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Reciprocas-actu\"/>
    </mc:Choice>
  </mc:AlternateContent>
  <bookViews>
    <workbookView xWindow="-120" yWindow="-120" windowWidth="29040" windowHeight="15840"/>
  </bookViews>
  <sheets>
    <sheet name="CGN2015-02" sheetId="1" r:id="rId1"/>
    <sheet name="CGN2015-100" sheetId="2" r:id="rId2"/>
  </sheets>
  <externalReferences>
    <externalReference r:id="rId3"/>
    <externalReference r:id="rId4"/>
  </externalReferences>
  <definedNames>
    <definedName name="_xlnm._FilterDatabase" localSheetId="0" hidden="1">'CGN2015-02'!$A$7:$F$7</definedName>
    <definedName name="_xlnm._FilterDatabase" localSheetId="1" hidden="1">'CGN2015-100'!$A$9:$F$9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'CGN2015-02'!$A$1:$F$32</definedName>
    <definedName name="_xlnm.Print_Area" localSheetId="1">'CGN2015-100'!$A$1:$F$21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F23" i="1"/>
  <c r="E13" i="1"/>
  <c r="B5" i="1"/>
</calcChain>
</file>

<file path=xl/sharedStrings.xml><?xml version="1.0" encoding="utf-8"?>
<sst xmlns="http://schemas.openxmlformats.org/spreadsheetml/2006/main" count="87" uniqueCount="47">
  <si>
    <t>DEPARTAMENTO: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</si>
  <si>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</si>
  <si>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</si>
  <si>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</si>
  <si>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</si>
  <si>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</si>
  <si>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</si>
  <si>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</si>
  <si>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</si>
  <si>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</si>
  <si>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</si>
  <si>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</si>
  <si>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</si>
  <si>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</si>
  <si>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</si>
  <si>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</si>
  <si>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</si>
  <si>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</si>
  <si>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Sociedades de Economía Mixta</t>
  </si>
  <si>
    <t>OPERADORA DISTRITAL DE TRANSPORTE</t>
  </si>
  <si>
    <t>Retencion en la fuente</t>
  </si>
  <si>
    <t>DIAN - RECAUDADOR</t>
  </si>
  <si>
    <t xml:space="preserve">Anticipo de impuesto de industria y comercio </t>
  </si>
  <si>
    <t>ALCALDIA MUNICIPAL DE SOACHA</t>
  </si>
  <si>
    <t>En administración</t>
  </si>
  <si>
    <t>INSTITUTO DE DESARROLLO URBANO -IDU-</t>
  </si>
  <si>
    <t xml:space="preserve">BOGOTA D.C. </t>
  </si>
  <si>
    <t xml:space="preserve">Impuesto sobre la renta y complementariso </t>
  </si>
  <si>
    <t>Servicios Públicos</t>
  </si>
  <si>
    <t>E.S.P. EMPRESA DE TELECOMUNICACIONES DE SANTA FE DE BOGOTA S.A.</t>
  </si>
  <si>
    <t xml:space="preserve">Ingreso Diferido por Subvenciones 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</si>
  <si>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</si>
  <si>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</si>
  <si>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</si>
  <si>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</si>
  <si>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</si>
  <si>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</si>
  <si>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</si>
  <si>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EMPRESA DE ACUEDUCTO Y ALCANTARILLADO DE BOGOTA</t>
  </si>
  <si>
    <t>Comunicaciones y Transporte</t>
  </si>
  <si>
    <t>SERVICIOS POSTALES NACIONALES S.A.S.</t>
  </si>
  <si>
    <t>UNE EPM TELECOMUNICACIONES S.A.  E.S.P.</t>
  </si>
  <si>
    <t xml:space="preserve">Promocion y Divulgación </t>
  </si>
  <si>
    <t>TELECAFE LTDA.</t>
  </si>
  <si>
    <t xml:space="preserve">Industria y Comercio </t>
  </si>
  <si>
    <t>DEPARTAMENTO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</si>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</sst>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3" fillId="0" borderId="2" xfId="1" applyFont="1" applyBorder="1"/>
    <xf numFmtId="0" fontId="2" fillId="0" borderId="3" xfId="1" applyFont="1" applyBorder="1" applyAlignment="1">
      <alignment horizontal="right"/>
    </xf>
    <xf numFmtId="0" fontId="1" fillId="0" borderId="0" xfId="1"/>
    <xf numFmtId="0" fontId="2" fillId="0" borderId="4" xfId="1" applyFont="1" applyBorder="1" applyAlignment="1">
      <alignment horizontal="left"/>
    </xf>
    <xf numFmtId="0" fontId="3" fillId="0" borderId="0" xfId="1" applyFont="1"/>
    <xf numFmtId="0" fontId="3" fillId="0" borderId="5" xfId="1" applyFont="1" applyBorder="1"/>
    <xf numFmtId="0" fontId="3" fillId="0" borderId="4" xfId="1" applyFont="1" applyBorder="1"/>
    <xf numFmtId="0" fontId="2" fillId="0" borderId="6" xfId="1" applyFont="1" applyBorder="1" applyAlignment="1">
      <alignment horizontal="center" vertical="center" wrapText="1"/>
    </xf>
    <xf numFmtId="1" fontId="4" fillId="0" borderId="6" xfId="1" applyNumberFormat="1" applyFont="1" applyBorder="1" applyProtection="1">
      <protection locked="0"/>
    </xf>
    <xf numFmtId="0" fontId="4" fillId="0" borderId="6" xfId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center"/>
      <protection locked="0"/>
    </xf>
    <xf numFmtId="3" fontId="4" fillId="0" borderId="6" xfId="1" applyNumberFormat="1" applyFont="1" applyBorder="1" applyProtection="1">
      <protection locked="0"/>
    </xf>
    <xf numFmtId="0" fontId="5" fillId="0" borderId="0" xfId="1" applyFont="1"/>
    <xf numFmtId="3" fontId="4" fillId="0" borderId="6" xfId="1" applyNumberFormat="1" applyFont="1" applyBorder="1" applyAlignment="1" applyProtection="1">
      <alignment horizontal="left"/>
      <protection locked="0"/>
    </xf>
    <xf numFmtId="3" fontId="4" fillId="0" borderId="6" xfId="1" applyNumberFormat="1" applyFont="1" applyBorder="1" applyAlignment="1" applyProtection="1">
      <alignment horizontal="right"/>
      <protection locked="0"/>
    </xf>
    <xf numFmtId="0" fontId="4" fillId="0" borderId="6" xfId="2" applyFont="1" applyBorder="1" applyAlignment="1" applyProtection="1">
      <alignment horizontal="center"/>
      <protection locked="0"/>
    </xf>
    <xf numFmtId="1" fontId="6" fillId="0" borderId="4" xfId="1" applyNumberFormat="1" applyFont="1" applyBorder="1" applyProtection="1">
      <protection locked="0"/>
    </xf>
    <xf numFmtId="3" fontId="7" fillId="0" borderId="3" xfId="1" applyNumberFormat="1" applyFont="1" applyBorder="1" applyProtection="1">
      <protection locked="0"/>
    </xf>
    <xf numFmtId="3" fontId="7" fillId="0" borderId="5" xfId="1" applyNumberFormat="1" applyFont="1" applyBorder="1" applyProtection="1">
      <protection locked="0"/>
    </xf>
    <xf numFmtId="49" fontId="10" fillId="2" borderId="1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3" fontId="8" fillId="2" borderId="2" xfId="0" applyNumberFormat="1" applyFont="1" applyFill="1" applyBorder="1"/>
    <xf numFmtId="3" fontId="10" fillId="2" borderId="2" xfId="0" applyNumberFormat="1" applyFont="1" applyFill="1" applyBorder="1" applyAlignment="1">
      <alignment horizontal="left"/>
    </xf>
    <xf numFmtId="3" fontId="8" fillId="2" borderId="3" xfId="0" applyNumberFormat="1" applyFont="1" applyFill="1" applyBorder="1"/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8" fillId="2" borderId="0" xfId="0" applyFont="1" applyFill="1"/>
    <xf numFmtId="0" fontId="8" fillId="2" borderId="5" xfId="0" applyFont="1" applyFill="1" applyBorder="1"/>
    <xf numFmtId="14" fontId="10" fillId="2" borderId="0" xfId="0" applyNumberFormat="1" applyFont="1" applyFill="1" applyAlignment="1" applyProtection="1">
      <alignment horizontal="left"/>
      <protection locked="0"/>
    </xf>
    <xf numFmtId="0" fontId="8" fillId="2" borderId="4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11" fillId="2" borderId="11" xfId="0" applyFont="1" applyFill="1" applyBorder="1" applyAlignment="1">
      <alignment horizontal="left"/>
    </xf>
    <xf numFmtId="0" fontId="8" fillId="2" borderId="12" xfId="0" applyFont="1" applyFill="1" applyBorder="1"/>
    <xf numFmtId="0" fontId="12" fillId="3" borderId="13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1" fontId="6" fillId="4" borderId="6" xfId="1" applyNumberFormat="1" applyFont="1" applyFill="1" applyBorder="1" applyProtection="1">
      <protection locked="0"/>
    </xf>
    <xf numFmtId="0" fontId="7" fillId="4" borderId="6" xfId="1" applyFont="1" applyFill="1" applyBorder="1" applyAlignment="1" applyProtection="1">
      <alignment horizontal="left"/>
      <protection locked="0"/>
    </xf>
    <xf numFmtId="1" fontId="8" fillId="0" borderId="6" xfId="1" applyNumberFormat="1" applyFont="1" applyBorder="1" applyAlignment="1" applyProtection="1">
      <alignment horizontal="center"/>
      <protection locked="0"/>
    </xf>
    <xf numFmtId="1" fontId="7" fillId="4" borderId="6" xfId="1" applyNumberFormat="1" applyFont="1" applyFill="1" applyBorder="1" applyProtection="1">
      <protection locked="0"/>
    </xf>
    <xf numFmtId="3" fontId="7" fillId="4" borderId="6" xfId="1" applyNumberFormat="1" applyFont="1" applyFill="1" applyBorder="1" applyProtection="1">
      <protection locked="0"/>
    </xf>
    <xf numFmtId="3" fontId="3" fillId="4" borderId="6" xfId="1" applyNumberFormat="1" applyFont="1" applyFill="1" applyBorder="1" applyProtection="1">
      <protection locked="0"/>
    </xf>
    <xf numFmtId="0" fontId="0" fillId="4" borderId="0" xfId="0" applyFill="1"/>
    <xf numFmtId="1" fontId="8" fillId="4" borderId="4" xfId="1" applyNumberFormat="1" applyFont="1" applyFill="1" applyBorder="1" applyProtection="1">
      <protection locked="0"/>
    </xf>
    <xf numFmtId="0" fontId="3" fillId="4" borderId="0" xfId="1" applyFont="1" applyFill="1" applyAlignment="1" applyProtection="1">
      <alignment horizontal="left"/>
      <protection locked="0"/>
    </xf>
    <xf numFmtId="3" fontId="3" fillId="4" borderId="0" xfId="1" applyNumberFormat="1" applyFont="1" applyFill="1" applyProtection="1">
      <protection locked="0"/>
    </xf>
    <xf numFmtId="3" fontId="3" fillId="4" borderId="5" xfId="1" applyNumberFormat="1" applyFont="1" applyFill="1" applyBorder="1" applyProtection="1">
      <protection locked="0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1" fontId="2" fillId="0" borderId="0" xfId="1" applyNumberFormat="1" applyFont="1" applyBorder="1" applyAlignment="1" applyProtection="1">
      <alignment horizontal="left"/>
      <protection locked="0"/>
    </xf>
    <xf numFmtId="14" fontId="2" fillId="0" borderId="0" xfId="1" applyNumberFormat="1" applyFont="1" applyBorder="1" applyAlignment="1" applyProtection="1">
      <alignment horizontal="left"/>
      <protection locked="0"/>
    </xf>
    <xf numFmtId="3" fontId="7" fillId="0" borderId="0" xfId="1" applyNumberFormat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center"/>
      <protection locked="0"/>
    </xf>
    <xf numFmtId="1" fontId="7" fillId="0" borderId="0" xfId="1" applyNumberFormat="1" applyFont="1" applyBorder="1" applyProtection="1">
      <protection locked="0"/>
    </xf>
    <xf numFmtId="3" fontId="7" fillId="0" borderId="0" xfId="1" applyNumberFormat="1" applyFont="1" applyBorder="1" applyProtection="1">
      <protection locked="0"/>
    </xf>
    <xf numFmtId="1" fontId="8" fillId="0" borderId="7" xfId="1" applyNumberFormat="1" applyFont="1" applyBorder="1" applyAlignment="1" applyProtection="1">
      <alignment horizontal="right"/>
      <protection locked="0"/>
    </xf>
    <xf numFmtId="1" fontId="8" fillId="0" borderId="8" xfId="1" applyNumberFormat="1" applyFont="1" applyBorder="1" applyProtection="1">
      <protection locked="0"/>
    </xf>
    <xf numFmtId="1" fontId="8" fillId="0" borderId="8" xfId="1" applyNumberFormat="1" applyFont="1" applyBorder="1" applyAlignment="1" applyProtection="1">
      <alignment horizontal="right"/>
      <protection locked="0"/>
    </xf>
    <xf numFmtId="0" fontId="9" fillId="0" borderId="8" xfId="1" applyFont="1" applyBorder="1"/>
    <xf numFmtId="0" fontId="9" fillId="0" borderId="9" xfId="1" applyFont="1" applyBorder="1"/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milenio-my.sharepoint.com/personal/viviana_duran_transmilenio_gov_co/Documents/ARCHIVOSTSM/ARCHIVOSTSM/ESTADOS%20FINANCIEROS/MATRIZ/MATRIZ%20CPG%202023/PRIMER%20TRIMESTRE/MATRIZ-S%20PUBLICO-%20MARZ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MAR 2023"/>
      <sheetName val="CGN2015-001"/>
      <sheetName val="Balance con ajuste"/>
      <sheetName val="CGN2015-02"/>
      <sheetName val="CGN2015-100"/>
      <sheetName val="BAL DIC 2022"/>
      <sheetName val="BAL MAR22"/>
      <sheetName val="SITUACION FINANCIERA MILES 2023"/>
      <sheetName val="Hoja1"/>
      <sheetName val="RESULTADO MILES 2023"/>
      <sheetName val="CAMBIOS MILES 2021"/>
      <sheetName val="FLUJO EFECTIVO MAR 2023"/>
      <sheetName val="CAMBIOS MILES 2023"/>
      <sheetName val="FLUJO EFECTIVO 2022"/>
      <sheetName val="DIRECTORIO AC"/>
      <sheetName val="RECIPROCAS MAR"/>
      <sheetName val="100%"/>
    </sheetNames>
    <sheetDataSet>
      <sheetData sheetId="0" refreshError="1"/>
      <sheetData sheetId="1">
        <row r="5">
          <cell r="C5">
            <v>45016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view="pageBreakPreview" zoomScale="55" zoomScaleNormal="70" zoomScaleSheetLayoutView="55" workbookViewId="0">
      <selection activeCell="A8" sqref="A8:F28"/>
    </sheetView>
  </sheetViews>
  <sheetFormatPr baseColWidth="10" defaultColWidth="11.42578125" defaultRowHeight="12.75" x14ac:dyDescent="0.2"/>
  <cols>
    <col min="1" max="1" width="24.140625" style="5" customWidth="1"/>
    <col min="2" max="2" width="71.7109375" style="5" customWidth="1"/>
    <col min="3" max="3" width="31.28515625" style="5" customWidth="1"/>
    <col min="4" max="4" width="141.28515625" style="5" customWidth="1"/>
    <col min="5" max="5" width="33.28515625" style="5" customWidth="1"/>
    <col min="6" max="6" width="35.140625" style="5" customWidth="1"/>
    <col min="7" max="16384" width="11.42578125" style="5"/>
  </cols>
  <sheetData>
    <row r="1" spans="1:6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" ht="18" x14ac:dyDescent="0.25">
      <c r="A2" s="6" t="s">
        <v>3</v>
      </c>
      <c r="B2" s="53" t="s">
        <v>4</v>
      </c>
      <c r="C2" s="54"/>
      <c r="D2" s="54"/>
      <c r="E2" s="54"/>
      <c r="F2" s="8"/>
    </row>
    <row r="3" spans="1:6" ht="18" x14ac:dyDescent="0.25">
      <c r="A3" s="6" t="s">
        <v>5</v>
      </c>
      <c r="B3" s="53" t="s">
        <v>6</v>
      </c>
      <c r="C3" s="54"/>
      <c r="D3" s="54"/>
      <c r="E3" s="54"/>
      <c r="F3" s="8"/>
    </row>
    <row r="4" spans="1:6" ht="18" x14ac:dyDescent="0.25">
      <c r="A4" s="6" t="s">
        <v>7</v>
      </c>
      <c r="B4" s="55">
        <v>235111001</v>
      </c>
      <c r="C4" s="54"/>
      <c r="D4" s="54"/>
      <c r="E4" s="54"/>
      <c r="F4" s="8"/>
    </row>
    <row r="5" spans="1:6" ht="18" x14ac:dyDescent="0.25">
      <c r="A5" s="6" t="s">
        <v>8</v>
      </c>
      <c r="B5" s="56">
        <f>+'[1]CGN2015-001'!C5</f>
        <v>45016</v>
      </c>
      <c r="C5" s="54"/>
      <c r="D5" s="54"/>
      <c r="E5" s="54"/>
      <c r="F5" s="8"/>
    </row>
    <row r="6" spans="1:6" ht="18" x14ac:dyDescent="0.25">
      <c r="A6" s="9"/>
      <c r="B6" s="54"/>
      <c r="C6" s="54"/>
      <c r="D6" s="54"/>
      <c r="E6" s="53" t="s">
        <v>9</v>
      </c>
      <c r="F6" s="8"/>
    </row>
    <row r="7" spans="1:6" s="7" customFormat="1" ht="63.75" customHeight="1" x14ac:dyDescent="0.25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spans="1:6" s="15" customFormat="1" ht="23.25" x14ac:dyDescent="0.35">
      <c r="A8" s="11">
        <v>122413</v>
      </c>
      <c r="B8" s="12" t="s">
        <v>16</v>
      </c>
      <c r="C8" s="13">
        <v>923272759</v>
      </c>
      <c r="D8" s="11" t="s">
        <v>17</v>
      </c>
      <c r="E8" s="14">
        <v>0</v>
      </c>
      <c r="F8" s="14">
        <v>80000000</v>
      </c>
    </row>
    <row r="9" spans="1:6" s="15" customFormat="1" ht="23.25" x14ac:dyDescent="0.35">
      <c r="A9" s="11">
        <v>122704</v>
      </c>
      <c r="B9" s="12" t="s">
        <v>18</v>
      </c>
      <c r="C9" s="13">
        <v>923273381</v>
      </c>
      <c r="D9" s="11" t="s">
        <v>19</v>
      </c>
      <c r="E9" s="14">
        <v>0</v>
      </c>
      <c r="F9" s="14">
        <v>6872420000</v>
      </c>
    </row>
    <row r="10" spans="1:6" s="15" customFormat="1" ht="23.25" x14ac:dyDescent="0.35">
      <c r="A10" s="11">
        <v>190702</v>
      </c>
      <c r="B10" s="12" t="s">
        <v>20</v>
      </c>
      <c r="C10" s="13">
        <v>910300000</v>
      </c>
      <c r="D10" s="11" t="s">
        <v>21</v>
      </c>
      <c r="E10" s="14">
        <v>10288278476</v>
      </c>
      <c r="F10" s="14">
        <v>0</v>
      </c>
    </row>
    <row r="11" spans="1:6" s="15" customFormat="1" ht="23.25" x14ac:dyDescent="0.35">
      <c r="A11" s="11">
        <v>190706</v>
      </c>
      <c r="B11" s="16" t="s">
        <v>22</v>
      </c>
      <c r="C11" s="13">
        <v>215425754</v>
      </c>
      <c r="D11" s="11" t="s">
        <v>23</v>
      </c>
      <c r="E11" s="14">
        <v>466000</v>
      </c>
      <c r="F11" s="14">
        <v>0</v>
      </c>
    </row>
    <row r="12" spans="1:6" s="15" customFormat="1" ht="23.25" x14ac:dyDescent="0.35">
      <c r="A12" s="11">
        <v>190801</v>
      </c>
      <c r="B12" s="12" t="s">
        <v>24</v>
      </c>
      <c r="C12" s="13">
        <v>222011001</v>
      </c>
      <c r="D12" s="11" t="s">
        <v>25</v>
      </c>
      <c r="E12" s="14">
        <v>4422218512</v>
      </c>
      <c r="F12" s="14">
        <v>0</v>
      </c>
    </row>
    <row r="13" spans="1:6" s="15" customFormat="1" ht="23.25" x14ac:dyDescent="0.35">
      <c r="A13" s="11">
        <v>190801</v>
      </c>
      <c r="B13" s="12" t="s">
        <v>24</v>
      </c>
      <c r="C13" s="13">
        <v>210111001</v>
      </c>
      <c r="D13" s="11" t="s">
        <v>26</v>
      </c>
      <c r="E13" s="14">
        <f>195221828000+323872500000</f>
        <v>519094328000</v>
      </c>
      <c r="F13" s="14">
        <v>0</v>
      </c>
    </row>
    <row r="14" spans="1:6" s="15" customFormat="1" ht="23.25" x14ac:dyDescent="0.35">
      <c r="A14" s="11">
        <v>244001</v>
      </c>
      <c r="B14" s="12" t="s">
        <v>27</v>
      </c>
      <c r="C14" s="13">
        <v>910300000</v>
      </c>
      <c r="D14" s="11" t="s">
        <v>21</v>
      </c>
      <c r="E14" s="14">
        <v>19102652627</v>
      </c>
      <c r="F14" s="14">
        <v>0</v>
      </c>
    </row>
    <row r="15" spans="1:6" s="15" customFormat="1" ht="23.25" x14ac:dyDescent="0.35">
      <c r="A15" s="11">
        <v>249051</v>
      </c>
      <c r="B15" s="12" t="s">
        <v>28</v>
      </c>
      <c r="C15" s="13">
        <v>234111001</v>
      </c>
      <c r="D15" s="11" t="s">
        <v>29</v>
      </c>
      <c r="E15" s="14">
        <v>84620929</v>
      </c>
      <c r="F15" s="14">
        <v>0</v>
      </c>
    </row>
    <row r="16" spans="1:6" s="15" customFormat="1" ht="23.25" x14ac:dyDescent="0.35">
      <c r="A16" s="11">
        <v>249054</v>
      </c>
      <c r="B16" s="12" t="s">
        <v>28</v>
      </c>
      <c r="C16" s="13">
        <v>234111001</v>
      </c>
      <c r="D16" s="11" t="s">
        <v>29</v>
      </c>
      <c r="E16" s="14">
        <v>559727350</v>
      </c>
      <c r="F16" s="14">
        <v>0</v>
      </c>
    </row>
    <row r="17" spans="1:6" s="15" customFormat="1" ht="23.25" x14ac:dyDescent="0.35">
      <c r="A17" s="11">
        <v>290201</v>
      </c>
      <c r="B17" s="12" t="s">
        <v>24</v>
      </c>
      <c r="C17" s="13">
        <v>210111001</v>
      </c>
      <c r="D17" s="11" t="s">
        <v>26</v>
      </c>
      <c r="E17" s="14">
        <v>794798534857</v>
      </c>
      <c r="F17" s="14">
        <v>0</v>
      </c>
    </row>
    <row r="18" spans="1:6" s="15" customFormat="1" ht="23.25" x14ac:dyDescent="0.35">
      <c r="A18" s="11">
        <v>299003</v>
      </c>
      <c r="B18" s="12" t="s">
        <v>30</v>
      </c>
      <c r="C18" s="13">
        <v>210111001</v>
      </c>
      <c r="D18" s="11" t="s">
        <v>26</v>
      </c>
      <c r="E18" s="14">
        <v>182307147525</v>
      </c>
      <c r="F18" s="14">
        <v>0</v>
      </c>
    </row>
    <row r="19" spans="1:6" s="15" customFormat="1" ht="24.75" customHeight="1" x14ac:dyDescent="0.35">
      <c r="A19" s="11">
        <v>443005</v>
      </c>
      <c r="B19" s="12" t="s">
        <v>31</v>
      </c>
      <c r="C19" s="13">
        <v>210111001</v>
      </c>
      <c r="D19" s="11" t="s">
        <v>26</v>
      </c>
      <c r="E19" s="14">
        <v>0</v>
      </c>
      <c r="F19" s="17">
        <v>21337604438</v>
      </c>
    </row>
    <row r="20" spans="1:6" s="15" customFormat="1" ht="21.75" customHeight="1" x14ac:dyDescent="0.35">
      <c r="A20" s="11">
        <v>510401</v>
      </c>
      <c r="B20" s="12" t="s">
        <v>32</v>
      </c>
      <c r="C20" s="18" t="s">
        <v>33</v>
      </c>
      <c r="D20" s="11" t="s">
        <v>34</v>
      </c>
      <c r="E20" s="14">
        <v>0</v>
      </c>
      <c r="F20" s="14">
        <v>97233000</v>
      </c>
    </row>
    <row r="21" spans="1:6" s="15" customFormat="1" ht="23.25" x14ac:dyDescent="0.35">
      <c r="A21" s="11">
        <v>510402</v>
      </c>
      <c r="B21" s="12" t="s">
        <v>35</v>
      </c>
      <c r="C21" s="13" t="s">
        <v>36</v>
      </c>
      <c r="D21" s="11" t="s">
        <v>37</v>
      </c>
      <c r="E21" s="14">
        <v>0</v>
      </c>
      <c r="F21" s="14">
        <v>64824000</v>
      </c>
    </row>
    <row r="22" spans="1:6" s="15" customFormat="1" ht="23.25" x14ac:dyDescent="0.35">
      <c r="A22" s="11">
        <v>511117</v>
      </c>
      <c r="B22" s="12" t="s">
        <v>28</v>
      </c>
      <c r="C22" s="13">
        <v>234111001</v>
      </c>
      <c r="D22" s="11" t="s">
        <v>29</v>
      </c>
      <c r="E22" s="14">
        <v>0</v>
      </c>
      <c r="F22" s="14">
        <v>9735597</v>
      </c>
    </row>
    <row r="23" spans="1:6" s="15" customFormat="1" ht="23.25" x14ac:dyDescent="0.35">
      <c r="A23" s="11">
        <v>511117</v>
      </c>
      <c r="B23" s="12" t="s">
        <v>28</v>
      </c>
      <c r="C23" s="13">
        <v>234011001</v>
      </c>
      <c r="D23" s="11" t="s">
        <v>38</v>
      </c>
      <c r="E23" s="14">
        <v>0</v>
      </c>
      <c r="F23" s="14">
        <f>1585770+228102097</f>
        <v>229687867</v>
      </c>
    </row>
    <row r="24" spans="1:6" s="15" customFormat="1" ht="23.25" x14ac:dyDescent="0.35">
      <c r="A24" s="11">
        <v>511123</v>
      </c>
      <c r="B24" s="12" t="s">
        <v>39</v>
      </c>
      <c r="C24" s="13">
        <v>923269422</v>
      </c>
      <c r="D24" s="11" t="s">
        <v>40</v>
      </c>
      <c r="E24" s="14">
        <v>0</v>
      </c>
      <c r="F24" s="14">
        <v>211220219</v>
      </c>
    </row>
    <row r="25" spans="1:6" s="15" customFormat="1" ht="23.25" x14ac:dyDescent="0.35">
      <c r="A25" s="11">
        <v>511123</v>
      </c>
      <c r="B25" s="12" t="s">
        <v>39</v>
      </c>
      <c r="C25" s="13">
        <v>234111001</v>
      </c>
      <c r="D25" s="11" t="s">
        <v>29</v>
      </c>
      <c r="E25" s="14">
        <v>0</v>
      </c>
      <c r="F25" s="14">
        <v>1093156414</v>
      </c>
    </row>
    <row r="26" spans="1:6" s="15" customFormat="1" ht="23.25" x14ac:dyDescent="0.35">
      <c r="A26" s="11">
        <v>511123</v>
      </c>
      <c r="B26" s="12" t="s">
        <v>39</v>
      </c>
      <c r="C26" s="13">
        <v>923269813</v>
      </c>
      <c r="D26" s="11" t="s">
        <v>41</v>
      </c>
      <c r="E26" s="14">
        <v>0</v>
      </c>
      <c r="F26" s="14">
        <v>166536</v>
      </c>
    </row>
    <row r="27" spans="1:6" s="15" customFormat="1" ht="23.25" x14ac:dyDescent="0.35">
      <c r="A27" s="11">
        <v>511127</v>
      </c>
      <c r="B27" s="12" t="s">
        <v>42</v>
      </c>
      <c r="C27" s="13">
        <v>131110000</v>
      </c>
      <c r="D27" s="11" t="s">
        <v>43</v>
      </c>
      <c r="E27" s="14">
        <v>0</v>
      </c>
      <c r="F27" s="14">
        <v>2963649839</v>
      </c>
    </row>
    <row r="28" spans="1:6" s="15" customFormat="1" ht="23.25" x14ac:dyDescent="0.35">
      <c r="A28" s="11">
        <v>512009</v>
      </c>
      <c r="B28" s="12" t="s">
        <v>44</v>
      </c>
      <c r="C28" s="13">
        <v>210111001</v>
      </c>
      <c r="D28" s="11" t="s">
        <v>26</v>
      </c>
      <c r="E28" s="14">
        <v>0</v>
      </c>
      <c r="F28" s="14">
        <v>197044000</v>
      </c>
    </row>
    <row r="29" spans="1:6" ht="43.5" customHeight="1" x14ac:dyDescent="0.25">
      <c r="A29" s="19"/>
      <c r="B29" s="57"/>
      <c r="C29" s="58"/>
      <c r="D29" s="59"/>
      <c r="E29" s="60"/>
      <c r="F29" s="20"/>
    </row>
    <row r="30" spans="1:6" ht="43.5" customHeight="1" x14ac:dyDescent="0.25">
      <c r="A30" s="19"/>
      <c r="B30" s="57"/>
      <c r="C30" s="58"/>
      <c r="D30" s="59"/>
      <c r="E30" s="60"/>
      <c r="F30" s="21"/>
    </row>
    <row r="31" spans="1:6" ht="20.25" customHeight="1" x14ac:dyDescent="0.25">
      <c r="A31" s="19"/>
      <c r="B31" s="57"/>
      <c r="C31" s="58"/>
      <c r="D31" s="59"/>
      <c r="E31" s="60"/>
      <c r="F31" s="21"/>
    </row>
    <row r="32" spans="1:6" ht="20.25" customHeight="1" x14ac:dyDescent="0.2">
      <c r="A32" s="61"/>
      <c r="B32" s="62"/>
      <c r="C32" s="63"/>
      <c r="D32" s="62"/>
      <c r="E32" s="64"/>
      <c r="F32" s="65"/>
    </row>
    <row r="49" ht="11.25" customHeight="1" x14ac:dyDescent="0.2"/>
  </sheetData>
  <sheetProtection password="BE2A" sheet="1" objects="1" scenarios="1" selectLockedCells="1" autoFilter="0" selectUnlockedCells="1"/>
  <autoFilter ref="A7:F7"/>
  <printOptions horizontalCentered="1"/>
  <pageMargins left="0.70866141732283472" right="0.70866141732283472" top="0.74803149606299213" bottom="0.74803149606299213" header="0.31496062992125984" footer="0.31496062992125984"/>
  <pageSetup scale="29" fitToWidth="0" orientation="landscape" r:id="rId1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showGridLines="0" view="pageBreakPreview" zoomScaleNormal="100" zoomScaleSheetLayoutView="100" workbookViewId="0">
      <selection activeCell="A10" sqref="A10:F15"/>
    </sheetView>
  </sheetViews>
  <sheetFormatPr baseColWidth="10" defaultColWidth="9.140625" defaultRowHeight="12.75" x14ac:dyDescent="0.2"/>
  <cols>
    <col min="1" max="1" width="23" bestFit="1" customWidth="1"/>
    <col min="2" max="2" width="34.42578125" customWidth="1"/>
    <col min="3" max="3" width="18.85546875" customWidth="1"/>
    <col min="4" max="4" width="23" customWidth="1"/>
    <col min="5" max="6" width="25.140625" bestFit="1" customWidth="1"/>
    <col min="7" max="7" width="20.85546875" bestFit="1" customWidth="1"/>
    <col min="8" max="255" width="11.42578125" customWidth="1"/>
  </cols>
  <sheetData>
    <row r="1" spans="1:36" ht="15.75" x14ac:dyDescent="0.25">
      <c r="A1" s="22" t="s">
        <v>45</v>
      </c>
      <c r="B1" s="23" t="s">
        <v>1</v>
      </c>
      <c r="C1" s="24"/>
      <c r="D1" s="25" t="s">
        <v>46</v>
      </c>
      <c r="E1" s="24"/>
      <c r="F1" s="26"/>
    </row>
    <row r="2" spans="1:36" ht="15.75" x14ac:dyDescent="0.25">
      <c r="A2" s="27" t="s">
        <v>3</v>
      </c>
      <c r="B2" s="28" t="s">
        <v>4</v>
      </c>
      <c r="C2" s="29"/>
      <c r="D2" s="29"/>
      <c r="E2" s="29"/>
      <c r="F2" s="30"/>
    </row>
    <row r="3" spans="1:36" ht="15.75" x14ac:dyDescent="0.25">
      <c r="A3" s="27" t="s">
        <v>5</v>
      </c>
      <c r="B3" s="28" t="str">
        <f>+'[2]CGN-2005-001'!B3</f>
        <v>EMPRESA DE TRANSPORTE DEL TERCER MILENIO TRANSMILENIO S.A.</v>
      </c>
      <c r="C3" s="29"/>
      <c r="D3" s="29"/>
      <c r="E3" s="29"/>
      <c r="F3" s="30"/>
    </row>
    <row r="4" spans="1:36" ht="15.75" x14ac:dyDescent="0.25">
      <c r="A4" s="27" t="s">
        <v>7</v>
      </c>
      <c r="B4" s="28">
        <f>+'[2]CGN-2005-001'!B4</f>
        <v>235111001</v>
      </c>
      <c r="C4" s="29"/>
      <c r="D4" s="29"/>
      <c r="E4" s="29"/>
      <c r="F4" s="30"/>
    </row>
    <row r="5" spans="1:36" ht="15.75" x14ac:dyDescent="0.25">
      <c r="A5" s="27" t="s">
        <v>8</v>
      </c>
      <c r="B5" s="31">
        <f>+'[1]CGN2015-001'!C5</f>
        <v>45016</v>
      </c>
      <c r="C5" s="29"/>
      <c r="D5" s="29"/>
      <c r="E5" s="29"/>
      <c r="F5" s="30"/>
    </row>
    <row r="6" spans="1:36" ht="15" x14ac:dyDescent="0.2">
      <c r="A6" s="32"/>
      <c r="B6" s="29"/>
      <c r="C6" s="29"/>
      <c r="D6" s="29"/>
      <c r="E6" s="29"/>
      <c r="F6" s="30"/>
    </row>
    <row r="7" spans="1:36" ht="15" x14ac:dyDescent="0.2">
      <c r="A7" s="32"/>
      <c r="B7" s="29"/>
      <c r="C7" s="29"/>
      <c r="D7" s="29"/>
      <c r="E7" s="29"/>
      <c r="F7" s="30"/>
    </row>
    <row r="8" spans="1:36" ht="15.75" thickBot="1" x14ac:dyDescent="0.25">
      <c r="A8" s="33"/>
      <c r="B8" s="34"/>
      <c r="C8" s="34"/>
      <c r="D8" s="34"/>
      <c r="E8" s="35" t="s">
        <v>9</v>
      </c>
      <c r="F8" s="36"/>
    </row>
    <row r="9" spans="1:36" ht="30" x14ac:dyDescent="0.2">
      <c r="A9" s="37" t="s">
        <v>10</v>
      </c>
      <c r="B9" s="38" t="s">
        <v>11</v>
      </c>
      <c r="C9" s="38" t="s">
        <v>12</v>
      </c>
      <c r="D9" s="38" t="s">
        <v>13</v>
      </c>
      <c r="E9" s="38" t="s">
        <v>14</v>
      </c>
      <c r="F9" s="38" t="s">
        <v>15</v>
      </c>
    </row>
    <row r="10" spans="1:36" ht="18" x14ac:dyDescent="0.25">
      <c r="A10" s="39">
        <v>190801</v>
      </c>
      <c r="B10" s="40" t="s">
        <v>24</v>
      </c>
      <c r="C10" s="41">
        <v>210111001111</v>
      </c>
      <c r="D10" s="42" t="s">
        <v>26</v>
      </c>
      <c r="E10" s="43">
        <v>519094328000</v>
      </c>
      <c r="F10" s="43">
        <v>0</v>
      </c>
    </row>
    <row r="11" spans="1:36" ht="18" x14ac:dyDescent="0.25">
      <c r="A11" s="39">
        <v>290201</v>
      </c>
      <c r="B11" s="40" t="s">
        <v>24</v>
      </c>
      <c r="C11" s="41">
        <v>210111001900</v>
      </c>
      <c r="D11" s="42" t="s">
        <v>26</v>
      </c>
      <c r="E11" s="43">
        <v>727728044109.52991</v>
      </c>
      <c r="F11" s="43">
        <v>0</v>
      </c>
    </row>
    <row r="12" spans="1:36" ht="18" x14ac:dyDescent="0.25">
      <c r="A12" s="39">
        <v>290201</v>
      </c>
      <c r="B12" s="40" t="s">
        <v>24</v>
      </c>
      <c r="C12" s="41">
        <v>210111001113</v>
      </c>
      <c r="D12" s="42" t="s">
        <v>26</v>
      </c>
      <c r="E12" s="43">
        <v>67070490747</v>
      </c>
      <c r="F12" s="43">
        <v>0</v>
      </c>
    </row>
    <row r="13" spans="1:36" ht="18" x14ac:dyDescent="0.25">
      <c r="A13" s="39">
        <v>299003</v>
      </c>
      <c r="B13" s="40" t="s">
        <v>30</v>
      </c>
      <c r="C13" s="41">
        <v>210111001111</v>
      </c>
      <c r="D13" s="42" t="s">
        <v>26</v>
      </c>
      <c r="E13" s="43">
        <v>182307147525</v>
      </c>
      <c r="F13" s="43">
        <v>0</v>
      </c>
    </row>
    <row r="14" spans="1:36" ht="18" x14ac:dyDescent="0.25">
      <c r="A14" s="39">
        <v>443005</v>
      </c>
      <c r="B14" s="40" t="s">
        <v>31</v>
      </c>
      <c r="C14" s="41">
        <v>210111001111</v>
      </c>
      <c r="D14" s="42" t="s">
        <v>26</v>
      </c>
      <c r="E14" s="43">
        <v>0</v>
      </c>
      <c r="F14" s="43">
        <v>21337604438</v>
      </c>
    </row>
    <row r="15" spans="1:36" s="45" customFormat="1" ht="18.75" customHeight="1" x14ac:dyDescent="0.25">
      <c r="A15" s="39">
        <v>512009</v>
      </c>
      <c r="B15" s="40" t="s">
        <v>44</v>
      </c>
      <c r="C15" s="41">
        <v>210111001111</v>
      </c>
      <c r="D15" s="42" t="s">
        <v>26</v>
      </c>
      <c r="E15" s="43">
        <v>0</v>
      </c>
      <c r="F15" s="44">
        <v>197044000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8" x14ac:dyDescent="0.25">
      <c r="A16" s="46"/>
      <c r="B16" s="47"/>
      <c r="C16" s="47"/>
      <c r="D16" s="47"/>
      <c r="E16" s="48"/>
      <c r="F16" s="49"/>
    </row>
    <row r="17" spans="1:6" ht="18" x14ac:dyDescent="0.25">
      <c r="A17" s="46"/>
      <c r="B17" s="47"/>
      <c r="C17" s="47"/>
      <c r="D17" s="47"/>
      <c r="E17" s="48"/>
      <c r="F17" s="49"/>
    </row>
    <row r="18" spans="1:6" ht="18" x14ac:dyDescent="0.25">
      <c r="A18" s="46"/>
      <c r="B18" s="47"/>
      <c r="C18" s="47"/>
      <c r="D18" s="47"/>
      <c r="E18" s="48"/>
      <c r="F18" s="49"/>
    </row>
    <row r="19" spans="1:6" ht="18" x14ac:dyDescent="0.25">
      <c r="A19" s="46"/>
      <c r="B19" s="47"/>
      <c r="C19" s="47"/>
      <c r="D19" s="47"/>
      <c r="E19" s="48"/>
      <c r="F19" s="49"/>
    </row>
    <row r="20" spans="1:6" ht="15" x14ac:dyDescent="0.2">
      <c r="A20" s="66"/>
      <c r="B20" s="67"/>
      <c r="C20" s="67"/>
      <c r="D20" s="67"/>
      <c r="E20" s="67"/>
      <c r="F20" s="68"/>
    </row>
    <row r="21" spans="1:6" x14ac:dyDescent="0.2">
      <c r="A21" s="50"/>
      <c r="B21" s="51"/>
      <c r="C21" s="51"/>
      <c r="D21" s="51"/>
      <c r="E21" s="51"/>
      <c r="F21" s="52"/>
    </row>
  </sheetData>
  <sheetProtection password="BE2A" sheet="1" objects="1" scenarios="1" selectLockedCells="1" autoFilter="0" selectUnlockedCells="1"/>
  <autoFilter ref="A9:F9"/>
  <mergeCells count="1">
    <mergeCell ref="A20:F20"/>
  </mergeCells>
  <pageMargins left="1.299212598425197" right="0.70866141732283472" top="0.74803149606299213" bottom="0.74803149606299213" header="0.31496062992125984" footer="0.31496062992125984"/>
  <pageSetup scale="70" orientation="landscape" horizontalDpi="300" verticalDpi="300" r:id="rId1"/>
  <rowBreaks count="1" manualBreakCount="1">
    <brk id="2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CGN2015-02</vt:lpstr>
      <vt:lpstr>CGN2015-100</vt:lpstr>
      <vt:lpstr>'CGN2015-02'!Área_de_impresión</vt:lpstr>
      <vt:lpstr>'CGN2015-100'!Área_de_impresión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Esteban Arcila Correa</dc:creator>
  <cp:lastModifiedBy>Administrador</cp:lastModifiedBy>
  <dcterms:created xsi:type="dcterms:W3CDTF">2023-06-20T19:43:36Z</dcterms:created>
  <dcterms:modified xsi:type="dcterms:W3CDTF">2023-06-21T00:52:22Z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2023-06-20T19:43:46Z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1d9b5f09-3acd-4617-a25b-b0a5ddf82080</vt:lpwstr>
  </property>
  <property fmtid="{D5CDD505-2E9C-101B-9397-08002B2CF9AE}" pid="8" name="MSIP_Label_6d4a1d0b-1085-4621-a04c-793d50865184_ContentBits">
    <vt:lpwstr>0</vt:lpwstr>
  </property>
</Properties>
</file>