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transmilenio-my.sharepoint.com/personal/diana_castro_transmilenio_gov_co/Documents/Documentos SIG DAC/Plan de sostenibilidad MIPG/2022/"/>
    </mc:Choice>
  </mc:AlternateContent>
  <xr:revisionPtr revIDLastSave="137" documentId="8_{6766E305-3C29-412C-88B2-97F7CCB2D18C}" xr6:coauthVersionLast="47" xr6:coauthVersionMax="47" xr10:uidLastSave="{9E09D6AE-3F0A-4E51-84D0-BB24205D5DEC}"/>
  <bookViews>
    <workbookView xWindow="-120" yWindow="-120" windowWidth="29040" windowHeight="15990" firstSheet="2" activeTab="2" xr2:uid="{00000000-000D-0000-FFFF-FFFF00000000}"/>
  </bookViews>
  <sheets>
    <sheet name="Pagina1" sheetId="4" state="hidden" r:id="rId1"/>
    <sheet name="Recomendacion Furag 2021" sheetId="5" state="hidden" r:id="rId2"/>
    <sheet name="PLAN DE SOSTENIBILIDAD 2022" sheetId="3" r:id="rId3"/>
    <sheet name="Recomendacion Furag 2021 notas" sheetId="8" state="hidden" r:id="rId4"/>
  </sheets>
  <definedNames>
    <definedName name="_xlnm._FilterDatabase" localSheetId="0" hidden="1">Pagina1!$A$2:$J$94</definedName>
    <definedName name="_xlnm._FilterDatabase" localSheetId="1" hidden="1">'Recomendacion Furag 2021'!$A$2:$G$92</definedName>
    <definedName name="_xlnm._FilterDatabase" localSheetId="3" hidden="1">'Recomendacion Furag 2021 notas'!$A$2:$I$94</definedName>
    <definedName name="_xlnm.Print_Area" localSheetId="2">'PLAN DE SOSTENIBILIDAD 2022'!$A$1:$H$36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37" i="3" l="1"/>
  <c r="Q37" i="3"/>
  <c r="N37" i="3"/>
  <c r="M37" i="3"/>
  <c r="J37" i="3"/>
  <c r="K37" i="3"/>
  <c r="L37" i="3"/>
  <c r="O37" i="3"/>
  <c r="P37" i="3"/>
  <c r="R37" i="3"/>
  <c r="S37" i="3"/>
  <c r="I37" i="3"/>
  <c r="F30" i="3"/>
  <c r="H37" i="3"/>
  <c r="F5" i="3" l="1"/>
  <c r="F11" i="3"/>
  <c r="F37" i="3" s="1"/>
  <c r="F20" i="3"/>
  <c r="F23" i="3"/>
  <c r="F28" i="3"/>
  <c r="F8" i="3"/>
</calcChain>
</file>

<file path=xl/sharedStrings.xml><?xml version="1.0" encoding="utf-8"?>
<sst xmlns="http://schemas.openxmlformats.org/spreadsheetml/2006/main" count="1494" uniqueCount="313">
  <si>
    <t>Integridad</t>
  </si>
  <si>
    <t>Planeación Institucional</t>
  </si>
  <si>
    <t>Gobierno Digital</t>
  </si>
  <si>
    <t>Seguridad Digital</t>
  </si>
  <si>
    <t>Defensa Jurídica</t>
  </si>
  <si>
    <t>Gestión Documental</t>
  </si>
  <si>
    <t>Control Interno</t>
  </si>
  <si>
    <t xml:space="preserve"> </t>
  </si>
  <si>
    <t>Dimensión de MIPG</t>
  </si>
  <si>
    <t>Peso programado por dimensión</t>
  </si>
  <si>
    <t>Talento Humano</t>
  </si>
  <si>
    <t>Planeación institucional</t>
  </si>
  <si>
    <t>Direccionamiento estratégico y planeación</t>
  </si>
  <si>
    <t>Gestión con valores para resultados</t>
  </si>
  <si>
    <t>Dirección de TIC´s</t>
  </si>
  <si>
    <t>Transparencia y acceso a la información</t>
  </si>
  <si>
    <t>Servicio al Ciudadano</t>
  </si>
  <si>
    <t>Seguimiento y evaluación de desempeño institucional</t>
  </si>
  <si>
    <t>Evaluación de resultados</t>
  </si>
  <si>
    <t>Gestión del Conocimiento  y la Innovación</t>
  </si>
  <si>
    <t>Gestión del Conocimiento e Innovación</t>
  </si>
  <si>
    <t xml:space="preserve">Implementar y aplicar mejoras de arquitectura de información a los contenidos publicados en   la sección de la ley de transparencia del sitio web de TRANSMILENIO S.A. </t>
  </si>
  <si>
    <t>Participación ciudadana</t>
  </si>
  <si>
    <t>Desarrollar dos espacios de capacitaciones en temas de enfoque poblacional y diferencial</t>
  </si>
  <si>
    <t>Realizar  seguimiento a la apropiación de valores y principios de los servidores públicos</t>
  </si>
  <si>
    <t>Oficina de Control Interno</t>
  </si>
  <si>
    <t>Aplicar la tabla de valoración documental a los documentos producidos entre los años 2000 y 2001</t>
  </si>
  <si>
    <t>Implementar el sistema integrado de conservación de documentos de la Entidad de acuerdo al cronograma establecido para la vigencia 2021</t>
  </si>
  <si>
    <t>Continuar el proceso para el cubrimiento de las vacantes vigentes en la planta de personal de TRANSMILENIO de acuerdo con los criterios definidos en el Manual de selección o nombramiento, vinculación y desvinculación y la convención colectiva vigente</t>
  </si>
  <si>
    <t>Información y Comunicación</t>
  </si>
  <si>
    <t>Definir y estructurar un plan de uso y apropiación de las TI en TMSA.</t>
  </si>
  <si>
    <t>Oficina Asesora de Planeación</t>
  </si>
  <si>
    <t>Dirección Corporativa</t>
  </si>
  <si>
    <t>Gestionar la estructuración de una herramienta digital que permita la recepción de ideas y gestión del  conocimiento en la Entidad</t>
  </si>
  <si>
    <t>Documentar el Plan de Emergencias para los documentos de archivos de la Entidad y realizar las actividades de prevención establecidas para la vigencia 2021</t>
  </si>
  <si>
    <t>Definir e implementar un mecanismo a través de medios digitales,  que garantice la participación ciudadana en la construcción y seguimiento del Plan de Acción Institucional, incluyendo el asociado a  proyectos de inversión de la entidad</t>
  </si>
  <si>
    <t>Programado Vs. Ejecutado por Actividad</t>
  </si>
  <si>
    <t>Subgerencia de Atención al Usuario y Comunicaciones</t>
  </si>
  <si>
    <t>Realizar seguimiento a los indicadores de gestión  de la Entidad y solicitar las acciones de mejora en caso de requerirse</t>
  </si>
  <si>
    <t>Revisar y actualizar en los casos que se requiera la documentación que soporta  los procesos de la Entidad</t>
  </si>
  <si>
    <t xml:space="preserve">Presentar al Comité Institucional de Coordinación de Control Interno, los resultados a los monitoreos de la efectividad de los controles de los mapas de riesgos </t>
  </si>
  <si>
    <t>Presentar al Comité Institucional de Coordinación de Control Interno, los hallazgos recurrentes encontrados en las auditorias internas que afectan la gestión de la entidad</t>
  </si>
  <si>
    <t xml:space="preserve"> Subgerencia Jurídica</t>
  </si>
  <si>
    <t>Generar espacios de capacitación a sus grupos de interés en temas de atención al Usuario</t>
  </si>
  <si>
    <t>Generar una campaña orientada a los usuarios para sensibilizar sobre la compra, recarga y personalización de la tarjeta Tullave</t>
  </si>
  <si>
    <t>Política</t>
  </si>
  <si>
    <t>Verificar el mapa de riesgos de gestión del proceso de gestión del talento humano y generar los controles asociados con la fuga de capital intelectual como acción para conservar el conocimiento de los servidores públicos.</t>
  </si>
  <si>
    <t>Acción a realizar en el 2022</t>
  </si>
  <si>
    <t>Gestionar los riesgos y controles relacionados con la fuga de capital intelectual como acción para conservar el conocimiento de los servidores públicos.</t>
  </si>
  <si>
    <t>RESPUESTA OCI CORREO 16-06-2021
En cuanto al punto de Promover que la Alta Dirección participe en las actividades de socialización del código de integridad y principios del servicio público.  Respetuosamente consideramos que es una actividad cuyo responsable no puede ser la Oficina de Control Interno.</t>
  </si>
  <si>
    <r>
      <t>Promover que la Alta Dirección participe en las actividades de socialización del código de integridad y principios del servicio público</t>
    </r>
    <r>
      <rPr>
        <b/>
        <sz val="10"/>
        <color indexed="8"/>
        <rFont val="SansSerif"/>
      </rPr>
      <t>. Desde el sistema de control interno efectuar su verificación.</t>
    </r>
  </si>
  <si>
    <t>RESPUESTA OCI CORREO 18-06-2021
Se incluirá en el PAA para la vigencia 2022</t>
  </si>
  <si>
    <t>No se va a realizar ninguna acción</t>
  </si>
  <si>
    <t>Verificar que el plan anual de auditoría contempla auditorías de gestión conforme a la norma técnica NTC 6047 de infraestructura.</t>
  </si>
  <si>
    <t>Verificar que el plan anual de auditoría contempla auditorías de accesibilidad web, conforme a la norma técnica NTC 5854.</t>
  </si>
  <si>
    <t>Formulada en Plan de sostenibilidad 2021</t>
  </si>
  <si>
    <t>Monitorear el cumplimiento de los estándares de conducta y la práctica de los principios y valores del servicio público, por parte del comité institucional de coordinación de control interno.</t>
  </si>
  <si>
    <t>Realizar mesa de trabajo con la Secretaría General para conocer y aprender como se participa con las demás entidades en la producción de datos e información.</t>
  </si>
  <si>
    <t>Por aclarar con DAFP o Entidad competente</t>
  </si>
  <si>
    <t>Comité de Innovación</t>
  </si>
  <si>
    <t>Participar en comunidades de práctica como acción para colaborar con otras entidades para la producción y generación de datos, documentos, información, investigaciones, desarrollos tecnológicos, entre otros.</t>
  </si>
  <si>
    <t>Gestión del Conocimiento</t>
  </si>
  <si>
    <t>Se implementará un espacio / herramienta donde se involucre a la ciudadanía, donde den su opinión en cuanto a lo que conocen de TRANSMILENIO S.A y lo que les gustaría conocer</t>
  </si>
  <si>
    <t>Acción en desarrollo o ejecutada</t>
  </si>
  <si>
    <t>Utilizar diferentes herramientas para facilitar la apropiación del conocimiento de la entidad para difundir a sus grupos de valor.</t>
  </si>
  <si>
    <t>Realizar mesas de trabajo con la Entidad encargada para resolver dudas de acuerdo con este lineamiento y conocer su alcance</t>
  </si>
  <si>
    <t>Socializar y publicar los resultados de las investigaciones realizadas por la entidad.</t>
  </si>
  <si>
    <t>Establecer las acciones necesarias para gestionar los productos de investigación en curso o para incluir proyectos de investigación en la planeación estratégica de la entidad, acordes con su misión.</t>
  </si>
  <si>
    <t>Contar con un grupo, unidad, equipo o personal encargado de gestionar proyectos de investigación que se vayan a adelantar en la entidad.</t>
  </si>
  <si>
    <t>Definir en su plan de acción proyectos específicos para gestionar investigaciones en la entidad acorde con su misión.</t>
  </si>
  <si>
    <t>Listar los repositorios de conocimiento explícito con los que cuenta la Entidad dentro del catálogo de datos de TMSA</t>
  </si>
  <si>
    <t>Contar con repositorios de conocimiento explícito en la entidad para evitar su pérdida.</t>
  </si>
  <si>
    <t>Continuar  con el diligenciamiento del catálogo de datos de TMSA que se está realizando desde de la Dirección  de TIC en el marco del proyecto de Aprovechamiento de Información de TMSA.</t>
  </si>
  <si>
    <t>Realizar inventarios para identificar la ubicación del conocimiento explícito y evitar la pérdida de este conocimiento en la entidad.</t>
  </si>
  <si>
    <t>Priorizar la necesidad de contar con herramientas para una adecuada gestión del conocimiento y la innovación en la entidad.</t>
  </si>
  <si>
    <t>Realizar el inventario de conocimiento tácito</t>
  </si>
  <si>
    <t>Identificar, clasificar y actualizar el conocimiento tácito de la entidad para establecer necesidades de nuevo conocimiento.</t>
  </si>
  <si>
    <t>Realizar una evaluación a los módulos de ideas y de gestión del conocimiento de la herramienta de Gestión del Conocimiento e Innovación</t>
  </si>
  <si>
    <t>Identificar y evaluar el estado de funcionamiento de las herramientas de uso y apropiación del conocimiento para su adecuada gestión.</t>
  </si>
  <si>
    <t>Obtener el primer documento de la identificación y sistematización de las buenas prácticas y lecciones aprendidas.</t>
  </si>
  <si>
    <t>En conjunto la Oficina Asesora de Planeación con la Dirección de TIC, realizaron un plan de trabajo para fortalecer la identificación y sistematización de las buenas prácticas y lecciones aprendidas.</t>
  </si>
  <si>
    <t>Gestionar la estructuración de una herramienta digital que permita la recepción de ideas y gestión del  conocimiento en la Entidad
Responsable: Dirección de TIC</t>
  </si>
  <si>
    <t>Identificar y sistematizar sus buenas prácticas y lecciones aprendidas para conservar su memoria institucional.</t>
  </si>
  <si>
    <t>Implementar herramientas de gestión del conocimiento para fortalecer el desarrollo de la política de gestión del conocimiento y la innovación.</t>
  </si>
  <si>
    <t>Presentación de la nueva versión de TRD solicitada por Archivo de Bogota, versión 2016-2017</t>
  </si>
  <si>
    <t>Implementar una organización documental adecuada, y disponer de instrumentos archivísticos que le permitan a la entidad dar manejo a los Fondos Documentales recibidos.</t>
  </si>
  <si>
    <t xml:space="preserve">Realizar mesas de trabajo con el DAFP para fortalecer esta recomendación </t>
  </si>
  <si>
    <t>Referente al compromiso adquirido en la Rendición de Cuentas de la Alcaldía Mayor de Bogotá, se realizó el seguimiento y publicación del compromiso en la plataforma COLIBRÏ
Incluir en el Informe de Rendición de Cuentas vigencia 2021, oportunidades de mejora en el marco de la Estrategia de Rendición de Cuentas</t>
  </si>
  <si>
    <t>Desde el Plan Anticorrupción se estableció:
Diseñar una estrategia para fortalecer la rendición de cuentas de TRANSMILENIO S.A.</t>
  </si>
  <si>
    <t>Informar y retroalimentar a los ciudadanos y grupos de valor a través de actividades que se incluyan en los ejercicios de rendición de cuentas sobre los resultados de su participación.</t>
  </si>
  <si>
    <t>Seguimiento y Evaluación del Desempeño Institucional</t>
  </si>
  <si>
    <t>Establecer actividades para informar directamente a los grupos de valor sobre los resultados de su participación en la gestión mediante el envío de información o la realización de reuniones o encuentros.</t>
  </si>
  <si>
    <t>Realizar mesa de trabajo para aclarar el tema</t>
  </si>
  <si>
    <t>Permitir que la entidad promueva una cultura de análisis y medición entre su talento humano y grupos de valor mediante la publicación de la información.</t>
  </si>
  <si>
    <t>Participación Ciudadana en la Gestión Pública</t>
  </si>
  <si>
    <t xml:space="preserve">Realizar y/o participar en mínimo 20 actividades  mensuales a nivel distrito, (reuniones comunitarias, mesas de trabajo, eventos locales, recorridos sociales u otros), a través de medios digitales tales como zoom, teams, google meet, jitsy meet, entre otros o en escenarios presenciales para la ejecución de programas, proyectos y servicios, formuladas en la estrategia de participación ciudadana de la entidad. </t>
  </si>
  <si>
    <t>Incluir la mayor cantidad posible y acorde con la realidad de la entidad y de la pandemia, de grupos de valor y otras instancias, en las actividades de participación implementadas.</t>
  </si>
  <si>
    <t>Contar con herramientas de caracterización de los documentos para evaluar la complejidad de los documentos utilizados para comunicarse con sus grupos de valor (formularios, guías, respuestas a derechos de petición, etc.) en la entidad.</t>
  </si>
  <si>
    <t>Servicio al ciudadano</t>
  </si>
  <si>
    <t>Generar o apropiar políticas, planes, programas y/o proyectos que garanticen el ejercicio total y efectivo de los derechos de las personas que hablen otras lenguas o dialectos en Colombia (indígena, afro y ROM) en la entidad.</t>
  </si>
  <si>
    <t>Generar o apropiar políticas, lineamientos, planes, programas y/o proyectos que garanticen el ejercicio total y efectivo de los derechos de las mujeres embarazadas en la entidad.</t>
  </si>
  <si>
    <t>Se evaluará para el 2022, con Recaudo Bogotá</t>
  </si>
  <si>
    <t>Asesorarse en temas de grupos étnicos para mejora de la accesibilidad de los usuarios a los trámites y servicios de la entidad.</t>
  </si>
  <si>
    <t>Asesorarse en temas de discapacidad psicosocial (mental) o intelectual (cognitiva) para mejora de la accesibilidad de los usuarios a los trámites y servicios de la entidad.</t>
  </si>
  <si>
    <t>Se evaluará para el 2022</t>
  </si>
  <si>
    <t>Tener operadores que pueden brindar atención a personas que hablen otras lenguas o idiomas (Ej.: etnias) en la línea de atención telefónica, el PBX o conmutador de la entidad.</t>
  </si>
  <si>
    <t>Implementar acciones y estrategias dirigidas a capacitar a los grupos de valor y control social en forma directa por parte de la entidad o en alianza con otros organismos públicos (ESAP, DAFP, Ministerio del Interior, entre otros).</t>
  </si>
  <si>
    <t>Si se trata de una encuesta de satisfacción sobre el link de transparencia, se ejecutará a través de la página web.</t>
  </si>
  <si>
    <t>Permitir que la entidad sea reconocida por sus grupos de valor por la veracidad y utilidad de los datos publicados mediante la publicación de la información.</t>
  </si>
  <si>
    <t>Transparencia, Acceso a la Información y lucha contra la Corrupción</t>
  </si>
  <si>
    <t>Se verificará con Diego Moya si existe una norma técnica que nos oriente en la elaboración de contenido accesible para personas con discapacidad psicosocial o intelectual. (Jeisson Lucumi)</t>
  </si>
  <si>
    <t>Disponer en formato accesible para personas en condición de discapacidad psicosocial (mental) o intelectual (Ej.: contenidos de lectura fácil, con un cuerpo de letra mayor, vídeos sencillos con ilustraciones y audio de fácil comprensión) la información que publica la entidad.</t>
  </si>
  <si>
    <t>Se requiere el apoyo de TIC, para un desarrollo tecnológico. La OAP revisará el tema con TIC.</t>
  </si>
  <si>
    <t>En la sección de "Noticias", se da la posibilidad de accesibilidad para personas con discapacidad auditiva</t>
  </si>
  <si>
    <t>Disponer en formato accesible para personas en condición de discapacidad auditiva la información que publica la entidad.</t>
  </si>
  <si>
    <t>OAP: no se ha recibido la cotización de la persona que hace la traducción</t>
  </si>
  <si>
    <t>Subgerencia de Atención al Usuario y Comunicaciones
y 
Oficina Asesora de Planeación</t>
  </si>
  <si>
    <t>Contar en la entidad con un procedimiento para traducir la información pública que solicita un grupo étnico a su respectiva lengua.</t>
  </si>
  <si>
    <t>Generar acciones con apoyo de la Dirección Corporativa para evaluar la señalización en inglés y braille en la sala de atención al usuario ubicada en la sede administrativa de la Entidad</t>
  </si>
  <si>
    <t>Instalar señalización con imágenes en lengua de señas, en la entidad.</t>
  </si>
  <si>
    <t>En colaboración con la Alcaldía Mayor, se revisará la cualificación</t>
  </si>
  <si>
    <t>Implementar en la entidad programas de cualificación en atención preferente e incluyente a personas desplazadas o en situación de extrema vulnerabilidad.</t>
  </si>
  <si>
    <t>Implementar en la entidad programas de cualificación en atención preferente e incluyente a mujeres en estado de embarazo o de niños en brazos.</t>
  </si>
  <si>
    <t>Implementar en la entidad programas de cualificación en atención preferente e incluyente a adultos mayores.</t>
  </si>
  <si>
    <t>Implementar en la entidad programas de cualificación en atención preferente e incluyente a menores de edad y niños.</t>
  </si>
  <si>
    <t>Fortalecer los procesos de capacitación a los operadores, con el acompañamiento de la SDM</t>
  </si>
  <si>
    <t>Implementar en la entidad programas de cualificación en atención preferente e incluyente a personas en condición de discapacidad intelectual.</t>
  </si>
  <si>
    <t>Implementar en la entidad programas de cualificación en atención preferente e incluyente a personas en condición de discapacidad psicosocial.</t>
  </si>
  <si>
    <t>Implementar en la entidad programas de cualificación en atención preferente e incluyente a personas en condición de discapacidad múltiple (ej. Sordo ceguera).</t>
  </si>
  <si>
    <t>Implementar en la entidad programas de cualificación en atención preferente e incluyente a personas en condición de discapacidad auditiva.</t>
  </si>
  <si>
    <t>Se identificarán los riesgos de corrupción que se puedan presentar en los trámites así como sus controles, para mitigarlos. Diana Castro envió correo solicitando una reunión para aclarar el tema, y estamos a espera de esta respuesta
Se adelantara mesa de trabajo con la Secretaría General para pedir orientación al respecto</t>
  </si>
  <si>
    <t>Aumentar los mecanismos y controles para evitar posibles riesgos de corrupción, mediante las acciones de racionalización de trámites /otros procedimientos administrativos implementados por la entidad.</t>
  </si>
  <si>
    <t>Durante la vigencia 2021 TRANSMILENIO S.A. no definirá más estrategias de racionalización, lo anterior teniendo en cuenta que durante las vigencias anteriores, en la Entidad se implementaron acciones encaminadas a mejorar sus trámites y OPA lo que ha beneficiado a los usuarios que usan el Sistema TransMilenio en los siguientes aspectos:
1.	Facilidad en el trámite de personalización y recarga de tarjetas
2.	Optimización de tiempos para la personalización y recarga de tarjetas.</t>
  </si>
  <si>
    <t>Reducir los requisitos de los trámites /otros procedimientos administrativos, mediante las acciones de racionalización de trámites /otros procedimientos administrativos implementados por la entidad.</t>
  </si>
  <si>
    <t>Realizar y/o participar en mínimo 20 actividades  anuales  a nivel distrito en donde se realice la difusión de convocatoria para la rendición de cuentas y se mencione el tema de trámites y las acciones de mejora realizadas a los mismos. (reuniones comunitarias, mesas de trabajo, eventos locales, recorridos sociales, actividades de Pedagogía-Socializaciones a comunidades, colegios u otros), a través de medios digitales tales como zoom, teams, google meet, jitsy meet, entre otros o en escenarios presenciales</t>
  </si>
  <si>
    <t>En los anexos del Informe de Rendición de Cuentas vigencia 2020, se encuentra relacionada la información referente a los trámites, mejoras y retos.</t>
  </si>
  <si>
    <t>Incluir en los informes y acciones de difusión para la rendición de cuentas el tema de trámites y las acciones de mejora realizadas a los mismos.</t>
  </si>
  <si>
    <t>Definir e implementar un mecanismo a través de medios digitales,  que garantice la participación ciudadana en la construcción y seguimiento del Plan de Acción Institucional, incluyendo el asociado a  proyectos de inversión de la entidad
Desde el Plan Anticorrupción se estableció:
Diseñar una estrategia para fortalecer la rendición de cuentas de TRANSMILENIO S.A.</t>
  </si>
  <si>
    <t>Promover el control social y las veedurías ciudadanas a la gestión de la entidad utilizando además de otros mecanismos los medios digitales.</t>
  </si>
  <si>
    <t>Generar un ejercicio de innovación, planteando uno o dos retos y buscando diferentes soluciones involucrando a todos los colaboradores de la Entidad, utilizando los medios digitales internos de TMSA.</t>
  </si>
  <si>
    <t>Dirección de TIC</t>
  </si>
  <si>
    <t>Formular ejercicios de innovación que incluyan los medios digitales con el propósito de dar solución a los diferentes problemas, esto con el apoyo de la ciudadanía.</t>
  </si>
  <si>
    <t>Aplicar los lineamientos establecidos para la racionalización de trámites, haciendo énfasis en la participación ciudadana utilizando medios digitales de acuerdo con la política de gobierno digital.</t>
  </si>
  <si>
    <t>Actividad del Plan Anticorrupción 2021
Revisar y actualizar los riesgos de corrupción vigencia 2021 y publicar sus modificaciones (intranet y pagina web de la entidad)</t>
  </si>
  <si>
    <t>Identificar los riesgos de corrupción que se pueden presentar en cada uno de los procesos /subprocesos de la entidad.</t>
  </si>
  <si>
    <t>En los Comités de Control Interno se exponen los posibles riesgos de corrupción que se hayan materializado, a la fecha no se han presentado ni materializó ningún riesgo de corrupción que se requiera poner en conocimiento de las autoridades competentes</t>
  </si>
  <si>
    <t>Dar un manejo oportuno y adecuado a los riesgos de corrupción materializados, poniéndolos en conocimiento de, al menos, una de las autoridades mencionadas.</t>
  </si>
  <si>
    <t>Realizar la eliminación de documentos, aplicando criterios técnicos.</t>
  </si>
  <si>
    <t xml:space="preserve">Ejecutar el plan de trabajo del SIC, tanto para esta vigencia como para las próximas. </t>
  </si>
  <si>
    <t>Implementar el Plan de Preservación Digital.</t>
  </si>
  <si>
    <t>Realizar actividades de prevención de emergencias y de atención de desastres en los sistemas de archivo de soportes físicos de la entidad.</t>
  </si>
  <si>
    <t xml:space="preserve">Realizar la publicación del SIC en la pagina web de la Entidad. </t>
  </si>
  <si>
    <t>Publicar en el sitio web de la entidad, en la sección de transparencia y acceso a la información pública, el documento del Sistema Integrado de Conservación - SIC de la entidad.</t>
  </si>
  <si>
    <t>Implementar el Sistema Integrado de Conservación - SIC de la entidad.</t>
  </si>
  <si>
    <t>Identificar los Fondos Documentales Acumulados de la entidad -FDA.</t>
  </si>
  <si>
    <t>Subgerencia Jurídica</t>
  </si>
  <si>
    <t>Determinar las deficiencias de las actuaciones procesales por parte de los apoderados de la entidad en los estudios y/o análisis que realiza la entidad de los procesos que cursan o hayan cursado en su contra, con el fin de proponer correctivos.</t>
  </si>
  <si>
    <t>Revisar en el marco del Comité de Conciliación aquellas situaciones que requieran la aplicación de políticas de prevención de daño antijurídico adoptadas por esta instancia</t>
  </si>
  <si>
    <t>Formular políticas de prevención de daño antijurídico conforme a la metodología establecida por la Agencia de Defensa Jurídica del Estado y contar con las evidencias.</t>
  </si>
  <si>
    <t>Participar en escenarios colaborativos de Seguridad de la Información, para compartir buenas prácticas y experiencias en la materia.</t>
  </si>
  <si>
    <t>Fortalecer las capacidades en seguridad digital de la entidad a través de convenios o acuerdos de intercambio de información para fomentar la investigación, la innovación y el desarrollo de temas relacionados con la defensa y seguridad nacional en el entorno digital.</t>
  </si>
  <si>
    <t>Asistir a las sesiones de Gestión de riesgos de Seguridad Digital que convoque el Ministerio de TIC</t>
  </si>
  <si>
    <t>Fortalecer las capacidades en seguridad digital de la entidad a través de su participación en las jornadas de socialización y promoción del uso del modelo de gestión de riesgos de seguridad digital convocadas por el Ministerio de Tecnologías de la Información y las Comunicaciones.</t>
  </si>
  <si>
    <t>Se está cotizando la traducción de algunos documentos en lenguas nativas para incluir en la pagina web de la Entidad en el Link de Transparencia y se revisará la posibilidad de  incluir información sobre los grupos étnicos en el territorio.</t>
  </si>
  <si>
    <t>Publicar, en la sección "transparencia y acceso a la información pública" de la página web oficial de la entidad, información actualizada sobre la información sobre los grupos étnicos en el territorio.</t>
  </si>
  <si>
    <t xml:space="preserve">Realizar y/o participar en mínimo 1 simposio participativo en el año en torno a los temas propios de TRANSMILENIO S.A., involucrando integrantes de Observatorios ciudadanos, veedurías ciudadanas y/o ciudadanos que pertenezcan a otras instancias de participación de las diferentes localidades a través de medios digitales tales como Teams, Zoom, Youtube live, Facebook Live, Jitsy Meets; entre otros. </t>
  </si>
  <si>
    <t>Mejorar las actividades de promoción del control social y veedurías ciudadana mediante la participación de los grupos de valor en la gestión de la entidad.</t>
  </si>
  <si>
    <t xml:space="preserve">Identificación de problemáticas y retos para mejorar el servicio del SITP en Bogotá. Posteriormente se llevarán al Comité de Gestión de Conocimiento e Innovación para seleccionar las prioritarias y pensar en la realización de un ejercicio con los grupos de valor de la Entidad en donde se busquen soluciones </t>
  </si>
  <si>
    <t>Mejorar la solución de problemas a partir de la implementación de ejercicios de innovación abierta con la participación de los grupos de valor de la entidad.</t>
  </si>
  <si>
    <t xml:space="preserve">Realizar y/o participar en mínimo 25 encuentros ciudadanos mensuales en las diferentes localidades, (reuniones comunitarias, actividades de Pedagogía-Socializaciones a comunidades, colegios, otras Entidades; TransMiChiquis, etc.), a través de medios digitales tales como zoom, teams, google meet, jitsy meet, entre otros, para la ejecución de programas, proyectos y servicios, formuladas en la estrategia de participación ciudadana de la entidad. </t>
  </si>
  <si>
    <t>Emplear diferentes medios digitales en los ejercicios de participación realizados por la entidad.</t>
  </si>
  <si>
    <t>Se tendrá en cuenta para la vigencia 2022</t>
  </si>
  <si>
    <t>Caracterizar los usuarios de todos los trámites de la entidad que están disponibles en línea y parcialmente en línea.</t>
  </si>
  <si>
    <t xml:space="preserve">Identificar información que sea de importancia para la ciudadanía,  estructurarla y publicarla como mínimo en un conjunto de datos abiertos en el portal. </t>
  </si>
  <si>
    <r>
      <t xml:space="preserve">Publicar </t>
    </r>
    <r>
      <rPr>
        <b/>
        <sz val="10"/>
        <color indexed="8"/>
        <rFont val="SansSerif"/>
      </rPr>
      <t>todos</t>
    </r>
    <r>
      <rPr>
        <sz val="10"/>
        <color indexed="72"/>
        <rFont val="SansSerif"/>
      </rPr>
      <t xml:space="preserve"> los conjuntos de datos abiertos estratégicos de la entidad en el catálogo de datos del Estado Colombiano www.datos.gov.co.</t>
    </r>
  </si>
  <si>
    <t>El día 09 de abril de 2021 se llevó a cabo reunión con el DAFP donde se fijaron compromisos por parte de TRANSMILENIO S.A. para iniciar la revisión y actualización del inventario de trámites y OPAS en el SUIT. 
De lo anterior el día 28 de abril de 2021, se realizó mesa de trabajo con el DAFP, en la cual se llevó a cabo la actualización del inventario del trámite "Compra de tarjeta básica" y el OPA "Personalización de tarjetas Tullave Plus” en el SUIT.</t>
  </si>
  <si>
    <t>Mejorar los trámites en línea de la entidad teniendo en cuenta las necesidades de los usuarios, con el propósito de aumentar su nivel de satisfacción.</t>
  </si>
  <si>
    <t>Realizar mesas de trabajo o solicitar apoyo al Ministerio de TIC, con el fin de resolver dudas de acuerdo con este lineamiento y conocer su alcance</t>
  </si>
  <si>
    <t>Utilizar tecnologías emergentes de cuarta revolución industrial como la automatización robótica de procesos para mejorar la prestación de los servicios de la entidad.</t>
  </si>
  <si>
    <t>Utilizar tecnologías emergentes de cuarta revolución industrial como la robótica para mejorar la prestación de los servicios de la entidad.</t>
  </si>
  <si>
    <t xml:space="preserve">Evaluar los resultados del plan de uso y apropiación de las TIC y a partir del mismo  definir y ejecutar las acciones correspondientes para mejorar los indicadores </t>
  </si>
  <si>
    <t>Dirección de TIC
Oficina de Control Interno</t>
  </si>
  <si>
    <t>Ejecutar acciones de mejora a partir de los resultados de los indicadores de uso y apropiación de tecnologías de la información (TI) en la entidad. Desde el sistema de control interno efectuar su verificación.</t>
  </si>
  <si>
    <t>Hacer seguimiento al uso y apropiación de tecnologías de la información (TI) en la entidad a través de los indicadores definidos para tal fin. Desde el sistema de control interno efectuar su verificación.</t>
  </si>
  <si>
    <t>En el marco del contrato de IPv6, con número 783 de 2019, cuya ejecución culminó en diciembre de 2020, realizó el acta de recibo final a satisfacción de la implementación del protocolo IPv6, lo cual se sustenta en el acta publicada en la carpeta "Fase 3" en: https://transmilenio.sharepoint.com/DirTICs/Seguridad de la Información/Forms/AllItems.aspx?originalPath=aHR0cHM6Ly90cmFuc21pbGVuaW8uc2hhcmVwb2ludC5jb20vOmY6L2cvRGlyVElDcy9Fajk4SHk2eVdjNUdqbkE3Wk5uVHg2QUJ5WVlyQ0lVWWcwX1IwVzJzNFB0akxBP3J0aW1lPW5ZRTM2RXNJMlVn&amp;CT=1624890918710&amp;OR=OWA%2DNT&amp;CID=16bd05c8%2Df456%2Dd30d%2D5f45%2D8d58b6446329&amp;viewid=06ecf451%2D8630%2D4fa5%2D86a2%2De911bc69844f&amp;id=%2FDirTICs%2FSeguridad%20de%20la%20Informacin%2FIPv6%2FFase%203%2E%20Pruebas%20de%20funcionalidad</t>
  </si>
  <si>
    <t>Elaborar un acta de cumplimiento a satisfacción de la entidad sobre el funcionamiento de los elementos intervenidos en la fase de implementación del Protocolo de Internet versión 6 (IPV6).</t>
  </si>
  <si>
    <t>En el marco del contrato de IPv6, con número 783 de 2019, cuya ejecución culminó en diciembre de 2020, se realizaron pruebas de funcionalidad del protocolo IPv6 efectivamente implementado, Lo anterior se sustenta en el documento INFORME DE PRUEBAS EJECUTADAS DE LA IMPLEMENTACIÓN DE PROTOCOLO IPv6 EN LA INFRAESTRUCTURA TI DE TRANSMILENIO y se poder ver en:https://transmilenio.sharepoint.com/DirTICs/Seguridad de la Información/Forms/AllItems.aspx?originalPath=aHR0cHM6Ly90cmFuc21pbGVuaW8uc2hhcmVwb2ludC5jb20vOmY6L2cvRGlyVElDcy9Fajk4SHk2eVdjNUdqbkE3Wk5uVHg2QUJ5WVlyQ0lVWWcwX1IwVzJzNFB0akxBP3J0aW1lPW5ZRTM2RXNJMlVn&amp;CT=1624890918710&amp;OR=OWA%2DNT&amp;CID=16bd05c8%2Df456%2Dd30d%2D5f45%2D8d58b6446329&amp;viewid=06ecf451%2D8630%2D4fa5%2D86a2%2De911bc69844f&amp;id=%2FDirTICs%2FSeguridad%20de%20la%20Informacin%2FIPv6%2FFase%203%2E%20Pruebas%20de%20funcionalidad</t>
  </si>
  <si>
    <t>Elaborar un documento de pruebas de funcionalidad para la implementación del Protocolo de Internet versión 6 (IPV6) en la entidad.</t>
  </si>
  <si>
    <t>Esta acción se realizó en el año 2020, por error no se seleccionó en FURAG, debido a que no se tienen con este nombre (Se sustenta en el documento documentó " INFORME DE PRUEBAS EJECUTADAS DE LA IMPLEMENTACION DEL PROTOCOLO IPv6 EN LA INFRAESTRUCTURA TI DE TRANSMILENIO" y se puede consultar en: https://transmilenio.sharepoint.com/DirTICs/Seguridad de la Información/Forms/AllItems.aspx?originalPath=aHR0cHM6Ly90cmFuc21pbGVuaW8uc2hhcmVwb2ludC5jb20vOmY6L2cvRGlyVElDcy9Fajk4SHk2eVdjNUdqbkE3Wk5uVHg2QUJ5WVlyQ0lVWWcwX1IwVzJzNFB0akxBP3J0aW1lPW5ZRTM2RXNJMlVn&amp;CT=1624890918710&amp;OR=OWA%2DNT&amp;CID=16bd05c8%2Df456%2Dd30d%2D5f45%2D8d58b6446329&amp;viewid=06ecf451%2D8630%2D4fa5%2D86a2%2De911bc69844f&amp;id=%2FDirTICs%2FSeguridad%20de%20la%20Informacin%2FIPv6%2FFase%203%2E%20Pruebas%20de%20funcionalidad</t>
  </si>
  <si>
    <t>Elaborar informes de activación de políticas de seguridad para la implementación del Protocolo de Internet versión 6 (IPV6) en la entidad.</t>
  </si>
  <si>
    <t>Actualizar visitas de despliegue, conectividad y almacenamiento de la arquitectura de infraestructura de TI de la entidad.</t>
  </si>
  <si>
    <t>Como parte de la herramienta de Gestión del Conocimiento e Innovación de la Entidad, se contempla la alternativa de definición de un módulo de Gestión de Proyectos en una tercera fase</t>
  </si>
  <si>
    <t>Definir herramientas tecnológicas para la gestión de proyectos de TI de la entidad.</t>
  </si>
  <si>
    <t>Cumplir, en todas las secciones de la página web oficial de la entidad, con el criterio de usabilidad "Vínculos visitados" que indica al usuario cuando ha visitado contenidos de la página.</t>
  </si>
  <si>
    <t>Cumplir, en todas las secciones de la página web oficial de la entidad, con el criterio de accesibilidad "Teclado" definido en la NTC5854.</t>
  </si>
  <si>
    <t>La Entidad cuenta con profesionales de apoyo en actividades asociadas a analítica de datos, y en el marco del plan de acción 20-21 se incorporó un proyecto de analítica de vídeo que soporte la toma de decisiones en materia de aglomeraciones y aforo en el sistema TransMilenio.</t>
  </si>
  <si>
    <t>Utilizar técnicas de analítica de datos para soportar la toma de decisiones en la entidad (analítica prescriptiva).</t>
  </si>
  <si>
    <t>Este tema depende de la aprobación del DASCD, SDH, Junta Directiva</t>
  </si>
  <si>
    <t>Establecer en la planta de personal de la entidad (o documento que contempla los empleos de la entidad) los empleos suficientes para cumplir con los planes y proyectos.</t>
  </si>
  <si>
    <t>Fortalecimiento Organizacional y Simplificación de Procesos</t>
  </si>
  <si>
    <t>Definir e implementar un mecanismo a través de medios digitales,  que garantice la participación ciudadana en la construcción y seguimiento del Plan de Acción Institucional, incluyendo el asociado a  proyectos de inversión de la entidad
Participación en la formulación del PAAC 2020 
Esta acción ya se cumplió</t>
  </si>
  <si>
    <t>Determinar qué políticas, programas y proyectos pueden ser concertados vía digital y promover la activa participación ciudadana.</t>
  </si>
  <si>
    <t>Se incluirá en el PIC 2022 desde la oferta del DASC y la DAFP.</t>
  </si>
  <si>
    <t>Se divulgó la oferta del la SDM, capacitación en rendición de cuentas para el sector movilidad. Enero 2021.</t>
  </si>
  <si>
    <t>Implementar en el programa de inducción o reinducción al servicio público o en el plan institucional de capacitación, acciones dirigidas a capacitar a los servidores públicos de la entidad sobre el derecho a la participación ciudadana y los mecanismos existentes para facilitarla.</t>
  </si>
  <si>
    <t>Elevar consulta a DAFP solicitando mayor claridad sobre esta recomendación y cuáles son los grupos de interés mencionados en la misma</t>
  </si>
  <si>
    <r>
      <t xml:space="preserve">Documentar un protocolo para la identificación, declaración y monitoreo de casos de Conflictos de Interés
</t>
    </r>
    <r>
      <rPr>
        <b/>
        <u/>
        <sz val="10"/>
        <rFont val="SansSerif"/>
      </rPr>
      <t xml:space="preserve">Responsables: </t>
    </r>
    <r>
      <rPr>
        <sz val="10"/>
        <rFont val="SansSerif"/>
      </rPr>
      <t>Dirección Corporativa y
Subgerencia General (Asuntos Disciplinarios)
Esta actividad ya se cumplió</t>
    </r>
  </si>
  <si>
    <t>Analizar los potenciales conflictos de interés de los servidores de la entidad con base en la declaración de bienes y rentas con el fin de incorporar acciones de prevención oportunamente.</t>
  </si>
  <si>
    <t>El registro de conflicto de intereses lo hacen los Empleados Públicos, y ya con la creación del Protocolo referido en anteriores recomendaciones se definieron los pasos a seguir</t>
  </si>
  <si>
    <t>Realizar el análisis sobre las declaraciones de bienes y rentas, y registro de conflictos de interés con el fin de indentificar zonas de riesgo e implementar acciones preventivas.</t>
  </si>
  <si>
    <t xml:space="preserve">Divulgación intranet - Promoción Protocolo Conflicto de Intereses - Agosto 2021
Separata digital conflicto de intereses -  Octubre 2021 </t>
  </si>
  <si>
    <t>Establecer canales para que los servidores y contratistas de la entidad presenten su declaración de conflictos de interés.</t>
  </si>
  <si>
    <t>Formular la estrategia anual para la gestión preventiva de conflictos de interés dentro del marco de la planeación institucional.</t>
  </si>
  <si>
    <t>Desde el equipo de Formación y Capacitación se pueden entregar las mediciones de apropiación o conocimiento y de la gestión como tal del cumplimiento del Plan, lo hemos hecho desde el año pasado con el Comité de Gestión de Desempeño Institucional, sin embargo la evaluación la debería realizar la Oficina de Control Interno, por tanto sugerimos que esta recomendación sea asignada a ellos</t>
  </si>
  <si>
    <t>Evaluar en el marco del Comité Institucional de Coordinación de Control Interno, el cumplimiento de los valores y principios del servicio público. Algunos aspectos a evaluar son:Conocimiento por parte de los servidores del código de integridad.Cumplimiento del código en su integralidad.Análisis de información relacionada, como serían declaraciones de conflictos de interés, información recibida desde la línea de denuncia (si existe), o bien desde otras fuentes.</t>
  </si>
  <si>
    <t>La Alta Dirección participa constantemente en la promoción de valores y actividades relacionadas con el código de integridad. Ejemplo participación senda de la integridad mayo y junio de 2021.</t>
  </si>
  <si>
    <t xml:space="preserve">Promover que la Alta Dirección participe en las actividades de socialización del código de integridad y principios del servicio público. </t>
  </si>
  <si>
    <t>Acción a implementar en el 2022</t>
  </si>
  <si>
    <t>Acciones realizadas en el 2021  o acciones nuevas a implementar en la presente vigencia</t>
  </si>
  <si>
    <t>OBSERVACION
(Acciones que ya están incluidas en el Plan de sostenibilidad de MIPG 2021)</t>
  </si>
  <si>
    <t>Estado</t>
  </si>
  <si>
    <t>Responsable</t>
  </si>
  <si>
    <t>Recomendaciones</t>
  </si>
  <si>
    <t>#</t>
  </si>
  <si>
    <t>Recomendaciones de Mejora por Política</t>
  </si>
  <si>
    <t>x</t>
  </si>
  <si>
    <t>Definir el plan de sostenibilidad de MIPG y hacer seguimiento al grado de avance del mismo</t>
  </si>
  <si>
    <t>Continuar el proceso para el cubrimiento de las vacantes vigentes en la planta de personal de TRANSMILENIO S.A. de acuerdo con los criterios definidos en el Manual de selección o nombramiento, vinculación y desvinculación y la convención colectiva vigente</t>
  </si>
  <si>
    <t>X</t>
  </si>
  <si>
    <t>OBSERVACION</t>
  </si>
  <si>
    <t>Responsable Propuesto</t>
  </si>
  <si>
    <t xml:space="preserve">Dirección Corporativa
Control Interno
</t>
  </si>
  <si>
    <t>Ya se dejaron acciones formuladas en el PAAC 2022</t>
  </si>
  <si>
    <t>Accion formulada en el PAAC 2022</t>
  </si>
  <si>
    <t>Accion realizada en el 2021</t>
  </si>
  <si>
    <t>No se formula accion frente a este tema toda vez que en reunión con la Secretaria General se identifico que para los tramites y OAPs registrados en el SUIT no se identificaron riesgos de corrupción</t>
  </si>
  <si>
    <t>Acción realizada en el 2021</t>
  </si>
  <si>
    <t>Se tiene definida accion en el PAAC 2022</t>
  </si>
  <si>
    <t xml:space="preserve">La  acción  se ejecutó en el 2021 justifique su respuesta la cual debe estar soportada en evidencias, </t>
  </si>
  <si>
    <t>Se formuló accion en el PAAC 2022, por lo cual no se formula accion en este plan para evitar duplicidada de información</t>
  </si>
  <si>
    <t>Actividad realizada en la vigencia 2021</t>
  </si>
  <si>
    <t>Revisar si se debe formular nueva acción en el 2022</t>
  </si>
  <si>
    <t xml:space="preserve">Marque con X si la acción se ejecutara en el 2022 y describala en la hoja denomida PLAN DE SOSTENIBILIDAD
(NOTA si la acción se formulo en el Plan Anticorrupción y de Atención al Ciudadano 2022, aclarar en esta columna) </t>
  </si>
  <si>
    <r>
      <rPr>
        <b/>
        <sz val="14"/>
        <color rgb="FF000000"/>
        <rFont val="SansSerif"/>
      </rPr>
      <t xml:space="preserve">X </t>
    </r>
    <r>
      <rPr>
        <sz val="10"/>
        <color indexed="72"/>
        <rFont val="SansSerif"/>
      </rPr>
      <t xml:space="preserve">
(La acción definida en la hoja de Plan de sostenibilidad 2022 es una propuesta de la OAP)</t>
    </r>
  </si>
  <si>
    <t>Se continuará la acción la cual se formuló en el PAAC 2022</t>
  </si>
  <si>
    <t>Revisar si se debe formular nueva acción en el 2022 o si se tiene previstro en el PAAC 2022</t>
  </si>
  <si>
    <t>Actividad realizada en la vigencia 2022</t>
  </si>
  <si>
    <t>No se incluye acción, pues una vez se detecte que se ha materializado un riesgo de corrupción o hay indicios de que se puede materializar, se pone en conocimiento de las instancias pertinentes al interior de la Entidad para que inicicen su investigación y se tomen las deciciones a que haya lugar</t>
  </si>
  <si>
    <t>Subgerencia de Atención al Usuario y Comunicaciones
Oficina Asesora de Planeación</t>
  </si>
  <si>
    <t xml:space="preserve">No se realizara acción al respecto toda vez que de acuerdo con la directriz impartida por Secretaria General y el DAFP el  procedimiento, es el mismo que desde estas instancias elaboraron </t>
  </si>
  <si>
    <t>Todas  las áreas</t>
  </si>
  <si>
    <t>Esto es lo que se publica en pagina web y son las areas las reponsables del contenido que publican</t>
  </si>
  <si>
    <t>Revisar si se debe formular nueva acción en el 2022 o si se tiene previsto en el PAAC 2022</t>
  </si>
  <si>
    <t xml:space="preserve">Ejecutar acciones de mejora a partir de los resultados de los indicadores de uso y apropiación de tecnologías de la información (TI) en la entidad. </t>
  </si>
  <si>
    <r>
      <t xml:space="preserve">Publicar </t>
    </r>
    <r>
      <rPr>
        <sz val="10"/>
        <color indexed="8"/>
        <rFont val="SansSerif"/>
      </rPr>
      <t>todos</t>
    </r>
    <r>
      <rPr>
        <sz val="10"/>
        <color indexed="72"/>
        <rFont val="SansSerif"/>
      </rPr>
      <t xml:space="preserve"> los conjuntos de datos abiertos estratégicos de la entidad en el catálogo de datos del Estado Colombiano www.datos.gov.co.</t>
    </r>
  </si>
  <si>
    <t>Para el 2022 no se hara racionalizaicón de tramites, esto se justifico en el PAAC 2022</t>
  </si>
  <si>
    <t>Subgerencia de Atención al Usuario y Comunicaciones
y OAP</t>
  </si>
  <si>
    <t>Todas las dependencias con apoyo de la Oficina Asesora de Planeación</t>
  </si>
  <si>
    <t xml:space="preserve">Ajustar, aprobar y socializar el Plan de Emergencias para los Documentos de Archivo de TRANSMILENIO S.A. </t>
  </si>
  <si>
    <t>Realizar a eliminación de documentos resultantes de aplicación de Tablas de Retención Documental para los periodos 2011, 2012 y 2013</t>
  </si>
  <si>
    <t xml:space="preserve">x
</t>
  </si>
  <si>
    <t>Acciones propuestas por la Entidad para la vigencia 2022</t>
  </si>
  <si>
    <t>Realizar acciones relacionadas con el conocimiento y prevención de conflictos de interés y su respectiva denuncia al interior de la entidad.</t>
  </si>
  <si>
    <t>Desarrollar estrategia de divulgación de Autocontrol al interior de los procesos que conforman TRANSMILENIO S.A.</t>
  </si>
  <si>
    <t>Accion ejecutada en vigencias anteriores</t>
  </si>
  <si>
    <t>Accion ejecutada en vigencia anterior</t>
  </si>
  <si>
    <t>Parcialmente en linea
Se revisara par la vigencia 2023 con TIC</t>
  </si>
  <si>
    <t>OAP</t>
  </si>
  <si>
    <t>Preguntar con Secretraia general</t>
  </si>
  <si>
    <t>Ya se está realizando esta acción por medio de vídeos desde el boletín Transmitiendo, también el módulo de gestión del conocimiento servirá para esto</t>
  </si>
  <si>
    <t>Ya se viene trabajando con universidades y otras entidades públicas, es una tarea continua que se debe seguir realizando</t>
  </si>
  <si>
    <t>La Entidad no realiza temas de investigación actualmente, se deben definir diferentes factores y entender el alcance que esto pueda tener para una entidad con la misionalidad de TMSA</t>
  </si>
  <si>
    <t>OBSERVACIONES</t>
  </si>
  <si>
    <t>Esto hará parte del módulo de Gestión del Conocimiento de la herramienta de Gestión del Conocimiento e Innovación que se encuentra en la Intranet</t>
  </si>
  <si>
    <t>Esta actividad se contemplará una vez se haya implementado el módulo de gestión del conocimiento</t>
  </si>
  <si>
    <t xml:space="preserve"> Ya se realizó la priorización de la necesidad en el periodo 2021, para lo cual se implementó el primer módulo (ideas) de la herramienta de gestión del conocimiento e innovación </t>
  </si>
  <si>
    <t>Ya la Entidad cuenta con diferentes repositorios de conocimiento explícito, se enunciarán en el documento "catálogo de datos" especificando la información en que repositorio se encuentra</t>
  </si>
  <si>
    <t xml:space="preserve"> Realizar inventarios para identificar la ubicación del conocimiento explícito.</t>
  </si>
  <si>
    <t>Identificar y clasificar el conocimiento tácito de la entidad para establecer necesidades de nuevo conocimiento</t>
  </si>
  <si>
    <t>Se viene adelantando desde el 2021 en un proyecto de Analítica de datos que estuvo incorporado en compromiso del Plan de Acción 2021 asociado al PDD y cuyo seguimiento se realizó en dicha vigencia. Las evidencias son las presentadas en los seguimientos al plan de acción 2021 y están disponibles en el repositorio respectivo que fue puesto a disposición de la OCI.</t>
  </si>
  <si>
    <t>Cada vigencia han estado dispuestas herramientas tecnológicas que vienen soportando los proyectos de TI, como son: Arcgis, Microsoft, Oracle, así como los sistemas de información SIAPO, Espacial, y Estadístico lo cual se puede evidenciar en los servidores al servicio de la entidad y en el
Mapa de Ruta de Proyectos donde se registrs de información general de los mismos.</t>
  </si>
  <si>
    <t>Se viene proporcionando conectividad y almacenamiento a los proyectos a través de Arquitectutra GCP (Nube) y de Onprimise (servidores y almacenamiento).</t>
  </si>
  <si>
    <t>IPV6 se encuentra implementado en la entidad mediante contratos 783-19 y 1212-21 que pueden ser consultados en Secop II</t>
  </si>
  <si>
    <t>Se dispone desde antes del 2021, de tres (3) indicadores de Gestión de TIC que soportan el seguimiento a aspectos asociados al uso y apropiación de las TIC como de los ITS (Sistemas Inteligentes de Transporte). Evidencia de ello es el cuadro de mando integral de la entidad y el seguimiento periódico que se realiza al mismo</t>
  </si>
  <si>
    <r>
      <t xml:space="preserve">X
</t>
    </r>
    <r>
      <rPr>
        <sz val="10"/>
        <color rgb="FF000000"/>
        <rFont val="SansSerif"/>
      </rPr>
      <t>Incorporación Indicador NASI</t>
    </r>
  </si>
  <si>
    <r>
      <t xml:space="preserve">X
</t>
    </r>
    <r>
      <rPr>
        <sz val="10"/>
        <color rgb="FF000000"/>
        <rFont val="SansSerif"/>
      </rPr>
      <t>Como parte de las acciones de mejora, se continuará avanzando con las áreas en la implementración del DRP</t>
    </r>
  </si>
  <si>
    <t>Generar un espacio de capacitación al equipo de Atencion al Usuario de la Entidad en alguna de las discapacidades, con el acompañamiento de una entidad competente del tema.</t>
  </si>
  <si>
    <t>Revisar conforme a las competencias del Comité de Conciliación las situaciones que requieran la adopción y aplicación de una política de prevención de daño antijurídico</t>
  </si>
  <si>
    <t>Implementar mecanismos para hacer participes a grupos de interés  en la formulación de las estrategias PAAC 2022 acorde con los lineamientos dados por las Entidades rectoras del tema</t>
  </si>
  <si>
    <t>Presentar resultados de los indicadores y del avance del Plan de sostenibilidad de MIPG en el marco del Comité de Gestión y Desempeño Institucional</t>
  </si>
  <si>
    <t>Gestionar la revisión y aprobación de  Políticas Antisoborno y Anticorrupción de TRANSMILENIO S.A. con la Alta Dirección</t>
  </si>
  <si>
    <t>Prog.</t>
  </si>
  <si>
    <t>Avanzar en la implementación de pruebas de los servicios asociados al DRP definido por la Dirección de TIC, de acuerdo con los recursos disponibles</t>
  </si>
  <si>
    <t xml:space="preserve">                                   PROPUESTA FINAL PLAN DE ADECUACIÓN Y SOSTENIBILIDAD DEL SISTEMA DE GESTIÓN BAJO EL REFERENTE DE MIPG - VIGENCIA 2022</t>
  </si>
  <si>
    <t xml:space="preserve">Implementar  una estrategia de comunicación para todos los servidores públicos de TRANSMILENIO S.A.  a fin de que se realice la radicación de bienes y rentas, hoja de vida y conflicto de interés en la plataforma SIDEAP </t>
  </si>
  <si>
    <t>Gestionar la creación de la Oficina de Control Interno Disciplinario en cumplimiento con lo establecido en las leyes 1952 de 2019 y 2094 de 2020</t>
  </si>
  <si>
    <t xml:space="preserve"> Formular e implementar el indicador NASI (Nivel de Adopción de Seguridad de la Información) como parte de los indicadores de Gestión de TIC</t>
  </si>
  <si>
    <t>Continuar con  las acciones de implementación necesarias para cumplir con los requisitos de accesibilidad WEB y los estándares de publicación, contemplados en la Resolución 1519 de 2020 emitido por MINTIC</t>
  </si>
  <si>
    <t>Diligenciar la matriz de cumplimiento de la Resolución 1519 de 2020 de la Procuraduría General como insumos para el diligenciamiento del ITA</t>
  </si>
  <si>
    <t>Comité de gestión del conocimiento e innovación</t>
  </si>
  <si>
    <t>Oficina Asesora de Planeación en coordinación con todas las dependencias</t>
  </si>
  <si>
    <t>Dependencia Responsable</t>
  </si>
  <si>
    <t>Gestionar e implementar, con las diferentes entidades encargadas, dos (2) mecanismos de socialización en atención preferente a personas vulnerables dirigida a los colaboradores de la Entidad.</t>
  </si>
  <si>
    <t>No.</t>
  </si>
  <si>
    <t>Revisar y ajustar en los casos necesarios los indicadores de gestión que se mediran durante la vigencia 2022</t>
  </si>
  <si>
    <t>Oficina Asesora de Planeación en coordinación con las dependencias</t>
  </si>
  <si>
    <t xml:space="preserve">Realizar y/o participar en mínimo 100 actividades mensuales a nivel distrito, (reuniones comunitarias, mesas de trabajo, eventos locales, recorridos sociales u otros), a través de medios digitales tales como zoom, teams, Google meet, jitsy meet, entre otros o en escenarios presenciales para la ejecución de programas, proyectos y servicios, formuladas en la estrategia de participación ciudadana de la entidad. </t>
  </si>
  <si>
    <t>Definir e implementar el plan de trabajo 2022 para el Sistema de administración de riesgos de Lavado de activos y Lucha contra la financiación del terrorismo</t>
  </si>
  <si>
    <t>Realizar el cruce de información entre  los contratistas de la Entidad y las personas y entidades reportadas en la lista OFAC.</t>
  </si>
  <si>
    <t xml:space="preserve">Actualizar y hacer seguimiento a  los mapas de riesgos de gestión acorde con la metodología vigente de TMSA </t>
  </si>
  <si>
    <t>Aprobó: COMITE INSTITUCIONAL DE GESTIÓN Y DESEMPEÑO
 18 de marzo de 2022</t>
  </si>
  <si>
    <t xml:space="preserve">Desarrollo de una jornada del equipo de seguridad de la información de TRANSMILENIO S.A. con el Ministerio de las TIC, para socialización del MPSI (Modelo de Seguridad y Privacidad de la Información)  que incluye el componente de riesgos de seguridad digital </t>
  </si>
  <si>
    <t>Gestionar con las dependencias de la Entidad la convocatoria dirigida a diferentes grupos de valor para participar en la formulación del Plan Anticorrupción y de Atención al Ciudadano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</si>
</sst>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Arial"/>
    </font>
    <font>
      <sz val="10"/>
      <name val="Arial"/>
      <family val="2"/>
    </font>
    <font>
      <sz val="16"/>
      <name val="Arial"/>
      <family val="2"/>
    </font>
    <font>
      <b/>
      <sz val="20"/>
      <name val="Arial"/>
      <family val="2"/>
    </font>
    <font>
      <b/>
      <sz val="16"/>
      <name val="Arial"/>
      <family val="2"/>
    </font>
    <font>
      <b/>
      <sz val="11"/>
      <color theme="1"/>
      <name val="Calibri"/>
      <family val="2"/>
      <scheme val="minor"/>
    </font>
    <font>
      <b/>
      <sz val="16"/>
      <color theme="1"/>
      <name val="Calibri"/>
      <family val="2"/>
      <scheme val="minor"/>
    </font>
    <font>
      <b/>
      <sz val="16"/>
      <color theme="1"/>
      <name val="Arial"/>
      <family val="2"/>
    </font>
    <font>
      <b/>
      <sz val="18"/>
      <color theme="1"/>
      <name val="Arial"/>
      <family val="2"/>
    </font>
    <font>
      <b/>
      <sz val="20"/>
      <color theme="1"/>
      <name val="Arial"/>
      <family val="2"/>
    </font>
    <font>
      <b/>
      <sz val="48"/>
      <color theme="1"/>
      <name val="Calibri"/>
      <family val="2"/>
      <scheme val="minor"/>
    </font>
    <font>
      <sz val="16"/>
      <color theme="1"/>
      <name val="Arial"/>
      <family val="2"/>
    </font>
    <font>
      <sz val="10"/>
      <color indexed="72"/>
      <name val="SansSerif"/>
    </font>
    <font>
      <b/>
      <sz val="10"/>
      <color indexed="72"/>
      <name val="SansSerif"/>
    </font>
    <font>
      <b/>
      <sz val="10"/>
      <color indexed="8"/>
      <name val="SansSerif"/>
    </font>
    <font>
      <b/>
      <u/>
      <sz val="10"/>
      <name val="SansSerif"/>
    </font>
    <font>
      <sz val="10"/>
      <name val="SansSerif"/>
    </font>
    <font>
      <b/>
      <sz val="10"/>
      <color theme="1"/>
      <name val="SansSerif"/>
    </font>
    <font>
      <b/>
      <sz val="10"/>
      <color indexed="53"/>
      <name val="SansSerif"/>
    </font>
    <font>
      <sz val="22"/>
      <name val="Arial"/>
      <family val="2"/>
    </font>
    <font>
      <b/>
      <sz val="22"/>
      <color indexed="53"/>
      <name val="SansSerif"/>
    </font>
    <font>
      <sz val="8"/>
      <name val="Arial"/>
    </font>
    <font>
      <b/>
      <sz val="10"/>
      <name val="SansSerif"/>
    </font>
    <font>
      <b/>
      <sz val="14"/>
      <name val="SansSerif"/>
    </font>
    <font>
      <b/>
      <sz val="14"/>
      <color rgb="FF000000"/>
      <name val="SansSerif"/>
    </font>
    <font>
      <sz val="10"/>
      <color indexed="8"/>
      <name val="SansSerif"/>
    </font>
    <font>
      <b/>
      <sz val="10"/>
      <color rgb="FF000000"/>
      <name val="SansSerif"/>
    </font>
    <font>
      <sz val="10"/>
      <color rgb="FF000000"/>
      <name val="SansSerif"/>
    </font>
    <font>
      <b/>
      <sz val="14"/>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rgb="FFFFC000"/>
        <bgColor indexed="64"/>
      </patternFill>
    </fill>
    <fill>
      <patternFill patternType="solid">
        <fgColor theme="5"/>
        <bgColor indexed="64"/>
      </patternFill>
    </fill>
    <fill>
      <patternFill patternType="solid">
        <fgColor theme="4" tint="0.79998168889431442"/>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dotted">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pplyNumberFormat="0" applyFont="0" applyFill="0" applyBorder="0" applyAlignment="0" applyProtection="0"/>
  </cellStyleXfs>
  <cellXfs count="177">
    <xf numFmtId="0" fontId="0" fillId="0" borderId="0" xfId="0" applyNumberFormat="1" applyFont="1" applyFill="1" applyBorder="1" applyAlignment="1"/>
    <xf numFmtId="0" fontId="0" fillId="0" borderId="0" xfId="0"/>
    <xf numFmtId="0" fontId="5" fillId="0" borderId="0" xfId="0" applyFont="1"/>
    <xf numFmtId="0" fontId="6" fillId="0" borderId="0" xfId="0" applyFont="1"/>
    <xf numFmtId="0" fontId="2" fillId="0" borderId="0" xfId="0" applyFont="1"/>
    <xf numFmtId="0" fontId="0" fillId="0" borderId="0" xfId="0" applyNumberFormat="1" applyFont="1" applyFill="1" applyBorder="1" applyAlignment="1"/>
    <xf numFmtId="0" fontId="1" fillId="0" borderId="0" xfId="0" applyNumberFormat="1" applyFont="1" applyFill="1" applyBorder="1" applyAlignment="1"/>
    <xf numFmtId="0" fontId="1" fillId="0" borderId="0" xfId="0" applyNumberFormat="1" applyFont="1" applyFill="1" applyBorder="1" applyAlignment="1">
      <alignment horizontal="justify"/>
    </xf>
    <xf numFmtId="0" fontId="1" fillId="4" borderId="1" xfId="0" applyNumberFormat="1" applyFont="1" applyFill="1" applyBorder="1" applyAlignment="1">
      <alignment horizontal="justify" vertical="center"/>
    </xf>
    <xf numFmtId="0" fontId="12" fillId="0" borderId="1"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justify" vertical="center" wrapText="1"/>
    </xf>
    <xf numFmtId="0" fontId="13" fillId="0" borderId="5" xfId="0" applyNumberFormat="1" applyFont="1" applyFill="1" applyBorder="1" applyAlignment="1" applyProtection="1">
      <alignment horizontal="center" vertical="center" wrapText="1"/>
    </xf>
    <xf numFmtId="0" fontId="1" fillId="3" borderId="0" xfId="0" applyNumberFormat="1" applyFont="1" applyFill="1" applyBorder="1" applyAlignment="1"/>
    <xf numFmtId="0" fontId="12" fillId="3" borderId="1" xfId="0" applyNumberFormat="1" applyFont="1" applyFill="1" applyBorder="1" applyAlignment="1" applyProtection="1">
      <alignment horizontal="center" vertical="center" wrapText="1"/>
    </xf>
    <xf numFmtId="0" fontId="12" fillId="3" borderId="3" xfId="0" applyNumberFormat="1" applyFont="1" applyFill="1" applyBorder="1" applyAlignment="1" applyProtection="1">
      <alignment horizontal="center" vertical="center" wrapText="1"/>
    </xf>
    <xf numFmtId="0" fontId="12" fillId="3" borderId="3" xfId="0" applyNumberFormat="1" applyFont="1" applyFill="1" applyBorder="1" applyAlignment="1" applyProtection="1">
      <alignment horizontal="justify" vertical="center" wrapText="1"/>
    </xf>
    <xf numFmtId="0" fontId="12" fillId="0" borderId="6" xfId="0" applyFont="1" applyBorder="1" applyAlignment="1">
      <alignment horizontal="justify" vertical="center" wrapText="1"/>
    </xf>
    <xf numFmtId="0" fontId="16" fillId="4" borderId="1" xfId="0" applyNumberFormat="1" applyFont="1" applyFill="1" applyBorder="1" applyAlignment="1" applyProtection="1">
      <alignment horizontal="justify" vertical="center" wrapText="1"/>
    </xf>
    <xf numFmtId="0" fontId="17" fillId="4" borderId="1" xfId="0" applyNumberFormat="1" applyFont="1" applyFill="1" applyBorder="1" applyAlignment="1" applyProtection="1">
      <alignment horizontal="center" vertical="center" wrapText="1"/>
    </xf>
    <xf numFmtId="0" fontId="17" fillId="4" borderId="9" xfId="0" applyNumberFormat="1" applyFont="1" applyFill="1" applyBorder="1" applyAlignment="1" applyProtection="1">
      <alignment horizontal="center" vertical="center" wrapText="1"/>
    </xf>
    <xf numFmtId="0" fontId="18" fillId="0" borderId="8"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justify" vertical="center" wrapText="1"/>
    </xf>
    <xf numFmtId="0" fontId="18" fillId="0" borderId="5" xfId="0" applyNumberFormat="1" applyFont="1" applyFill="1" applyBorder="1" applyAlignment="1" applyProtection="1">
      <alignment horizontal="center" vertical="center" wrapText="1"/>
    </xf>
    <xf numFmtId="0" fontId="1" fillId="4" borderId="1" xfId="0" applyNumberFormat="1" applyFont="1" applyFill="1" applyBorder="1" applyAlignment="1">
      <alignment horizontal="justify" vertical="center" wrapText="1"/>
    </xf>
    <xf numFmtId="0" fontId="1" fillId="0" borderId="0" xfId="0" applyNumberFormat="1" applyFont="1" applyFill="1" applyBorder="1" applyAlignment="1"/>
    <xf numFmtId="0" fontId="1" fillId="0" borderId="0" xfId="0" applyNumberFormat="1" applyFont="1" applyFill="1" applyBorder="1" applyAlignment="1"/>
    <xf numFmtId="0" fontId="12" fillId="0" borderId="0" xfId="0" applyNumberFormat="1" applyFont="1" applyFill="1" applyBorder="1" applyAlignment="1" applyProtection="1">
      <alignment horizontal="center" vertical="center" wrapText="1"/>
    </xf>
    <xf numFmtId="0" fontId="12" fillId="3" borderId="0" xfId="0" applyNumberFormat="1" applyFont="1" applyFill="1" applyBorder="1" applyAlignment="1" applyProtection="1">
      <alignment horizontal="center" vertical="center" wrapText="1"/>
    </xf>
    <xf numFmtId="0" fontId="22" fillId="0" borderId="5" xfId="0" applyNumberFormat="1" applyFont="1" applyFill="1" applyBorder="1" applyAlignment="1" applyProtection="1">
      <alignment horizontal="center" vertical="center" wrapText="1"/>
    </xf>
    <xf numFmtId="0" fontId="22" fillId="0" borderId="8" xfId="0" applyNumberFormat="1" applyFont="1" applyFill="1" applyBorder="1" applyAlignment="1" applyProtection="1">
      <alignment horizontal="center" vertical="center" wrapText="1"/>
    </xf>
    <xf numFmtId="0" fontId="22" fillId="6" borderId="8" xfId="0" applyNumberFormat="1" applyFont="1" applyFill="1" applyBorder="1" applyAlignment="1" applyProtection="1">
      <alignment horizontal="center" vertical="center" wrapText="1"/>
    </xf>
    <xf numFmtId="0" fontId="12" fillId="6" borderId="1" xfId="0" applyNumberFormat="1" applyFont="1" applyFill="1" applyBorder="1" applyAlignment="1" applyProtection="1">
      <alignment horizontal="center" vertical="center" wrapText="1"/>
    </xf>
    <xf numFmtId="0" fontId="1" fillId="6" borderId="1" xfId="0" applyNumberFormat="1" applyFont="1" applyFill="1" applyBorder="1" applyAlignment="1">
      <alignment horizontal="justify" vertical="center"/>
    </xf>
    <xf numFmtId="0" fontId="22" fillId="7" borderId="8" xfId="0" applyNumberFormat="1" applyFont="1" applyFill="1" applyBorder="1" applyAlignment="1" applyProtection="1">
      <alignment horizontal="center" vertical="center" wrapText="1"/>
    </xf>
    <xf numFmtId="0" fontId="12" fillId="7" borderId="1" xfId="0" applyNumberFormat="1" applyFont="1" applyFill="1" applyBorder="1" applyAlignment="1" applyProtection="1">
      <alignment horizontal="center" vertical="center" wrapText="1"/>
    </xf>
    <xf numFmtId="0" fontId="1" fillId="7" borderId="1" xfId="0" applyNumberFormat="1" applyFont="1" applyFill="1" applyBorder="1" applyAlignment="1">
      <alignment horizontal="justify" vertical="center"/>
    </xf>
    <xf numFmtId="0" fontId="23" fillId="7" borderId="1" xfId="0" applyNumberFormat="1" applyFont="1" applyFill="1" applyBorder="1" applyAlignment="1" applyProtection="1">
      <alignment horizontal="center" vertical="center" wrapText="1"/>
    </xf>
    <xf numFmtId="0" fontId="3" fillId="0" borderId="0" xfId="0" applyNumberFormat="1" applyFont="1" applyFill="1" applyBorder="1" applyAlignment="1"/>
    <xf numFmtId="0" fontId="0" fillId="3" borderId="0" xfId="0" applyNumberFormat="1" applyFont="1" applyFill="1" applyBorder="1" applyAlignment="1"/>
    <xf numFmtId="0" fontId="16" fillId="6" borderId="1" xfId="0" applyNumberFormat="1" applyFont="1" applyFill="1" applyBorder="1" applyAlignment="1" applyProtection="1">
      <alignment horizontal="center" vertical="center" wrapText="1"/>
    </xf>
    <xf numFmtId="0" fontId="26" fillId="7" borderId="1" xfId="0" applyNumberFormat="1" applyFont="1" applyFill="1" applyBorder="1" applyAlignment="1" applyProtection="1">
      <alignment horizontal="center" vertical="center" wrapText="1"/>
    </xf>
    <xf numFmtId="0" fontId="12" fillId="8" borderId="3" xfId="0" applyNumberFormat="1" applyFont="1" applyFill="1" applyBorder="1" applyAlignment="1" applyProtection="1">
      <alignment horizontal="justify" vertical="center" wrapText="1"/>
    </xf>
    <xf numFmtId="0" fontId="12" fillId="9" borderId="3" xfId="0" applyNumberFormat="1" applyFont="1" applyFill="1" applyBorder="1" applyAlignment="1" applyProtection="1">
      <alignment horizontal="justify" vertical="center" wrapText="1"/>
    </xf>
    <xf numFmtId="0" fontId="6" fillId="0" borderId="0" xfId="0" applyFont="1" applyAlignment="1">
      <alignment horizontal="center"/>
    </xf>
    <xf numFmtId="10" fontId="9" fillId="2" borderId="18" xfId="0" applyNumberFormat="1" applyFont="1" applyFill="1" applyBorder="1" applyAlignment="1">
      <alignment horizontal="center" vertical="center" wrapText="1"/>
    </xf>
    <xf numFmtId="10" fontId="9" fillId="2" borderId="21" xfId="0" applyNumberFormat="1" applyFont="1" applyFill="1" applyBorder="1" applyAlignment="1">
      <alignment horizontal="center" vertical="center" wrapText="1"/>
    </xf>
    <xf numFmtId="10" fontId="9" fillId="6" borderId="21" xfId="0" applyNumberFormat="1" applyFont="1" applyFill="1" applyBorder="1" applyAlignment="1">
      <alignment horizontal="center" vertical="center" wrapText="1"/>
    </xf>
    <xf numFmtId="10" fontId="9" fillId="6" borderId="18" xfId="0" applyNumberFormat="1" applyFont="1" applyFill="1" applyBorder="1" applyAlignment="1">
      <alignment horizontal="center" vertical="center" wrapText="1"/>
    </xf>
    <xf numFmtId="10" fontId="9" fillId="2" borderId="22" xfId="0" applyNumberFormat="1" applyFont="1" applyFill="1" applyBorder="1" applyAlignment="1">
      <alignment horizontal="center" vertical="center" wrapText="1"/>
    </xf>
    <xf numFmtId="10" fontId="9" fillId="6" borderId="23" xfId="0" applyNumberFormat="1" applyFont="1" applyFill="1" applyBorder="1" applyAlignment="1">
      <alignment horizontal="center" vertical="center" wrapText="1"/>
    </xf>
    <xf numFmtId="10" fontId="3" fillId="0" borderId="0" xfId="0" applyNumberFormat="1" applyFont="1" applyFill="1" applyBorder="1" applyAlignment="1"/>
    <xf numFmtId="0" fontId="1" fillId="11" borderId="1" xfId="0" applyNumberFormat="1" applyFont="1" applyFill="1" applyBorder="1" applyAlignment="1">
      <alignment wrapText="1"/>
    </xf>
    <xf numFmtId="0" fontId="22" fillId="11" borderId="2" xfId="0" applyNumberFormat="1" applyFont="1" applyFill="1" applyBorder="1" applyAlignment="1" applyProtection="1">
      <alignment horizontal="center" vertical="center" wrapText="1"/>
    </xf>
    <xf numFmtId="0" fontId="1" fillId="11" borderId="1" xfId="0" applyNumberFormat="1" applyFont="1" applyFill="1" applyBorder="1" applyAlignment="1">
      <alignment vertical="center" wrapText="1"/>
    </xf>
    <xf numFmtId="10" fontId="4" fillId="2" borderId="21" xfId="0" applyNumberFormat="1" applyFont="1" applyFill="1" applyBorder="1" applyAlignment="1">
      <alignment horizontal="center" vertical="center"/>
    </xf>
    <xf numFmtId="10" fontId="4" fillId="2" borderId="20" xfId="0" applyNumberFormat="1" applyFont="1" applyFill="1" applyBorder="1" applyAlignment="1">
      <alignment horizontal="center" vertical="center"/>
    </xf>
    <xf numFmtId="10" fontId="4" fillId="2" borderId="18" xfId="0" applyNumberFormat="1" applyFont="1" applyFill="1" applyBorder="1" applyAlignment="1">
      <alignment horizontal="center" vertical="center"/>
    </xf>
    <xf numFmtId="10" fontId="4" fillId="2" borderId="19" xfId="0" applyNumberFormat="1" applyFont="1" applyFill="1" applyBorder="1" applyAlignment="1">
      <alignment horizontal="center" vertical="center"/>
    </xf>
    <xf numFmtId="10" fontId="4" fillId="6" borderId="21" xfId="0" applyNumberFormat="1" applyFont="1" applyFill="1" applyBorder="1" applyAlignment="1">
      <alignment horizontal="center" vertical="center"/>
    </xf>
    <xf numFmtId="10" fontId="4" fillId="6" borderId="20" xfId="0" applyNumberFormat="1" applyFont="1" applyFill="1" applyBorder="1" applyAlignment="1">
      <alignment horizontal="center" vertical="center"/>
    </xf>
    <xf numFmtId="10" fontId="4" fillId="6" borderId="23" xfId="0" applyNumberFormat="1" applyFont="1" applyFill="1" applyBorder="1" applyAlignment="1">
      <alignment horizontal="center" vertical="center"/>
    </xf>
    <xf numFmtId="10" fontId="4" fillId="6" borderId="24" xfId="0" applyNumberFormat="1" applyFont="1" applyFill="1" applyBorder="1" applyAlignment="1">
      <alignment horizontal="center" vertical="center"/>
    </xf>
    <xf numFmtId="9" fontId="4" fillId="6" borderId="21" xfId="0" applyNumberFormat="1" applyFont="1" applyFill="1" applyBorder="1" applyAlignment="1">
      <alignment horizontal="center" vertical="center"/>
    </xf>
    <xf numFmtId="10" fontId="4" fillId="6" borderId="25" xfId="0" applyNumberFormat="1" applyFont="1" applyFill="1" applyBorder="1" applyAlignment="1">
      <alignment horizontal="center" vertical="center"/>
    </xf>
    <xf numFmtId="10" fontId="4" fillId="6" borderId="30" xfId="0" applyNumberFormat="1" applyFont="1" applyFill="1" applyBorder="1" applyAlignment="1">
      <alignment horizontal="center" vertical="center"/>
    </xf>
    <xf numFmtId="10" fontId="9" fillId="6" borderId="31" xfId="0" applyNumberFormat="1" applyFont="1" applyFill="1" applyBorder="1" applyAlignment="1">
      <alignment horizontal="center" vertical="center" wrapText="1"/>
    </xf>
    <xf numFmtId="10" fontId="4" fillId="6" borderId="32" xfId="0" applyNumberFormat="1"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10" fontId="3" fillId="0" borderId="0" xfId="0" applyNumberFormat="1" applyFont="1" applyFill="1" applyBorder="1" applyAlignment="1">
      <alignment horizontal="center" vertical="center"/>
    </xf>
    <xf numFmtId="10" fontId="9" fillId="2" borderId="14"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10" fontId="9" fillId="10" borderId="34" xfId="0" applyNumberFormat="1" applyFont="1" applyFill="1" applyBorder="1" applyAlignment="1">
      <alignment horizontal="center" vertical="center" wrapText="1"/>
    </xf>
    <xf numFmtId="10" fontId="3" fillId="10" borderId="0" xfId="0" applyNumberFormat="1" applyFont="1" applyFill="1" applyBorder="1" applyAlignment="1">
      <alignment vertical="center"/>
    </xf>
    <xf numFmtId="0" fontId="7" fillId="0" borderId="3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7" fillId="2" borderId="37" xfId="0" applyFont="1" applyFill="1" applyBorder="1" applyAlignment="1">
      <alignment horizontal="center" vertical="center" wrapText="1"/>
    </xf>
    <xf numFmtId="10" fontId="9" fillId="2" borderId="37" xfId="0" applyNumberFormat="1" applyFont="1" applyFill="1" applyBorder="1" applyAlignment="1">
      <alignment horizontal="center" vertical="center" wrapText="1"/>
    </xf>
    <xf numFmtId="10" fontId="4" fillId="2" borderId="37" xfId="0" applyNumberFormat="1" applyFont="1" applyFill="1" applyBorder="1" applyAlignment="1">
      <alignment horizontal="center" vertical="center"/>
    </xf>
    <xf numFmtId="10" fontId="4" fillId="2" borderId="38" xfId="0" applyNumberFormat="1" applyFont="1" applyFill="1" applyBorder="1" applyAlignment="1">
      <alignment horizontal="center" vertical="center"/>
    </xf>
    <xf numFmtId="0" fontId="7" fillId="0" borderId="39"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7" fillId="6" borderId="37" xfId="0" applyFont="1" applyFill="1" applyBorder="1" applyAlignment="1">
      <alignment horizontal="center" vertical="center" wrapText="1"/>
    </xf>
    <xf numFmtId="10" fontId="9" fillId="6" borderId="37" xfId="0" applyNumberFormat="1" applyFont="1" applyFill="1" applyBorder="1" applyAlignment="1">
      <alignment horizontal="center" vertical="center" wrapText="1"/>
    </xf>
    <xf numFmtId="10" fontId="4" fillId="6" borderId="37" xfId="0" applyNumberFormat="1" applyFont="1" applyFill="1" applyBorder="1" applyAlignment="1">
      <alignment horizontal="center" vertical="center"/>
    </xf>
    <xf numFmtId="10" fontId="4" fillId="6" borderId="38" xfId="0" applyNumberFormat="1" applyFont="1" applyFill="1" applyBorder="1" applyAlignment="1">
      <alignment horizontal="center" vertical="center"/>
    </xf>
    <xf numFmtId="0" fontId="2" fillId="2" borderId="37" xfId="0" applyFont="1" applyFill="1" applyBorder="1" applyAlignment="1">
      <alignment horizontal="center" vertical="center" wrapText="1"/>
    </xf>
    <xf numFmtId="0" fontId="11" fillId="6" borderId="36" xfId="0" applyFont="1" applyFill="1" applyBorder="1" applyAlignment="1">
      <alignment horizontal="center" vertical="center" wrapText="1"/>
    </xf>
    <xf numFmtId="9" fontId="4" fillId="6" borderId="37" xfId="0" applyNumberFormat="1" applyFont="1" applyFill="1" applyBorder="1" applyAlignment="1">
      <alignment horizontal="center" vertical="center"/>
    </xf>
    <xf numFmtId="9" fontId="4" fillId="6" borderId="42" xfId="0" applyNumberFormat="1" applyFont="1" applyFill="1" applyBorder="1" applyAlignment="1">
      <alignment horizontal="center" vertical="center"/>
    </xf>
    <xf numFmtId="0" fontId="11" fillId="2" borderId="1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0" fontId="4" fillId="2" borderId="14" xfId="0" applyNumberFormat="1" applyFont="1" applyFill="1" applyBorder="1" applyAlignment="1">
      <alignment horizontal="center" vertical="center"/>
    </xf>
    <xf numFmtId="10" fontId="7" fillId="2" borderId="14" xfId="0" applyNumberFormat="1" applyFont="1" applyFill="1" applyBorder="1" applyAlignment="1">
      <alignment horizontal="center" vertical="center" wrapText="1"/>
    </xf>
    <xf numFmtId="10" fontId="4" fillId="2" borderId="44"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10" fontId="7" fillId="2" borderId="1" xfId="0" applyNumberFormat="1" applyFont="1" applyFill="1" applyBorder="1" applyAlignment="1">
      <alignment horizontal="center" vertical="center" wrapText="1"/>
    </xf>
    <xf numFmtId="10" fontId="4" fillId="2" borderId="43" xfId="0" applyNumberFormat="1" applyFont="1" applyFill="1" applyBorder="1" applyAlignment="1">
      <alignment horizontal="center" vertical="center"/>
    </xf>
    <xf numFmtId="10" fontId="9" fillId="2" borderId="1" xfId="0" applyNumberFormat="1" applyFont="1" applyFill="1" applyBorder="1" applyAlignment="1">
      <alignment horizontal="center" vertical="center" wrapText="1"/>
    </xf>
    <xf numFmtId="10" fontId="3" fillId="10" borderId="0" xfId="0" applyNumberFormat="1" applyFont="1" applyFill="1" applyBorder="1" applyAlignment="1">
      <alignment horizontal="center" vertical="center"/>
    </xf>
    <xf numFmtId="0" fontId="8" fillId="0" borderId="4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17" fontId="8" fillId="0" borderId="10" xfId="0" applyNumberFormat="1" applyFont="1" applyFill="1" applyBorder="1" applyAlignment="1">
      <alignment horizontal="center" vertical="center" wrapText="1"/>
    </xf>
    <xf numFmtId="0" fontId="5" fillId="12" borderId="48" xfId="0" applyFont="1" applyFill="1" applyBorder="1"/>
    <xf numFmtId="0" fontId="10" fillId="12" borderId="49"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2" fillId="0" borderId="0" xfId="0" applyNumberFormat="1" applyFont="1" applyFill="1" applyBorder="1" applyAlignment="1" applyProtection="1">
      <alignment horizontal="left" vertical="top" wrapText="1"/>
    </xf>
    <xf numFmtId="0" fontId="1" fillId="0" borderId="0" xfId="0" applyNumberFormat="1" applyFont="1" applyFill="1" applyBorder="1" applyAlignment="1"/>
    <xf numFmtId="0" fontId="20" fillId="5" borderId="0" xfId="0" applyNumberFormat="1" applyFont="1" applyFill="1" applyBorder="1" applyAlignment="1" applyProtection="1">
      <alignment horizontal="center" vertical="center" wrapText="1"/>
    </xf>
    <xf numFmtId="0" fontId="19" fillId="0" borderId="0" xfId="0" applyNumberFormat="1" applyFont="1" applyFill="1" applyBorder="1" applyAlignment="1"/>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7" fillId="6" borderId="12"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28" fillId="12" borderId="49" xfId="0" applyNumberFormat="1" applyFont="1" applyFill="1" applyBorder="1" applyAlignment="1">
      <alignment horizontal="right" vertical="center" wrapText="1"/>
    </xf>
    <xf numFmtId="0" fontId="28" fillId="12" borderId="49" xfId="0" applyNumberFormat="1" applyFont="1" applyFill="1" applyBorder="1" applyAlignment="1">
      <alignment horizontal="right" vertical="center"/>
    </xf>
    <xf numFmtId="0" fontId="28" fillId="12" borderId="50" xfId="0" applyNumberFormat="1" applyFont="1" applyFill="1" applyBorder="1" applyAlignment="1">
      <alignment horizontal="righ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47" xfId="0" applyFont="1" applyFill="1" applyBorder="1" applyAlignment="1">
      <alignment horizontal="center" vertical="center" wrapText="1"/>
    </xf>
    <xf numFmtId="10" fontId="9" fillId="2" borderId="17" xfId="0" applyNumberFormat="1" applyFont="1" applyFill="1" applyBorder="1" applyAlignment="1">
      <alignment horizontal="center" vertical="center" wrapText="1"/>
    </xf>
    <xf numFmtId="10" fontId="9" fillId="2" borderId="0" xfId="0" applyNumberFormat="1" applyFont="1" applyFill="1" applyBorder="1" applyAlignment="1">
      <alignment horizontal="center" vertical="center" wrapText="1"/>
    </xf>
    <xf numFmtId="10" fontId="9" fillId="2" borderId="16" xfId="0" applyNumberFormat="1"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10" fontId="9" fillId="6" borderId="12" xfId="0" applyNumberFormat="1" applyFont="1" applyFill="1" applyBorder="1" applyAlignment="1">
      <alignment horizontal="center" vertical="center" wrapText="1"/>
    </xf>
    <xf numFmtId="10" fontId="9" fillId="6" borderId="10" xfId="0" applyNumberFormat="1" applyFont="1" applyFill="1" applyBorder="1" applyAlignment="1">
      <alignment horizontal="center" vertical="center" wrapText="1"/>
    </xf>
    <xf numFmtId="10" fontId="9" fillId="6" borderId="14" xfId="0" applyNumberFormat="1"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10" fontId="9" fillId="2" borderId="12" xfId="0" applyNumberFormat="1" applyFont="1" applyFill="1" applyBorder="1" applyAlignment="1">
      <alignment horizontal="center" vertical="center" wrapText="1"/>
    </xf>
    <xf numFmtId="10" fontId="9" fillId="2" borderId="10" xfId="0" applyNumberFormat="1" applyFont="1" applyFill="1" applyBorder="1" applyAlignment="1">
      <alignment horizontal="center" vertical="center" wrapText="1"/>
    </xf>
    <xf numFmtId="10" fontId="9" fillId="2" borderId="14"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276225</xdr:rowOff>
    </xdr:from>
    <xdr:ext cx="4112079" cy="904875"/>
    <xdr:pic>
      <xdr:nvPicPr>
        <xdr:cNvPr id="2" name="Picture 1">
          <a:extLst>
            <a:ext uri="{FF2B5EF4-FFF2-40B4-BE49-F238E27FC236}">
              <a16:creationId xmlns:a16="http://schemas.microsoft.com/office/drawing/2014/main" id="{E72F769A-EE9B-4B16-BFA2-E2510C34C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4112079"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42333</xdr:colOff>
      <xdr:row>0</xdr:row>
      <xdr:rowOff>233892</xdr:rowOff>
    </xdr:from>
    <xdr:ext cx="4112079" cy="904875"/>
    <xdr:pic>
      <xdr:nvPicPr>
        <xdr:cNvPr id="2" name="Picture 1">
          <a:extLst>
            <a:ext uri="{FF2B5EF4-FFF2-40B4-BE49-F238E27FC236}">
              <a16:creationId xmlns:a16="http://schemas.microsoft.com/office/drawing/2014/main" id="{812D83DB-131F-41F5-AA8F-B4B9522A8B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233892"/>
          <a:ext cx="4112079"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161926</xdr:colOff>
      <xdr:row>0</xdr:row>
      <xdr:rowOff>238125</xdr:rowOff>
    </xdr:from>
    <xdr:to>
      <xdr:col>1</xdr:col>
      <xdr:colOff>1028700</xdr:colOff>
      <xdr:row>1</xdr:row>
      <xdr:rowOff>396262</xdr:rowOff>
    </xdr:to>
    <xdr:pic>
      <xdr:nvPicPr>
        <xdr:cNvPr id="2" name="Imagen 1" descr="Logotipo de la Empresa TRANSMILENIO S.A.">
          <a:extLst>
            <a:ext uri="{FF2B5EF4-FFF2-40B4-BE49-F238E27FC236}">
              <a16:creationId xmlns:a16="http://schemas.microsoft.com/office/drawing/2014/main" id="{3950D3A7-A04F-4AF6-B9B7-D0F5837B0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6" y="238125"/>
          <a:ext cx="1517649" cy="1237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276225</xdr:rowOff>
    </xdr:from>
    <xdr:ext cx="4112079" cy="904875"/>
    <xdr:pic>
      <xdr:nvPicPr>
        <xdr:cNvPr id="2" name="Picture 1">
          <a:extLst>
            <a:ext uri="{FF2B5EF4-FFF2-40B4-BE49-F238E27FC236}">
              <a16:creationId xmlns:a16="http://schemas.microsoft.com/office/drawing/2014/main" id="{A34B32B9-15D3-4A8C-A292-1FA9DFB6C5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6225"/>
          <a:ext cx="4112079"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C921-8FAF-404F-9D75-858C6903ABA2}">
  <dimension ref="A1:J94"/>
  <sheetViews>
    <sheetView zoomScale="70" zoomScaleNormal="70" workbookViewId="0">
      <pane xSplit="1" ySplit="2" topLeftCell="B3" activePane="bottomRight" state="frozen"/>
      <selection pane="topRight" activeCell="B1" sqref="B1"/>
      <selection pane="bottomLeft" activeCell="A3" sqref="A3"/>
      <selection pane="bottomRight" activeCell="L1" sqref="E1:L1048576"/>
    </sheetView>
  </sheetViews>
  <sheetFormatPr baseColWidth="10" defaultColWidth="9.140625" defaultRowHeight="12.75"/>
  <cols>
    <col min="1" max="1" width="8.42578125" style="6" bestFit="1" customWidth="1"/>
    <col min="2" max="2" width="14.5703125" style="6" bestFit="1" customWidth="1"/>
    <col min="3" max="3" width="13.7109375" style="6" bestFit="1" customWidth="1"/>
    <col min="4" max="4" width="59.28515625" style="7" bestFit="1" customWidth="1"/>
    <col min="5" max="5" width="25.85546875" style="6" customWidth="1"/>
    <col min="6" max="6" width="41.5703125" style="25" customWidth="1"/>
    <col min="7" max="7" width="34.28515625" style="6" customWidth="1"/>
    <col min="8" max="8" width="53.28515625" style="7" customWidth="1"/>
    <col min="9" max="9" width="51.140625" style="6" customWidth="1"/>
    <col min="10" max="10" width="54.42578125" style="6" customWidth="1"/>
    <col min="11" max="11" width="9.140625" style="6" customWidth="1"/>
    <col min="12" max="16384" width="9.140625" style="6"/>
  </cols>
  <sheetData>
    <row r="1" spans="1:10" ht="132.75" customHeight="1">
      <c r="A1" s="137"/>
      <c r="B1" s="138"/>
      <c r="C1" s="138"/>
      <c r="D1" s="138"/>
      <c r="E1" s="139" t="s">
        <v>224</v>
      </c>
      <c r="F1" s="139"/>
      <c r="G1" s="139"/>
      <c r="H1" s="140"/>
      <c r="I1" s="140"/>
      <c r="J1" s="140"/>
    </row>
    <row r="2" spans="1:10" ht="68.25" customHeight="1">
      <c r="A2" s="23" t="s">
        <v>223</v>
      </c>
      <c r="B2" s="135" t="s">
        <v>45</v>
      </c>
      <c r="C2" s="136"/>
      <c r="D2" s="22" t="s">
        <v>222</v>
      </c>
      <c r="E2" s="21" t="s">
        <v>221</v>
      </c>
      <c r="F2" s="21" t="s">
        <v>229</v>
      </c>
      <c r="G2" s="21" t="s">
        <v>220</v>
      </c>
      <c r="H2" s="20" t="s">
        <v>219</v>
      </c>
      <c r="I2" s="19" t="s">
        <v>218</v>
      </c>
      <c r="J2" s="19" t="s">
        <v>217</v>
      </c>
    </row>
    <row r="3" spans="1:10" ht="87.75" customHeight="1">
      <c r="A3" s="12">
        <v>1</v>
      </c>
      <c r="B3" s="133" t="s">
        <v>0</v>
      </c>
      <c r="C3" s="134"/>
      <c r="D3" s="11" t="s">
        <v>216</v>
      </c>
      <c r="E3" s="10" t="s">
        <v>32</v>
      </c>
      <c r="F3" s="27"/>
      <c r="G3" s="9" t="s">
        <v>63</v>
      </c>
      <c r="H3" s="18"/>
      <c r="I3" s="8" t="s">
        <v>215</v>
      </c>
      <c r="J3" s="8"/>
    </row>
    <row r="4" spans="1:10" ht="131.25" customHeight="1">
      <c r="A4" s="12">
        <v>2</v>
      </c>
      <c r="B4" s="141" t="s">
        <v>0</v>
      </c>
      <c r="C4" s="142"/>
      <c r="D4" s="17" t="s">
        <v>214</v>
      </c>
      <c r="E4" s="10" t="s">
        <v>32</v>
      </c>
      <c r="F4" s="27"/>
      <c r="G4" s="9" t="s">
        <v>63</v>
      </c>
      <c r="H4" s="8" t="s">
        <v>7</v>
      </c>
      <c r="I4" s="8" t="s">
        <v>213</v>
      </c>
      <c r="J4" s="8"/>
    </row>
    <row r="5" spans="1:10" ht="112.5" customHeight="1">
      <c r="A5" s="12">
        <v>3</v>
      </c>
      <c r="B5" s="133" t="s">
        <v>0</v>
      </c>
      <c r="C5" s="134"/>
      <c r="D5" s="16" t="s">
        <v>212</v>
      </c>
      <c r="E5" s="10" t="s">
        <v>32</v>
      </c>
      <c r="F5" s="27"/>
      <c r="G5" s="9" t="s">
        <v>55</v>
      </c>
      <c r="H5" s="8" t="s">
        <v>206</v>
      </c>
      <c r="I5" s="8" t="s">
        <v>7</v>
      </c>
      <c r="J5" s="8"/>
    </row>
    <row r="6" spans="1:10" ht="111" customHeight="1">
      <c r="A6" s="12">
        <v>4</v>
      </c>
      <c r="B6" s="133" t="s">
        <v>0</v>
      </c>
      <c r="C6" s="134"/>
      <c r="D6" s="11" t="s">
        <v>211</v>
      </c>
      <c r="E6" s="10" t="s">
        <v>32</v>
      </c>
      <c r="F6" s="27"/>
      <c r="G6" s="9" t="s">
        <v>63</v>
      </c>
      <c r="H6" s="8" t="s">
        <v>206</v>
      </c>
      <c r="I6" s="8" t="s">
        <v>210</v>
      </c>
      <c r="J6" s="8"/>
    </row>
    <row r="7" spans="1:10" ht="63.95" customHeight="1">
      <c r="A7" s="12">
        <v>5</v>
      </c>
      <c r="B7" s="133" t="s">
        <v>0</v>
      </c>
      <c r="C7" s="134"/>
      <c r="D7" s="11" t="s">
        <v>209</v>
      </c>
      <c r="E7" s="10" t="s">
        <v>32</v>
      </c>
      <c r="F7" s="27"/>
      <c r="G7" s="9" t="s">
        <v>63</v>
      </c>
      <c r="H7" s="8"/>
      <c r="I7" s="8" t="s">
        <v>208</v>
      </c>
      <c r="J7" s="8"/>
    </row>
    <row r="8" spans="1:10" ht="99" customHeight="1">
      <c r="A8" s="12">
        <v>6</v>
      </c>
      <c r="B8" s="133" t="s">
        <v>0</v>
      </c>
      <c r="C8" s="134"/>
      <c r="D8" s="11" t="s">
        <v>207</v>
      </c>
      <c r="E8" s="10" t="s">
        <v>32</v>
      </c>
      <c r="F8" s="27"/>
      <c r="G8" s="9" t="s">
        <v>55</v>
      </c>
      <c r="H8" s="8" t="s">
        <v>206</v>
      </c>
      <c r="I8" s="8"/>
      <c r="J8" s="8"/>
    </row>
    <row r="9" spans="1:10" ht="72" customHeight="1">
      <c r="A9" s="12">
        <v>7</v>
      </c>
      <c r="B9" s="133" t="s">
        <v>1</v>
      </c>
      <c r="C9" s="134"/>
      <c r="D9" s="11" t="s">
        <v>106</v>
      </c>
      <c r="E9" s="10" t="s">
        <v>7</v>
      </c>
      <c r="F9" s="27"/>
      <c r="G9" s="9" t="s">
        <v>58</v>
      </c>
      <c r="H9" s="8"/>
      <c r="I9" s="8"/>
      <c r="J9" s="8" t="s">
        <v>205</v>
      </c>
    </row>
    <row r="10" spans="1:10" ht="93.75" customHeight="1">
      <c r="A10" s="12">
        <v>8</v>
      </c>
      <c r="B10" s="133" t="s">
        <v>1</v>
      </c>
      <c r="C10" s="134"/>
      <c r="D10" s="11" t="s">
        <v>204</v>
      </c>
      <c r="E10" s="10" t="s">
        <v>32</v>
      </c>
      <c r="F10" s="27"/>
      <c r="G10" s="9" t="s">
        <v>63</v>
      </c>
      <c r="H10" s="8"/>
      <c r="I10" s="8" t="s">
        <v>203</v>
      </c>
      <c r="J10" s="8" t="s">
        <v>202</v>
      </c>
    </row>
    <row r="11" spans="1:10" ht="112.5" customHeight="1">
      <c r="A11" s="12">
        <v>9</v>
      </c>
      <c r="B11" s="133" t="s">
        <v>1</v>
      </c>
      <c r="C11" s="134"/>
      <c r="D11" s="11" t="s">
        <v>201</v>
      </c>
      <c r="E11" s="10" t="s">
        <v>31</v>
      </c>
      <c r="F11" s="27"/>
      <c r="G11" s="9" t="s">
        <v>63</v>
      </c>
      <c r="H11" s="24" t="s">
        <v>200</v>
      </c>
      <c r="I11" s="8"/>
      <c r="J11" s="8"/>
    </row>
    <row r="12" spans="1:10" ht="63.95" customHeight="1">
      <c r="A12" s="12">
        <v>10</v>
      </c>
      <c r="B12" s="133" t="s">
        <v>199</v>
      </c>
      <c r="C12" s="134"/>
      <c r="D12" s="11" t="s">
        <v>198</v>
      </c>
      <c r="E12" s="10" t="s">
        <v>32</v>
      </c>
      <c r="F12" s="27"/>
      <c r="G12" s="9" t="s">
        <v>55</v>
      </c>
      <c r="H12" s="8" t="s">
        <v>28</v>
      </c>
      <c r="I12" s="8"/>
      <c r="J12" s="8" t="s">
        <v>197</v>
      </c>
    </row>
    <row r="13" spans="1:10" ht="76.5" customHeight="1">
      <c r="A13" s="12">
        <v>11</v>
      </c>
      <c r="B13" s="133" t="s">
        <v>2</v>
      </c>
      <c r="C13" s="134"/>
      <c r="D13" s="11" t="s">
        <v>196</v>
      </c>
      <c r="E13" s="10" t="s">
        <v>140</v>
      </c>
      <c r="F13" s="27"/>
      <c r="G13" s="9" t="s">
        <v>63</v>
      </c>
      <c r="H13" s="8"/>
      <c r="I13" s="8" t="s">
        <v>195</v>
      </c>
      <c r="J13" s="8"/>
    </row>
    <row r="14" spans="1:10" ht="63.95" customHeight="1">
      <c r="A14" s="12">
        <v>12</v>
      </c>
      <c r="B14" s="133" t="s">
        <v>2</v>
      </c>
      <c r="C14" s="134"/>
      <c r="D14" s="11" t="s">
        <v>194</v>
      </c>
      <c r="E14" s="10" t="s">
        <v>37</v>
      </c>
      <c r="F14" s="27"/>
      <c r="G14" s="9" t="s">
        <v>55</v>
      </c>
      <c r="H14" s="8" t="s">
        <v>21</v>
      </c>
      <c r="I14" s="8"/>
      <c r="J14" s="8"/>
    </row>
    <row r="15" spans="1:10" ht="63.95" customHeight="1">
      <c r="A15" s="12">
        <v>13</v>
      </c>
      <c r="B15" s="133" t="s">
        <v>2</v>
      </c>
      <c r="C15" s="134"/>
      <c r="D15" s="11" t="s">
        <v>193</v>
      </c>
      <c r="E15" s="10" t="s">
        <v>37</v>
      </c>
      <c r="F15" s="27"/>
      <c r="G15" s="9" t="s">
        <v>55</v>
      </c>
      <c r="H15" s="8" t="s">
        <v>21</v>
      </c>
      <c r="I15" s="8"/>
      <c r="J15" s="8"/>
    </row>
    <row r="16" spans="1:10" ht="63.95" customHeight="1">
      <c r="A16" s="12">
        <v>14</v>
      </c>
      <c r="B16" s="133" t="s">
        <v>2</v>
      </c>
      <c r="C16" s="134"/>
      <c r="D16" s="11" t="s">
        <v>192</v>
      </c>
      <c r="E16" s="10" t="s">
        <v>140</v>
      </c>
      <c r="F16" s="27"/>
      <c r="G16" s="9" t="s">
        <v>63</v>
      </c>
      <c r="H16" s="8"/>
      <c r="I16" s="8" t="s">
        <v>191</v>
      </c>
      <c r="J16" s="8"/>
    </row>
    <row r="17" spans="1:10" ht="63.95" customHeight="1">
      <c r="A17" s="12">
        <v>15</v>
      </c>
      <c r="B17" s="133" t="s">
        <v>2</v>
      </c>
      <c r="C17" s="134"/>
      <c r="D17" s="11" t="s">
        <v>190</v>
      </c>
      <c r="E17" s="10" t="s">
        <v>140</v>
      </c>
      <c r="F17" s="27"/>
      <c r="G17" s="9" t="s">
        <v>58</v>
      </c>
      <c r="H17" s="8"/>
      <c r="I17" s="8" t="s">
        <v>177</v>
      </c>
      <c r="J17" s="8"/>
    </row>
    <row r="18" spans="1:10" ht="63.95" customHeight="1">
      <c r="A18" s="12">
        <v>16</v>
      </c>
      <c r="B18" s="133" t="s">
        <v>2</v>
      </c>
      <c r="C18" s="134"/>
      <c r="D18" s="11" t="s">
        <v>189</v>
      </c>
      <c r="E18" s="10" t="s">
        <v>140</v>
      </c>
      <c r="F18" s="27"/>
      <c r="G18" s="9" t="s">
        <v>63</v>
      </c>
      <c r="H18" s="8"/>
      <c r="I18" s="8" t="s">
        <v>188</v>
      </c>
      <c r="J18" s="8"/>
    </row>
    <row r="19" spans="1:10" ht="96.75" customHeight="1">
      <c r="A19" s="12">
        <v>17</v>
      </c>
      <c r="B19" s="133" t="s">
        <v>2</v>
      </c>
      <c r="C19" s="134"/>
      <c r="D19" s="11" t="s">
        <v>187</v>
      </c>
      <c r="E19" s="10" t="s">
        <v>140</v>
      </c>
      <c r="F19" s="27"/>
      <c r="G19" s="9" t="s">
        <v>63</v>
      </c>
      <c r="H19" s="8"/>
      <c r="I19" s="8" t="s">
        <v>186</v>
      </c>
      <c r="J19" s="8"/>
    </row>
    <row r="20" spans="1:10" ht="63.95" customHeight="1">
      <c r="A20" s="12">
        <v>18</v>
      </c>
      <c r="B20" s="133" t="s">
        <v>2</v>
      </c>
      <c r="C20" s="134"/>
      <c r="D20" s="11" t="s">
        <v>185</v>
      </c>
      <c r="E20" s="10" t="s">
        <v>140</v>
      </c>
      <c r="F20" s="27"/>
      <c r="G20" s="9" t="s">
        <v>63</v>
      </c>
      <c r="H20" s="8"/>
      <c r="I20" s="8" t="s">
        <v>184</v>
      </c>
      <c r="J20" s="8"/>
    </row>
    <row r="21" spans="1:10" ht="63.95" customHeight="1">
      <c r="A21" s="12">
        <v>19</v>
      </c>
      <c r="B21" s="133" t="s">
        <v>2</v>
      </c>
      <c r="C21" s="134"/>
      <c r="D21" s="11" t="s">
        <v>183</v>
      </c>
      <c r="E21" s="10" t="s">
        <v>140</v>
      </c>
      <c r="F21" s="27"/>
      <c r="G21" s="9" t="s">
        <v>55</v>
      </c>
      <c r="H21" s="8" t="s">
        <v>30</v>
      </c>
      <c r="I21" s="8"/>
      <c r="J21" s="8"/>
    </row>
    <row r="22" spans="1:10" ht="63.95" customHeight="1">
      <c r="A22" s="12">
        <v>20</v>
      </c>
      <c r="B22" s="133" t="s">
        <v>2</v>
      </c>
      <c r="C22" s="134"/>
      <c r="D22" s="11" t="s">
        <v>182</v>
      </c>
      <c r="E22" s="10" t="s">
        <v>181</v>
      </c>
      <c r="F22" s="27"/>
      <c r="G22" s="9" t="s">
        <v>47</v>
      </c>
      <c r="H22" s="8"/>
      <c r="I22" s="8"/>
      <c r="J22" s="8" t="s">
        <v>180</v>
      </c>
    </row>
    <row r="23" spans="1:10" ht="63.95" customHeight="1">
      <c r="A23" s="12">
        <v>21</v>
      </c>
      <c r="B23" s="133" t="s">
        <v>2</v>
      </c>
      <c r="C23" s="134"/>
      <c r="D23" s="11" t="s">
        <v>179</v>
      </c>
      <c r="E23" s="10" t="s">
        <v>140</v>
      </c>
      <c r="F23" s="27"/>
      <c r="G23" s="9" t="s">
        <v>58</v>
      </c>
      <c r="H23" s="8"/>
      <c r="I23" s="8" t="s">
        <v>177</v>
      </c>
      <c r="J23" s="8"/>
    </row>
    <row r="24" spans="1:10" ht="63.95" customHeight="1">
      <c r="A24" s="12">
        <v>22</v>
      </c>
      <c r="B24" s="133" t="s">
        <v>2</v>
      </c>
      <c r="C24" s="134"/>
      <c r="D24" s="11" t="s">
        <v>178</v>
      </c>
      <c r="E24" s="10" t="s">
        <v>140</v>
      </c>
      <c r="F24" s="27"/>
      <c r="G24" s="9" t="s">
        <v>58</v>
      </c>
      <c r="H24" s="8"/>
      <c r="I24" s="8" t="s">
        <v>177</v>
      </c>
      <c r="J24" s="8"/>
    </row>
    <row r="25" spans="1:10" ht="144" customHeight="1">
      <c r="A25" s="12">
        <v>23</v>
      </c>
      <c r="B25" s="133" t="s">
        <v>2</v>
      </c>
      <c r="C25" s="134"/>
      <c r="D25" s="11" t="s">
        <v>176</v>
      </c>
      <c r="E25" s="10" t="s">
        <v>37</v>
      </c>
      <c r="F25" s="27"/>
      <c r="G25" s="9" t="s">
        <v>63</v>
      </c>
      <c r="H25" s="8"/>
      <c r="I25" s="8" t="s">
        <v>175</v>
      </c>
      <c r="J25" s="8"/>
    </row>
    <row r="26" spans="1:10" ht="63.95" customHeight="1">
      <c r="A26" s="12">
        <v>24</v>
      </c>
      <c r="B26" s="133" t="s">
        <v>2</v>
      </c>
      <c r="C26" s="134"/>
      <c r="D26" s="11" t="s">
        <v>174</v>
      </c>
      <c r="E26" s="10" t="s">
        <v>140</v>
      </c>
      <c r="F26" s="27"/>
      <c r="G26" s="9" t="s">
        <v>55</v>
      </c>
      <c r="H26" s="8" t="s">
        <v>173</v>
      </c>
      <c r="I26" s="8"/>
      <c r="J26" s="8"/>
    </row>
    <row r="27" spans="1:10" ht="63.95" customHeight="1">
      <c r="A27" s="12">
        <v>25</v>
      </c>
      <c r="B27" s="133" t="s">
        <v>2</v>
      </c>
      <c r="C27" s="134"/>
      <c r="D27" s="11" t="s">
        <v>172</v>
      </c>
      <c r="E27" s="10" t="s">
        <v>37</v>
      </c>
      <c r="F27" s="27"/>
      <c r="G27" s="9" t="s">
        <v>47</v>
      </c>
      <c r="H27" s="8"/>
      <c r="I27" s="8"/>
      <c r="J27" s="8" t="s">
        <v>171</v>
      </c>
    </row>
    <row r="28" spans="1:10" ht="127.5" customHeight="1">
      <c r="A28" s="12">
        <v>26</v>
      </c>
      <c r="B28" s="133" t="s">
        <v>2</v>
      </c>
      <c r="C28" s="134"/>
      <c r="D28" s="11" t="s">
        <v>170</v>
      </c>
      <c r="E28" s="10" t="s">
        <v>116</v>
      </c>
      <c r="F28" s="27"/>
      <c r="G28" s="9" t="s">
        <v>55</v>
      </c>
      <c r="H28" s="8" t="s">
        <v>169</v>
      </c>
      <c r="I28" s="8"/>
      <c r="J28" s="8" t="s">
        <v>7</v>
      </c>
    </row>
    <row r="29" spans="1:10" ht="84" customHeight="1">
      <c r="A29" s="12">
        <v>27</v>
      </c>
      <c r="B29" s="133" t="s">
        <v>2</v>
      </c>
      <c r="C29" s="134"/>
      <c r="D29" s="11" t="s">
        <v>168</v>
      </c>
      <c r="E29" s="10" t="s">
        <v>140</v>
      </c>
      <c r="F29" s="27"/>
      <c r="G29" s="9" t="s">
        <v>63</v>
      </c>
      <c r="H29" s="8"/>
      <c r="I29" s="8" t="s">
        <v>167</v>
      </c>
      <c r="J29" s="8"/>
    </row>
    <row r="30" spans="1:10" ht="108" customHeight="1">
      <c r="A30" s="12">
        <v>28</v>
      </c>
      <c r="B30" s="133" t="s">
        <v>2</v>
      </c>
      <c r="C30" s="134"/>
      <c r="D30" s="11" t="s">
        <v>166</v>
      </c>
      <c r="E30" s="10" t="s">
        <v>116</v>
      </c>
      <c r="F30" s="27"/>
      <c r="G30" s="9" t="s">
        <v>47</v>
      </c>
      <c r="H30" s="8"/>
      <c r="I30" s="8"/>
      <c r="J30" s="8" t="s">
        <v>165</v>
      </c>
    </row>
    <row r="31" spans="1:10" ht="78" customHeight="1">
      <c r="A31" s="12">
        <v>29</v>
      </c>
      <c r="B31" s="133" t="s">
        <v>2</v>
      </c>
      <c r="C31" s="134"/>
      <c r="D31" s="11" t="s">
        <v>164</v>
      </c>
      <c r="E31" s="10" t="s">
        <v>116</v>
      </c>
      <c r="F31" s="27"/>
      <c r="G31" s="9" t="s">
        <v>63</v>
      </c>
      <c r="H31" s="8"/>
      <c r="I31" s="8" t="s">
        <v>163</v>
      </c>
      <c r="J31" s="8"/>
    </row>
    <row r="32" spans="1:10" ht="81" customHeight="1">
      <c r="A32" s="12">
        <v>30</v>
      </c>
      <c r="B32" s="133" t="s">
        <v>3</v>
      </c>
      <c r="C32" s="134"/>
      <c r="D32" s="11" t="s">
        <v>162</v>
      </c>
      <c r="E32" s="10" t="s">
        <v>140</v>
      </c>
      <c r="F32" s="27"/>
      <c r="G32" s="9" t="s">
        <v>63</v>
      </c>
      <c r="H32" s="8"/>
      <c r="I32" s="8" t="s">
        <v>161</v>
      </c>
      <c r="J32" s="8"/>
    </row>
    <row r="33" spans="1:10" ht="63.95" customHeight="1">
      <c r="A33" s="12">
        <v>31</v>
      </c>
      <c r="B33" s="133" t="s">
        <v>3</v>
      </c>
      <c r="C33" s="134"/>
      <c r="D33" s="11" t="s">
        <v>160</v>
      </c>
      <c r="E33" s="10" t="s">
        <v>140</v>
      </c>
      <c r="F33" s="27"/>
      <c r="G33" s="9" t="s">
        <v>63</v>
      </c>
      <c r="H33" s="8"/>
      <c r="I33" s="8" t="s">
        <v>159</v>
      </c>
      <c r="J33" s="8"/>
    </row>
    <row r="34" spans="1:10" ht="73.5" customHeight="1">
      <c r="A34" s="12">
        <v>32</v>
      </c>
      <c r="B34" s="133" t="s">
        <v>4</v>
      </c>
      <c r="C34" s="134"/>
      <c r="D34" s="11" t="s">
        <v>158</v>
      </c>
      <c r="E34" s="10" t="s">
        <v>155</v>
      </c>
      <c r="F34" s="27"/>
      <c r="G34" s="9" t="s">
        <v>55</v>
      </c>
      <c r="H34" s="8" t="s">
        <v>157</v>
      </c>
      <c r="I34" s="8"/>
      <c r="J34" s="8"/>
    </row>
    <row r="35" spans="1:10" ht="63.95" customHeight="1">
      <c r="A35" s="12">
        <v>33</v>
      </c>
      <c r="B35" s="133" t="s">
        <v>4</v>
      </c>
      <c r="C35" s="134"/>
      <c r="D35" s="11" t="s">
        <v>156</v>
      </c>
      <c r="E35" s="10" t="s">
        <v>155</v>
      </c>
      <c r="F35" s="27"/>
      <c r="G35" s="9" t="s">
        <v>58</v>
      </c>
      <c r="H35" s="8"/>
      <c r="I35" s="8"/>
      <c r="J35" s="8"/>
    </row>
    <row r="36" spans="1:10" ht="63.95" customHeight="1">
      <c r="A36" s="12">
        <v>34</v>
      </c>
      <c r="B36" s="133" t="s">
        <v>109</v>
      </c>
      <c r="C36" s="134"/>
      <c r="D36" s="11" t="s">
        <v>154</v>
      </c>
      <c r="E36" s="10" t="s">
        <v>32</v>
      </c>
      <c r="F36" s="27"/>
      <c r="G36" s="9" t="s">
        <v>55</v>
      </c>
      <c r="H36" s="8" t="s">
        <v>26</v>
      </c>
      <c r="I36" s="8"/>
      <c r="J36" s="8"/>
    </row>
    <row r="37" spans="1:10" ht="127.5" customHeight="1">
      <c r="A37" s="12">
        <v>35</v>
      </c>
      <c r="B37" s="133" t="s">
        <v>109</v>
      </c>
      <c r="C37" s="134"/>
      <c r="D37" s="11" t="s">
        <v>153</v>
      </c>
      <c r="E37" s="10" t="s">
        <v>32</v>
      </c>
      <c r="F37" s="27"/>
      <c r="G37" s="9" t="s">
        <v>55</v>
      </c>
      <c r="H37" s="8" t="s">
        <v>27</v>
      </c>
      <c r="I37" s="8"/>
      <c r="J37" s="8"/>
    </row>
    <row r="38" spans="1:10" ht="63.95" customHeight="1">
      <c r="A38" s="12">
        <v>36</v>
      </c>
      <c r="B38" s="133" t="s">
        <v>109</v>
      </c>
      <c r="C38" s="134"/>
      <c r="D38" s="11" t="s">
        <v>152</v>
      </c>
      <c r="E38" s="10" t="s">
        <v>32</v>
      </c>
      <c r="F38" s="27"/>
      <c r="G38" s="9" t="s">
        <v>63</v>
      </c>
      <c r="H38" s="8" t="s">
        <v>7</v>
      </c>
      <c r="I38" s="8" t="s">
        <v>151</v>
      </c>
      <c r="J38" s="8"/>
    </row>
    <row r="39" spans="1:10" ht="127.5" customHeight="1">
      <c r="A39" s="12">
        <v>37</v>
      </c>
      <c r="B39" s="133" t="s">
        <v>109</v>
      </c>
      <c r="C39" s="134"/>
      <c r="D39" s="11" t="s">
        <v>150</v>
      </c>
      <c r="E39" s="10" t="s">
        <v>32</v>
      </c>
      <c r="F39" s="27"/>
      <c r="G39" s="9" t="s">
        <v>55</v>
      </c>
      <c r="H39" s="8" t="s">
        <v>34</v>
      </c>
      <c r="I39" s="8"/>
      <c r="J39" s="8"/>
    </row>
    <row r="40" spans="1:10" ht="63.95" customHeight="1">
      <c r="A40" s="12">
        <v>38</v>
      </c>
      <c r="B40" s="133" t="s">
        <v>109</v>
      </c>
      <c r="C40" s="134"/>
      <c r="D40" s="11" t="s">
        <v>149</v>
      </c>
      <c r="E40" s="10" t="s">
        <v>32</v>
      </c>
      <c r="F40" s="27"/>
      <c r="G40" s="9" t="s">
        <v>63</v>
      </c>
      <c r="H40" s="8"/>
      <c r="I40" s="8" t="s">
        <v>148</v>
      </c>
      <c r="J40" s="8"/>
    </row>
    <row r="41" spans="1:10" ht="127.5" customHeight="1">
      <c r="A41" s="12">
        <v>39</v>
      </c>
      <c r="B41" s="133" t="s">
        <v>109</v>
      </c>
      <c r="C41" s="134"/>
      <c r="D41" s="11" t="s">
        <v>147</v>
      </c>
      <c r="E41" s="10" t="s">
        <v>32</v>
      </c>
      <c r="F41" s="27"/>
      <c r="G41" s="9" t="s">
        <v>55</v>
      </c>
      <c r="H41" s="8" t="s">
        <v>26</v>
      </c>
      <c r="I41" s="8"/>
      <c r="J41" s="8"/>
    </row>
    <row r="42" spans="1:10" ht="78.75" customHeight="1">
      <c r="A42" s="12">
        <v>40</v>
      </c>
      <c r="B42" s="133" t="s">
        <v>109</v>
      </c>
      <c r="C42" s="134"/>
      <c r="D42" s="11" t="s">
        <v>146</v>
      </c>
      <c r="E42" s="10" t="s">
        <v>31</v>
      </c>
      <c r="F42" s="27"/>
      <c r="G42" s="9" t="s">
        <v>63</v>
      </c>
      <c r="H42" s="8"/>
      <c r="I42" s="8" t="s">
        <v>145</v>
      </c>
      <c r="J42" s="8"/>
    </row>
    <row r="43" spans="1:10" ht="127.5" customHeight="1">
      <c r="A43" s="12">
        <v>41</v>
      </c>
      <c r="B43" s="133" t="s">
        <v>109</v>
      </c>
      <c r="C43" s="134"/>
      <c r="D43" s="11" t="s">
        <v>144</v>
      </c>
      <c r="E43" s="10" t="s">
        <v>31</v>
      </c>
      <c r="F43" s="27"/>
      <c r="G43" s="9" t="s">
        <v>55</v>
      </c>
      <c r="H43" s="8" t="s">
        <v>143</v>
      </c>
      <c r="I43" s="8"/>
      <c r="J43" s="8"/>
    </row>
    <row r="44" spans="1:10" ht="127.5" customHeight="1">
      <c r="A44" s="12">
        <v>42</v>
      </c>
      <c r="B44" s="133" t="s">
        <v>109</v>
      </c>
      <c r="C44" s="134"/>
      <c r="D44" s="11" t="s">
        <v>142</v>
      </c>
      <c r="E44" s="10" t="s">
        <v>116</v>
      </c>
      <c r="F44" s="27"/>
      <c r="G44" s="9" t="s">
        <v>55</v>
      </c>
      <c r="H44" s="8" t="s">
        <v>44</v>
      </c>
      <c r="I44" s="8"/>
      <c r="J44" s="8"/>
    </row>
    <row r="45" spans="1:10" ht="63.95" customHeight="1">
      <c r="A45" s="12">
        <v>43</v>
      </c>
      <c r="B45" s="133" t="s">
        <v>109</v>
      </c>
      <c r="C45" s="134"/>
      <c r="D45" s="11" t="s">
        <v>141</v>
      </c>
      <c r="E45" s="10" t="s">
        <v>140</v>
      </c>
      <c r="F45" s="27"/>
      <c r="G45" s="9" t="s">
        <v>63</v>
      </c>
      <c r="H45" s="8"/>
      <c r="I45" s="8" t="s">
        <v>139</v>
      </c>
      <c r="J45" s="8"/>
    </row>
    <row r="46" spans="1:10" ht="127.5" customHeight="1">
      <c r="A46" s="12">
        <v>44</v>
      </c>
      <c r="B46" s="133" t="s">
        <v>109</v>
      </c>
      <c r="C46" s="134"/>
      <c r="D46" s="11" t="s">
        <v>138</v>
      </c>
      <c r="E46" s="10" t="s">
        <v>116</v>
      </c>
      <c r="F46" s="27"/>
      <c r="G46" s="9" t="s">
        <v>55</v>
      </c>
      <c r="H46" s="8" t="s">
        <v>137</v>
      </c>
      <c r="I46" s="8"/>
      <c r="J46" s="8"/>
    </row>
    <row r="47" spans="1:10" ht="127.5" customHeight="1">
      <c r="A47" s="12">
        <v>45</v>
      </c>
      <c r="B47" s="133" t="s">
        <v>109</v>
      </c>
      <c r="C47" s="134"/>
      <c r="D47" s="11" t="s">
        <v>91</v>
      </c>
      <c r="E47" s="10" t="s">
        <v>31</v>
      </c>
      <c r="F47" s="27"/>
      <c r="G47" s="9" t="s">
        <v>55</v>
      </c>
      <c r="H47" s="8" t="s">
        <v>35</v>
      </c>
      <c r="I47" s="8"/>
      <c r="J47" s="8"/>
    </row>
    <row r="48" spans="1:10" ht="127.5" customHeight="1">
      <c r="A48" s="12">
        <v>46</v>
      </c>
      <c r="B48" s="133" t="s">
        <v>109</v>
      </c>
      <c r="C48" s="134"/>
      <c r="D48" s="11" t="s">
        <v>89</v>
      </c>
      <c r="E48" s="10" t="s">
        <v>31</v>
      </c>
      <c r="F48" s="27"/>
      <c r="G48" s="9" t="s">
        <v>55</v>
      </c>
      <c r="H48" s="8" t="s">
        <v>88</v>
      </c>
      <c r="I48" s="8" t="s">
        <v>87</v>
      </c>
      <c r="J48" s="8" t="s">
        <v>86</v>
      </c>
    </row>
    <row r="49" spans="1:10" ht="127.5" customHeight="1">
      <c r="A49" s="12">
        <v>47</v>
      </c>
      <c r="B49" s="133" t="s">
        <v>109</v>
      </c>
      <c r="C49" s="134"/>
      <c r="D49" s="11" t="s">
        <v>136</v>
      </c>
      <c r="E49" s="10" t="s">
        <v>116</v>
      </c>
      <c r="F49" s="27"/>
      <c r="G49" s="9" t="s">
        <v>63</v>
      </c>
      <c r="H49" s="8"/>
      <c r="I49" s="8" t="s">
        <v>135</v>
      </c>
      <c r="J49" s="8" t="s">
        <v>134</v>
      </c>
    </row>
    <row r="50" spans="1:10" ht="127.5" customHeight="1">
      <c r="A50" s="12">
        <v>48</v>
      </c>
      <c r="B50" s="133" t="s">
        <v>109</v>
      </c>
      <c r="C50" s="134"/>
      <c r="D50" s="11" t="s">
        <v>133</v>
      </c>
      <c r="E50" s="10" t="s">
        <v>37</v>
      </c>
      <c r="F50" s="27"/>
      <c r="G50" s="9" t="s">
        <v>63</v>
      </c>
      <c r="H50" s="8"/>
      <c r="I50" s="8" t="s">
        <v>132</v>
      </c>
      <c r="J50" s="8"/>
    </row>
    <row r="51" spans="1:10" ht="127.5" customHeight="1">
      <c r="A51" s="12">
        <v>49</v>
      </c>
      <c r="B51" s="133" t="s">
        <v>109</v>
      </c>
      <c r="C51" s="134"/>
      <c r="D51" s="11" t="s">
        <v>131</v>
      </c>
      <c r="E51" s="10" t="s">
        <v>116</v>
      </c>
      <c r="F51" s="27"/>
      <c r="G51" s="9" t="s">
        <v>58</v>
      </c>
      <c r="H51" s="8"/>
      <c r="I51" s="8" t="s">
        <v>130</v>
      </c>
      <c r="J51" s="8"/>
    </row>
    <row r="52" spans="1:10" ht="127.5" customHeight="1">
      <c r="A52" s="12">
        <v>50</v>
      </c>
      <c r="B52" s="133" t="s">
        <v>109</v>
      </c>
      <c r="C52" s="134"/>
      <c r="D52" s="11" t="s">
        <v>129</v>
      </c>
      <c r="E52" s="10" t="s">
        <v>37</v>
      </c>
      <c r="F52" s="27"/>
      <c r="G52" s="9" t="s">
        <v>63</v>
      </c>
      <c r="H52" s="8"/>
      <c r="I52" s="8" t="s">
        <v>125</v>
      </c>
      <c r="J52" s="8"/>
    </row>
    <row r="53" spans="1:10" ht="127.5" customHeight="1">
      <c r="A53" s="12">
        <v>51</v>
      </c>
      <c r="B53" s="133" t="s">
        <v>109</v>
      </c>
      <c r="C53" s="134"/>
      <c r="D53" s="11" t="s">
        <v>128</v>
      </c>
      <c r="E53" s="10" t="s">
        <v>37</v>
      </c>
      <c r="F53" s="27"/>
      <c r="G53" s="9" t="s">
        <v>63</v>
      </c>
      <c r="H53" s="8"/>
      <c r="I53" s="8" t="s">
        <v>125</v>
      </c>
      <c r="J53" s="8"/>
    </row>
    <row r="54" spans="1:10" ht="127.5" customHeight="1">
      <c r="A54" s="12">
        <v>52</v>
      </c>
      <c r="B54" s="133" t="s">
        <v>109</v>
      </c>
      <c r="C54" s="134"/>
      <c r="D54" s="11" t="s">
        <v>127</v>
      </c>
      <c r="E54" s="10" t="s">
        <v>37</v>
      </c>
      <c r="F54" s="27"/>
      <c r="G54" s="9" t="s">
        <v>63</v>
      </c>
      <c r="H54" s="8"/>
      <c r="I54" s="8" t="s">
        <v>125</v>
      </c>
      <c r="J54" s="8"/>
    </row>
    <row r="55" spans="1:10" ht="127.5" customHeight="1">
      <c r="A55" s="12">
        <v>53</v>
      </c>
      <c r="B55" s="133" t="s">
        <v>109</v>
      </c>
      <c r="C55" s="134"/>
      <c r="D55" s="11" t="s">
        <v>126</v>
      </c>
      <c r="E55" s="10" t="s">
        <v>37</v>
      </c>
      <c r="F55" s="27"/>
      <c r="G55" s="9" t="s">
        <v>63</v>
      </c>
      <c r="H55" s="8"/>
      <c r="I55" s="8" t="s">
        <v>125</v>
      </c>
      <c r="J55" s="8"/>
    </row>
    <row r="56" spans="1:10" ht="127.5" customHeight="1">
      <c r="A56" s="12">
        <v>54</v>
      </c>
      <c r="B56" s="133" t="s">
        <v>109</v>
      </c>
      <c r="C56" s="134"/>
      <c r="D56" s="11" t="s">
        <v>124</v>
      </c>
      <c r="E56" s="10" t="s">
        <v>37</v>
      </c>
      <c r="F56" s="27"/>
      <c r="G56" s="9" t="s">
        <v>55</v>
      </c>
      <c r="H56" s="8" t="s">
        <v>23</v>
      </c>
      <c r="I56" s="8"/>
      <c r="J56" s="8" t="s">
        <v>120</v>
      </c>
    </row>
    <row r="57" spans="1:10" ht="127.5" customHeight="1">
      <c r="A57" s="12">
        <v>55</v>
      </c>
      <c r="B57" s="133" t="s">
        <v>109</v>
      </c>
      <c r="C57" s="134"/>
      <c r="D57" s="11" t="s">
        <v>123</v>
      </c>
      <c r="E57" s="10" t="s">
        <v>37</v>
      </c>
      <c r="F57" s="27"/>
      <c r="G57" s="9" t="s">
        <v>47</v>
      </c>
      <c r="H57" s="8"/>
      <c r="I57" s="8"/>
      <c r="J57" s="8" t="s">
        <v>120</v>
      </c>
    </row>
    <row r="58" spans="1:10" ht="127.5" customHeight="1">
      <c r="A58" s="12">
        <v>56</v>
      </c>
      <c r="B58" s="133" t="s">
        <v>109</v>
      </c>
      <c r="C58" s="134"/>
      <c r="D58" s="11" t="s">
        <v>122</v>
      </c>
      <c r="E58" s="10" t="s">
        <v>37</v>
      </c>
      <c r="F58" s="27"/>
      <c r="G58" s="9" t="s">
        <v>47</v>
      </c>
      <c r="H58" s="8"/>
      <c r="I58" s="8"/>
      <c r="J58" s="8" t="s">
        <v>120</v>
      </c>
    </row>
    <row r="59" spans="1:10" ht="127.5" customHeight="1">
      <c r="A59" s="12">
        <v>57</v>
      </c>
      <c r="B59" s="133" t="s">
        <v>109</v>
      </c>
      <c r="C59" s="134"/>
      <c r="D59" s="11" t="s">
        <v>121</v>
      </c>
      <c r="E59" s="10" t="s">
        <v>37</v>
      </c>
      <c r="F59" s="27"/>
      <c r="G59" s="9" t="s">
        <v>47</v>
      </c>
      <c r="H59" s="8"/>
      <c r="I59" s="8"/>
      <c r="J59" s="8" t="s">
        <v>120</v>
      </c>
    </row>
    <row r="60" spans="1:10" ht="127.5" customHeight="1">
      <c r="A60" s="12">
        <v>58</v>
      </c>
      <c r="B60" s="133" t="s">
        <v>109</v>
      </c>
      <c r="C60" s="134"/>
      <c r="D60" s="11" t="s">
        <v>119</v>
      </c>
      <c r="E60" s="10" t="s">
        <v>37</v>
      </c>
      <c r="F60" s="27"/>
      <c r="G60" s="9" t="s">
        <v>55</v>
      </c>
      <c r="H60" s="8" t="s">
        <v>118</v>
      </c>
      <c r="I60" s="8"/>
      <c r="J60" s="8"/>
    </row>
    <row r="61" spans="1:10" ht="127.5" customHeight="1">
      <c r="A61" s="12">
        <v>59</v>
      </c>
      <c r="B61" s="133" t="s">
        <v>109</v>
      </c>
      <c r="C61" s="134"/>
      <c r="D61" s="11" t="s">
        <v>117</v>
      </c>
      <c r="E61" s="10" t="s">
        <v>116</v>
      </c>
      <c r="F61" s="27"/>
      <c r="G61" s="9" t="s">
        <v>63</v>
      </c>
      <c r="H61" s="8"/>
      <c r="I61" s="8" t="s">
        <v>115</v>
      </c>
      <c r="J61" s="8"/>
    </row>
    <row r="62" spans="1:10" ht="127.5" customHeight="1">
      <c r="A62" s="12">
        <v>60</v>
      </c>
      <c r="B62" s="133" t="s">
        <v>109</v>
      </c>
      <c r="C62" s="134"/>
      <c r="D62" s="11" t="s">
        <v>114</v>
      </c>
      <c r="E62" s="10" t="s">
        <v>37</v>
      </c>
      <c r="F62" s="27"/>
      <c r="G62" s="9" t="s">
        <v>63</v>
      </c>
      <c r="H62" s="8"/>
      <c r="I62" s="8" t="s">
        <v>113</v>
      </c>
      <c r="J62" s="8" t="s">
        <v>112</v>
      </c>
    </row>
    <row r="63" spans="1:10" ht="127.5" customHeight="1">
      <c r="A63" s="12">
        <v>61</v>
      </c>
      <c r="B63" s="133" t="s">
        <v>109</v>
      </c>
      <c r="C63" s="134"/>
      <c r="D63" s="11" t="s">
        <v>111</v>
      </c>
      <c r="E63" s="10" t="s">
        <v>37</v>
      </c>
      <c r="F63" s="27"/>
      <c r="G63" s="9" t="s">
        <v>63</v>
      </c>
      <c r="H63" s="8"/>
      <c r="I63" s="8" t="s">
        <v>110</v>
      </c>
      <c r="J63" s="8"/>
    </row>
    <row r="64" spans="1:10" ht="127.5" customHeight="1">
      <c r="A64" s="12">
        <v>62</v>
      </c>
      <c r="B64" s="133" t="s">
        <v>109</v>
      </c>
      <c r="C64" s="134"/>
      <c r="D64" s="11" t="s">
        <v>108</v>
      </c>
      <c r="E64" s="10" t="s">
        <v>37</v>
      </c>
      <c r="F64" s="27"/>
      <c r="G64" s="9" t="s">
        <v>63</v>
      </c>
      <c r="H64" s="8"/>
      <c r="I64" s="8" t="s">
        <v>107</v>
      </c>
      <c r="J64" s="8"/>
    </row>
    <row r="65" spans="1:10" ht="63.95" customHeight="1">
      <c r="A65" s="12">
        <v>63</v>
      </c>
      <c r="B65" s="133" t="s">
        <v>98</v>
      </c>
      <c r="C65" s="134"/>
      <c r="D65" s="11" t="s">
        <v>106</v>
      </c>
      <c r="E65" s="10" t="s">
        <v>37</v>
      </c>
      <c r="F65" s="27"/>
      <c r="G65" s="9" t="s">
        <v>55</v>
      </c>
      <c r="H65" s="8" t="s">
        <v>43</v>
      </c>
      <c r="I65" s="8"/>
      <c r="J65" s="8"/>
    </row>
    <row r="66" spans="1:10" ht="63.95" customHeight="1">
      <c r="A66" s="12">
        <v>64</v>
      </c>
      <c r="B66" s="133" t="s">
        <v>98</v>
      </c>
      <c r="C66" s="134"/>
      <c r="D66" s="11" t="s">
        <v>105</v>
      </c>
      <c r="E66" s="10" t="s">
        <v>37</v>
      </c>
      <c r="F66" s="27"/>
      <c r="G66" s="9" t="s">
        <v>47</v>
      </c>
      <c r="H66" s="8"/>
      <c r="I66" s="8"/>
      <c r="J66" s="8" t="s">
        <v>104</v>
      </c>
    </row>
    <row r="67" spans="1:10" ht="63.95" customHeight="1">
      <c r="A67" s="12">
        <v>65</v>
      </c>
      <c r="B67" s="133" t="s">
        <v>98</v>
      </c>
      <c r="C67" s="134"/>
      <c r="D67" s="11" t="s">
        <v>103</v>
      </c>
      <c r="E67" s="10" t="s">
        <v>37</v>
      </c>
      <c r="F67" s="27"/>
      <c r="G67" s="9" t="s">
        <v>47</v>
      </c>
      <c r="H67" s="8"/>
      <c r="I67" s="8"/>
      <c r="J67" s="8" t="s">
        <v>101</v>
      </c>
    </row>
    <row r="68" spans="1:10" ht="63.95" customHeight="1">
      <c r="A68" s="12">
        <v>66</v>
      </c>
      <c r="B68" s="133" t="s">
        <v>98</v>
      </c>
      <c r="C68" s="134"/>
      <c r="D68" s="11" t="s">
        <v>102</v>
      </c>
      <c r="E68" s="10" t="s">
        <v>37</v>
      </c>
      <c r="F68" s="27"/>
      <c r="G68" s="9" t="s">
        <v>47</v>
      </c>
      <c r="H68" s="8"/>
      <c r="I68" s="8"/>
      <c r="J68" s="8" t="s">
        <v>101</v>
      </c>
    </row>
    <row r="69" spans="1:10" s="13" customFormat="1" ht="63.95" customHeight="1">
      <c r="A69" s="12">
        <v>67</v>
      </c>
      <c r="B69" s="143" t="s">
        <v>98</v>
      </c>
      <c r="C69" s="144"/>
      <c r="D69" s="16" t="s">
        <v>100</v>
      </c>
      <c r="E69" s="15" t="s">
        <v>32</v>
      </c>
      <c r="F69" s="28"/>
      <c r="G69" s="14" t="s">
        <v>58</v>
      </c>
      <c r="H69" s="8"/>
      <c r="I69" s="8" t="s">
        <v>92</v>
      </c>
      <c r="J69" s="8"/>
    </row>
    <row r="70" spans="1:10" s="13" customFormat="1" ht="63.95" customHeight="1">
      <c r="A70" s="12">
        <v>68</v>
      </c>
      <c r="B70" s="143" t="s">
        <v>98</v>
      </c>
      <c r="C70" s="144"/>
      <c r="D70" s="16" t="s">
        <v>99</v>
      </c>
      <c r="E70" s="15" t="s">
        <v>32</v>
      </c>
      <c r="F70" s="28"/>
      <c r="G70" s="14" t="s">
        <v>58</v>
      </c>
      <c r="H70" s="8"/>
      <c r="I70" s="8" t="s">
        <v>92</v>
      </c>
      <c r="J70" s="8"/>
    </row>
    <row r="71" spans="1:10" s="13" customFormat="1" ht="63.95" customHeight="1">
      <c r="A71" s="12">
        <v>69</v>
      </c>
      <c r="B71" s="143" t="s">
        <v>98</v>
      </c>
      <c r="C71" s="144"/>
      <c r="D71" s="16" t="s">
        <v>97</v>
      </c>
      <c r="E71" s="15" t="s">
        <v>37</v>
      </c>
      <c r="F71" s="28"/>
      <c r="G71" s="14" t="s">
        <v>58</v>
      </c>
      <c r="H71" s="8"/>
      <c r="I71" s="8" t="s">
        <v>92</v>
      </c>
      <c r="J71" s="8"/>
    </row>
    <row r="72" spans="1:10" s="13" customFormat="1" ht="99" customHeight="1">
      <c r="A72" s="12">
        <v>70</v>
      </c>
      <c r="B72" s="143" t="s">
        <v>94</v>
      </c>
      <c r="C72" s="144"/>
      <c r="D72" s="16" t="s">
        <v>96</v>
      </c>
      <c r="E72" s="15" t="s">
        <v>37</v>
      </c>
      <c r="F72" s="28"/>
      <c r="G72" s="14" t="s">
        <v>47</v>
      </c>
      <c r="H72" s="8"/>
      <c r="I72" s="8"/>
      <c r="J72" s="8" t="s">
        <v>95</v>
      </c>
    </row>
    <row r="73" spans="1:10" s="13" customFormat="1" ht="63.95" customHeight="1">
      <c r="A73" s="12">
        <v>71</v>
      </c>
      <c r="B73" s="143" t="s">
        <v>94</v>
      </c>
      <c r="C73" s="144"/>
      <c r="D73" s="16" t="s">
        <v>93</v>
      </c>
      <c r="E73" s="15" t="s">
        <v>37</v>
      </c>
      <c r="F73" s="28"/>
      <c r="G73" s="14" t="s">
        <v>58</v>
      </c>
      <c r="H73" s="8"/>
      <c r="I73" s="8" t="s">
        <v>92</v>
      </c>
      <c r="J73" s="8"/>
    </row>
    <row r="74" spans="1:10" s="13" customFormat="1" ht="63.95" customHeight="1">
      <c r="A74" s="12">
        <v>72</v>
      </c>
      <c r="B74" s="143" t="s">
        <v>90</v>
      </c>
      <c r="C74" s="144"/>
      <c r="D74" s="16" t="s">
        <v>91</v>
      </c>
      <c r="E74" s="15" t="s">
        <v>31</v>
      </c>
      <c r="F74" s="28"/>
      <c r="G74" s="14" t="s">
        <v>55</v>
      </c>
      <c r="H74" s="8" t="s">
        <v>35</v>
      </c>
      <c r="I74" s="8"/>
      <c r="J74" s="8"/>
    </row>
    <row r="75" spans="1:10" s="13" customFormat="1" ht="99" customHeight="1">
      <c r="A75" s="12">
        <v>73</v>
      </c>
      <c r="B75" s="143" t="s">
        <v>90</v>
      </c>
      <c r="C75" s="144"/>
      <c r="D75" s="16" t="s">
        <v>89</v>
      </c>
      <c r="E75" s="15" t="s">
        <v>31</v>
      </c>
      <c r="F75" s="28"/>
      <c r="G75" s="14" t="s">
        <v>55</v>
      </c>
      <c r="H75" s="8" t="s">
        <v>88</v>
      </c>
      <c r="I75" s="8" t="s">
        <v>87</v>
      </c>
      <c r="J75" s="8" t="s">
        <v>86</v>
      </c>
    </row>
    <row r="76" spans="1:10" s="13" customFormat="1" ht="63.95" customHeight="1">
      <c r="A76" s="12">
        <v>74</v>
      </c>
      <c r="B76" s="143" t="s">
        <v>5</v>
      </c>
      <c r="C76" s="144"/>
      <c r="D76" s="16" t="s">
        <v>85</v>
      </c>
      <c r="E76" s="15" t="s">
        <v>32</v>
      </c>
      <c r="F76" s="28"/>
      <c r="G76" s="14" t="s">
        <v>63</v>
      </c>
      <c r="H76" s="8"/>
      <c r="I76" s="8" t="s">
        <v>84</v>
      </c>
      <c r="J76" s="8"/>
    </row>
    <row r="77" spans="1:10" s="13" customFormat="1" ht="63.95" customHeight="1">
      <c r="A77" s="12">
        <v>75</v>
      </c>
      <c r="B77" s="143" t="s">
        <v>61</v>
      </c>
      <c r="C77" s="144"/>
      <c r="D77" s="16" t="s">
        <v>83</v>
      </c>
      <c r="E77" s="15" t="s">
        <v>59</v>
      </c>
      <c r="F77" s="28"/>
      <c r="G77" s="14" t="s">
        <v>55</v>
      </c>
      <c r="H77" s="8" t="s">
        <v>33</v>
      </c>
      <c r="I77" s="8"/>
      <c r="J77" s="8"/>
    </row>
    <row r="78" spans="1:10" s="13" customFormat="1" ht="99" customHeight="1">
      <c r="A78" s="12">
        <v>76</v>
      </c>
      <c r="B78" s="143" t="s">
        <v>61</v>
      </c>
      <c r="C78" s="144"/>
      <c r="D78" s="16" t="s">
        <v>82</v>
      </c>
      <c r="E78" s="15" t="s">
        <v>59</v>
      </c>
      <c r="F78" s="28"/>
      <c r="G78" s="14" t="s">
        <v>55</v>
      </c>
      <c r="H78" s="8" t="s">
        <v>81</v>
      </c>
      <c r="I78" s="8" t="s">
        <v>80</v>
      </c>
      <c r="J78" s="8" t="s">
        <v>79</v>
      </c>
    </row>
    <row r="79" spans="1:10" s="13" customFormat="1" ht="63.95" customHeight="1">
      <c r="A79" s="12">
        <v>77</v>
      </c>
      <c r="B79" s="143" t="s">
        <v>61</v>
      </c>
      <c r="C79" s="144"/>
      <c r="D79" s="16" t="s">
        <v>78</v>
      </c>
      <c r="E79" s="15" t="s">
        <v>59</v>
      </c>
      <c r="F79" s="28"/>
      <c r="G79" s="14" t="s">
        <v>63</v>
      </c>
      <c r="H79" s="8"/>
      <c r="I79" s="8" t="s">
        <v>77</v>
      </c>
      <c r="J79" s="8"/>
    </row>
    <row r="80" spans="1:10" ht="63.95" customHeight="1">
      <c r="A80" s="12">
        <v>78</v>
      </c>
      <c r="B80" s="133" t="s">
        <v>61</v>
      </c>
      <c r="C80" s="134"/>
      <c r="D80" s="11" t="s">
        <v>76</v>
      </c>
      <c r="E80" s="10" t="s">
        <v>59</v>
      </c>
      <c r="F80" s="27"/>
      <c r="G80" s="9" t="s">
        <v>63</v>
      </c>
      <c r="H80" s="8"/>
      <c r="I80" s="8" t="s">
        <v>75</v>
      </c>
      <c r="J80" s="8"/>
    </row>
    <row r="81" spans="1:10" ht="63.95" customHeight="1">
      <c r="A81" s="12">
        <v>79</v>
      </c>
      <c r="B81" s="133" t="s">
        <v>61</v>
      </c>
      <c r="C81" s="134"/>
      <c r="D81" s="11" t="s">
        <v>74</v>
      </c>
      <c r="E81" s="10" t="s">
        <v>59</v>
      </c>
      <c r="F81" s="27"/>
      <c r="G81" s="9" t="s">
        <v>55</v>
      </c>
      <c r="H81" s="8" t="s">
        <v>33</v>
      </c>
      <c r="I81" s="8"/>
      <c r="J81" s="8"/>
    </row>
    <row r="82" spans="1:10" ht="63.95" customHeight="1">
      <c r="A82" s="12">
        <v>80</v>
      </c>
      <c r="B82" s="133" t="s">
        <v>61</v>
      </c>
      <c r="C82" s="134"/>
      <c r="D82" s="11" t="s">
        <v>73</v>
      </c>
      <c r="E82" s="10" t="s">
        <v>59</v>
      </c>
      <c r="F82" s="27"/>
      <c r="G82" s="9" t="s">
        <v>63</v>
      </c>
      <c r="H82" s="8"/>
      <c r="I82" s="8" t="s">
        <v>72</v>
      </c>
      <c r="J82" s="8"/>
    </row>
    <row r="83" spans="1:10" ht="63.95" customHeight="1">
      <c r="A83" s="12">
        <v>81</v>
      </c>
      <c r="B83" s="133" t="s">
        <v>61</v>
      </c>
      <c r="C83" s="134"/>
      <c r="D83" s="11" t="s">
        <v>71</v>
      </c>
      <c r="E83" s="10" t="s">
        <v>59</v>
      </c>
      <c r="F83" s="27"/>
      <c r="G83" s="9" t="s">
        <v>63</v>
      </c>
      <c r="H83" s="8"/>
      <c r="I83" s="8" t="s">
        <v>70</v>
      </c>
      <c r="J83" s="8"/>
    </row>
    <row r="84" spans="1:10" ht="63.95" customHeight="1">
      <c r="A84" s="12">
        <v>82</v>
      </c>
      <c r="B84" s="133" t="s">
        <v>61</v>
      </c>
      <c r="C84" s="134"/>
      <c r="D84" s="11" t="s">
        <v>69</v>
      </c>
      <c r="E84" s="10" t="s">
        <v>59</v>
      </c>
      <c r="F84" s="27"/>
      <c r="G84" s="9" t="s">
        <v>58</v>
      </c>
      <c r="H84" s="8"/>
      <c r="I84" s="8" t="s">
        <v>65</v>
      </c>
      <c r="J84" s="8"/>
    </row>
    <row r="85" spans="1:10" ht="63.95" customHeight="1">
      <c r="A85" s="12">
        <v>83</v>
      </c>
      <c r="B85" s="133" t="s">
        <v>61</v>
      </c>
      <c r="C85" s="134"/>
      <c r="D85" s="11" t="s">
        <v>68</v>
      </c>
      <c r="E85" s="10" t="s">
        <v>59</v>
      </c>
      <c r="F85" s="27"/>
      <c r="G85" s="9" t="s">
        <v>58</v>
      </c>
      <c r="H85" s="8"/>
      <c r="I85" s="8" t="s">
        <v>65</v>
      </c>
      <c r="J85" s="8"/>
    </row>
    <row r="86" spans="1:10" ht="63.95" customHeight="1">
      <c r="A86" s="12">
        <v>84</v>
      </c>
      <c r="B86" s="133" t="s">
        <v>61</v>
      </c>
      <c r="C86" s="134"/>
      <c r="D86" s="11" t="s">
        <v>67</v>
      </c>
      <c r="E86" s="10" t="s">
        <v>59</v>
      </c>
      <c r="F86" s="27"/>
      <c r="G86" s="9" t="s">
        <v>58</v>
      </c>
      <c r="H86" s="8"/>
      <c r="I86" s="8" t="s">
        <v>65</v>
      </c>
      <c r="J86" s="8"/>
    </row>
    <row r="87" spans="1:10" ht="63.95" customHeight="1">
      <c r="A87" s="12">
        <v>85</v>
      </c>
      <c r="B87" s="133" t="s">
        <v>61</v>
      </c>
      <c r="C87" s="134"/>
      <c r="D87" s="11" t="s">
        <v>66</v>
      </c>
      <c r="E87" s="10" t="s">
        <v>59</v>
      </c>
      <c r="F87" s="27"/>
      <c r="G87" s="9" t="s">
        <v>58</v>
      </c>
      <c r="H87" s="8"/>
      <c r="I87" s="8" t="s">
        <v>65</v>
      </c>
      <c r="J87" s="8"/>
    </row>
    <row r="88" spans="1:10" ht="63.95" customHeight="1">
      <c r="A88" s="12">
        <v>86</v>
      </c>
      <c r="B88" s="133" t="s">
        <v>61</v>
      </c>
      <c r="C88" s="134"/>
      <c r="D88" s="11" t="s">
        <v>64</v>
      </c>
      <c r="E88" s="10" t="s">
        <v>59</v>
      </c>
      <c r="F88" s="27"/>
      <c r="G88" s="9" t="s">
        <v>63</v>
      </c>
      <c r="H88" s="8"/>
      <c r="I88" s="8" t="s">
        <v>62</v>
      </c>
      <c r="J88" s="8"/>
    </row>
    <row r="89" spans="1:10" ht="63.95" customHeight="1">
      <c r="A89" s="12">
        <v>87</v>
      </c>
      <c r="B89" s="133" t="s">
        <v>61</v>
      </c>
      <c r="C89" s="134"/>
      <c r="D89" s="11" t="s">
        <v>60</v>
      </c>
      <c r="E89" s="10" t="s">
        <v>59</v>
      </c>
      <c r="F89" s="27"/>
      <c r="G89" s="9" t="s">
        <v>58</v>
      </c>
      <c r="H89" s="8"/>
      <c r="I89" s="8" t="s">
        <v>57</v>
      </c>
      <c r="J89" s="8"/>
    </row>
    <row r="90" spans="1:10" ht="99" customHeight="1">
      <c r="A90" s="12">
        <v>88</v>
      </c>
      <c r="B90" s="133" t="s">
        <v>6</v>
      </c>
      <c r="C90" s="134"/>
      <c r="D90" s="11" t="s">
        <v>56</v>
      </c>
      <c r="E90" s="10" t="s">
        <v>25</v>
      </c>
      <c r="F90" s="27"/>
      <c r="G90" s="9" t="s">
        <v>55</v>
      </c>
      <c r="H90" s="8" t="s">
        <v>24</v>
      </c>
      <c r="I90" s="8"/>
      <c r="J90" s="8"/>
    </row>
    <row r="91" spans="1:10" ht="99" customHeight="1">
      <c r="A91" s="12">
        <v>89</v>
      </c>
      <c r="B91" s="133" t="s">
        <v>6</v>
      </c>
      <c r="C91" s="134"/>
      <c r="D91" s="11" t="s">
        <v>54</v>
      </c>
      <c r="E91" s="10" t="s">
        <v>25</v>
      </c>
      <c r="F91" s="27"/>
      <c r="G91" s="9" t="s">
        <v>47</v>
      </c>
      <c r="H91" s="8" t="s">
        <v>52</v>
      </c>
      <c r="I91" s="8"/>
      <c r="J91" s="8" t="s">
        <v>51</v>
      </c>
    </row>
    <row r="92" spans="1:10" ht="99" customHeight="1">
      <c r="A92" s="12">
        <v>90</v>
      </c>
      <c r="B92" s="133" t="s">
        <v>6</v>
      </c>
      <c r="C92" s="134"/>
      <c r="D92" s="11" t="s">
        <v>53</v>
      </c>
      <c r="E92" s="10" t="s">
        <v>25</v>
      </c>
      <c r="F92" s="27"/>
      <c r="G92" s="9" t="s">
        <v>47</v>
      </c>
      <c r="H92" s="8" t="s">
        <v>52</v>
      </c>
      <c r="I92" s="8"/>
      <c r="J92" s="8" t="s">
        <v>51</v>
      </c>
    </row>
    <row r="93" spans="1:10" ht="99" customHeight="1">
      <c r="A93" s="12">
        <v>91</v>
      </c>
      <c r="B93" s="133" t="s">
        <v>6</v>
      </c>
      <c r="C93" s="134"/>
      <c r="D93" s="11" t="s">
        <v>50</v>
      </c>
      <c r="E93" s="10" t="s">
        <v>25</v>
      </c>
      <c r="F93" s="27"/>
      <c r="G93" s="9" t="s">
        <v>47</v>
      </c>
      <c r="H93" s="8"/>
      <c r="I93" s="8"/>
      <c r="J93" s="8" t="s">
        <v>49</v>
      </c>
    </row>
    <row r="94" spans="1:10" ht="99" customHeight="1">
      <c r="A94" s="12">
        <v>92</v>
      </c>
      <c r="B94" s="133" t="s">
        <v>6</v>
      </c>
      <c r="C94" s="134"/>
      <c r="D94" s="11" t="s">
        <v>48</v>
      </c>
      <c r="E94" s="10" t="s">
        <v>32</v>
      </c>
      <c r="F94" s="27"/>
      <c r="G94" s="9" t="s">
        <v>47</v>
      </c>
      <c r="H94" s="8"/>
      <c r="I94" s="8"/>
      <c r="J94" s="8" t="s">
        <v>46</v>
      </c>
    </row>
  </sheetData>
  <autoFilter ref="A2:J94" xr:uid="{A9A24746-3E69-4B4D-BD30-3D53B9D1B723}">
    <filterColumn colId="1" showButton="0"/>
  </autoFilter>
  <mergeCells count="95">
    <mergeCell ref="B85:C85"/>
    <mergeCell ref="B86:C86"/>
    <mergeCell ref="B93:C93"/>
    <mergeCell ref="B94:C94"/>
    <mergeCell ref="B87:C87"/>
    <mergeCell ref="B88:C88"/>
    <mergeCell ref="B89:C89"/>
    <mergeCell ref="B90:C90"/>
    <mergeCell ref="B91:C91"/>
    <mergeCell ref="B92:C92"/>
    <mergeCell ref="B84:C84"/>
    <mergeCell ref="B73:C73"/>
    <mergeCell ref="B74:C74"/>
    <mergeCell ref="B75:C75"/>
    <mergeCell ref="B76:C76"/>
    <mergeCell ref="B77:C77"/>
    <mergeCell ref="B78:C78"/>
    <mergeCell ref="B79:C79"/>
    <mergeCell ref="B80:C80"/>
    <mergeCell ref="B81:C81"/>
    <mergeCell ref="B82:C82"/>
    <mergeCell ref="B83:C83"/>
    <mergeCell ref="B72:C72"/>
    <mergeCell ref="B61:C61"/>
    <mergeCell ref="B62:C62"/>
    <mergeCell ref="B63:C63"/>
    <mergeCell ref="B64:C64"/>
    <mergeCell ref="B65:C65"/>
    <mergeCell ref="B66:C66"/>
    <mergeCell ref="B67:C67"/>
    <mergeCell ref="B68:C68"/>
    <mergeCell ref="B69:C69"/>
    <mergeCell ref="B70:C70"/>
    <mergeCell ref="B71:C71"/>
    <mergeCell ref="B60:C60"/>
    <mergeCell ref="B49:C49"/>
    <mergeCell ref="B50:C50"/>
    <mergeCell ref="B51:C51"/>
    <mergeCell ref="B52:C52"/>
    <mergeCell ref="B53:C53"/>
    <mergeCell ref="B54:C54"/>
    <mergeCell ref="B55:C55"/>
    <mergeCell ref="B56:C56"/>
    <mergeCell ref="B57:C57"/>
    <mergeCell ref="B58:C58"/>
    <mergeCell ref="B59:C59"/>
    <mergeCell ref="B48:C48"/>
    <mergeCell ref="B37:C37"/>
    <mergeCell ref="B38:C38"/>
    <mergeCell ref="B39:C39"/>
    <mergeCell ref="B40:C40"/>
    <mergeCell ref="B41:C41"/>
    <mergeCell ref="B42:C42"/>
    <mergeCell ref="B43:C43"/>
    <mergeCell ref="B44:C44"/>
    <mergeCell ref="B45:C45"/>
    <mergeCell ref="B46:C46"/>
    <mergeCell ref="B47:C47"/>
    <mergeCell ref="B36:C36"/>
    <mergeCell ref="B25:C25"/>
    <mergeCell ref="B26:C26"/>
    <mergeCell ref="B27:C27"/>
    <mergeCell ref="B28:C28"/>
    <mergeCell ref="B29:C29"/>
    <mergeCell ref="B30:C30"/>
    <mergeCell ref="B31:C31"/>
    <mergeCell ref="B32:C32"/>
    <mergeCell ref="B33:C33"/>
    <mergeCell ref="B34:C34"/>
    <mergeCell ref="B35:C35"/>
    <mergeCell ref="B24:C24"/>
    <mergeCell ref="B13:C13"/>
    <mergeCell ref="B14:C14"/>
    <mergeCell ref="B15:C15"/>
    <mergeCell ref="B16:C16"/>
    <mergeCell ref="B17:C17"/>
    <mergeCell ref="B18:C18"/>
    <mergeCell ref="B19:C19"/>
    <mergeCell ref="B20:C20"/>
    <mergeCell ref="B21:C21"/>
    <mergeCell ref="B22:C22"/>
    <mergeCell ref="B23:C23"/>
    <mergeCell ref="B12:C12"/>
    <mergeCell ref="B2:C2"/>
    <mergeCell ref="A1:D1"/>
    <mergeCell ref="E1:J1"/>
    <mergeCell ref="B3:C3"/>
    <mergeCell ref="B5:C5"/>
    <mergeCell ref="B6:C6"/>
    <mergeCell ref="B4:C4"/>
    <mergeCell ref="B7:C7"/>
    <mergeCell ref="B8:C8"/>
    <mergeCell ref="B9:C9"/>
    <mergeCell ref="B10:C10"/>
    <mergeCell ref="B11:C11"/>
  </mergeCells>
  <pageMargins left="0.27777777777777779" right="0.27777777777777779" top="0.27777777777777779" bottom="0.27777777777777779" header="0" footer="0"/>
  <pageSetup firstPageNumber="0" fitToWidth="0" fitToHeight="0" pageOrder="overThenDown"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E195-9BFB-4477-89E7-3A7FA9DA9344}">
  <sheetPr filterMode="1"/>
  <dimension ref="A1:H93"/>
  <sheetViews>
    <sheetView zoomScale="90" zoomScaleNormal="90" workbookViewId="0">
      <pane xSplit="1" ySplit="2" topLeftCell="B44" activePane="bottomRight" state="frozen"/>
      <selection pane="topRight" activeCell="B1" sqref="B1"/>
      <selection pane="bottomLeft" activeCell="A3" sqref="A3"/>
      <selection pane="bottomRight" activeCell="D47" sqref="D47"/>
    </sheetView>
  </sheetViews>
  <sheetFormatPr baseColWidth="10" defaultColWidth="9.140625" defaultRowHeight="12.75"/>
  <cols>
    <col min="1" max="1" width="13.7109375" style="25" hidden="1" customWidth="1"/>
    <col min="2" max="2" width="14.5703125" style="25" bestFit="1" customWidth="1"/>
    <col min="3" max="3" width="13.7109375" style="25" bestFit="1" customWidth="1"/>
    <col min="4" max="4" width="59.28515625" style="7" bestFit="1" customWidth="1"/>
    <col min="5" max="5" width="25.85546875" style="25" customWidth="1"/>
    <col min="6" max="6" width="53.28515625" style="25" customWidth="1"/>
    <col min="7" max="7" width="54.85546875" style="26" customWidth="1"/>
    <col min="8" max="8" width="61.140625" style="25" customWidth="1"/>
    <col min="9" max="16384" width="9.140625" style="25"/>
  </cols>
  <sheetData>
    <row r="1" spans="1:8" ht="132.75" customHeight="1">
      <c r="A1" s="137"/>
      <c r="B1" s="138"/>
      <c r="C1" s="138"/>
      <c r="D1" s="138"/>
      <c r="E1" s="139" t="s">
        <v>224</v>
      </c>
      <c r="F1" s="139"/>
      <c r="G1" s="139"/>
    </row>
    <row r="2" spans="1:8" ht="85.5" customHeight="1">
      <c r="A2" s="29" t="s">
        <v>223</v>
      </c>
      <c r="B2" s="145" t="s">
        <v>45</v>
      </c>
      <c r="C2" s="146"/>
      <c r="D2" s="29" t="s">
        <v>222</v>
      </c>
      <c r="E2" s="30" t="s">
        <v>230</v>
      </c>
      <c r="F2" s="31" t="s">
        <v>238</v>
      </c>
      <c r="G2" s="34" t="s">
        <v>242</v>
      </c>
      <c r="H2" s="53" t="s">
        <v>272</v>
      </c>
    </row>
    <row r="3" spans="1:8" ht="82.5" customHeight="1">
      <c r="A3" s="12">
        <v>1</v>
      </c>
      <c r="B3" s="133" t="s">
        <v>0</v>
      </c>
      <c r="C3" s="134"/>
      <c r="D3" s="11" t="s">
        <v>216</v>
      </c>
      <c r="E3" s="10" t="s">
        <v>32</v>
      </c>
      <c r="F3" s="32"/>
      <c r="G3" s="35"/>
      <c r="H3" s="54"/>
    </row>
    <row r="4" spans="1:8" ht="82.5" customHeight="1">
      <c r="A4" s="12">
        <v>2</v>
      </c>
      <c r="B4" s="133" t="s">
        <v>0</v>
      </c>
      <c r="C4" s="134"/>
      <c r="D4" s="16" t="s">
        <v>212</v>
      </c>
      <c r="E4" s="10" t="s">
        <v>32</v>
      </c>
      <c r="F4" s="32"/>
      <c r="G4" s="35"/>
      <c r="H4" s="54"/>
    </row>
    <row r="5" spans="1:8" ht="82.5" customHeight="1">
      <c r="A5" s="12">
        <v>3</v>
      </c>
      <c r="B5" s="133" t="s">
        <v>0</v>
      </c>
      <c r="C5" s="134"/>
      <c r="D5" s="11" t="s">
        <v>211</v>
      </c>
      <c r="E5" s="10" t="s">
        <v>32</v>
      </c>
      <c r="F5" s="32" t="s">
        <v>225</v>
      </c>
      <c r="G5" s="35" t="s">
        <v>225</v>
      </c>
      <c r="H5" s="54"/>
    </row>
    <row r="6" spans="1:8" ht="82.5" customHeight="1">
      <c r="A6" s="12">
        <v>4</v>
      </c>
      <c r="B6" s="133" t="s">
        <v>0</v>
      </c>
      <c r="C6" s="134"/>
      <c r="D6" s="11" t="s">
        <v>209</v>
      </c>
      <c r="E6" s="10" t="s">
        <v>32</v>
      </c>
      <c r="F6" s="32"/>
      <c r="G6" s="35"/>
      <c r="H6" s="54"/>
    </row>
    <row r="7" spans="1:8" ht="82.5" customHeight="1">
      <c r="A7" s="12">
        <v>5</v>
      </c>
      <c r="B7" s="133" t="s">
        <v>0</v>
      </c>
      <c r="C7" s="134"/>
      <c r="D7" s="11" t="s">
        <v>207</v>
      </c>
      <c r="E7" s="10" t="s">
        <v>32</v>
      </c>
      <c r="F7" s="32"/>
      <c r="G7" s="35"/>
      <c r="H7" s="54"/>
    </row>
    <row r="8" spans="1:8" ht="82.5" customHeight="1">
      <c r="A8" s="12">
        <v>6</v>
      </c>
      <c r="B8" s="133" t="s">
        <v>1</v>
      </c>
      <c r="C8" s="134"/>
      <c r="D8" s="11" t="s">
        <v>106</v>
      </c>
      <c r="E8" s="10" t="s">
        <v>31</v>
      </c>
      <c r="F8" s="32" t="s">
        <v>7</v>
      </c>
      <c r="G8" s="35" t="s">
        <v>239</v>
      </c>
      <c r="H8" s="54"/>
    </row>
    <row r="9" spans="1:8" ht="82.5" customHeight="1">
      <c r="A9" s="12">
        <v>7</v>
      </c>
      <c r="B9" s="133" t="s">
        <v>1</v>
      </c>
      <c r="C9" s="134"/>
      <c r="D9" s="11" t="s">
        <v>204</v>
      </c>
      <c r="E9" s="10" t="s">
        <v>32</v>
      </c>
      <c r="F9" s="32" t="s">
        <v>7</v>
      </c>
      <c r="G9" s="35" t="s">
        <v>7</v>
      </c>
      <c r="H9" s="54"/>
    </row>
    <row r="10" spans="1:8" ht="82.5" customHeight="1">
      <c r="A10" s="12">
        <v>8</v>
      </c>
      <c r="B10" s="133" t="s">
        <v>1</v>
      </c>
      <c r="C10" s="134"/>
      <c r="D10" s="11" t="s">
        <v>201</v>
      </c>
      <c r="E10" s="10" t="s">
        <v>31</v>
      </c>
      <c r="F10" s="32" t="s">
        <v>7</v>
      </c>
      <c r="G10" s="37" t="s">
        <v>228</v>
      </c>
      <c r="H10" s="54"/>
    </row>
    <row r="11" spans="1:8" ht="82.5" customHeight="1">
      <c r="A11" s="12">
        <v>9</v>
      </c>
      <c r="B11" s="133" t="s">
        <v>199</v>
      </c>
      <c r="C11" s="134"/>
      <c r="D11" s="11" t="s">
        <v>198</v>
      </c>
      <c r="E11" s="10" t="s">
        <v>32</v>
      </c>
      <c r="F11" s="32" t="s">
        <v>7</v>
      </c>
      <c r="G11" s="35" t="s">
        <v>243</v>
      </c>
      <c r="H11" s="54"/>
    </row>
    <row r="12" spans="1:8" ht="82.5" customHeight="1">
      <c r="A12" s="12">
        <v>10</v>
      </c>
      <c r="B12" s="133" t="s">
        <v>2</v>
      </c>
      <c r="C12" s="134"/>
      <c r="D12" s="11" t="s">
        <v>196</v>
      </c>
      <c r="E12" s="10" t="s">
        <v>140</v>
      </c>
      <c r="F12" s="32" t="s">
        <v>279</v>
      </c>
      <c r="G12" s="35"/>
      <c r="H12" s="54"/>
    </row>
    <row r="13" spans="1:8" ht="82.5" customHeight="1">
      <c r="A13" s="12">
        <v>11</v>
      </c>
      <c r="B13" s="133" t="s">
        <v>2</v>
      </c>
      <c r="C13" s="134"/>
      <c r="D13" s="11" t="s">
        <v>194</v>
      </c>
      <c r="E13" s="10" t="s">
        <v>37</v>
      </c>
      <c r="F13" s="32" t="s">
        <v>265</v>
      </c>
      <c r="G13" s="35" t="s">
        <v>7</v>
      </c>
      <c r="H13" s="54"/>
    </row>
    <row r="14" spans="1:8" ht="82.5" customHeight="1">
      <c r="A14" s="12">
        <v>12</v>
      </c>
      <c r="B14" s="133" t="s">
        <v>2</v>
      </c>
      <c r="C14" s="134"/>
      <c r="D14" s="11" t="s">
        <v>193</v>
      </c>
      <c r="E14" s="10" t="s">
        <v>37</v>
      </c>
      <c r="F14" s="32" t="s">
        <v>264</v>
      </c>
      <c r="G14" s="35"/>
      <c r="H14" s="54"/>
    </row>
    <row r="15" spans="1:8" ht="82.5" customHeight="1">
      <c r="A15" s="12">
        <v>13</v>
      </c>
      <c r="B15" s="133" t="s">
        <v>2</v>
      </c>
      <c r="C15" s="134"/>
      <c r="D15" s="11" t="s">
        <v>192</v>
      </c>
      <c r="E15" s="10" t="s">
        <v>140</v>
      </c>
      <c r="F15" s="32" t="s">
        <v>280</v>
      </c>
      <c r="G15" s="35"/>
      <c r="H15" s="54"/>
    </row>
    <row r="16" spans="1:8" ht="82.5" customHeight="1">
      <c r="A16" s="12">
        <v>14</v>
      </c>
      <c r="B16" s="133" t="s">
        <v>2</v>
      </c>
      <c r="C16" s="134"/>
      <c r="D16" s="11" t="s">
        <v>190</v>
      </c>
      <c r="E16" s="10" t="s">
        <v>140</v>
      </c>
      <c r="F16" s="32" t="s">
        <v>281</v>
      </c>
      <c r="G16" s="35"/>
      <c r="H16" s="54"/>
    </row>
    <row r="17" spans="1:8" ht="82.5" customHeight="1">
      <c r="A17" s="12">
        <v>15</v>
      </c>
      <c r="B17" s="133" t="s">
        <v>2</v>
      </c>
      <c r="C17" s="134"/>
      <c r="D17" s="11" t="s">
        <v>189</v>
      </c>
      <c r="E17" s="10" t="s">
        <v>140</v>
      </c>
      <c r="F17" s="40" t="s">
        <v>282</v>
      </c>
      <c r="G17" s="35"/>
      <c r="H17" s="54"/>
    </row>
    <row r="18" spans="1:8" ht="82.5" customHeight="1">
      <c r="A18" s="12">
        <v>16</v>
      </c>
      <c r="B18" s="133" t="s">
        <v>2</v>
      </c>
      <c r="C18" s="134"/>
      <c r="D18" s="11" t="s">
        <v>187</v>
      </c>
      <c r="E18" s="10" t="s">
        <v>140</v>
      </c>
      <c r="F18" s="40" t="s">
        <v>282</v>
      </c>
      <c r="G18" s="35"/>
      <c r="H18" s="54"/>
    </row>
    <row r="19" spans="1:8" ht="82.5" customHeight="1">
      <c r="A19" s="12">
        <v>17</v>
      </c>
      <c r="B19" s="133" t="s">
        <v>2</v>
      </c>
      <c r="C19" s="134"/>
      <c r="D19" s="11" t="s">
        <v>185</v>
      </c>
      <c r="E19" s="10" t="s">
        <v>140</v>
      </c>
      <c r="F19" s="40" t="s">
        <v>282</v>
      </c>
      <c r="G19" s="35"/>
      <c r="H19" s="54"/>
    </row>
    <row r="20" spans="1:8" ht="63.95" hidden="1" customHeight="1">
      <c r="A20" s="12">
        <v>18</v>
      </c>
      <c r="B20" s="133" t="s">
        <v>2</v>
      </c>
      <c r="C20" s="134"/>
      <c r="D20" s="11" t="s">
        <v>183</v>
      </c>
      <c r="E20" s="10" t="s">
        <v>140</v>
      </c>
      <c r="F20" s="32" t="s">
        <v>283</v>
      </c>
      <c r="G20" s="41" t="s">
        <v>284</v>
      </c>
    </row>
    <row r="21" spans="1:8" ht="63.95" hidden="1" customHeight="1">
      <c r="A21" s="12">
        <v>19</v>
      </c>
      <c r="B21" s="133" t="s">
        <v>2</v>
      </c>
      <c r="C21" s="134"/>
      <c r="D21" s="11" t="s">
        <v>253</v>
      </c>
      <c r="E21" s="10" t="s">
        <v>181</v>
      </c>
      <c r="F21" s="32"/>
      <c r="G21" s="41" t="s">
        <v>285</v>
      </c>
    </row>
    <row r="22" spans="1:8" ht="82.5" customHeight="1">
      <c r="A22" s="12">
        <v>20</v>
      </c>
      <c r="B22" s="133" t="s">
        <v>2</v>
      </c>
      <c r="C22" s="134"/>
      <c r="D22" s="11" t="s">
        <v>179</v>
      </c>
      <c r="E22" s="10" t="s">
        <v>140</v>
      </c>
      <c r="F22" s="32"/>
      <c r="G22" s="35"/>
      <c r="H22" s="54"/>
    </row>
    <row r="23" spans="1:8" ht="82.5" customHeight="1">
      <c r="A23" s="12">
        <v>21</v>
      </c>
      <c r="B23" s="133" t="s">
        <v>2</v>
      </c>
      <c r="C23" s="134"/>
      <c r="D23" s="11" t="s">
        <v>178</v>
      </c>
      <c r="E23" s="10" t="s">
        <v>140</v>
      </c>
      <c r="F23" s="32"/>
      <c r="G23" s="35"/>
      <c r="H23" s="54"/>
    </row>
    <row r="24" spans="1:8" ht="89.25" hidden="1" customHeight="1">
      <c r="A24" s="12">
        <v>22</v>
      </c>
      <c r="B24" s="133" t="s">
        <v>2</v>
      </c>
      <c r="C24" s="134"/>
      <c r="D24" s="11" t="s">
        <v>176</v>
      </c>
      <c r="E24" s="10" t="s">
        <v>37</v>
      </c>
      <c r="F24" s="32"/>
      <c r="G24" s="35" t="s">
        <v>266</v>
      </c>
    </row>
    <row r="25" spans="1:8" ht="82.5" customHeight="1">
      <c r="A25" s="12">
        <v>23</v>
      </c>
      <c r="B25" s="133" t="s">
        <v>2</v>
      </c>
      <c r="C25" s="134"/>
      <c r="D25" s="11" t="s">
        <v>254</v>
      </c>
      <c r="E25" s="10" t="s">
        <v>140</v>
      </c>
      <c r="F25" s="32"/>
      <c r="G25" s="35"/>
      <c r="H25" s="54"/>
    </row>
    <row r="26" spans="1:8" ht="82.5" customHeight="1">
      <c r="A26" s="12">
        <v>24</v>
      </c>
      <c r="B26" s="133" t="s">
        <v>2</v>
      </c>
      <c r="C26" s="134"/>
      <c r="D26" s="11" t="s">
        <v>172</v>
      </c>
      <c r="E26" s="10" t="s">
        <v>37</v>
      </c>
      <c r="F26" s="32"/>
      <c r="G26" s="35"/>
      <c r="H26" s="54"/>
    </row>
    <row r="27" spans="1:8" ht="82.5" customHeight="1">
      <c r="A27" s="12">
        <v>25</v>
      </c>
      <c r="B27" s="133" t="s">
        <v>2</v>
      </c>
      <c r="C27" s="134"/>
      <c r="D27" s="11" t="s">
        <v>170</v>
      </c>
      <c r="E27" s="10" t="s">
        <v>116</v>
      </c>
      <c r="F27" s="32" t="s">
        <v>240</v>
      </c>
      <c r="G27" s="35" t="s">
        <v>244</v>
      </c>
      <c r="H27" s="54"/>
    </row>
    <row r="28" spans="1:8" ht="82.5" customHeight="1">
      <c r="A28" s="12">
        <v>26</v>
      </c>
      <c r="B28" s="133" t="s">
        <v>2</v>
      </c>
      <c r="C28" s="134"/>
      <c r="D28" s="11" t="s">
        <v>168</v>
      </c>
      <c r="E28" s="10" t="s">
        <v>140</v>
      </c>
      <c r="F28" s="32"/>
      <c r="G28" s="35"/>
      <c r="H28" s="54"/>
    </row>
    <row r="29" spans="1:8" ht="82.5" customHeight="1">
      <c r="A29" s="12">
        <v>27</v>
      </c>
      <c r="B29" s="133" t="s">
        <v>2</v>
      </c>
      <c r="C29" s="134"/>
      <c r="D29" s="11" t="s">
        <v>166</v>
      </c>
      <c r="E29" s="10" t="s">
        <v>116</v>
      </c>
      <c r="F29" s="32" t="s">
        <v>240</v>
      </c>
      <c r="G29" s="35" t="s">
        <v>244</v>
      </c>
      <c r="H29" s="54"/>
    </row>
    <row r="30" spans="1:8" ht="78" hidden="1" customHeight="1">
      <c r="A30" s="12">
        <v>28</v>
      </c>
      <c r="B30" s="133" t="s">
        <v>2</v>
      </c>
      <c r="C30" s="134"/>
      <c r="D30" s="11" t="s">
        <v>164</v>
      </c>
      <c r="E30" s="10" t="s">
        <v>267</v>
      </c>
      <c r="F30" s="32" t="s">
        <v>7</v>
      </c>
      <c r="G30" s="35" t="s">
        <v>268</v>
      </c>
    </row>
    <row r="31" spans="1:8" ht="82.5" customHeight="1">
      <c r="A31" s="12">
        <v>29</v>
      </c>
      <c r="B31" s="133" t="s">
        <v>3</v>
      </c>
      <c r="C31" s="134"/>
      <c r="D31" s="11" t="s">
        <v>162</v>
      </c>
      <c r="E31" s="10" t="s">
        <v>140</v>
      </c>
      <c r="F31" s="32"/>
      <c r="G31" s="35"/>
      <c r="H31" s="54"/>
    </row>
    <row r="32" spans="1:8" ht="82.5" customHeight="1">
      <c r="A32" s="12">
        <v>30</v>
      </c>
      <c r="B32" s="133" t="s">
        <v>3</v>
      </c>
      <c r="C32" s="134"/>
      <c r="D32" s="11" t="s">
        <v>160</v>
      </c>
      <c r="E32" s="10" t="s">
        <v>140</v>
      </c>
      <c r="F32" s="32"/>
      <c r="G32" s="35"/>
      <c r="H32" s="54"/>
    </row>
    <row r="33" spans="1:8" ht="82.5" customHeight="1">
      <c r="A33" s="12">
        <v>31</v>
      </c>
      <c r="B33" s="133" t="s">
        <v>4</v>
      </c>
      <c r="C33" s="134"/>
      <c r="D33" s="11" t="s">
        <v>158</v>
      </c>
      <c r="E33" s="10" t="s">
        <v>155</v>
      </c>
      <c r="F33" s="32" t="s">
        <v>240</v>
      </c>
      <c r="G33" s="35" t="s">
        <v>241</v>
      </c>
      <c r="H33" s="54"/>
    </row>
    <row r="34" spans="1:8" ht="82.5" customHeight="1">
      <c r="A34" s="12">
        <v>32</v>
      </c>
      <c r="B34" s="133" t="s">
        <v>4</v>
      </c>
      <c r="C34" s="134"/>
      <c r="D34" s="11" t="s">
        <v>156</v>
      </c>
      <c r="E34" s="10" t="s">
        <v>155</v>
      </c>
      <c r="F34" s="32"/>
      <c r="G34" s="35"/>
      <c r="H34" s="54"/>
    </row>
    <row r="35" spans="1:8" ht="82.5" customHeight="1">
      <c r="A35" s="12">
        <v>33</v>
      </c>
      <c r="B35" s="133" t="s">
        <v>109</v>
      </c>
      <c r="C35" s="134"/>
      <c r="D35" s="11" t="s">
        <v>154</v>
      </c>
      <c r="E35" s="10" t="s">
        <v>32</v>
      </c>
      <c r="F35" s="32" t="s">
        <v>240</v>
      </c>
      <c r="G35" s="35" t="s">
        <v>252</v>
      </c>
      <c r="H35" s="54"/>
    </row>
    <row r="36" spans="1:8" ht="82.5" customHeight="1">
      <c r="A36" s="12">
        <v>34</v>
      </c>
      <c r="B36" s="133" t="s">
        <v>109</v>
      </c>
      <c r="C36" s="134"/>
      <c r="D36" s="11" t="s">
        <v>153</v>
      </c>
      <c r="E36" s="10" t="s">
        <v>32</v>
      </c>
      <c r="F36" s="32" t="s">
        <v>240</v>
      </c>
      <c r="G36" s="35" t="s">
        <v>245</v>
      </c>
      <c r="H36" s="54"/>
    </row>
    <row r="37" spans="1:8" ht="82.5" customHeight="1">
      <c r="A37" s="12">
        <v>35</v>
      </c>
      <c r="B37" s="133" t="s">
        <v>109</v>
      </c>
      <c r="C37" s="134"/>
      <c r="D37" s="11" t="s">
        <v>152</v>
      </c>
      <c r="E37" s="10" t="s">
        <v>32</v>
      </c>
      <c r="F37" s="32"/>
      <c r="G37" s="35"/>
      <c r="H37" s="54"/>
    </row>
    <row r="38" spans="1:8" ht="82.5" customHeight="1">
      <c r="A38" s="12">
        <v>36</v>
      </c>
      <c r="B38" s="133" t="s">
        <v>109</v>
      </c>
      <c r="C38" s="134"/>
      <c r="D38" s="11" t="s">
        <v>150</v>
      </c>
      <c r="E38" s="10" t="s">
        <v>32</v>
      </c>
      <c r="F38" s="32" t="s">
        <v>240</v>
      </c>
      <c r="G38" s="35" t="s">
        <v>252</v>
      </c>
      <c r="H38" s="54"/>
    </row>
    <row r="39" spans="1:8" ht="82.5" customHeight="1">
      <c r="A39" s="12">
        <v>37</v>
      </c>
      <c r="B39" s="133" t="s">
        <v>109</v>
      </c>
      <c r="C39" s="134"/>
      <c r="D39" s="11" t="s">
        <v>149</v>
      </c>
      <c r="E39" s="10" t="s">
        <v>32</v>
      </c>
      <c r="F39" s="32" t="s">
        <v>240</v>
      </c>
      <c r="G39" s="35" t="s">
        <v>252</v>
      </c>
      <c r="H39" s="54"/>
    </row>
    <row r="40" spans="1:8" ht="82.5" customHeight="1">
      <c r="A40" s="12">
        <v>38</v>
      </c>
      <c r="B40" s="133" t="s">
        <v>109</v>
      </c>
      <c r="C40" s="134"/>
      <c r="D40" s="11" t="s">
        <v>147</v>
      </c>
      <c r="E40" s="10" t="s">
        <v>32</v>
      </c>
      <c r="F40" s="32" t="s">
        <v>246</v>
      </c>
      <c r="G40" s="35" t="s">
        <v>241</v>
      </c>
      <c r="H40" s="54"/>
    </row>
    <row r="41" spans="1:8" ht="93.75" hidden="1" customHeight="1">
      <c r="A41" s="12">
        <v>39</v>
      </c>
      <c r="B41" s="133" t="s">
        <v>109</v>
      </c>
      <c r="C41" s="134"/>
      <c r="D41" s="11" t="s">
        <v>146</v>
      </c>
      <c r="E41" s="10" t="s">
        <v>31</v>
      </c>
      <c r="F41" s="33" t="s">
        <v>7</v>
      </c>
      <c r="G41" s="36" t="s">
        <v>247</v>
      </c>
    </row>
    <row r="42" spans="1:8" ht="82.5" customHeight="1">
      <c r="A42" s="12">
        <v>40</v>
      </c>
      <c r="B42" s="133" t="s">
        <v>109</v>
      </c>
      <c r="C42" s="134"/>
      <c r="D42" s="11" t="s">
        <v>144</v>
      </c>
      <c r="E42" s="10" t="s">
        <v>31</v>
      </c>
      <c r="F42" s="32" t="s">
        <v>7</v>
      </c>
      <c r="G42" s="35" t="s">
        <v>233</v>
      </c>
      <c r="H42" s="54"/>
    </row>
    <row r="43" spans="1:8" ht="127.5" hidden="1" customHeight="1">
      <c r="A43" s="12">
        <v>41</v>
      </c>
      <c r="B43" s="133" t="s">
        <v>109</v>
      </c>
      <c r="C43" s="134"/>
      <c r="D43" s="11" t="s">
        <v>142</v>
      </c>
      <c r="E43" s="10" t="s">
        <v>116</v>
      </c>
      <c r="F43" s="32" t="s">
        <v>7</v>
      </c>
      <c r="G43" s="35" t="s">
        <v>255</v>
      </c>
    </row>
    <row r="44" spans="1:8" ht="82.5" customHeight="1">
      <c r="A44" s="12">
        <v>42</v>
      </c>
      <c r="B44" s="133" t="s">
        <v>109</v>
      </c>
      <c r="C44" s="134"/>
      <c r="D44" s="11" t="s">
        <v>141</v>
      </c>
      <c r="E44" s="10" t="s">
        <v>140</v>
      </c>
      <c r="F44" s="32"/>
      <c r="G44" s="35"/>
      <c r="H44" s="54"/>
    </row>
    <row r="45" spans="1:8" ht="82.5" customHeight="1">
      <c r="A45" s="12">
        <v>43</v>
      </c>
      <c r="B45" s="133" t="s">
        <v>109</v>
      </c>
      <c r="C45" s="134"/>
      <c r="D45" s="11" t="s">
        <v>138</v>
      </c>
      <c r="E45" s="10" t="s">
        <v>116</v>
      </c>
      <c r="F45" s="32" t="s">
        <v>7</v>
      </c>
      <c r="G45" s="35" t="s">
        <v>232</v>
      </c>
      <c r="H45" s="54"/>
    </row>
    <row r="46" spans="1:8" ht="82.5" customHeight="1">
      <c r="A46" s="12">
        <v>44</v>
      </c>
      <c r="B46" s="133" t="s">
        <v>109</v>
      </c>
      <c r="C46" s="134"/>
      <c r="D46" s="11" t="s">
        <v>91</v>
      </c>
      <c r="E46" s="10" t="s">
        <v>31</v>
      </c>
      <c r="F46" s="32" t="s">
        <v>7</v>
      </c>
      <c r="G46" s="35" t="s">
        <v>233</v>
      </c>
      <c r="H46" s="54"/>
    </row>
    <row r="47" spans="1:8" ht="82.5" customHeight="1">
      <c r="A47" s="12">
        <v>45</v>
      </c>
      <c r="B47" s="133" t="s">
        <v>109</v>
      </c>
      <c r="C47" s="134"/>
      <c r="D47" s="11" t="s">
        <v>89</v>
      </c>
      <c r="E47" s="10" t="s">
        <v>31</v>
      </c>
      <c r="F47" s="32" t="s">
        <v>7</v>
      </c>
      <c r="G47" s="35" t="s">
        <v>233</v>
      </c>
      <c r="H47" s="54"/>
    </row>
    <row r="48" spans="1:8" ht="82.5" customHeight="1">
      <c r="A48" s="12">
        <v>46</v>
      </c>
      <c r="B48" s="133" t="s">
        <v>109</v>
      </c>
      <c r="C48" s="134"/>
      <c r="D48" s="11" t="s">
        <v>136</v>
      </c>
      <c r="E48" s="10" t="s">
        <v>37</v>
      </c>
      <c r="F48" s="32" t="s">
        <v>7</v>
      </c>
      <c r="G48" s="35" t="s">
        <v>7</v>
      </c>
      <c r="H48" s="54"/>
    </row>
    <row r="49" spans="1:8" ht="82.5" customHeight="1">
      <c r="A49" s="12">
        <v>47</v>
      </c>
      <c r="B49" s="133" t="s">
        <v>109</v>
      </c>
      <c r="C49" s="134"/>
      <c r="D49" s="11" t="s">
        <v>133</v>
      </c>
      <c r="E49" s="10" t="s">
        <v>37</v>
      </c>
      <c r="F49" s="32" t="s">
        <v>234</v>
      </c>
      <c r="G49" s="35" t="s">
        <v>7</v>
      </c>
      <c r="H49" s="54"/>
    </row>
    <row r="50" spans="1:8" ht="61.5" hidden="1" customHeight="1">
      <c r="A50" s="12">
        <v>48</v>
      </c>
      <c r="B50" s="133" t="s">
        <v>109</v>
      </c>
      <c r="C50" s="134"/>
      <c r="D50" s="11" t="s">
        <v>131</v>
      </c>
      <c r="E50" s="10" t="s">
        <v>248</v>
      </c>
      <c r="F50" s="32" t="s">
        <v>235</v>
      </c>
      <c r="G50" s="35" t="s">
        <v>235</v>
      </c>
    </row>
    <row r="51" spans="1:8" ht="82.5" customHeight="1">
      <c r="A51" s="12">
        <v>49</v>
      </c>
      <c r="B51" s="133" t="s">
        <v>109</v>
      </c>
      <c r="C51" s="134"/>
      <c r="D51" s="43" t="s">
        <v>129</v>
      </c>
      <c r="E51" s="10" t="s">
        <v>37</v>
      </c>
      <c r="F51" s="32"/>
      <c r="G51" s="35" t="s">
        <v>225</v>
      </c>
      <c r="H51" s="54"/>
    </row>
    <row r="52" spans="1:8" ht="82.5" customHeight="1">
      <c r="A52" s="12">
        <v>50</v>
      </c>
      <c r="B52" s="133" t="s">
        <v>109</v>
      </c>
      <c r="C52" s="134"/>
      <c r="D52" s="43" t="s">
        <v>128</v>
      </c>
      <c r="E52" s="10" t="s">
        <v>37</v>
      </c>
      <c r="F52" s="32"/>
      <c r="G52" s="35" t="s">
        <v>225</v>
      </c>
      <c r="H52" s="54"/>
    </row>
    <row r="53" spans="1:8" ht="82.5" customHeight="1">
      <c r="A53" s="12">
        <v>51</v>
      </c>
      <c r="B53" s="133" t="s">
        <v>109</v>
      </c>
      <c r="C53" s="134"/>
      <c r="D53" s="43" t="s">
        <v>127</v>
      </c>
      <c r="E53" s="10" t="s">
        <v>37</v>
      </c>
      <c r="F53" s="32"/>
      <c r="G53" s="35" t="s">
        <v>225</v>
      </c>
      <c r="H53" s="54"/>
    </row>
    <row r="54" spans="1:8" ht="82.5" customHeight="1">
      <c r="A54" s="12">
        <v>52</v>
      </c>
      <c r="B54" s="133" t="s">
        <v>109</v>
      </c>
      <c r="C54" s="134"/>
      <c r="D54" s="43" t="s">
        <v>126</v>
      </c>
      <c r="E54" s="10" t="s">
        <v>37</v>
      </c>
      <c r="F54" s="32"/>
      <c r="G54" s="35" t="s">
        <v>225</v>
      </c>
      <c r="H54" s="54"/>
    </row>
    <row r="55" spans="1:8" ht="82.5" customHeight="1">
      <c r="A55" s="12">
        <v>53</v>
      </c>
      <c r="B55" s="133" t="s">
        <v>109</v>
      </c>
      <c r="C55" s="134"/>
      <c r="D55" s="43" t="s">
        <v>124</v>
      </c>
      <c r="E55" s="10" t="s">
        <v>37</v>
      </c>
      <c r="F55" s="32"/>
      <c r="G55" s="35" t="s">
        <v>225</v>
      </c>
      <c r="H55" s="54"/>
    </row>
    <row r="56" spans="1:8" ht="82.5" customHeight="1">
      <c r="A56" s="12">
        <v>54</v>
      </c>
      <c r="B56" s="133" t="s">
        <v>109</v>
      </c>
      <c r="C56" s="134"/>
      <c r="D56" s="43" t="s">
        <v>123</v>
      </c>
      <c r="E56" s="10" t="s">
        <v>37</v>
      </c>
      <c r="F56" s="32"/>
      <c r="G56" s="35" t="s">
        <v>225</v>
      </c>
      <c r="H56" s="54"/>
    </row>
    <row r="57" spans="1:8" ht="82.5" customHeight="1">
      <c r="A57" s="12">
        <v>55</v>
      </c>
      <c r="B57" s="133" t="s">
        <v>109</v>
      </c>
      <c r="C57" s="134"/>
      <c r="D57" s="43" t="s">
        <v>122</v>
      </c>
      <c r="E57" s="10" t="s">
        <v>37</v>
      </c>
      <c r="F57" s="32"/>
      <c r="G57" s="35" t="s">
        <v>225</v>
      </c>
      <c r="H57" s="54"/>
    </row>
    <row r="58" spans="1:8" ht="82.5" customHeight="1">
      <c r="A58" s="12">
        <v>56</v>
      </c>
      <c r="B58" s="133" t="s">
        <v>109</v>
      </c>
      <c r="C58" s="134"/>
      <c r="D58" s="43" t="s">
        <v>121</v>
      </c>
      <c r="E58" s="10" t="s">
        <v>37</v>
      </c>
      <c r="F58" s="32"/>
      <c r="G58" s="35" t="s">
        <v>225</v>
      </c>
      <c r="H58" s="54"/>
    </row>
    <row r="59" spans="1:8" ht="82.5" customHeight="1">
      <c r="A59" s="12">
        <v>57</v>
      </c>
      <c r="B59" s="133" t="s">
        <v>109</v>
      </c>
      <c r="C59" s="134"/>
      <c r="D59" s="11" t="s">
        <v>119</v>
      </c>
      <c r="E59" s="10" t="s">
        <v>37</v>
      </c>
      <c r="F59" s="32" t="s">
        <v>236</v>
      </c>
      <c r="G59" s="35" t="s">
        <v>7</v>
      </c>
      <c r="H59" s="54"/>
    </row>
    <row r="60" spans="1:8" ht="82.5" customHeight="1">
      <c r="A60" s="12">
        <v>58</v>
      </c>
      <c r="B60" s="133" t="s">
        <v>109</v>
      </c>
      <c r="C60" s="134"/>
      <c r="D60" s="11" t="s">
        <v>117</v>
      </c>
      <c r="E60" s="10" t="s">
        <v>116</v>
      </c>
      <c r="F60" s="32" t="s">
        <v>249</v>
      </c>
      <c r="G60" s="35" t="s">
        <v>7</v>
      </c>
      <c r="H60" s="54"/>
    </row>
    <row r="61" spans="1:8" ht="82.5" customHeight="1">
      <c r="A61" s="12">
        <v>59</v>
      </c>
      <c r="B61" s="133" t="s">
        <v>109</v>
      </c>
      <c r="C61" s="134"/>
      <c r="D61" s="11" t="s">
        <v>114</v>
      </c>
      <c r="E61" s="10" t="s">
        <v>37</v>
      </c>
      <c r="F61" s="32"/>
      <c r="G61" s="35"/>
      <c r="H61" s="54"/>
    </row>
    <row r="62" spans="1:8" ht="82.5" customHeight="1">
      <c r="A62" s="12">
        <v>60</v>
      </c>
      <c r="B62" s="133" t="s">
        <v>109</v>
      </c>
      <c r="C62" s="134"/>
      <c r="D62" s="11" t="s">
        <v>111</v>
      </c>
      <c r="E62" s="10" t="s">
        <v>37</v>
      </c>
      <c r="F62" s="32"/>
      <c r="G62" s="35"/>
      <c r="H62" s="54"/>
    </row>
    <row r="63" spans="1:8" ht="82.5" customHeight="1">
      <c r="A63" s="12">
        <v>61</v>
      </c>
      <c r="B63" s="133" t="s">
        <v>109</v>
      </c>
      <c r="C63" s="134"/>
      <c r="D63" s="11" t="s">
        <v>108</v>
      </c>
      <c r="E63" s="10" t="s">
        <v>250</v>
      </c>
      <c r="F63" s="32" t="s">
        <v>251</v>
      </c>
      <c r="G63" s="35"/>
      <c r="H63" s="54"/>
    </row>
    <row r="64" spans="1:8" ht="82.5" customHeight="1">
      <c r="A64" s="12">
        <v>62</v>
      </c>
      <c r="B64" s="133" t="s">
        <v>98</v>
      </c>
      <c r="C64" s="134"/>
      <c r="D64" s="11" t="s">
        <v>106</v>
      </c>
      <c r="E64" s="10" t="s">
        <v>256</v>
      </c>
      <c r="F64" s="32" t="s">
        <v>7</v>
      </c>
      <c r="G64" s="35" t="s">
        <v>237</v>
      </c>
      <c r="H64" s="54"/>
    </row>
    <row r="65" spans="1:8" ht="82.5" customHeight="1">
      <c r="A65" s="12">
        <v>63</v>
      </c>
      <c r="B65" s="133" t="s">
        <v>98</v>
      </c>
      <c r="C65" s="134"/>
      <c r="D65" s="11" t="s">
        <v>105</v>
      </c>
      <c r="E65" s="10" t="s">
        <v>37</v>
      </c>
      <c r="F65" s="32"/>
      <c r="G65" s="35"/>
      <c r="H65" s="54"/>
    </row>
    <row r="66" spans="1:8" ht="82.5" customHeight="1">
      <c r="A66" s="12">
        <v>64</v>
      </c>
      <c r="B66" s="133" t="s">
        <v>98</v>
      </c>
      <c r="C66" s="134"/>
      <c r="D66" s="42" t="s">
        <v>103</v>
      </c>
      <c r="E66" s="10" t="s">
        <v>37</v>
      </c>
      <c r="F66" s="32"/>
      <c r="G66" s="35"/>
      <c r="H66" s="54"/>
    </row>
    <row r="67" spans="1:8" ht="82.5" customHeight="1">
      <c r="A67" s="12">
        <v>65</v>
      </c>
      <c r="B67" s="133" t="s">
        <v>98</v>
      </c>
      <c r="C67" s="134"/>
      <c r="D67" s="11" t="s">
        <v>102</v>
      </c>
      <c r="E67" s="10" t="s">
        <v>37</v>
      </c>
      <c r="F67" s="32"/>
      <c r="G67" s="35"/>
      <c r="H67" s="54"/>
    </row>
    <row r="68" spans="1:8" s="13" customFormat="1" ht="82.5" customHeight="1">
      <c r="A68" s="12">
        <v>66</v>
      </c>
      <c r="B68" s="143" t="s">
        <v>98</v>
      </c>
      <c r="C68" s="144"/>
      <c r="D68" s="16" t="s">
        <v>100</v>
      </c>
      <c r="E68" s="15" t="s">
        <v>32</v>
      </c>
      <c r="F68" s="32"/>
      <c r="G68" s="35"/>
      <c r="H68" s="54"/>
    </row>
    <row r="69" spans="1:8" s="13" customFormat="1" ht="82.5" customHeight="1">
      <c r="A69" s="12">
        <v>67</v>
      </c>
      <c r="B69" s="143" t="s">
        <v>98</v>
      </c>
      <c r="C69" s="144"/>
      <c r="D69" s="16" t="s">
        <v>99</v>
      </c>
      <c r="E69" s="15" t="s">
        <v>32</v>
      </c>
      <c r="F69" s="32"/>
      <c r="G69" s="35"/>
      <c r="H69" s="54"/>
    </row>
    <row r="70" spans="1:8" s="13" customFormat="1" ht="82.5" customHeight="1">
      <c r="A70" s="12">
        <v>68</v>
      </c>
      <c r="B70" s="143" t="s">
        <v>98</v>
      </c>
      <c r="C70" s="144"/>
      <c r="D70" s="16" t="s">
        <v>97</v>
      </c>
      <c r="E70" s="15" t="s">
        <v>37</v>
      </c>
      <c r="F70" s="32"/>
      <c r="G70" s="35"/>
      <c r="H70" s="54"/>
    </row>
    <row r="71" spans="1:8" s="13" customFormat="1" ht="82.5" customHeight="1">
      <c r="A71" s="12">
        <v>69</v>
      </c>
      <c r="B71" s="143" t="s">
        <v>94</v>
      </c>
      <c r="C71" s="144"/>
      <c r="D71" s="16" t="s">
        <v>96</v>
      </c>
      <c r="E71" s="15" t="s">
        <v>37</v>
      </c>
      <c r="F71" s="32" t="s">
        <v>7</v>
      </c>
      <c r="G71" s="35" t="s">
        <v>233</v>
      </c>
      <c r="H71" s="54"/>
    </row>
    <row r="72" spans="1:8" s="13" customFormat="1" ht="82.5" customHeight="1">
      <c r="A72" s="12">
        <v>70</v>
      </c>
      <c r="B72" s="143" t="s">
        <v>94</v>
      </c>
      <c r="C72" s="144"/>
      <c r="D72" s="16" t="s">
        <v>93</v>
      </c>
      <c r="E72" s="15" t="s">
        <v>37</v>
      </c>
      <c r="F72" s="32"/>
      <c r="G72" s="35"/>
      <c r="H72" s="54"/>
    </row>
    <row r="73" spans="1:8" s="13" customFormat="1" ht="82.5" customHeight="1">
      <c r="A73" s="12">
        <v>71</v>
      </c>
      <c r="B73" s="143" t="s">
        <v>90</v>
      </c>
      <c r="C73" s="144"/>
      <c r="D73" s="16" t="s">
        <v>91</v>
      </c>
      <c r="E73" s="15" t="s">
        <v>31</v>
      </c>
      <c r="F73" s="32" t="s">
        <v>7</v>
      </c>
      <c r="G73" s="35" t="s">
        <v>233</v>
      </c>
      <c r="H73" s="54"/>
    </row>
    <row r="74" spans="1:8" s="13" customFormat="1" ht="82.5" customHeight="1">
      <c r="A74" s="12">
        <v>72</v>
      </c>
      <c r="B74" s="143" t="s">
        <v>90</v>
      </c>
      <c r="C74" s="144"/>
      <c r="D74" s="16" t="s">
        <v>89</v>
      </c>
      <c r="E74" s="15" t="s">
        <v>31</v>
      </c>
      <c r="F74" s="32" t="s">
        <v>7</v>
      </c>
      <c r="G74" s="35" t="s">
        <v>233</v>
      </c>
      <c r="H74" s="54"/>
    </row>
    <row r="75" spans="1:8" s="13" customFormat="1" ht="82.5" customHeight="1">
      <c r="A75" s="12">
        <v>73</v>
      </c>
      <c r="B75" s="143" t="s">
        <v>5</v>
      </c>
      <c r="C75" s="144"/>
      <c r="D75" s="16" t="s">
        <v>85</v>
      </c>
      <c r="E75" s="15" t="s">
        <v>32</v>
      </c>
      <c r="F75" s="32"/>
      <c r="G75" s="35"/>
      <c r="H75" s="54"/>
    </row>
    <row r="76" spans="1:8" s="13" customFormat="1" ht="82.5" customHeight="1">
      <c r="A76" s="12">
        <v>74</v>
      </c>
      <c r="B76" s="143" t="s">
        <v>61</v>
      </c>
      <c r="C76" s="144"/>
      <c r="D76" s="16" t="s">
        <v>83</v>
      </c>
      <c r="E76" s="15" t="s">
        <v>59</v>
      </c>
      <c r="F76" s="32" t="s">
        <v>7</v>
      </c>
      <c r="G76" s="35" t="s">
        <v>225</v>
      </c>
      <c r="H76" s="54"/>
    </row>
    <row r="77" spans="1:8" s="13" customFormat="1" ht="82.5" customHeight="1">
      <c r="A77" s="12">
        <v>75</v>
      </c>
      <c r="B77" s="143" t="s">
        <v>61</v>
      </c>
      <c r="C77" s="144"/>
      <c r="D77" s="16" t="s">
        <v>82</v>
      </c>
      <c r="E77" s="15" t="s">
        <v>59</v>
      </c>
      <c r="F77" s="32"/>
      <c r="G77" s="35" t="s">
        <v>225</v>
      </c>
      <c r="H77" s="54" t="s">
        <v>273</v>
      </c>
    </row>
    <row r="78" spans="1:8" s="13" customFormat="1" ht="82.5" customHeight="1">
      <c r="A78" s="12">
        <v>76</v>
      </c>
      <c r="B78" s="143" t="s">
        <v>61</v>
      </c>
      <c r="C78" s="144"/>
      <c r="D78" s="16" t="s">
        <v>78</v>
      </c>
      <c r="E78" s="15" t="s">
        <v>59</v>
      </c>
      <c r="F78" s="32"/>
      <c r="G78" s="35" t="s">
        <v>7</v>
      </c>
      <c r="H78" s="54" t="s">
        <v>274</v>
      </c>
    </row>
    <row r="79" spans="1:8" ht="82.5" customHeight="1">
      <c r="A79" s="12">
        <v>77</v>
      </c>
      <c r="B79" s="133" t="s">
        <v>61</v>
      </c>
      <c r="C79" s="134"/>
      <c r="D79" s="11" t="s">
        <v>76</v>
      </c>
      <c r="E79" s="10" t="s">
        <v>59</v>
      </c>
      <c r="F79" s="32"/>
      <c r="G79" s="35" t="s">
        <v>225</v>
      </c>
      <c r="H79" s="52"/>
    </row>
    <row r="80" spans="1:8" ht="82.5" customHeight="1">
      <c r="A80" s="12">
        <v>78</v>
      </c>
      <c r="B80" s="133" t="s">
        <v>61</v>
      </c>
      <c r="C80" s="134"/>
      <c r="D80" s="11" t="s">
        <v>74</v>
      </c>
      <c r="E80" s="10" t="s">
        <v>59</v>
      </c>
      <c r="F80" s="32" t="s">
        <v>275</v>
      </c>
      <c r="G80" s="35"/>
      <c r="H80" s="52"/>
    </row>
    <row r="81" spans="1:8" ht="82.5" customHeight="1">
      <c r="A81" s="12">
        <v>79</v>
      </c>
      <c r="B81" s="133" t="s">
        <v>61</v>
      </c>
      <c r="C81" s="134"/>
      <c r="D81" s="11" t="s">
        <v>73</v>
      </c>
      <c r="E81" s="10" t="s">
        <v>59</v>
      </c>
      <c r="F81" s="32"/>
      <c r="G81" s="35"/>
      <c r="H81" s="52"/>
    </row>
    <row r="82" spans="1:8" ht="82.5" customHeight="1">
      <c r="A82" s="12">
        <v>80</v>
      </c>
      <c r="B82" s="133" t="s">
        <v>61</v>
      </c>
      <c r="C82" s="134"/>
      <c r="D82" s="11" t="s">
        <v>71</v>
      </c>
      <c r="E82" s="10" t="s">
        <v>59</v>
      </c>
      <c r="F82" s="32" t="s">
        <v>276</v>
      </c>
      <c r="G82" s="35"/>
      <c r="H82" s="52"/>
    </row>
    <row r="83" spans="1:8" ht="82.5" customHeight="1">
      <c r="A83" s="12">
        <v>81</v>
      </c>
      <c r="B83" s="133" t="s">
        <v>61</v>
      </c>
      <c r="C83" s="134"/>
      <c r="D83" s="11" t="s">
        <v>69</v>
      </c>
      <c r="E83" s="10" t="s">
        <v>59</v>
      </c>
      <c r="F83" s="32"/>
      <c r="G83" s="35"/>
      <c r="H83" s="52" t="s">
        <v>271</v>
      </c>
    </row>
    <row r="84" spans="1:8" ht="82.5" customHeight="1">
      <c r="A84" s="12">
        <v>82</v>
      </c>
      <c r="B84" s="133" t="s">
        <v>61</v>
      </c>
      <c r="C84" s="134"/>
      <c r="D84" s="11" t="s">
        <v>68</v>
      </c>
      <c r="E84" s="10" t="s">
        <v>59</v>
      </c>
      <c r="F84" s="32"/>
      <c r="G84" s="35"/>
      <c r="H84" s="52" t="s">
        <v>271</v>
      </c>
    </row>
    <row r="85" spans="1:8" ht="82.5" customHeight="1">
      <c r="A85" s="12">
        <v>83</v>
      </c>
      <c r="B85" s="133" t="s">
        <v>61</v>
      </c>
      <c r="C85" s="134"/>
      <c r="D85" s="11" t="s">
        <v>67</v>
      </c>
      <c r="E85" s="10" t="s">
        <v>59</v>
      </c>
      <c r="F85" s="32"/>
      <c r="G85" s="35"/>
      <c r="H85" s="52" t="s">
        <v>271</v>
      </c>
    </row>
    <row r="86" spans="1:8" ht="82.5" customHeight="1">
      <c r="A86" s="12">
        <v>84</v>
      </c>
      <c r="B86" s="133" t="s">
        <v>61</v>
      </c>
      <c r="C86" s="134"/>
      <c r="D86" s="11" t="s">
        <v>66</v>
      </c>
      <c r="E86" s="10" t="s">
        <v>59</v>
      </c>
      <c r="F86" s="32"/>
      <c r="G86" s="35"/>
      <c r="H86" s="52" t="s">
        <v>271</v>
      </c>
    </row>
    <row r="87" spans="1:8" ht="82.5" customHeight="1">
      <c r="A87" s="12">
        <v>85</v>
      </c>
      <c r="B87" s="133" t="s">
        <v>61</v>
      </c>
      <c r="C87" s="134"/>
      <c r="D87" s="11" t="s">
        <v>64</v>
      </c>
      <c r="E87" s="10" t="s">
        <v>59</v>
      </c>
      <c r="F87" s="32" t="s">
        <v>269</v>
      </c>
      <c r="G87" s="35"/>
      <c r="H87" s="52"/>
    </row>
    <row r="88" spans="1:8" ht="82.5" customHeight="1">
      <c r="A88" s="12">
        <v>86</v>
      </c>
      <c r="B88" s="133" t="s">
        <v>61</v>
      </c>
      <c r="C88" s="134"/>
      <c r="D88" s="11" t="s">
        <v>60</v>
      </c>
      <c r="E88" s="10" t="s">
        <v>59</v>
      </c>
      <c r="F88" s="32" t="s">
        <v>270</v>
      </c>
      <c r="G88" s="35"/>
      <c r="H88" s="52"/>
    </row>
    <row r="89" spans="1:8" ht="33" hidden="1" customHeight="1">
      <c r="A89" s="12">
        <v>87</v>
      </c>
      <c r="B89" s="133" t="s">
        <v>6</v>
      </c>
      <c r="C89" s="134"/>
      <c r="D89" s="11" t="s">
        <v>56</v>
      </c>
      <c r="E89" s="10" t="s">
        <v>25</v>
      </c>
      <c r="F89" s="32"/>
      <c r="G89" s="35" t="s">
        <v>260</v>
      </c>
    </row>
    <row r="90" spans="1:8" ht="82.5" customHeight="1">
      <c r="A90" s="12">
        <v>88</v>
      </c>
      <c r="B90" s="133" t="s">
        <v>6</v>
      </c>
      <c r="C90" s="134"/>
      <c r="D90" s="11" t="s">
        <v>54</v>
      </c>
      <c r="E90" s="10" t="s">
        <v>25</v>
      </c>
      <c r="F90" s="32"/>
      <c r="G90" s="35"/>
      <c r="H90" s="52"/>
    </row>
    <row r="91" spans="1:8" ht="82.5" customHeight="1">
      <c r="A91" s="12">
        <v>89</v>
      </c>
      <c r="B91" s="133" t="s">
        <v>6</v>
      </c>
      <c r="C91" s="134"/>
      <c r="D91" s="11" t="s">
        <v>53</v>
      </c>
      <c r="E91" s="10" t="s">
        <v>25</v>
      </c>
      <c r="F91" s="32"/>
      <c r="G91" s="35"/>
      <c r="H91" s="52"/>
    </row>
    <row r="92" spans="1:8" ht="82.5" customHeight="1">
      <c r="A92" s="12">
        <v>90</v>
      </c>
      <c r="B92" s="133" t="s">
        <v>6</v>
      </c>
      <c r="C92" s="134"/>
      <c r="D92" s="11" t="s">
        <v>48</v>
      </c>
      <c r="E92" s="10" t="s">
        <v>32</v>
      </c>
      <c r="F92" s="32"/>
      <c r="G92" s="35"/>
      <c r="H92" s="52"/>
    </row>
    <row r="93" spans="1:8" ht="33" customHeight="1"/>
  </sheetData>
  <autoFilter ref="A2:G92" xr:uid="{A9A24746-3E69-4B4D-BD30-3D53B9D1B723}">
    <filterColumn colId="1" showButton="0"/>
    <filterColumn colId="6">
      <filters blank="1">
        <filter val="Accion formulada en el PAAC 2022"/>
        <filter val="Para el 2022 no se hara racionalziaicón de tramites, esto se justifico en el PAAC 2022"/>
        <filter val="Revisar si se debe formular nueva acción en el 2022"/>
        <filter val="Revisar si se debe formular nueva acción en el 2022 o si se tiene previsto en el PAAC 2022"/>
        <filter val="Revisar si se debe formular nueva acción en el 2022 o si se tiene previstro en el PAAC 2022"/>
        <filter val="Se continuará la acción la cual se formuló en el PAAC 2022"/>
        <filter val="Se formuló accion en el PAAC 2022, por lo cual no se formula accion en este plan para evitar duplicidada de información"/>
        <filter val="Se tiene definida accion en el PAAC 2022"/>
        <filter val="X"/>
        <filter val="X _x000a_(La acción definida en la hoja de Plan de sostenibilidad 2022 es una propuesta de la OAP)"/>
        <filter val="Ya se dejaron acciones formuladas en el PAAC 2022"/>
      </filters>
    </filterColumn>
  </autoFilter>
  <mergeCells count="93">
    <mergeCell ref="B4:C4"/>
    <mergeCell ref="A1:D1"/>
    <mergeCell ref="E1:G1"/>
    <mergeCell ref="B2:C2"/>
    <mergeCell ref="B3: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64:C64"/>
    <mergeCell ref="B53:C53"/>
    <mergeCell ref="B54:C54"/>
    <mergeCell ref="B55:C55"/>
    <mergeCell ref="B56:C56"/>
    <mergeCell ref="B57:C57"/>
    <mergeCell ref="B58:C58"/>
    <mergeCell ref="B59:C59"/>
    <mergeCell ref="B60:C60"/>
    <mergeCell ref="B61:C61"/>
    <mergeCell ref="B62:C62"/>
    <mergeCell ref="B63:C63"/>
    <mergeCell ref="B87:C87"/>
    <mergeCell ref="B76:C76"/>
    <mergeCell ref="B65:C65"/>
    <mergeCell ref="B66:C66"/>
    <mergeCell ref="B67:C67"/>
    <mergeCell ref="B68:C68"/>
    <mergeCell ref="B69:C69"/>
    <mergeCell ref="B70:C70"/>
    <mergeCell ref="B71:C71"/>
    <mergeCell ref="B72:C72"/>
    <mergeCell ref="B73:C73"/>
    <mergeCell ref="B74:C74"/>
    <mergeCell ref="B75:C75"/>
    <mergeCell ref="B82:C82"/>
    <mergeCell ref="B83:C83"/>
    <mergeCell ref="B84:C84"/>
    <mergeCell ref="B85:C85"/>
    <mergeCell ref="B86:C86"/>
    <mergeCell ref="B77:C77"/>
    <mergeCell ref="B78:C78"/>
    <mergeCell ref="B79:C79"/>
    <mergeCell ref="B80:C80"/>
    <mergeCell ref="B81:C81"/>
    <mergeCell ref="B89:C89"/>
    <mergeCell ref="B90:C90"/>
    <mergeCell ref="B91:C91"/>
    <mergeCell ref="B92:C92"/>
    <mergeCell ref="B88:C88"/>
  </mergeCells>
  <phoneticPr fontId="21" type="noConversion"/>
  <pageMargins left="0.27777777777777779" right="0.27777777777777779" top="0.27777777777777779" bottom="0.27777777777777779" header="0" footer="0"/>
  <pageSetup firstPageNumber="0" fitToWidth="0" fitToHeight="0" pageOrder="overThenDown"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FFDE-2CB9-4084-98AA-4F3F233D488E}">
  <dimension ref="A1:X52"/>
  <sheetViews>
    <sheetView showGridLines="0" tabSelected="1" topLeftCell="A7" zoomScale="60" zoomScaleNormal="60" zoomScaleSheetLayoutView="50" workbookViewId="0">
      <selection activeCell="D13" sqref="D13"/>
    </sheetView>
  </sheetViews>
  <sheetFormatPr baseColWidth="10" defaultRowHeight="21"/>
  <cols>
    <col min="1" max="1" width="9.85546875" style="2" customWidth="1"/>
    <col min="2" max="2" width="50.5703125" style="1" customWidth="1"/>
    <col min="3" max="3" width="34.7109375" style="4" customWidth="1"/>
    <col min="4" max="4" width="106.140625" style="1" customWidth="1"/>
    <col min="5" max="5" width="46.28515625" style="1" customWidth="1"/>
    <col min="6" max="6" width="30.140625" style="3" customWidth="1"/>
    <col min="7" max="7" width="22.28515625" style="3" customWidth="1"/>
    <col min="8" max="8" width="22.28515625" style="44" customWidth="1"/>
    <col min="9" max="9" width="20" style="5" customWidth="1"/>
    <col min="10" max="20" width="20.42578125" style="5" customWidth="1"/>
    <col min="21" max="16384" width="11.42578125" style="5"/>
  </cols>
  <sheetData>
    <row r="1" spans="1:24" ht="85.5" customHeight="1">
      <c r="B1" s="156" t="s">
        <v>293</v>
      </c>
      <c r="C1" s="156"/>
      <c r="D1" s="156"/>
      <c r="E1" s="156"/>
      <c r="F1" s="156"/>
      <c r="G1" s="156"/>
      <c r="H1" s="156"/>
      <c r="I1" s="156"/>
      <c r="J1" s="156"/>
      <c r="K1" s="156"/>
      <c r="L1" s="156"/>
      <c r="M1" s="156"/>
      <c r="N1" s="156"/>
      <c r="O1" s="156"/>
      <c r="P1" s="156"/>
      <c r="Q1" s="156"/>
      <c r="R1" s="156"/>
      <c r="S1" s="156"/>
      <c r="T1" s="156"/>
    </row>
    <row r="2" spans="1:24" ht="63" customHeight="1">
      <c r="B2" s="157"/>
      <c r="C2" s="157"/>
      <c r="D2" s="157"/>
      <c r="E2" s="157"/>
      <c r="F2" s="157"/>
      <c r="G2" s="157"/>
      <c r="H2" s="157"/>
      <c r="I2" s="157"/>
      <c r="J2" s="157"/>
      <c r="K2" s="157"/>
      <c r="L2" s="157"/>
      <c r="M2" s="157"/>
      <c r="N2" s="157"/>
      <c r="O2" s="157"/>
      <c r="P2" s="157"/>
      <c r="Q2" s="157"/>
      <c r="R2" s="157"/>
      <c r="S2" s="157"/>
      <c r="T2" s="157"/>
    </row>
    <row r="3" spans="1:24" ht="63" customHeight="1">
      <c r="A3" s="131"/>
      <c r="B3" s="132"/>
      <c r="C3" s="132"/>
      <c r="D3" s="132"/>
      <c r="E3" s="132"/>
      <c r="F3" s="132"/>
      <c r="G3" s="132"/>
      <c r="H3" s="132"/>
      <c r="I3" s="132"/>
      <c r="J3" s="132"/>
      <c r="K3" s="132"/>
      <c r="L3" s="132"/>
      <c r="M3" s="132"/>
      <c r="N3" s="132"/>
      <c r="O3" s="132"/>
      <c r="P3" s="132"/>
      <c r="Q3" s="153" t="s">
        <v>310</v>
      </c>
      <c r="R3" s="154"/>
      <c r="S3" s="154"/>
      <c r="T3" s="155"/>
    </row>
    <row r="4" spans="1:24" ht="111" customHeight="1" thickBot="1">
      <c r="A4" s="126" t="s">
        <v>303</v>
      </c>
      <c r="B4" s="127" t="s">
        <v>45</v>
      </c>
      <c r="C4" s="128" t="s">
        <v>8</v>
      </c>
      <c r="D4" s="129" t="s">
        <v>261</v>
      </c>
      <c r="E4" s="129" t="s">
        <v>301</v>
      </c>
      <c r="F4" s="129" t="s">
        <v>9</v>
      </c>
      <c r="G4" s="158" t="s">
        <v>36</v>
      </c>
      <c r="H4" s="159"/>
      <c r="I4" s="130">
        <v>44562</v>
      </c>
      <c r="J4" s="130">
        <v>44593</v>
      </c>
      <c r="K4" s="130">
        <v>44621</v>
      </c>
      <c r="L4" s="130">
        <v>44652</v>
      </c>
      <c r="M4" s="130">
        <v>44682</v>
      </c>
      <c r="N4" s="130">
        <v>44713</v>
      </c>
      <c r="O4" s="130">
        <v>44743</v>
      </c>
      <c r="P4" s="130">
        <v>44774</v>
      </c>
      <c r="Q4" s="130">
        <v>44805</v>
      </c>
      <c r="R4" s="130">
        <v>44835</v>
      </c>
      <c r="S4" s="130">
        <v>44866</v>
      </c>
      <c r="T4" s="130">
        <v>44896</v>
      </c>
    </row>
    <row r="5" spans="1:24" ht="91.5" customHeight="1">
      <c r="A5" s="68">
        <v>1</v>
      </c>
      <c r="B5" s="76" t="s">
        <v>0</v>
      </c>
      <c r="C5" s="175" t="s">
        <v>10</v>
      </c>
      <c r="D5" s="81" t="s">
        <v>294</v>
      </c>
      <c r="E5" s="72" t="s">
        <v>32</v>
      </c>
      <c r="F5" s="172">
        <f>+H5+H6+H7</f>
        <v>0.1</v>
      </c>
      <c r="G5" s="46" t="s">
        <v>291</v>
      </c>
      <c r="H5" s="46">
        <v>0.03</v>
      </c>
      <c r="I5" s="55"/>
      <c r="J5" s="55"/>
      <c r="K5" s="55"/>
      <c r="L5" s="55"/>
      <c r="M5" s="55">
        <v>0.5</v>
      </c>
      <c r="N5" s="55">
        <v>0.5</v>
      </c>
      <c r="O5" s="55"/>
      <c r="P5" s="55"/>
      <c r="Q5" s="55"/>
      <c r="R5" s="55"/>
      <c r="S5" s="55"/>
      <c r="T5" s="56"/>
    </row>
    <row r="6" spans="1:24" ht="91.5" customHeight="1">
      <c r="A6" s="69">
        <v>2</v>
      </c>
      <c r="B6" s="70" t="s">
        <v>0</v>
      </c>
      <c r="C6" s="176"/>
      <c r="D6" s="82" t="s">
        <v>290</v>
      </c>
      <c r="E6" s="79" t="s">
        <v>31</v>
      </c>
      <c r="F6" s="173"/>
      <c r="G6" s="45" t="s">
        <v>291</v>
      </c>
      <c r="H6" s="45">
        <v>0.03</v>
      </c>
      <c r="I6" s="57"/>
      <c r="J6" s="57"/>
      <c r="K6" s="57"/>
      <c r="L6" s="57">
        <v>0.2</v>
      </c>
      <c r="M6" s="57">
        <v>0.3</v>
      </c>
      <c r="N6" s="57">
        <v>0.3</v>
      </c>
      <c r="O6" s="57">
        <v>0.2</v>
      </c>
      <c r="P6" s="57"/>
      <c r="Q6" s="57"/>
      <c r="R6" s="57"/>
      <c r="S6" s="57"/>
      <c r="T6" s="58"/>
    </row>
    <row r="7" spans="1:24" ht="91.5" customHeight="1" thickBot="1">
      <c r="A7" s="69">
        <v>3</v>
      </c>
      <c r="B7" s="70" t="s">
        <v>0</v>
      </c>
      <c r="C7" s="176"/>
      <c r="D7" s="82" t="s">
        <v>262</v>
      </c>
      <c r="E7" s="79" t="s">
        <v>32</v>
      </c>
      <c r="F7" s="173"/>
      <c r="G7" s="45" t="s">
        <v>291</v>
      </c>
      <c r="H7" s="45">
        <v>0.04</v>
      </c>
      <c r="I7" s="57"/>
      <c r="J7" s="57"/>
      <c r="K7" s="57"/>
      <c r="L7" s="57"/>
      <c r="M7" s="57">
        <v>0.5</v>
      </c>
      <c r="N7" s="57"/>
      <c r="O7" s="57"/>
      <c r="P7" s="57"/>
      <c r="Q7" s="57"/>
      <c r="R7" s="57">
        <v>0.5</v>
      </c>
      <c r="S7" s="57"/>
      <c r="T7" s="58"/>
      <c r="X7" s="5" t="s">
        <v>7</v>
      </c>
    </row>
    <row r="8" spans="1:24" ht="91.5" customHeight="1">
      <c r="A8" s="69">
        <v>4</v>
      </c>
      <c r="B8" s="77" t="s">
        <v>11</v>
      </c>
      <c r="C8" s="147" t="s">
        <v>12</v>
      </c>
      <c r="D8" s="83" t="s">
        <v>288</v>
      </c>
      <c r="E8" s="73" t="s">
        <v>31</v>
      </c>
      <c r="F8" s="166">
        <f>+H8+H9+H10</f>
        <v>0.1</v>
      </c>
      <c r="G8" s="47" t="s">
        <v>291</v>
      </c>
      <c r="H8" s="47">
        <v>0.04</v>
      </c>
      <c r="I8" s="59">
        <v>0.5</v>
      </c>
      <c r="J8" s="59"/>
      <c r="K8" s="59"/>
      <c r="L8" s="59"/>
      <c r="M8" s="59"/>
      <c r="N8" s="59"/>
      <c r="O8" s="59"/>
      <c r="P8" s="59"/>
      <c r="Q8" s="59"/>
      <c r="R8" s="59"/>
      <c r="S8" s="59"/>
      <c r="T8" s="60">
        <v>0.5</v>
      </c>
    </row>
    <row r="9" spans="1:24" ht="91.5" customHeight="1">
      <c r="A9" s="69">
        <v>5</v>
      </c>
      <c r="B9" s="71" t="s">
        <v>11</v>
      </c>
      <c r="C9" s="148"/>
      <c r="D9" s="78" t="s">
        <v>35</v>
      </c>
      <c r="E9" s="80" t="s">
        <v>31</v>
      </c>
      <c r="F9" s="167"/>
      <c r="G9" s="50" t="s">
        <v>291</v>
      </c>
      <c r="H9" s="50">
        <v>0.03</v>
      </c>
      <c r="I9" s="61">
        <v>0.5</v>
      </c>
      <c r="J9" s="61"/>
      <c r="K9" s="61"/>
      <c r="L9" s="61"/>
      <c r="M9" s="61"/>
      <c r="N9" s="61"/>
      <c r="O9" s="61">
        <v>0.5</v>
      </c>
      <c r="P9" s="61"/>
      <c r="Q9" s="61"/>
      <c r="R9" s="61"/>
      <c r="S9" s="61"/>
      <c r="T9" s="62"/>
    </row>
    <row r="10" spans="1:24" ht="91.5" customHeight="1" thickBot="1">
      <c r="A10" s="95">
        <v>6</v>
      </c>
      <c r="B10" s="112" t="s">
        <v>11</v>
      </c>
      <c r="C10" s="149"/>
      <c r="D10" s="106" t="s">
        <v>226</v>
      </c>
      <c r="E10" s="107" t="s">
        <v>31</v>
      </c>
      <c r="F10" s="168"/>
      <c r="G10" s="108" t="s">
        <v>291</v>
      </c>
      <c r="H10" s="108">
        <v>0.03</v>
      </c>
      <c r="I10" s="109"/>
      <c r="J10" s="109">
        <v>0.2</v>
      </c>
      <c r="K10" s="109">
        <v>0.2</v>
      </c>
      <c r="L10" s="109">
        <v>0.05</v>
      </c>
      <c r="M10" s="109">
        <v>0.1</v>
      </c>
      <c r="N10" s="109">
        <v>0.05</v>
      </c>
      <c r="O10" s="109">
        <v>0.05</v>
      </c>
      <c r="P10" s="109">
        <v>0.05</v>
      </c>
      <c r="Q10" s="109">
        <v>0.1</v>
      </c>
      <c r="R10" s="109">
        <v>0.05</v>
      </c>
      <c r="S10" s="109">
        <v>0.05</v>
      </c>
      <c r="T10" s="110">
        <v>0.1</v>
      </c>
    </row>
    <row r="11" spans="1:24" s="39" customFormat="1" ht="91.5" customHeight="1">
      <c r="A11" s="68">
        <v>7</v>
      </c>
      <c r="B11" s="74" t="s">
        <v>199</v>
      </c>
      <c r="C11" s="150" t="s">
        <v>13</v>
      </c>
      <c r="D11" s="81" t="s">
        <v>227</v>
      </c>
      <c r="E11" s="84" t="s">
        <v>32</v>
      </c>
      <c r="F11" s="172">
        <f>+H11+H12+H13+H14+H15+H16+H17+H18+H19</f>
        <v>0.29000000000000004</v>
      </c>
      <c r="G11" s="46" t="s">
        <v>291</v>
      </c>
      <c r="H11" s="46">
        <v>0.04</v>
      </c>
      <c r="I11" s="55"/>
      <c r="J11" s="55"/>
      <c r="K11" s="55">
        <v>0.25</v>
      </c>
      <c r="L11" s="55"/>
      <c r="M11" s="55"/>
      <c r="N11" s="55">
        <v>0.25</v>
      </c>
      <c r="O11" s="55"/>
      <c r="P11" s="55"/>
      <c r="Q11" s="55">
        <v>0.25</v>
      </c>
      <c r="R11" s="55"/>
      <c r="S11" s="55"/>
      <c r="T11" s="56">
        <v>0.25</v>
      </c>
      <c r="U11" s="5"/>
    </row>
    <row r="12" spans="1:24" ht="91.5" customHeight="1">
      <c r="A12" s="69">
        <v>8</v>
      </c>
      <c r="B12" s="75" t="s">
        <v>199</v>
      </c>
      <c r="C12" s="151"/>
      <c r="D12" s="82" t="s">
        <v>295</v>
      </c>
      <c r="E12" s="85" t="s">
        <v>32</v>
      </c>
      <c r="F12" s="173"/>
      <c r="G12" s="45" t="s">
        <v>291</v>
      </c>
      <c r="H12" s="45">
        <v>0.03</v>
      </c>
      <c r="I12" s="57"/>
      <c r="J12" s="57"/>
      <c r="K12" s="57"/>
      <c r="L12" s="57"/>
      <c r="M12" s="57"/>
      <c r="N12" s="57"/>
      <c r="O12" s="57"/>
      <c r="P12" s="57"/>
      <c r="Q12" s="57"/>
      <c r="R12" s="57">
        <v>0.33</v>
      </c>
      <c r="S12" s="57">
        <v>0.34</v>
      </c>
      <c r="T12" s="58">
        <v>0.33</v>
      </c>
    </row>
    <row r="13" spans="1:24" ht="91.5" customHeight="1">
      <c r="A13" s="69">
        <v>9</v>
      </c>
      <c r="B13" s="75" t="s">
        <v>2</v>
      </c>
      <c r="C13" s="151"/>
      <c r="D13" s="82" t="s">
        <v>311</v>
      </c>
      <c r="E13" s="85" t="s">
        <v>14</v>
      </c>
      <c r="F13" s="173"/>
      <c r="G13" s="45" t="s">
        <v>291</v>
      </c>
      <c r="H13" s="45">
        <v>0.03</v>
      </c>
      <c r="I13" s="57"/>
      <c r="J13" s="57">
        <v>0</v>
      </c>
      <c r="K13" s="57">
        <v>0.1</v>
      </c>
      <c r="L13" s="57">
        <v>0.9</v>
      </c>
      <c r="M13" s="57">
        <v>0</v>
      </c>
      <c r="N13" s="57">
        <v>0</v>
      </c>
      <c r="O13" s="57">
        <v>0</v>
      </c>
      <c r="P13" s="57">
        <v>0</v>
      </c>
      <c r="Q13" s="57">
        <v>0</v>
      </c>
      <c r="R13" s="57">
        <v>0</v>
      </c>
      <c r="S13" s="57">
        <v>0</v>
      </c>
      <c r="T13" s="58">
        <v>0</v>
      </c>
    </row>
    <row r="14" spans="1:24" ht="91.5" customHeight="1">
      <c r="A14" s="69">
        <v>10</v>
      </c>
      <c r="B14" s="75" t="s">
        <v>2</v>
      </c>
      <c r="C14" s="151"/>
      <c r="D14" s="82" t="s">
        <v>296</v>
      </c>
      <c r="E14" s="85" t="s">
        <v>14</v>
      </c>
      <c r="F14" s="173"/>
      <c r="G14" s="45" t="s">
        <v>291</v>
      </c>
      <c r="H14" s="45">
        <v>0.03</v>
      </c>
      <c r="I14" s="57"/>
      <c r="J14" s="57">
        <v>0.05</v>
      </c>
      <c r="K14" s="57">
        <v>0.05</v>
      </c>
      <c r="L14" s="57">
        <v>0</v>
      </c>
      <c r="M14" s="57">
        <v>0</v>
      </c>
      <c r="N14" s="57">
        <v>0</v>
      </c>
      <c r="O14" s="57">
        <v>0</v>
      </c>
      <c r="P14" s="57">
        <v>0</v>
      </c>
      <c r="Q14" s="57">
        <v>0.9</v>
      </c>
      <c r="R14" s="57">
        <v>0</v>
      </c>
      <c r="S14" s="57">
        <v>0</v>
      </c>
      <c r="T14" s="58">
        <v>0</v>
      </c>
    </row>
    <row r="15" spans="1:24" ht="91.5" customHeight="1">
      <c r="A15" s="69">
        <v>11</v>
      </c>
      <c r="B15" s="75" t="s">
        <v>3</v>
      </c>
      <c r="C15" s="151"/>
      <c r="D15" s="82" t="s">
        <v>292</v>
      </c>
      <c r="E15" s="85" t="s">
        <v>14</v>
      </c>
      <c r="F15" s="173"/>
      <c r="G15" s="45" t="s">
        <v>291</v>
      </c>
      <c r="H15" s="45">
        <v>0.03</v>
      </c>
      <c r="I15" s="57"/>
      <c r="J15" s="57"/>
      <c r="K15" s="57">
        <v>0.1</v>
      </c>
      <c r="L15" s="57">
        <v>0.1</v>
      </c>
      <c r="M15" s="57">
        <v>0.1</v>
      </c>
      <c r="N15" s="57">
        <v>0.1</v>
      </c>
      <c r="O15" s="57">
        <v>0.1</v>
      </c>
      <c r="P15" s="57">
        <v>0.1</v>
      </c>
      <c r="Q15" s="57">
        <v>0.1</v>
      </c>
      <c r="R15" s="57">
        <v>0.1</v>
      </c>
      <c r="S15" s="57">
        <v>0.1</v>
      </c>
      <c r="T15" s="58">
        <v>0.1</v>
      </c>
    </row>
    <row r="16" spans="1:24" ht="91.5" customHeight="1">
      <c r="A16" s="69">
        <v>12</v>
      </c>
      <c r="B16" s="70" t="s">
        <v>4</v>
      </c>
      <c r="C16" s="151"/>
      <c r="D16" s="86" t="s">
        <v>287</v>
      </c>
      <c r="E16" s="79" t="s">
        <v>42</v>
      </c>
      <c r="F16" s="173"/>
      <c r="G16" s="45" t="s">
        <v>291</v>
      </c>
      <c r="H16" s="45">
        <v>0.03</v>
      </c>
      <c r="I16" s="57"/>
      <c r="J16" s="57"/>
      <c r="K16" s="57"/>
      <c r="L16" s="57"/>
      <c r="M16" s="57"/>
      <c r="N16" s="57"/>
      <c r="O16" s="57"/>
      <c r="P16" s="57"/>
      <c r="Q16" s="57"/>
      <c r="R16" s="57"/>
      <c r="S16" s="57">
        <v>1</v>
      </c>
      <c r="T16" s="58"/>
    </row>
    <row r="17" spans="1:21" ht="91.5" customHeight="1">
      <c r="A17" s="69">
        <v>13</v>
      </c>
      <c r="B17" s="75" t="s">
        <v>22</v>
      </c>
      <c r="C17" s="151"/>
      <c r="D17" s="82" t="s">
        <v>312</v>
      </c>
      <c r="E17" s="85" t="s">
        <v>31</v>
      </c>
      <c r="F17" s="173"/>
      <c r="G17" s="45" t="s">
        <v>291</v>
      </c>
      <c r="H17" s="45">
        <v>0.03</v>
      </c>
      <c r="I17" s="57">
        <v>1</v>
      </c>
      <c r="J17" s="57"/>
      <c r="K17" s="57"/>
      <c r="L17" s="57"/>
      <c r="M17" s="57"/>
      <c r="N17" s="57"/>
      <c r="O17" s="57"/>
      <c r="P17" s="57"/>
      <c r="Q17" s="57"/>
      <c r="R17" s="57"/>
      <c r="S17" s="57"/>
      <c r="T17" s="58"/>
    </row>
    <row r="18" spans="1:21" ht="151.5" customHeight="1">
      <c r="A18" s="69">
        <v>14</v>
      </c>
      <c r="B18" s="75" t="s">
        <v>22</v>
      </c>
      <c r="C18" s="151"/>
      <c r="D18" s="82" t="s">
        <v>306</v>
      </c>
      <c r="E18" s="85" t="s">
        <v>37</v>
      </c>
      <c r="F18" s="173"/>
      <c r="G18" s="45" t="s">
        <v>291</v>
      </c>
      <c r="H18" s="45">
        <v>0.04</v>
      </c>
      <c r="I18" s="57"/>
      <c r="J18" s="57">
        <v>0.1</v>
      </c>
      <c r="K18" s="57">
        <v>0.09</v>
      </c>
      <c r="L18" s="57">
        <v>0.09</v>
      </c>
      <c r="M18" s="57">
        <v>0.09</v>
      </c>
      <c r="N18" s="57">
        <v>0.09</v>
      </c>
      <c r="O18" s="57">
        <v>0.09</v>
      </c>
      <c r="P18" s="57">
        <v>0.09</v>
      </c>
      <c r="Q18" s="57">
        <v>0.09</v>
      </c>
      <c r="R18" s="57">
        <v>0.09</v>
      </c>
      <c r="S18" s="57">
        <v>0.09</v>
      </c>
      <c r="T18" s="58">
        <v>0.09</v>
      </c>
    </row>
    <row r="19" spans="1:21" ht="91.5" customHeight="1" thickBot="1">
      <c r="A19" s="95">
        <v>15</v>
      </c>
      <c r="B19" s="96" t="s">
        <v>16</v>
      </c>
      <c r="C19" s="152"/>
      <c r="D19" s="111" t="s">
        <v>286</v>
      </c>
      <c r="E19" s="98" t="s">
        <v>37</v>
      </c>
      <c r="F19" s="174"/>
      <c r="G19" s="99" t="s">
        <v>291</v>
      </c>
      <c r="H19" s="99">
        <v>0.03</v>
      </c>
      <c r="I19" s="100"/>
      <c r="J19" s="100"/>
      <c r="K19" s="100"/>
      <c r="L19" s="100"/>
      <c r="M19" s="100"/>
      <c r="N19" s="100"/>
      <c r="O19" s="100"/>
      <c r="P19" s="100"/>
      <c r="Q19" s="100"/>
      <c r="R19" s="100">
        <v>1</v>
      </c>
      <c r="S19" s="100"/>
      <c r="T19" s="101"/>
    </row>
    <row r="20" spans="1:21" s="39" customFormat="1" ht="91.5" customHeight="1">
      <c r="A20" s="102">
        <v>16</v>
      </c>
      <c r="B20" s="103" t="s">
        <v>17</v>
      </c>
      <c r="C20" s="163" t="s">
        <v>18</v>
      </c>
      <c r="D20" s="103" t="s">
        <v>304</v>
      </c>
      <c r="E20" s="104" t="s">
        <v>305</v>
      </c>
      <c r="F20" s="166">
        <f>+H20+H22+H21</f>
        <v>0.09</v>
      </c>
      <c r="G20" s="47" t="s">
        <v>291</v>
      </c>
      <c r="H20" s="47">
        <v>0.03</v>
      </c>
      <c r="I20" s="59"/>
      <c r="J20" s="59">
        <v>1</v>
      </c>
      <c r="K20" s="59"/>
      <c r="L20" s="59"/>
      <c r="M20" s="59"/>
      <c r="N20" s="59"/>
      <c r="O20" s="59"/>
      <c r="P20" s="59"/>
      <c r="Q20" s="59"/>
      <c r="R20" s="59"/>
      <c r="S20" s="59"/>
      <c r="T20" s="60"/>
      <c r="U20" s="5"/>
    </row>
    <row r="21" spans="1:21" s="39" customFormat="1" ht="91.5" customHeight="1">
      <c r="A21" s="90">
        <v>17</v>
      </c>
      <c r="B21" s="91" t="s">
        <v>17</v>
      </c>
      <c r="C21" s="164"/>
      <c r="D21" s="91" t="s">
        <v>38</v>
      </c>
      <c r="E21" s="92" t="s">
        <v>305</v>
      </c>
      <c r="F21" s="167"/>
      <c r="G21" s="48" t="s">
        <v>291</v>
      </c>
      <c r="H21" s="66">
        <v>0.03</v>
      </c>
      <c r="I21" s="65"/>
      <c r="J21" s="65"/>
      <c r="K21" s="65"/>
      <c r="L21" s="65"/>
      <c r="M21" s="65">
        <v>0.34</v>
      </c>
      <c r="N21" s="65"/>
      <c r="O21" s="65"/>
      <c r="P21" s="65"/>
      <c r="Q21" s="65">
        <v>0.33</v>
      </c>
      <c r="R21" s="65"/>
      <c r="S21" s="65"/>
      <c r="T21" s="67">
        <v>0.33</v>
      </c>
      <c r="U21" s="5"/>
    </row>
    <row r="22" spans="1:21" s="39" customFormat="1" ht="96.75" customHeight="1" thickBot="1">
      <c r="A22" s="105">
        <v>18</v>
      </c>
      <c r="B22" s="106" t="s">
        <v>17</v>
      </c>
      <c r="C22" s="165"/>
      <c r="D22" s="106" t="s">
        <v>289</v>
      </c>
      <c r="E22" s="107" t="s">
        <v>31</v>
      </c>
      <c r="F22" s="168"/>
      <c r="G22" s="108" t="s">
        <v>291</v>
      </c>
      <c r="H22" s="108">
        <v>0.03</v>
      </c>
      <c r="I22" s="109"/>
      <c r="J22" s="109"/>
      <c r="K22" s="109"/>
      <c r="L22" s="109"/>
      <c r="M22" s="109">
        <v>0.34</v>
      </c>
      <c r="N22" s="109"/>
      <c r="O22" s="109"/>
      <c r="P22" s="109"/>
      <c r="Q22" s="109">
        <v>0.33</v>
      </c>
      <c r="R22" s="109"/>
      <c r="S22" s="109"/>
      <c r="T22" s="110">
        <v>0.33</v>
      </c>
      <c r="U22" s="5"/>
    </row>
    <row r="23" spans="1:21" s="39" customFormat="1" ht="96.75" customHeight="1">
      <c r="A23" s="68">
        <v>19</v>
      </c>
      <c r="B23" s="74" t="s">
        <v>15</v>
      </c>
      <c r="C23" s="150" t="s">
        <v>29</v>
      </c>
      <c r="D23" s="81" t="s">
        <v>297</v>
      </c>
      <c r="E23" s="84" t="s">
        <v>37</v>
      </c>
      <c r="F23" s="172">
        <f>+H23+H24+H25+H26+H27</f>
        <v>0.15</v>
      </c>
      <c r="G23" s="46" t="s">
        <v>291</v>
      </c>
      <c r="H23" s="46">
        <v>0.03</v>
      </c>
      <c r="I23" s="55"/>
      <c r="J23" s="55"/>
      <c r="K23" s="55">
        <v>0.16</v>
      </c>
      <c r="L23" s="55">
        <v>0.16</v>
      </c>
      <c r="M23" s="55">
        <v>0.18</v>
      </c>
      <c r="N23" s="55">
        <v>0.16</v>
      </c>
      <c r="O23" s="55">
        <v>0.16</v>
      </c>
      <c r="P23" s="55">
        <v>0.18</v>
      </c>
      <c r="Q23" s="55"/>
      <c r="R23" s="55"/>
      <c r="S23" s="55"/>
      <c r="T23" s="56"/>
      <c r="U23" s="5"/>
    </row>
    <row r="24" spans="1:21" ht="96.75" customHeight="1">
      <c r="A24" s="69">
        <v>20</v>
      </c>
      <c r="B24" s="75" t="s">
        <v>15</v>
      </c>
      <c r="C24" s="151"/>
      <c r="D24" s="82" t="s">
        <v>298</v>
      </c>
      <c r="E24" s="85" t="s">
        <v>31</v>
      </c>
      <c r="F24" s="173"/>
      <c r="G24" s="45" t="s">
        <v>291</v>
      </c>
      <c r="H24" s="45">
        <v>0.03</v>
      </c>
      <c r="I24" s="57"/>
      <c r="J24" s="57"/>
      <c r="K24" s="57"/>
      <c r="L24" s="57">
        <v>0.5</v>
      </c>
      <c r="M24" s="57">
        <v>0.5</v>
      </c>
      <c r="N24" s="57"/>
      <c r="O24" s="57"/>
      <c r="P24" s="57"/>
      <c r="Q24" s="57"/>
      <c r="R24" s="57"/>
      <c r="S24" s="57"/>
      <c r="T24" s="58"/>
    </row>
    <row r="25" spans="1:21" ht="96.75" customHeight="1">
      <c r="A25" s="69">
        <v>21</v>
      </c>
      <c r="B25" s="75" t="s">
        <v>15</v>
      </c>
      <c r="C25" s="151"/>
      <c r="D25" s="82" t="s">
        <v>302</v>
      </c>
      <c r="E25" s="85" t="s">
        <v>37</v>
      </c>
      <c r="F25" s="173"/>
      <c r="G25" s="45" t="s">
        <v>291</v>
      </c>
      <c r="H25" s="45">
        <v>0.03</v>
      </c>
      <c r="I25" s="57"/>
      <c r="J25" s="57"/>
      <c r="K25" s="57"/>
      <c r="L25" s="57"/>
      <c r="M25" s="57"/>
      <c r="N25" s="57"/>
      <c r="O25" s="57"/>
      <c r="P25" s="57">
        <v>0.1</v>
      </c>
      <c r="Q25" s="57">
        <v>0.3</v>
      </c>
      <c r="R25" s="57">
        <v>0.4</v>
      </c>
      <c r="S25" s="57">
        <v>0.2</v>
      </c>
      <c r="T25" s="58"/>
    </row>
    <row r="26" spans="1:21" ht="96.75" customHeight="1">
      <c r="A26" s="69">
        <v>22</v>
      </c>
      <c r="B26" s="75" t="s">
        <v>5</v>
      </c>
      <c r="C26" s="151"/>
      <c r="D26" s="82" t="s">
        <v>258</v>
      </c>
      <c r="E26" s="85" t="s">
        <v>32</v>
      </c>
      <c r="F26" s="173"/>
      <c r="G26" s="49" t="s">
        <v>291</v>
      </c>
      <c r="H26" s="45">
        <v>0.03</v>
      </c>
      <c r="I26" s="57"/>
      <c r="J26" s="57"/>
      <c r="K26" s="57"/>
      <c r="L26" s="57">
        <v>0.34</v>
      </c>
      <c r="M26" s="57">
        <v>0.33</v>
      </c>
      <c r="N26" s="57">
        <v>0.33</v>
      </c>
      <c r="O26" s="57"/>
      <c r="P26" s="57"/>
      <c r="Q26" s="57"/>
      <c r="R26" s="57"/>
      <c r="S26" s="57"/>
      <c r="T26" s="58"/>
    </row>
    <row r="27" spans="1:21" ht="96.75" customHeight="1" thickBot="1">
      <c r="A27" s="95">
        <v>23</v>
      </c>
      <c r="B27" s="96" t="s">
        <v>5</v>
      </c>
      <c r="C27" s="152"/>
      <c r="D27" s="97" t="s">
        <v>259</v>
      </c>
      <c r="E27" s="98" t="s">
        <v>32</v>
      </c>
      <c r="F27" s="174"/>
      <c r="G27" s="99" t="s">
        <v>291</v>
      </c>
      <c r="H27" s="99">
        <v>0.03</v>
      </c>
      <c r="I27" s="100"/>
      <c r="J27" s="100"/>
      <c r="K27" s="100"/>
      <c r="L27" s="100"/>
      <c r="M27" s="100"/>
      <c r="N27" s="100"/>
      <c r="O27" s="100"/>
      <c r="P27" s="100">
        <v>0.2</v>
      </c>
      <c r="Q27" s="100">
        <v>0.2</v>
      </c>
      <c r="R27" s="100">
        <v>0.2</v>
      </c>
      <c r="S27" s="100">
        <v>0.2</v>
      </c>
      <c r="T27" s="101">
        <v>0.2</v>
      </c>
    </row>
    <row r="28" spans="1:21" ht="96.75" customHeight="1">
      <c r="A28" s="68">
        <v>24</v>
      </c>
      <c r="B28" s="77" t="s">
        <v>19</v>
      </c>
      <c r="C28" s="147" t="s">
        <v>20</v>
      </c>
      <c r="D28" s="83" t="s">
        <v>277</v>
      </c>
      <c r="E28" s="73" t="s">
        <v>299</v>
      </c>
      <c r="F28" s="166">
        <f>+H28+H29</f>
        <v>0.06</v>
      </c>
      <c r="G28" s="47" t="s">
        <v>291</v>
      </c>
      <c r="H28" s="47">
        <v>0.03</v>
      </c>
      <c r="I28" s="59"/>
      <c r="J28" s="59"/>
      <c r="K28" s="63">
        <v>0.1</v>
      </c>
      <c r="L28" s="63">
        <v>0.2</v>
      </c>
      <c r="M28" s="63">
        <v>0.2</v>
      </c>
      <c r="N28" s="63">
        <v>0.2</v>
      </c>
      <c r="O28" s="63">
        <v>0.2</v>
      </c>
      <c r="P28" s="63">
        <v>0.1</v>
      </c>
      <c r="Q28" s="59"/>
      <c r="R28" s="59"/>
      <c r="S28" s="64"/>
      <c r="T28" s="60"/>
    </row>
    <row r="29" spans="1:21" ht="96.75" customHeight="1" thickBot="1">
      <c r="A29" s="95">
        <v>25</v>
      </c>
      <c r="B29" s="112" t="s">
        <v>19</v>
      </c>
      <c r="C29" s="149"/>
      <c r="D29" s="106" t="s">
        <v>278</v>
      </c>
      <c r="E29" s="107" t="s">
        <v>299</v>
      </c>
      <c r="F29" s="168"/>
      <c r="G29" s="108" t="s">
        <v>291</v>
      </c>
      <c r="H29" s="108">
        <v>0.03</v>
      </c>
      <c r="I29" s="109"/>
      <c r="J29" s="109"/>
      <c r="K29" s="113"/>
      <c r="L29" s="113"/>
      <c r="M29" s="113">
        <v>0.15</v>
      </c>
      <c r="N29" s="113">
        <v>0.15</v>
      </c>
      <c r="O29" s="113">
        <v>0.15</v>
      </c>
      <c r="P29" s="113">
        <v>0.15</v>
      </c>
      <c r="Q29" s="113">
        <v>0.15</v>
      </c>
      <c r="R29" s="113">
        <v>0.15</v>
      </c>
      <c r="S29" s="114">
        <v>0.1</v>
      </c>
      <c r="T29" s="110"/>
    </row>
    <row r="30" spans="1:21" ht="96.75" customHeight="1">
      <c r="A30" s="68">
        <v>26</v>
      </c>
      <c r="B30" s="74" t="s">
        <v>6</v>
      </c>
      <c r="C30" s="169" t="s">
        <v>6</v>
      </c>
      <c r="D30" s="81" t="s">
        <v>40</v>
      </c>
      <c r="E30" s="84" t="s">
        <v>25</v>
      </c>
      <c r="F30" s="160">
        <f>+H30+H31+H32+H33+H34+H35+H36</f>
        <v>0.21</v>
      </c>
      <c r="G30" s="46" t="s">
        <v>291</v>
      </c>
      <c r="H30" s="46">
        <v>0.03</v>
      </c>
      <c r="I30" s="55"/>
      <c r="J30" s="55"/>
      <c r="K30" s="55"/>
      <c r="L30" s="55"/>
      <c r="M30" s="55">
        <v>0.5</v>
      </c>
      <c r="N30" s="55"/>
      <c r="O30" s="55"/>
      <c r="P30" s="55"/>
      <c r="Q30" s="55">
        <v>0.5</v>
      </c>
      <c r="R30" s="55"/>
      <c r="S30" s="55"/>
      <c r="T30" s="56"/>
    </row>
    <row r="31" spans="1:21" ht="96.75" customHeight="1">
      <c r="A31" s="69">
        <v>27</v>
      </c>
      <c r="B31" s="75" t="s">
        <v>6</v>
      </c>
      <c r="C31" s="170"/>
      <c r="D31" s="82" t="s">
        <v>41</v>
      </c>
      <c r="E31" s="85" t="s">
        <v>25</v>
      </c>
      <c r="F31" s="161"/>
      <c r="G31" s="45" t="s">
        <v>291</v>
      </c>
      <c r="H31" s="45">
        <v>0.03</v>
      </c>
      <c r="I31" s="57"/>
      <c r="J31" s="57"/>
      <c r="K31" s="57"/>
      <c r="L31" s="57"/>
      <c r="M31" s="57"/>
      <c r="N31" s="57"/>
      <c r="O31" s="57"/>
      <c r="P31" s="57"/>
      <c r="Q31" s="57"/>
      <c r="R31" s="57"/>
      <c r="S31" s="57"/>
      <c r="T31" s="58">
        <v>1</v>
      </c>
    </row>
    <row r="32" spans="1:21" ht="96.75" customHeight="1">
      <c r="A32" s="69">
        <v>28</v>
      </c>
      <c r="B32" s="75" t="s">
        <v>6</v>
      </c>
      <c r="C32" s="170"/>
      <c r="D32" s="82" t="s">
        <v>263</v>
      </c>
      <c r="E32" s="85" t="s">
        <v>25</v>
      </c>
      <c r="F32" s="161"/>
      <c r="G32" s="45" t="s">
        <v>291</v>
      </c>
      <c r="H32" s="45">
        <v>0.03</v>
      </c>
      <c r="I32" s="57"/>
      <c r="J32" s="57"/>
      <c r="K32" s="57"/>
      <c r="L32" s="57"/>
      <c r="M32" s="57"/>
      <c r="N32" s="57"/>
      <c r="O32" s="57"/>
      <c r="P32" s="57">
        <v>1</v>
      </c>
      <c r="Q32" s="57"/>
      <c r="R32" s="57"/>
      <c r="S32" s="57"/>
      <c r="T32" s="58"/>
    </row>
    <row r="33" spans="1:20" ht="96.75" customHeight="1">
      <c r="A33" s="69">
        <v>29</v>
      </c>
      <c r="B33" s="75" t="s">
        <v>6</v>
      </c>
      <c r="C33" s="170"/>
      <c r="D33" s="82" t="s">
        <v>309</v>
      </c>
      <c r="E33" s="85" t="s">
        <v>300</v>
      </c>
      <c r="F33" s="161"/>
      <c r="G33" s="45" t="s">
        <v>291</v>
      </c>
      <c r="H33" s="45">
        <v>0.03</v>
      </c>
      <c r="I33" s="57"/>
      <c r="J33" s="57"/>
      <c r="K33" s="57"/>
      <c r="L33" s="57">
        <v>0.4</v>
      </c>
      <c r="M33" s="57">
        <v>0.3</v>
      </c>
      <c r="N33" s="57"/>
      <c r="O33" s="57"/>
      <c r="P33" s="57"/>
      <c r="Q33" s="57">
        <v>0.3</v>
      </c>
      <c r="R33" s="57"/>
      <c r="S33" s="57"/>
      <c r="T33" s="58"/>
    </row>
    <row r="34" spans="1:20" ht="96.75" customHeight="1">
      <c r="A34" s="69">
        <v>30</v>
      </c>
      <c r="B34" s="75" t="s">
        <v>6</v>
      </c>
      <c r="C34" s="170"/>
      <c r="D34" s="82" t="s">
        <v>307</v>
      </c>
      <c r="E34" s="85" t="s">
        <v>31</v>
      </c>
      <c r="F34" s="161"/>
      <c r="G34" s="45" t="s">
        <v>291</v>
      </c>
      <c r="H34" s="45">
        <v>0.03</v>
      </c>
      <c r="I34" s="57"/>
      <c r="J34" s="57"/>
      <c r="K34" s="57">
        <v>0.05</v>
      </c>
      <c r="L34" s="57">
        <v>0.15</v>
      </c>
      <c r="M34" s="57">
        <v>0.15</v>
      </c>
      <c r="N34" s="57">
        <v>0.1</v>
      </c>
      <c r="O34" s="57">
        <v>0.05</v>
      </c>
      <c r="P34" s="57">
        <v>0.17</v>
      </c>
      <c r="Q34" s="57">
        <v>0.17</v>
      </c>
      <c r="R34" s="57">
        <v>0.12</v>
      </c>
      <c r="S34" s="57">
        <v>0.02</v>
      </c>
      <c r="T34" s="58">
        <v>0.02</v>
      </c>
    </row>
    <row r="35" spans="1:20" ht="96.75" customHeight="1">
      <c r="A35" s="69">
        <v>31</v>
      </c>
      <c r="B35" s="75" t="s">
        <v>6</v>
      </c>
      <c r="C35" s="170"/>
      <c r="D35" s="116" t="s">
        <v>39</v>
      </c>
      <c r="E35" s="117" t="s">
        <v>257</v>
      </c>
      <c r="F35" s="161"/>
      <c r="G35" s="124" t="s">
        <v>291</v>
      </c>
      <c r="H35" s="124">
        <v>0.03</v>
      </c>
      <c r="I35" s="121"/>
      <c r="J35" s="121">
        <v>0.1</v>
      </c>
      <c r="K35" s="122">
        <v>0.09</v>
      </c>
      <c r="L35" s="121">
        <v>0.09</v>
      </c>
      <c r="M35" s="122">
        <v>0.09</v>
      </c>
      <c r="N35" s="121">
        <v>0.09</v>
      </c>
      <c r="O35" s="122">
        <v>0.09</v>
      </c>
      <c r="P35" s="121">
        <v>0.09</v>
      </c>
      <c r="Q35" s="122">
        <v>0.09</v>
      </c>
      <c r="R35" s="121">
        <v>0.09</v>
      </c>
      <c r="S35" s="122">
        <v>0.09</v>
      </c>
      <c r="T35" s="123">
        <v>0.09</v>
      </c>
    </row>
    <row r="36" spans="1:20" ht="96.75" customHeight="1" thickBot="1">
      <c r="A36" s="69">
        <v>32</v>
      </c>
      <c r="B36" s="96" t="s">
        <v>6</v>
      </c>
      <c r="C36" s="171"/>
      <c r="D36" s="115" t="s">
        <v>308</v>
      </c>
      <c r="E36" s="89" t="s">
        <v>25</v>
      </c>
      <c r="F36" s="162"/>
      <c r="G36" s="88" t="s">
        <v>291</v>
      </c>
      <c r="H36" s="88">
        <v>0.03</v>
      </c>
      <c r="I36" s="118"/>
      <c r="J36" s="118"/>
      <c r="K36" s="118"/>
      <c r="L36" s="118"/>
      <c r="M36" s="118"/>
      <c r="N36" s="118">
        <v>0.5</v>
      </c>
      <c r="O36" s="119"/>
      <c r="P36" s="119"/>
      <c r="Q36" s="119"/>
      <c r="R36" s="118"/>
      <c r="S36" s="119"/>
      <c r="T36" s="120">
        <v>0.5</v>
      </c>
    </row>
    <row r="37" spans="1:20" ht="34.5" customHeight="1">
      <c r="C37" s="38"/>
      <c r="D37" s="38"/>
      <c r="E37" s="38"/>
      <c r="F37" s="87">
        <f>SUM(F5:F36)</f>
        <v>1</v>
      </c>
      <c r="G37" s="93" t="s">
        <v>291</v>
      </c>
      <c r="H37" s="94">
        <f>SUM(H36, H35, H34,H33,H32,H31,H30,H29,H28,H27,H26,H25,H24,H23,H22,H21,H20,H19,H18,H17,H16,H15,H14,H13,H12,H11,H10,H9,H8,H7,H6,H5)</f>
        <v>1.0000000000000007</v>
      </c>
      <c r="I37" s="125">
        <f>+($H$5*I5)+($H$6*I6)+($H$7*I7)+($H$8*I8)+($H$9*I9)+($H$10*I10)+($H$11*I11)+($H$12*I12)+($H$13*I13)+($H$14*I14)+($H$15*I15)+($H$16*I16)+($H$17*I17)+($H$18*I18)+($H$19*I19)+(H21*I21)+($H$20*I20)+($H$22*I22)+($H$23*I23)+($H$24*I24)+($H$25*I25)+($H$26*I26)+($H$27*I27)+($H$28*I28)+($H$29*I29)+($H$30*I30)+($H$31*I31)+($H$32*I32)+($H$33*I33)+($H$34*I34)+($H$35*I35)+($H$36*I36)</f>
        <v>6.5000000000000002E-2</v>
      </c>
      <c r="J37" s="125">
        <f t="shared" ref="J37:S37" si="0">+($H$5*J5)+($H$6*J6)+($H$7*J7)+($H$8*J8)+($H$9*J9)+($H$10*J10)+($H$11*J11)+($H$12*J12)+($H$13*J13)+($H$14*J14)+($H$15*J15)+($H$16*J16)+($H$17*J17)+($H$18*J18)+($H$19*J19)+(I21*J21)+($H$20*J20)+($H$22*J22)+($H$23*J23)+($H$24*J24)+($H$25*J25)+($H$26*J26)+($H$27*J27)+($H$28*J28)+($H$29*J29)+($H$30*J30)+($H$31*J31)+($H$32*J32)+($H$33*J33)+($H$34*J34)+($H$35*J35)+($H$36*J36)</f>
        <v>4.4499999999999998E-2</v>
      </c>
      <c r="K37" s="125">
        <f t="shared" si="0"/>
        <v>3.9100000000000003E-2</v>
      </c>
      <c r="L37" s="125">
        <f t="shared" si="0"/>
        <v>9.6299999999999997E-2</v>
      </c>
      <c r="M37" s="125">
        <f>+($H$5*M5)+($H$6*M6)+($H$7*M7)+($H$8*M8)+($H$9*M9)+($H$10*M10)+($H$11*M11)+($H$12*M12)+($H$13*M13)+($H$14*M14)+($H$15*M15)+($H$16*M16)+($H$17*M17)+($H$18*M18)+($H$19*M19)+($H$21*M21)+($H$20*M20)+($H$22*M22)+($H$23*M23)+($H$24*M24)+($H$25*M25)+($H$26*M26)+($H$27*M27)+($H$28*M28)+($H$29*M29)+($H$30*M30)+($H$31*M31)+($H$32*M32)+($H$33*M33)+($H$34*M34)+($H$35*M35)+($H$36*M36)</f>
        <v>0.14600000000000005</v>
      </c>
      <c r="N37" s="125">
        <f>+($H$5*N5)+($H$6*N6)+($H$7*N7)+($H$8*N8)+($H$9*N9)+($H$10*N10)+($H$11*N11)+($H$12*N12)+($H$13*N13)+($H$14*N14)+($H$15*N15)+($H$16*N16)+($H$17*N17)+($H$18*N18)+($H$19*N19)+(M21*N21)+($H$20*N20)+($H$22*N22)+($H$23*N23)+($H$24*N24)+($H$25*N25)+($H$26*N26)+($H$27*N27)+($H$28*N28)+($H$29*N29)+($H$30*N30)+($H$31*N31)+($H$32*N32)+($H$33*N33)+($H$34*N34)+($H$35*N35)+($H$36*N36)</f>
        <v>8.8000000000000009E-2</v>
      </c>
      <c r="O37" s="125">
        <f t="shared" si="0"/>
        <v>4.8599999999999997E-2</v>
      </c>
      <c r="P37" s="125">
        <f t="shared" si="0"/>
        <v>6.7799999999999985E-2</v>
      </c>
      <c r="Q37" s="125">
        <f>+($H$5*Q5)+($H$6*Q6)+($H$7*Q7)+($H$8*Q8)+($H$9*Q9)+($H$10*Q10)+($H$11*Q11)+($H$12*Q12)+($H$13*Q13)+($H$14*Q14)+($H$15*Q15)+($H$16*Q16)+($H$17*Q17)+($H$18*Q18)+($H$19*Q19)+($H$21*Q21)+($H$20*Q20)+($H$22*Q22)+($H$23*Q23)+($H$24*Q24)+($H$25*Q25)+($H$26*Q26)+($H$27*Q27)+($H$28*Q28)+($H$29*Q29)+($H$30*Q30)+($H$31*Q31)+($H$32*Q32)+($H$33*Q33)+($H$34*Q34)+($H$35*Q35)+($H$36*Q36)</f>
        <v>0.11769999999999999</v>
      </c>
      <c r="R37" s="125">
        <f t="shared" si="0"/>
        <v>9.6800000000000011E-2</v>
      </c>
      <c r="S37" s="125">
        <f t="shared" si="0"/>
        <v>6.6599999999999993E-2</v>
      </c>
      <c r="T37" s="125">
        <f>+($H$5*T5)+($H$6*T6)+($H$7*T7)+($H$8*T8)+($H$9*T9)+($H$10*T10)+($H$11*T11)+($H$12*T12)+($H$13*T13)+($H$14*T14)+($H$15*T15)+($H$16*T16)+($H$17*T17)+($H$18*T18)+($H$19*T19)+($H$21*T21)+($H$20*T20)+($H$22*T22)+($H$23*T23)+($H$24*T24)+($H$25*T25)+($H$26*T26)+($H$27*T27)+($H$28*T28)+($H$29*T29)+($H$30*T30)+($H$31*T31)+($H$32*T32)+($H$33*T33)+($H$34*T34)+($H$35*T35)+($H$36*T36)</f>
        <v>0.1236</v>
      </c>
    </row>
    <row r="38" spans="1:20" ht="26.25">
      <c r="C38" s="5"/>
      <c r="D38" s="5"/>
      <c r="E38" s="5"/>
      <c r="F38" s="5"/>
      <c r="G38" s="5"/>
      <c r="H38" s="51" t="s">
        <v>7</v>
      </c>
    </row>
    <row r="39" spans="1:20" ht="15">
      <c r="C39" s="5"/>
      <c r="D39" s="5"/>
      <c r="E39" s="5"/>
      <c r="F39" s="5"/>
      <c r="G39" s="5"/>
      <c r="H39" s="5"/>
    </row>
    <row r="40" spans="1:20" ht="15">
      <c r="C40" s="5"/>
      <c r="D40" s="5"/>
      <c r="E40" s="5"/>
      <c r="F40" s="5"/>
      <c r="G40" s="5"/>
      <c r="H40" s="5"/>
    </row>
    <row r="41" spans="1:20" ht="15">
      <c r="C41" s="5"/>
      <c r="D41" s="5"/>
      <c r="E41" s="5"/>
      <c r="F41" s="5"/>
      <c r="G41" s="5"/>
      <c r="H41" s="5"/>
    </row>
    <row r="42" spans="1:20" ht="15">
      <c r="C42" s="5"/>
      <c r="D42" s="5"/>
      <c r="E42" s="5"/>
      <c r="F42" s="5"/>
      <c r="G42" s="5"/>
      <c r="H42" s="5"/>
    </row>
    <row r="43" spans="1:20" ht="15">
      <c r="C43" s="5"/>
      <c r="D43" s="5"/>
      <c r="E43" s="5"/>
      <c r="F43" s="5"/>
      <c r="G43" s="5"/>
      <c r="H43" s="5"/>
    </row>
    <row r="44" spans="1:20" ht="15">
      <c r="C44" s="5"/>
      <c r="D44" s="5"/>
      <c r="E44" s="5"/>
      <c r="F44" s="5"/>
      <c r="G44" s="5"/>
      <c r="H44" s="5"/>
    </row>
    <row r="45" spans="1:20" ht="15">
      <c r="C45" s="5"/>
      <c r="D45" s="5"/>
      <c r="E45" s="5"/>
      <c r="F45" s="5"/>
      <c r="G45" s="5"/>
      <c r="H45" s="5"/>
    </row>
    <row r="46" spans="1:20" ht="15">
      <c r="C46" s="5"/>
      <c r="D46" s="5"/>
      <c r="E46" s="5"/>
      <c r="F46" s="5"/>
      <c r="G46" s="5"/>
      <c r="H46" s="5"/>
    </row>
    <row r="47" spans="1:20" ht="15">
      <c r="C47" s="5"/>
      <c r="D47" s="5"/>
      <c r="E47" s="5"/>
      <c r="F47" s="5"/>
      <c r="G47" s="5"/>
      <c r="H47" s="5"/>
    </row>
    <row r="48" spans="1:20">
      <c r="F48" s="5"/>
    </row>
    <row r="49" spans="6:6">
      <c r="F49" s="5"/>
    </row>
    <row r="50" spans="6:6">
      <c r="F50" s="5"/>
    </row>
    <row r="51" spans="6:6">
      <c r="F51" s="5"/>
    </row>
    <row r="52" spans="6:6">
      <c r="F52" s="5"/>
    </row>
  </sheetData>
  <mergeCells count="17">
    <mergeCell ref="F30:F36"/>
    <mergeCell ref="C20:C22"/>
    <mergeCell ref="F20:F22"/>
    <mergeCell ref="C30:C36"/>
    <mergeCell ref="F28:F29"/>
    <mergeCell ref="C28:C29"/>
    <mergeCell ref="F23:F27"/>
    <mergeCell ref="C23:C27"/>
    <mergeCell ref="C8:C10"/>
    <mergeCell ref="C11:C19"/>
    <mergeCell ref="Q3:T3"/>
    <mergeCell ref="B1:T2"/>
    <mergeCell ref="G4:H4"/>
    <mergeCell ref="F11:F19"/>
    <mergeCell ref="F8:F10"/>
    <mergeCell ref="F5:F7"/>
    <mergeCell ref="C5:C7"/>
  </mergeCells>
  <pageMargins left="0.70866141732283472" right="0.70866141732283472" top="0.74803149606299213" bottom="0.74803149606299213" header="0.31496062992125984" footer="0.31496062992125984"/>
  <pageSetup paperSize="9" scale="17" orientation="portrait" r:id="rId1"/>
  <colBreaks count="1" manualBreakCount="1">
    <brk id="2" max="7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AF45-458C-412A-9C26-3BAEB4842A1B}">
  <dimension ref="A1:I94"/>
  <sheetViews>
    <sheetView zoomScale="70" zoomScaleNormal="70" workbookViewId="0">
      <pane xSplit="1" ySplit="2" topLeftCell="B33" activePane="bottomRight" state="frozen"/>
      <selection pane="topRight" activeCell="B1" sqref="B1"/>
      <selection pane="bottomLeft" activeCell="A3" sqref="A3"/>
      <selection pane="bottomRight" activeCell="G2" sqref="F1:G1048576"/>
    </sheetView>
  </sheetViews>
  <sheetFormatPr baseColWidth="10" defaultColWidth="9.140625" defaultRowHeight="12.75"/>
  <cols>
    <col min="1" max="1" width="8.42578125" style="26" bestFit="1" customWidth="1"/>
    <col min="2" max="2" width="14.5703125" style="26" bestFit="1" customWidth="1"/>
    <col min="3" max="3" width="13.7109375" style="26" bestFit="1" customWidth="1"/>
    <col min="4" max="4" width="59.28515625" style="7" bestFit="1" customWidth="1"/>
    <col min="5" max="5" width="25.85546875" style="26" customWidth="1"/>
    <col min="6" max="6" width="34.28515625" style="26" customWidth="1"/>
    <col min="7" max="7" width="53.28515625" style="7" customWidth="1"/>
    <col min="8" max="8" width="51.140625" style="26" customWidth="1"/>
    <col min="9" max="9" width="2.85546875" style="26" customWidth="1"/>
    <col min="10" max="16384" width="9.140625" style="26"/>
  </cols>
  <sheetData>
    <row r="1" spans="1:9" ht="132.75" customHeight="1">
      <c r="A1" s="137"/>
      <c r="B1" s="138"/>
      <c r="C1" s="138"/>
      <c r="D1" s="138"/>
      <c r="E1" s="139" t="s">
        <v>224</v>
      </c>
      <c r="F1" s="139"/>
      <c r="G1" s="140"/>
      <c r="H1" s="140"/>
      <c r="I1" s="140"/>
    </row>
    <row r="2" spans="1:9" ht="85.5" customHeight="1">
      <c r="A2" s="23" t="s">
        <v>223</v>
      </c>
      <c r="B2" s="135" t="s">
        <v>45</v>
      </c>
      <c r="C2" s="136"/>
      <c r="D2" s="23" t="s">
        <v>222</v>
      </c>
      <c r="E2" s="21" t="s">
        <v>230</v>
      </c>
      <c r="F2" s="21" t="s">
        <v>220</v>
      </c>
      <c r="G2" s="20" t="s">
        <v>219</v>
      </c>
      <c r="H2" s="19" t="s">
        <v>218</v>
      </c>
      <c r="I2" s="19" t="s">
        <v>217</v>
      </c>
    </row>
    <row r="3" spans="1:9" ht="87.75" customHeight="1">
      <c r="A3" s="12">
        <v>1</v>
      </c>
      <c r="B3" s="133" t="s">
        <v>0</v>
      </c>
      <c r="C3" s="134"/>
      <c r="D3" s="11" t="s">
        <v>216</v>
      </c>
      <c r="E3" s="10" t="s">
        <v>32</v>
      </c>
      <c r="F3" s="9" t="s">
        <v>63</v>
      </c>
      <c r="G3" s="18"/>
      <c r="H3" s="8" t="s">
        <v>215</v>
      </c>
      <c r="I3" s="8"/>
    </row>
    <row r="4" spans="1:9" ht="131.25" customHeight="1">
      <c r="A4" s="12">
        <v>2</v>
      </c>
      <c r="B4" s="141" t="s">
        <v>0</v>
      </c>
      <c r="C4" s="142"/>
      <c r="D4" s="17" t="s">
        <v>214</v>
      </c>
      <c r="E4" s="10" t="s">
        <v>231</v>
      </c>
      <c r="F4" s="9" t="s">
        <v>63</v>
      </c>
      <c r="G4" s="8" t="s">
        <v>7</v>
      </c>
      <c r="H4" s="8" t="s">
        <v>213</v>
      </c>
      <c r="I4" s="8"/>
    </row>
    <row r="5" spans="1:9" ht="112.5" customHeight="1">
      <c r="A5" s="12">
        <v>3</v>
      </c>
      <c r="B5" s="133" t="s">
        <v>0</v>
      </c>
      <c r="C5" s="134"/>
      <c r="D5" s="16" t="s">
        <v>212</v>
      </c>
      <c r="E5" s="10" t="s">
        <v>32</v>
      </c>
      <c r="F5" s="9" t="s">
        <v>55</v>
      </c>
      <c r="G5" s="8" t="s">
        <v>206</v>
      </c>
      <c r="H5" s="8" t="s">
        <v>7</v>
      </c>
      <c r="I5" s="8"/>
    </row>
    <row r="6" spans="1:9" ht="111" customHeight="1">
      <c r="A6" s="12">
        <v>4</v>
      </c>
      <c r="B6" s="133" t="s">
        <v>0</v>
      </c>
      <c r="C6" s="134"/>
      <c r="D6" s="11" t="s">
        <v>211</v>
      </c>
      <c r="E6" s="10" t="s">
        <v>32</v>
      </c>
      <c r="F6" s="9" t="s">
        <v>63</v>
      </c>
      <c r="G6" s="8" t="s">
        <v>206</v>
      </c>
      <c r="H6" s="8" t="s">
        <v>210</v>
      </c>
      <c r="I6" s="8"/>
    </row>
    <row r="7" spans="1:9" ht="63.95" customHeight="1">
      <c r="A7" s="12">
        <v>5</v>
      </c>
      <c r="B7" s="133" t="s">
        <v>0</v>
      </c>
      <c r="C7" s="134"/>
      <c r="D7" s="11" t="s">
        <v>209</v>
      </c>
      <c r="E7" s="10" t="s">
        <v>32</v>
      </c>
      <c r="F7" s="9" t="s">
        <v>63</v>
      </c>
      <c r="G7" s="8"/>
      <c r="H7" s="8" t="s">
        <v>208</v>
      </c>
      <c r="I7" s="8"/>
    </row>
    <row r="8" spans="1:9" ht="99" customHeight="1">
      <c r="A8" s="12">
        <v>6</v>
      </c>
      <c r="B8" s="133" t="s">
        <v>0</v>
      </c>
      <c r="C8" s="134"/>
      <c r="D8" s="11" t="s">
        <v>207</v>
      </c>
      <c r="E8" s="10" t="s">
        <v>32</v>
      </c>
      <c r="F8" s="9" t="s">
        <v>55</v>
      </c>
      <c r="G8" s="8" t="s">
        <v>206</v>
      </c>
      <c r="H8" s="8"/>
      <c r="I8" s="8"/>
    </row>
    <row r="9" spans="1:9" ht="72" customHeight="1">
      <c r="A9" s="12">
        <v>7</v>
      </c>
      <c r="B9" s="133" t="s">
        <v>1</v>
      </c>
      <c r="C9" s="134"/>
      <c r="D9" s="11" t="s">
        <v>106</v>
      </c>
      <c r="E9" s="10" t="s">
        <v>31</v>
      </c>
      <c r="F9" s="9" t="s">
        <v>58</v>
      </c>
      <c r="G9" s="8"/>
      <c r="H9" s="8"/>
      <c r="I9" s="8" t="s">
        <v>205</v>
      </c>
    </row>
    <row r="10" spans="1:9" ht="93.75" customHeight="1">
      <c r="A10" s="12">
        <v>8</v>
      </c>
      <c r="B10" s="133" t="s">
        <v>1</v>
      </c>
      <c r="C10" s="134"/>
      <c r="D10" s="11" t="s">
        <v>204</v>
      </c>
      <c r="E10" s="10" t="s">
        <v>32</v>
      </c>
      <c r="F10" s="9" t="s">
        <v>63</v>
      </c>
      <c r="G10" s="8"/>
      <c r="H10" s="8" t="s">
        <v>203</v>
      </c>
      <c r="I10" s="8" t="s">
        <v>202</v>
      </c>
    </row>
    <row r="11" spans="1:9" ht="112.5" customHeight="1">
      <c r="A11" s="12">
        <v>9</v>
      </c>
      <c r="B11" s="133" t="s">
        <v>1</v>
      </c>
      <c r="C11" s="134"/>
      <c r="D11" s="11" t="s">
        <v>201</v>
      </c>
      <c r="E11" s="10" t="s">
        <v>31</v>
      </c>
      <c r="F11" s="9" t="s">
        <v>63</v>
      </c>
      <c r="G11" s="24" t="s">
        <v>200</v>
      </c>
      <c r="H11" s="8"/>
      <c r="I11" s="8"/>
    </row>
    <row r="12" spans="1:9" ht="84" customHeight="1">
      <c r="A12" s="12">
        <v>10</v>
      </c>
      <c r="B12" s="133" t="s">
        <v>199</v>
      </c>
      <c r="C12" s="134"/>
      <c r="D12" s="11" t="s">
        <v>198</v>
      </c>
      <c r="E12" s="10" t="s">
        <v>32</v>
      </c>
      <c r="F12" s="9" t="s">
        <v>55</v>
      </c>
      <c r="G12" s="8" t="s">
        <v>28</v>
      </c>
      <c r="H12" s="8"/>
      <c r="I12" s="8" t="s">
        <v>197</v>
      </c>
    </row>
    <row r="13" spans="1:9" ht="94.5" customHeight="1">
      <c r="A13" s="12">
        <v>11</v>
      </c>
      <c r="B13" s="133" t="s">
        <v>2</v>
      </c>
      <c r="C13" s="134"/>
      <c r="D13" s="11" t="s">
        <v>196</v>
      </c>
      <c r="E13" s="10" t="s">
        <v>140</v>
      </c>
      <c r="F13" s="9" t="s">
        <v>63</v>
      </c>
      <c r="G13" s="8"/>
      <c r="H13" s="8" t="s">
        <v>195</v>
      </c>
      <c r="I13" s="8"/>
    </row>
    <row r="14" spans="1:9" ht="68.25" customHeight="1">
      <c r="A14" s="12">
        <v>12</v>
      </c>
      <c r="B14" s="133" t="s">
        <v>2</v>
      </c>
      <c r="C14" s="134"/>
      <c r="D14" s="11" t="s">
        <v>194</v>
      </c>
      <c r="E14" s="10" t="s">
        <v>37</v>
      </c>
      <c r="F14" s="9" t="s">
        <v>55</v>
      </c>
      <c r="G14" s="8" t="s">
        <v>21</v>
      </c>
      <c r="H14" s="8"/>
      <c r="I14" s="8"/>
    </row>
    <row r="15" spans="1:9" ht="63.95" customHeight="1">
      <c r="A15" s="12">
        <v>13</v>
      </c>
      <c r="B15" s="133" t="s">
        <v>2</v>
      </c>
      <c r="C15" s="134"/>
      <c r="D15" s="11" t="s">
        <v>193</v>
      </c>
      <c r="E15" s="10" t="s">
        <v>37</v>
      </c>
      <c r="F15" s="9" t="s">
        <v>55</v>
      </c>
      <c r="G15" s="8" t="s">
        <v>21</v>
      </c>
      <c r="H15" s="8"/>
      <c r="I15" s="8"/>
    </row>
    <row r="16" spans="1:9" ht="63.95" customHeight="1">
      <c r="A16" s="12">
        <v>14</v>
      </c>
      <c r="B16" s="133" t="s">
        <v>2</v>
      </c>
      <c r="C16" s="134"/>
      <c r="D16" s="11" t="s">
        <v>192</v>
      </c>
      <c r="E16" s="10" t="s">
        <v>140</v>
      </c>
      <c r="F16" s="9" t="s">
        <v>63</v>
      </c>
      <c r="G16" s="8"/>
      <c r="H16" s="8" t="s">
        <v>191</v>
      </c>
      <c r="I16" s="8"/>
    </row>
    <row r="17" spans="1:9" ht="63.95" customHeight="1">
      <c r="A17" s="12">
        <v>15</v>
      </c>
      <c r="B17" s="133" t="s">
        <v>2</v>
      </c>
      <c r="C17" s="134"/>
      <c r="D17" s="11" t="s">
        <v>190</v>
      </c>
      <c r="E17" s="10" t="s">
        <v>140</v>
      </c>
      <c r="F17" s="9" t="s">
        <v>58</v>
      </c>
      <c r="G17" s="8"/>
      <c r="H17" s="8" t="s">
        <v>177</v>
      </c>
      <c r="I17" s="8"/>
    </row>
    <row r="18" spans="1:9" ht="63.95" customHeight="1">
      <c r="A18" s="12">
        <v>16</v>
      </c>
      <c r="B18" s="133" t="s">
        <v>2</v>
      </c>
      <c r="C18" s="134"/>
      <c r="D18" s="11" t="s">
        <v>189</v>
      </c>
      <c r="E18" s="10" t="s">
        <v>140</v>
      </c>
      <c r="F18" s="9" t="s">
        <v>63</v>
      </c>
      <c r="G18" s="8"/>
      <c r="H18" s="8" t="s">
        <v>188</v>
      </c>
      <c r="I18" s="8"/>
    </row>
    <row r="19" spans="1:9" ht="96.75" customHeight="1">
      <c r="A19" s="12">
        <v>17</v>
      </c>
      <c r="B19" s="133" t="s">
        <v>2</v>
      </c>
      <c r="C19" s="134"/>
      <c r="D19" s="11" t="s">
        <v>187</v>
      </c>
      <c r="E19" s="10" t="s">
        <v>140</v>
      </c>
      <c r="F19" s="9" t="s">
        <v>63</v>
      </c>
      <c r="G19" s="8"/>
      <c r="H19" s="8" t="s">
        <v>186</v>
      </c>
      <c r="I19" s="8"/>
    </row>
    <row r="20" spans="1:9" ht="63.95" customHeight="1">
      <c r="A20" s="12">
        <v>18</v>
      </c>
      <c r="B20" s="133" t="s">
        <v>2</v>
      </c>
      <c r="C20" s="134"/>
      <c r="D20" s="11" t="s">
        <v>185</v>
      </c>
      <c r="E20" s="10" t="s">
        <v>140</v>
      </c>
      <c r="F20" s="9" t="s">
        <v>63</v>
      </c>
      <c r="G20" s="8"/>
      <c r="H20" s="8" t="s">
        <v>184</v>
      </c>
      <c r="I20" s="8"/>
    </row>
    <row r="21" spans="1:9" ht="63.95" customHeight="1">
      <c r="A21" s="12">
        <v>19</v>
      </c>
      <c r="B21" s="133" t="s">
        <v>2</v>
      </c>
      <c r="C21" s="134"/>
      <c r="D21" s="11" t="s">
        <v>183</v>
      </c>
      <c r="E21" s="10" t="s">
        <v>140</v>
      </c>
      <c r="F21" s="9" t="s">
        <v>55</v>
      </c>
      <c r="G21" s="8" t="s">
        <v>30</v>
      </c>
      <c r="H21" s="8"/>
      <c r="I21" s="8"/>
    </row>
    <row r="22" spans="1:9" ht="63.95" customHeight="1">
      <c r="A22" s="12">
        <v>20</v>
      </c>
      <c r="B22" s="133" t="s">
        <v>2</v>
      </c>
      <c r="C22" s="134"/>
      <c r="D22" s="11" t="s">
        <v>182</v>
      </c>
      <c r="E22" s="10" t="s">
        <v>181</v>
      </c>
      <c r="F22" s="9" t="s">
        <v>47</v>
      </c>
      <c r="G22" s="8"/>
      <c r="H22" s="8"/>
      <c r="I22" s="8" t="s">
        <v>180</v>
      </c>
    </row>
    <row r="23" spans="1:9" ht="63.95" customHeight="1">
      <c r="A23" s="12">
        <v>21</v>
      </c>
      <c r="B23" s="133" t="s">
        <v>2</v>
      </c>
      <c r="C23" s="134"/>
      <c r="D23" s="11" t="s">
        <v>179</v>
      </c>
      <c r="E23" s="10" t="s">
        <v>140</v>
      </c>
      <c r="F23" s="9" t="s">
        <v>58</v>
      </c>
      <c r="G23" s="8"/>
      <c r="H23" s="8" t="s">
        <v>177</v>
      </c>
      <c r="I23" s="8"/>
    </row>
    <row r="24" spans="1:9" ht="63.95" customHeight="1">
      <c r="A24" s="12">
        <v>22</v>
      </c>
      <c r="B24" s="133" t="s">
        <v>2</v>
      </c>
      <c r="C24" s="134"/>
      <c r="D24" s="11" t="s">
        <v>178</v>
      </c>
      <c r="E24" s="10" t="s">
        <v>140</v>
      </c>
      <c r="F24" s="9" t="s">
        <v>58</v>
      </c>
      <c r="G24" s="8"/>
      <c r="H24" s="8" t="s">
        <v>177</v>
      </c>
      <c r="I24" s="8"/>
    </row>
    <row r="25" spans="1:9" ht="89.25" customHeight="1">
      <c r="A25" s="12">
        <v>23</v>
      </c>
      <c r="B25" s="133" t="s">
        <v>2</v>
      </c>
      <c r="C25" s="134"/>
      <c r="D25" s="11" t="s">
        <v>176</v>
      </c>
      <c r="E25" s="10" t="s">
        <v>37</v>
      </c>
      <c r="F25" s="9" t="s">
        <v>63</v>
      </c>
      <c r="G25" s="8"/>
      <c r="H25" s="8" t="s">
        <v>175</v>
      </c>
      <c r="I25" s="8"/>
    </row>
    <row r="26" spans="1:9" ht="63.95" customHeight="1">
      <c r="A26" s="12">
        <v>24</v>
      </c>
      <c r="B26" s="133" t="s">
        <v>2</v>
      </c>
      <c r="C26" s="134"/>
      <c r="D26" s="11" t="s">
        <v>174</v>
      </c>
      <c r="E26" s="10" t="s">
        <v>140</v>
      </c>
      <c r="F26" s="9" t="s">
        <v>55</v>
      </c>
      <c r="G26" s="8" t="s">
        <v>173</v>
      </c>
      <c r="H26" s="8"/>
      <c r="I26" s="8"/>
    </row>
    <row r="27" spans="1:9" ht="63.95" customHeight="1">
      <c r="A27" s="12">
        <v>25</v>
      </c>
      <c r="B27" s="133" t="s">
        <v>2</v>
      </c>
      <c r="C27" s="134"/>
      <c r="D27" s="11" t="s">
        <v>172</v>
      </c>
      <c r="E27" s="10" t="s">
        <v>37</v>
      </c>
      <c r="F27" s="9" t="s">
        <v>47</v>
      </c>
      <c r="G27" s="8"/>
      <c r="H27" s="8"/>
      <c r="I27" s="8" t="s">
        <v>171</v>
      </c>
    </row>
    <row r="28" spans="1:9" ht="127.5" customHeight="1">
      <c r="A28" s="12">
        <v>26</v>
      </c>
      <c r="B28" s="133" t="s">
        <v>2</v>
      </c>
      <c r="C28" s="134"/>
      <c r="D28" s="11" t="s">
        <v>170</v>
      </c>
      <c r="E28" s="10" t="s">
        <v>116</v>
      </c>
      <c r="F28" s="9" t="s">
        <v>55</v>
      </c>
      <c r="G28" s="8" t="s">
        <v>169</v>
      </c>
      <c r="H28" s="8"/>
      <c r="I28" s="8" t="s">
        <v>7</v>
      </c>
    </row>
    <row r="29" spans="1:9" ht="84" customHeight="1">
      <c r="A29" s="12">
        <v>27</v>
      </c>
      <c r="B29" s="133" t="s">
        <v>2</v>
      </c>
      <c r="C29" s="134"/>
      <c r="D29" s="11" t="s">
        <v>168</v>
      </c>
      <c r="E29" s="10" t="s">
        <v>140</v>
      </c>
      <c r="F29" s="9" t="s">
        <v>63</v>
      </c>
      <c r="G29" s="8"/>
      <c r="H29" s="8" t="s">
        <v>167</v>
      </c>
      <c r="I29" s="8"/>
    </row>
    <row r="30" spans="1:9" ht="108" customHeight="1">
      <c r="A30" s="12">
        <v>28</v>
      </c>
      <c r="B30" s="133" t="s">
        <v>2</v>
      </c>
      <c r="C30" s="134"/>
      <c r="D30" s="11" t="s">
        <v>166</v>
      </c>
      <c r="E30" s="10" t="s">
        <v>116</v>
      </c>
      <c r="F30" s="9" t="s">
        <v>47</v>
      </c>
      <c r="G30" s="8"/>
      <c r="H30" s="8"/>
      <c r="I30" s="8" t="s">
        <v>165</v>
      </c>
    </row>
    <row r="31" spans="1:9" ht="78" customHeight="1">
      <c r="A31" s="12">
        <v>29</v>
      </c>
      <c r="B31" s="133" t="s">
        <v>2</v>
      </c>
      <c r="C31" s="134"/>
      <c r="D31" s="11" t="s">
        <v>164</v>
      </c>
      <c r="E31" s="10" t="s">
        <v>37</v>
      </c>
      <c r="F31" s="9" t="s">
        <v>63</v>
      </c>
      <c r="G31" s="8"/>
      <c r="H31" s="8" t="s">
        <v>163</v>
      </c>
      <c r="I31" s="8"/>
    </row>
    <row r="32" spans="1:9" ht="81" customHeight="1">
      <c r="A32" s="12">
        <v>30</v>
      </c>
      <c r="B32" s="133" t="s">
        <v>3</v>
      </c>
      <c r="C32" s="134"/>
      <c r="D32" s="11" t="s">
        <v>162</v>
      </c>
      <c r="E32" s="10" t="s">
        <v>140</v>
      </c>
      <c r="F32" s="9" t="s">
        <v>63</v>
      </c>
      <c r="G32" s="8"/>
      <c r="H32" s="8" t="s">
        <v>161</v>
      </c>
      <c r="I32" s="8"/>
    </row>
    <row r="33" spans="1:9" ht="63.95" customHeight="1">
      <c r="A33" s="12">
        <v>31</v>
      </c>
      <c r="B33" s="133" t="s">
        <v>3</v>
      </c>
      <c r="C33" s="134"/>
      <c r="D33" s="11" t="s">
        <v>160</v>
      </c>
      <c r="E33" s="10" t="s">
        <v>140</v>
      </c>
      <c r="F33" s="9" t="s">
        <v>63</v>
      </c>
      <c r="G33" s="8"/>
      <c r="H33" s="8" t="s">
        <v>159</v>
      </c>
      <c r="I33" s="8"/>
    </row>
    <row r="34" spans="1:9" ht="73.5" customHeight="1">
      <c r="A34" s="12">
        <v>32</v>
      </c>
      <c r="B34" s="133" t="s">
        <v>4</v>
      </c>
      <c r="C34" s="134"/>
      <c r="D34" s="11" t="s">
        <v>158</v>
      </c>
      <c r="E34" s="10" t="s">
        <v>155</v>
      </c>
      <c r="F34" s="9" t="s">
        <v>55</v>
      </c>
      <c r="G34" s="8" t="s">
        <v>157</v>
      </c>
      <c r="H34" s="8"/>
      <c r="I34" s="8"/>
    </row>
    <row r="35" spans="1:9" ht="63.95" customHeight="1">
      <c r="A35" s="12">
        <v>33</v>
      </c>
      <c r="B35" s="133" t="s">
        <v>4</v>
      </c>
      <c r="C35" s="134"/>
      <c r="D35" s="11" t="s">
        <v>156</v>
      </c>
      <c r="E35" s="10" t="s">
        <v>155</v>
      </c>
      <c r="F35" s="9" t="s">
        <v>58</v>
      </c>
      <c r="G35" s="8"/>
      <c r="H35" s="8"/>
      <c r="I35" s="8"/>
    </row>
    <row r="36" spans="1:9" ht="63.95" customHeight="1">
      <c r="A36" s="12">
        <v>34</v>
      </c>
      <c r="B36" s="133" t="s">
        <v>109</v>
      </c>
      <c r="C36" s="134"/>
      <c r="D36" s="11" t="s">
        <v>154</v>
      </c>
      <c r="E36" s="10" t="s">
        <v>32</v>
      </c>
      <c r="F36" s="9" t="s">
        <v>55</v>
      </c>
      <c r="G36" s="8" t="s">
        <v>26</v>
      </c>
      <c r="H36" s="8"/>
      <c r="I36" s="8"/>
    </row>
    <row r="37" spans="1:9" ht="127.5" customHeight="1">
      <c r="A37" s="12">
        <v>35</v>
      </c>
      <c r="B37" s="133" t="s">
        <v>109</v>
      </c>
      <c r="C37" s="134"/>
      <c r="D37" s="11" t="s">
        <v>153</v>
      </c>
      <c r="E37" s="10" t="s">
        <v>32</v>
      </c>
      <c r="F37" s="9" t="s">
        <v>55</v>
      </c>
      <c r="G37" s="8" t="s">
        <v>27</v>
      </c>
      <c r="H37" s="8"/>
      <c r="I37" s="8"/>
    </row>
    <row r="38" spans="1:9" ht="63.95" customHeight="1">
      <c r="A38" s="12">
        <v>36</v>
      </c>
      <c r="B38" s="133" t="s">
        <v>109</v>
      </c>
      <c r="C38" s="134"/>
      <c r="D38" s="11" t="s">
        <v>152</v>
      </c>
      <c r="E38" s="10" t="s">
        <v>32</v>
      </c>
      <c r="F38" s="9" t="s">
        <v>63</v>
      </c>
      <c r="G38" s="8" t="s">
        <v>7</v>
      </c>
      <c r="H38" s="8" t="s">
        <v>151</v>
      </c>
      <c r="I38" s="8"/>
    </row>
    <row r="39" spans="1:9" ht="127.5" customHeight="1">
      <c r="A39" s="12">
        <v>37</v>
      </c>
      <c r="B39" s="133" t="s">
        <v>109</v>
      </c>
      <c r="C39" s="134"/>
      <c r="D39" s="11" t="s">
        <v>150</v>
      </c>
      <c r="E39" s="10" t="s">
        <v>32</v>
      </c>
      <c r="F39" s="9" t="s">
        <v>55</v>
      </c>
      <c r="G39" s="8" t="s">
        <v>34</v>
      </c>
      <c r="H39" s="8"/>
      <c r="I39" s="8"/>
    </row>
    <row r="40" spans="1:9" ht="63.95" customHeight="1">
      <c r="A40" s="12">
        <v>38</v>
      </c>
      <c r="B40" s="133" t="s">
        <v>109</v>
      </c>
      <c r="C40" s="134"/>
      <c r="D40" s="11" t="s">
        <v>149</v>
      </c>
      <c r="E40" s="10" t="s">
        <v>32</v>
      </c>
      <c r="F40" s="9" t="s">
        <v>63</v>
      </c>
      <c r="G40" s="8"/>
      <c r="H40" s="8" t="s">
        <v>148</v>
      </c>
      <c r="I40" s="8"/>
    </row>
    <row r="41" spans="1:9" ht="127.5" customHeight="1">
      <c r="A41" s="12">
        <v>39</v>
      </c>
      <c r="B41" s="133" t="s">
        <v>109</v>
      </c>
      <c r="C41" s="134"/>
      <c r="D41" s="11" t="s">
        <v>147</v>
      </c>
      <c r="E41" s="10" t="s">
        <v>32</v>
      </c>
      <c r="F41" s="9" t="s">
        <v>55</v>
      </c>
      <c r="G41" s="8" t="s">
        <v>26</v>
      </c>
      <c r="H41" s="8"/>
      <c r="I41" s="8"/>
    </row>
    <row r="42" spans="1:9" ht="78.75" customHeight="1">
      <c r="A42" s="12">
        <v>40</v>
      </c>
      <c r="B42" s="133" t="s">
        <v>109</v>
      </c>
      <c r="C42" s="134"/>
      <c r="D42" s="11" t="s">
        <v>146</v>
      </c>
      <c r="E42" s="10" t="s">
        <v>31</v>
      </c>
      <c r="F42" s="9" t="s">
        <v>63</v>
      </c>
      <c r="G42" s="8"/>
      <c r="H42" s="8" t="s">
        <v>145</v>
      </c>
      <c r="I42" s="8"/>
    </row>
    <row r="43" spans="1:9" ht="127.5" customHeight="1">
      <c r="A43" s="12">
        <v>41</v>
      </c>
      <c r="B43" s="133" t="s">
        <v>109</v>
      </c>
      <c r="C43" s="134"/>
      <c r="D43" s="11" t="s">
        <v>144</v>
      </c>
      <c r="E43" s="10" t="s">
        <v>31</v>
      </c>
      <c r="F43" s="9" t="s">
        <v>55</v>
      </c>
      <c r="G43" s="8" t="s">
        <v>143</v>
      </c>
      <c r="H43" s="8"/>
      <c r="I43" s="8"/>
    </row>
    <row r="44" spans="1:9" ht="127.5" customHeight="1">
      <c r="A44" s="12">
        <v>42</v>
      </c>
      <c r="B44" s="133" t="s">
        <v>109</v>
      </c>
      <c r="C44" s="134"/>
      <c r="D44" s="11" t="s">
        <v>142</v>
      </c>
      <c r="E44" s="10" t="s">
        <v>116</v>
      </c>
      <c r="F44" s="9" t="s">
        <v>55</v>
      </c>
      <c r="G44" s="8" t="s">
        <v>44</v>
      </c>
      <c r="H44" s="8"/>
      <c r="I44" s="8"/>
    </row>
    <row r="45" spans="1:9" ht="63.95" customHeight="1">
      <c r="A45" s="12">
        <v>43</v>
      </c>
      <c r="B45" s="133" t="s">
        <v>109</v>
      </c>
      <c r="C45" s="134"/>
      <c r="D45" s="11" t="s">
        <v>141</v>
      </c>
      <c r="E45" s="10" t="s">
        <v>140</v>
      </c>
      <c r="F45" s="9" t="s">
        <v>63</v>
      </c>
      <c r="G45" s="8"/>
      <c r="H45" s="8" t="s">
        <v>139</v>
      </c>
      <c r="I45" s="8"/>
    </row>
    <row r="46" spans="1:9" ht="127.5" customHeight="1">
      <c r="A46" s="12">
        <v>44</v>
      </c>
      <c r="B46" s="133" t="s">
        <v>109</v>
      </c>
      <c r="C46" s="134"/>
      <c r="D46" s="11" t="s">
        <v>138</v>
      </c>
      <c r="E46" s="10" t="s">
        <v>116</v>
      </c>
      <c r="F46" s="9" t="s">
        <v>55</v>
      </c>
      <c r="G46" s="8" t="s">
        <v>137</v>
      </c>
      <c r="H46" s="8"/>
      <c r="I46" s="8"/>
    </row>
    <row r="47" spans="1:9" ht="127.5" customHeight="1">
      <c r="A47" s="12">
        <v>45</v>
      </c>
      <c r="B47" s="133" t="s">
        <v>109</v>
      </c>
      <c r="C47" s="134"/>
      <c r="D47" s="11" t="s">
        <v>91</v>
      </c>
      <c r="E47" s="10" t="s">
        <v>31</v>
      </c>
      <c r="F47" s="9" t="s">
        <v>55</v>
      </c>
      <c r="G47" s="8" t="s">
        <v>35</v>
      </c>
      <c r="H47" s="8"/>
      <c r="I47" s="8"/>
    </row>
    <row r="48" spans="1:9" ht="127.5" customHeight="1">
      <c r="A48" s="12">
        <v>46</v>
      </c>
      <c r="B48" s="133" t="s">
        <v>109</v>
      </c>
      <c r="C48" s="134"/>
      <c r="D48" s="11" t="s">
        <v>89</v>
      </c>
      <c r="E48" s="10" t="s">
        <v>31</v>
      </c>
      <c r="F48" s="9" t="s">
        <v>55</v>
      </c>
      <c r="G48" s="8" t="s">
        <v>88</v>
      </c>
      <c r="H48" s="8" t="s">
        <v>87</v>
      </c>
      <c r="I48" s="8" t="s">
        <v>86</v>
      </c>
    </row>
    <row r="49" spans="1:9" ht="127.5" customHeight="1">
      <c r="A49" s="12">
        <v>47</v>
      </c>
      <c r="B49" s="133" t="s">
        <v>109</v>
      </c>
      <c r="C49" s="134"/>
      <c r="D49" s="11" t="s">
        <v>136</v>
      </c>
      <c r="E49" s="10" t="s">
        <v>116</v>
      </c>
      <c r="F49" s="9" t="s">
        <v>63</v>
      </c>
      <c r="G49" s="8"/>
      <c r="H49" s="8" t="s">
        <v>135</v>
      </c>
      <c r="I49" s="8" t="s">
        <v>134</v>
      </c>
    </row>
    <row r="50" spans="1:9" ht="127.5" customHeight="1">
      <c r="A50" s="12">
        <v>48</v>
      </c>
      <c r="B50" s="133" t="s">
        <v>109</v>
      </c>
      <c r="C50" s="134"/>
      <c r="D50" s="11" t="s">
        <v>133</v>
      </c>
      <c r="E50" s="10" t="s">
        <v>37</v>
      </c>
      <c r="F50" s="9" t="s">
        <v>63</v>
      </c>
      <c r="G50" s="8"/>
      <c r="H50" s="8" t="s">
        <v>132</v>
      </c>
      <c r="I50" s="8"/>
    </row>
    <row r="51" spans="1:9" ht="127.5" customHeight="1">
      <c r="A51" s="12">
        <v>49</v>
      </c>
      <c r="B51" s="133" t="s">
        <v>109</v>
      </c>
      <c r="C51" s="134"/>
      <c r="D51" s="11" t="s">
        <v>131</v>
      </c>
      <c r="E51" s="10" t="s">
        <v>116</v>
      </c>
      <c r="F51" s="9" t="s">
        <v>58</v>
      </c>
      <c r="G51" s="8"/>
      <c r="H51" s="8" t="s">
        <v>130</v>
      </c>
      <c r="I51" s="8"/>
    </row>
    <row r="52" spans="1:9" ht="127.5" customHeight="1">
      <c r="A52" s="12">
        <v>50</v>
      </c>
      <c r="B52" s="133" t="s">
        <v>109</v>
      </c>
      <c r="C52" s="134"/>
      <c r="D52" s="11" t="s">
        <v>129</v>
      </c>
      <c r="E52" s="10" t="s">
        <v>37</v>
      </c>
      <c r="F52" s="9" t="s">
        <v>63</v>
      </c>
      <c r="G52" s="8"/>
      <c r="H52" s="8" t="s">
        <v>125</v>
      </c>
      <c r="I52" s="8"/>
    </row>
    <row r="53" spans="1:9" ht="127.5" customHeight="1">
      <c r="A53" s="12">
        <v>51</v>
      </c>
      <c r="B53" s="133" t="s">
        <v>109</v>
      </c>
      <c r="C53" s="134"/>
      <c r="D53" s="11" t="s">
        <v>128</v>
      </c>
      <c r="E53" s="10" t="s">
        <v>37</v>
      </c>
      <c r="F53" s="9" t="s">
        <v>63</v>
      </c>
      <c r="G53" s="8"/>
      <c r="H53" s="8" t="s">
        <v>125</v>
      </c>
      <c r="I53" s="8"/>
    </row>
    <row r="54" spans="1:9" ht="127.5" customHeight="1">
      <c r="A54" s="12">
        <v>52</v>
      </c>
      <c r="B54" s="133" t="s">
        <v>109</v>
      </c>
      <c r="C54" s="134"/>
      <c r="D54" s="11" t="s">
        <v>127</v>
      </c>
      <c r="E54" s="10" t="s">
        <v>37</v>
      </c>
      <c r="F54" s="9" t="s">
        <v>63</v>
      </c>
      <c r="G54" s="8"/>
      <c r="H54" s="8" t="s">
        <v>125</v>
      </c>
      <c r="I54" s="8"/>
    </row>
    <row r="55" spans="1:9" ht="127.5" customHeight="1">
      <c r="A55" s="12">
        <v>53</v>
      </c>
      <c r="B55" s="133" t="s">
        <v>109</v>
      </c>
      <c r="C55" s="134"/>
      <c r="D55" s="11" t="s">
        <v>126</v>
      </c>
      <c r="E55" s="10" t="s">
        <v>37</v>
      </c>
      <c r="F55" s="9" t="s">
        <v>63</v>
      </c>
      <c r="G55" s="8"/>
      <c r="H55" s="8" t="s">
        <v>125</v>
      </c>
      <c r="I55" s="8"/>
    </row>
    <row r="56" spans="1:9" ht="127.5" customHeight="1">
      <c r="A56" s="12">
        <v>54</v>
      </c>
      <c r="B56" s="133" t="s">
        <v>109</v>
      </c>
      <c r="C56" s="134"/>
      <c r="D56" s="11" t="s">
        <v>124</v>
      </c>
      <c r="E56" s="10" t="s">
        <v>37</v>
      </c>
      <c r="F56" s="9" t="s">
        <v>55</v>
      </c>
      <c r="G56" s="8" t="s">
        <v>23</v>
      </c>
      <c r="H56" s="8"/>
      <c r="I56" s="8" t="s">
        <v>120</v>
      </c>
    </row>
    <row r="57" spans="1:9" ht="127.5" customHeight="1">
      <c r="A57" s="12">
        <v>55</v>
      </c>
      <c r="B57" s="133" t="s">
        <v>109</v>
      </c>
      <c r="C57" s="134"/>
      <c r="D57" s="11" t="s">
        <v>123</v>
      </c>
      <c r="E57" s="10" t="s">
        <v>37</v>
      </c>
      <c r="F57" s="9" t="s">
        <v>47</v>
      </c>
      <c r="G57" s="8"/>
      <c r="H57" s="8"/>
      <c r="I57" s="8" t="s">
        <v>120</v>
      </c>
    </row>
    <row r="58" spans="1:9" ht="127.5" customHeight="1">
      <c r="A58" s="12">
        <v>56</v>
      </c>
      <c r="B58" s="133" t="s">
        <v>109</v>
      </c>
      <c r="C58" s="134"/>
      <c r="D58" s="11" t="s">
        <v>122</v>
      </c>
      <c r="E58" s="10" t="s">
        <v>37</v>
      </c>
      <c r="F58" s="9" t="s">
        <v>47</v>
      </c>
      <c r="G58" s="8"/>
      <c r="H58" s="8"/>
      <c r="I58" s="8" t="s">
        <v>120</v>
      </c>
    </row>
    <row r="59" spans="1:9" ht="127.5" customHeight="1">
      <c r="A59" s="12">
        <v>57</v>
      </c>
      <c r="B59" s="133" t="s">
        <v>109</v>
      </c>
      <c r="C59" s="134"/>
      <c r="D59" s="11" t="s">
        <v>121</v>
      </c>
      <c r="E59" s="10" t="s">
        <v>37</v>
      </c>
      <c r="F59" s="9" t="s">
        <v>47</v>
      </c>
      <c r="G59" s="8"/>
      <c r="H59" s="8"/>
      <c r="I59" s="8" t="s">
        <v>120</v>
      </c>
    </row>
    <row r="60" spans="1:9" ht="127.5" customHeight="1">
      <c r="A60" s="12">
        <v>58</v>
      </c>
      <c r="B60" s="133" t="s">
        <v>109</v>
      </c>
      <c r="C60" s="134"/>
      <c r="D60" s="11" t="s">
        <v>119</v>
      </c>
      <c r="E60" s="10" t="s">
        <v>37</v>
      </c>
      <c r="F60" s="9" t="s">
        <v>55</v>
      </c>
      <c r="G60" s="8" t="s">
        <v>118</v>
      </c>
      <c r="H60" s="8"/>
      <c r="I60" s="8"/>
    </row>
    <row r="61" spans="1:9" ht="127.5" customHeight="1">
      <c r="A61" s="12">
        <v>59</v>
      </c>
      <c r="B61" s="133" t="s">
        <v>109</v>
      </c>
      <c r="C61" s="134"/>
      <c r="D61" s="11" t="s">
        <v>117</v>
      </c>
      <c r="E61" s="10" t="s">
        <v>116</v>
      </c>
      <c r="F61" s="9" t="s">
        <v>63</v>
      </c>
      <c r="G61" s="8"/>
      <c r="H61" s="8" t="s">
        <v>115</v>
      </c>
      <c r="I61" s="8"/>
    </row>
    <row r="62" spans="1:9" ht="127.5" customHeight="1">
      <c r="A62" s="12">
        <v>60</v>
      </c>
      <c r="B62" s="133" t="s">
        <v>109</v>
      </c>
      <c r="C62" s="134"/>
      <c r="D62" s="11" t="s">
        <v>114</v>
      </c>
      <c r="E62" s="10" t="s">
        <v>37</v>
      </c>
      <c r="F62" s="9" t="s">
        <v>63</v>
      </c>
      <c r="G62" s="8"/>
      <c r="H62" s="8" t="s">
        <v>113</v>
      </c>
      <c r="I62" s="8" t="s">
        <v>112</v>
      </c>
    </row>
    <row r="63" spans="1:9" ht="127.5" customHeight="1">
      <c r="A63" s="12">
        <v>61</v>
      </c>
      <c r="B63" s="133" t="s">
        <v>109</v>
      </c>
      <c r="C63" s="134"/>
      <c r="D63" s="11" t="s">
        <v>111</v>
      </c>
      <c r="E63" s="10" t="s">
        <v>37</v>
      </c>
      <c r="F63" s="9" t="s">
        <v>63</v>
      </c>
      <c r="G63" s="8"/>
      <c r="H63" s="8" t="s">
        <v>110</v>
      </c>
      <c r="I63" s="8"/>
    </row>
    <row r="64" spans="1:9" ht="127.5" customHeight="1">
      <c r="A64" s="12">
        <v>62</v>
      </c>
      <c r="B64" s="133" t="s">
        <v>109</v>
      </c>
      <c r="C64" s="134"/>
      <c r="D64" s="11" t="s">
        <v>108</v>
      </c>
      <c r="E64" s="10" t="s">
        <v>37</v>
      </c>
      <c r="F64" s="9" t="s">
        <v>63</v>
      </c>
      <c r="G64" s="8"/>
      <c r="H64" s="8" t="s">
        <v>107</v>
      </c>
      <c r="I64" s="8"/>
    </row>
    <row r="65" spans="1:9" ht="63.95" customHeight="1">
      <c r="A65" s="12">
        <v>63</v>
      </c>
      <c r="B65" s="133" t="s">
        <v>98</v>
      </c>
      <c r="C65" s="134"/>
      <c r="D65" s="11" t="s">
        <v>106</v>
      </c>
      <c r="E65" s="10" t="s">
        <v>37</v>
      </c>
      <c r="F65" s="9" t="s">
        <v>55</v>
      </c>
      <c r="G65" s="8" t="s">
        <v>43</v>
      </c>
      <c r="H65" s="8"/>
      <c r="I65" s="8"/>
    </row>
    <row r="66" spans="1:9" ht="63.95" customHeight="1">
      <c r="A66" s="12">
        <v>64</v>
      </c>
      <c r="B66" s="133" t="s">
        <v>98</v>
      </c>
      <c r="C66" s="134"/>
      <c r="D66" s="11" t="s">
        <v>105</v>
      </c>
      <c r="E66" s="10" t="s">
        <v>37</v>
      </c>
      <c r="F66" s="9" t="s">
        <v>47</v>
      </c>
      <c r="G66" s="8"/>
      <c r="H66" s="8"/>
      <c r="I66" s="8" t="s">
        <v>104</v>
      </c>
    </row>
    <row r="67" spans="1:9" ht="63.95" customHeight="1">
      <c r="A67" s="12">
        <v>65</v>
      </c>
      <c r="B67" s="133" t="s">
        <v>98</v>
      </c>
      <c r="C67" s="134"/>
      <c r="D67" s="11" t="s">
        <v>103</v>
      </c>
      <c r="E67" s="10" t="s">
        <v>37</v>
      </c>
      <c r="F67" s="9" t="s">
        <v>47</v>
      </c>
      <c r="G67" s="8"/>
      <c r="H67" s="8"/>
      <c r="I67" s="8" t="s">
        <v>101</v>
      </c>
    </row>
    <row r="68" spans="1:9" ht="63.95" customHeight="1">
      <c r="A68" s="12">
        <v>66</v>
      </c>
      <c r="B68" s="133" t="s">
        <v>98</v>
      </c>
      <c r="C68" s="134"/>
      <c r="D68" s="11" t="s">
        <v>102</v>
      </c>
      <c r="E68" s="10" t="s">
        <v>37</v>
      </c>
      <c r="F68" s="9" t="s">
        <v>47</v>
      </c>
      <c r="G68" s="8"/>
      <c r="H68" s="8"/>
      <c r="I68" s="8" t="s">
        <v>101</v>
      </c>
    </row>
    <row r="69" spans="1:9" s="13" customFormat="1" ht="63.95" customHeight="1">
      <c r="A69" s="12">
        <v>67</v>
      </c>
      <c r="B69" s="143" t="s">
        <v>98</v>
      </c>
      <c r="C69" s="144"/>
      <c r="D69" s="16" t="s">
        <v>100</v>
      </c>
      <c r="E69" s="15" t="s">
        <v>32</v>
      </c>
      <c r="F69" s="14" t="s">
        <v>58</v>
      </c>
      <c r="G69" s="8"/>
      <c r="H69" s="8" t="s">
        <v>92</v>
      </c>
      <c r="I69" s="8"/>
    </row>
    <row r="70" spans="1:9" s="13" customFormat="1" ht="63.95" customHeight="1">
      <c r="A70" s="12">
        <v>68</v>
      </c>
      <c r="B70" s="143" t="s">
        <v>98</v>
      </c>
      <c r="C70" s="144"/>
      <c r="D70" s="16" t="s">
        <v>99</v>
      </c>
      <c r="E70" s="15" t="s">
        <v>32</v>
      </c>
      <c r="F70" s="14" t="s">
        <v>58</v>
      </c>
      <c r="G70" s="8"/>
      <c r="H70" s="8" t="s">
        <v>92</v>
      </c>
      <c r="I70" s="8"/>
    </row>
    <row r="71" spans="1:9" s="13" customFormat="1" ht="63.95" customHeight="1">
      <c r="A71" s="12">
        <v>69</v>
      </c>
      <c r="B71" s="143" t="s">
        <v>98</v>
      </c>
      <c r="C71" s="144"/>
      <c r="D71" s="16" t="s">
        <v>97</v>
      </c>
      <c r="E71" s="15" t="s">
        <v>37</v>
      </c>
      <c r="F71" s="14" t="s">
        <v>58</v>
      </c>
      <c r="G71" s="8"/>
      <c r="H71" s="8" t="s">
        <v>92</v>
      </c>
      <c r="I71" s="8"/>
    </row>
    <row r="72" spans="1:9" s="13" customFormat="1" ht="99" customHeight="1">
      <c r="A72" s="12">
        <v>70</v>
      </c>
      <c r="B72" s="143" t="s">
        <v>94</v>
      </c>
      <c r="C72" s="144"/>
      <c r="D72" s="16" t="s">
        <v>96</v>
      </c>
      <c r="E72" s="15" t="s">
        <v>37</v>
      </c>
      <c r="F72" s="14" t="s">
        <v>47</v>
      </c>
      <c r="G72" s="8"/>
      <c r="H72" s="8"/>
      <c r="I72" s="8" t="s">
        <v>95</v>
      </c>
    </row>
    <row r="73" spans="1:9" s="13" customFormat="1" ht="63.95" customHeight="1">
      <c r="A73" s="12">
        <v>71</v>
      </c>
      <c r="B73" s="143" t="s">
        <v>94</v>
      </c>
      <c r="C73" s="144"/>
      <c r="D73" s="16" t="s">
        <v>93</v>
      </c>
      <c r="E73" s="15" t="s">
        <v>37</v>
      </c>
      <c r="F73" s="14" t="s">
        <v>58</v>
      </c>
      <c r="G73" s="8"/>
      <c r="H73" s="8" t="s">
        <v>92</v>
      </c>
      <c r="I73" s="8"/>
    </row>
    <row r="74" spans="1:9" s="13" customFormat="1" ht="63.95" customHeight="1">
      <c r="A74" s="12">
        <v>72</v>
      </c>
      <c r="B74" s="143" t="s">
        <v>90</v>
      </c>
      <c r="C74" s="144"/>
      <c r="D74" s="16" t="s">
        <v>91</v>
      </c>
      <c r="E74" s="15" t="s">
        <v>31</v>
      </c>
      <c r="F74" s="14" t="s">
        <v>55</v>
      </c>
      <c r="G74" s="8" t="s">
        <v>35</v>
      </c>
      <c r="H74" s="8"/>
      <c r="I74" s="8"/>
    </row>
    <row r="75" spans="1:9" s="13" customFormat="1" ht="99" customHeight="1">
      <c r="A75" s="12">
        <v>73</v>
      </c>
      <c r="B75" s="143" t="s">
        <v>90</v>
      </c>
      <c r="C75" s="144"/>
      <c r="D75" s="16" t="s">
        <v>89</v>
      </c>
      <c r="E75" s="15" t="s">
        <v>31</v>
      </c>
      <c r="F75" s="14" t="s">
        <v>55</v>
      </c>
      <c r="G75" s="8" t="s">
        <v>88</v>
      </c>
      <c r="H75" s="8" t="s">
        <v>87</v>
      </c>
      <c r="I75" s="8" t="s">
        <v>86</v>
      </c>
    </row>
    <row r="76" spans="1:9" s="13" customFormat="1" ht="63.95" customHeight="1">
      <c r="A76" s="12">
        <v>74</v>
      </c>
      <c r="B76" s="143" t="s">
        <v>5</v>
      </c>
      <c r="C76" s="144"/>
      <c r="D76" s="16" t="s">
        <v>85</v>
      </c>
      <c r="E76" s="15" t="s">
        <v>32</v>
      </c>
      <c r="F76" s="14" t="s">
        <v>63</v>
      </c>
      <c r="G76" s="8"/>
      <c r="H76" s="8" t="s">
        <v>84</v>
      </c>
      <c r="I76" s="8"/>
    </row>
    <row r="77" spans="1:9" s="13" customFormat="1" ht="63.95" customHeight="1">
      <c r="A77" s="12">
        <v>75</v>
      </c>
      <c r="B77" s="143" t="s">
        <v>61</v>
      </c>
      <c r="C77" s="144"/>
      <c r="D77" s="16" t="s">
        <v>83</v>
      </c>
      <c r="E77" s="15" t="s">
        <v>59</v>
      </c>
      <c r="F77" s="14" t="s">
        <v>55</v>
      </c>
      <c r="G77" s="8" t="s">
        <v>33</v>
      </c>
      <c r="H77" s="8"/>
      <c r="I77" s="8"/>
    </row>
    <row r="78" spans="1:9" s="13" customFormat="1" ht="99" customHeight="1">
      <c r="A78" s="12">
        <v>76</v>
      </c>
      <c r="B78" s="143" t="s">
        <v>61</v>
      </c>
      <c r="C78" s="144"/>
      <c r="D78" s="16" t="s">
        <v>82</v>
      </c>
      <c r="E78" s="15" t="s">
        <v>59</v>
      </c>
      <c r="F78" s="14" t="s">
        <v>55</v>
      </c>
      <c r="G78" s="8" t="s">
        <v>81</v>
      </c>
      <c r="H78" s="8" t="s">
        <v>80</v>
      </c>
      <c r="I78" s="8" t="s">
        <v>79</v>
      </c>
    </row>
    <row r="79" spans="1:9" s="13" customFormat="1" ht="63.95" customHeight="1">
      <c r="A79" s="12">
        <v>77</v>
      </c>
      <c r="B79" s="143" t="s">
        <v>61</v>
      </c>
      <c r="C79" s="144"/>
      <c r="D79" s="16" t="s">
        <v>78</v>
      </c>
      <c r="E79" s="15" t="s">
        <v>59</v>
      </c>
      <c r="F79" s="14" t="s">
        <v>63</v>
      </c>
      <c r="G79" s="8"/>
      <c r="H79" s="8" t="s">
        <v>77</v>
      </c>
      <c r="I79" s="8"/>
    </row>
    <row r="80" spans="1:9" ht="63.95" customHeight="1">
      <c r="A80" s="12">
        <v>78</v>
      </c>
      <c r="B80" s="133" t="s">
        <v>61</v>
      </c>
      <c r="C80" s="134"/>
      <c r="D80" s="11" t="s">
        <v>76</v>
      </c>
      <c r="E80" s="10" t="s">
        <v>59</v>
      </c>
      <c r="F80" s="9" t="s">
        <v>63</v>
      </c>
      <c r="G80" s="8"/>
      <c r="H80" s="8" t="s">
        <v>75</v>
      </c>
      <c r="I80" s="8"/>
    </row>
    <row r="81" spans="1:9" ht="63.95" customHeight="1">
      <c r="A81" s="12">
        <v>79</v>
      </c>
      <c r="B81" s="133" t="s">
        <v>61</v>
      </c>
      <c r="C81" s="134"/>
      <c r="D81" s="11" t="s">
        <v>74</v>
      </c>
      <c r="E81" s="10" t="s">
        <v>59</v>
      </c>
      <c r="F81" s="9" t="s">
        <v>55</v>
      </c>
      <c r="G81" s="8" t="s">
        <v>33</v>
      </c>
      <c r="H81" s="8"/>
      <c r="I81" s="8"/>
    </row>
    <row r="82" spans="1:9" ht="63.95" customHeight="1">
      <c r="A82" s="12">
        <v>80</v>
      </c>
      <c r="B82" s="133" t="s">
        <v>61</v>
      </c>
      <c r="C82" s="134"/>
      <c r="D82" s="11" t="s">
        <v>73</v>
      </c>
      <c r="E82" s="10" t="s">
        <v>59</v>
      </c>
      <c r="F82" s="9" t="s">
        <v>63</v>
      </c>
      <c r="G82" s="8"/>
      <c r="H82" s="8" t="s">
        <v>72</v>
      </c>
      <c r="I82" s="8"/>
    </row>
    <row r="83" spans="1:9" ht="63.95" customHeight="1">
      <c r="A83" s="12">
        <v>81</v>
      </c>
      <c r="B83" s="133" t="s">
        <v>61</v>
      </c>
      <c r="C83" s="134"/>
      <c r="D83" s="11" t="s">
        <v>71</v>
      </c>
      <c r="E83" s="10" t="s">
        <v>59</v>
      </c>
      <c r="F83" s="9" t="s">
        <v>63</v>
      </c>
      <c r="G83" s="8"/>
      <c r="H83" s="8" t="s">
        <v>70</v>
      </c>
      <c r="I83" s="8"/>
    </row>
    <row r="84" spans="1:9" ht="63.95" customHeight="1">
      <c r="A84" s="12">
        <v>82</v>
      </c>
      <c r="B84" s="133" t="s">
        <v>61</v>
      </c>
      <c r="C84" s="134"/>
      <c r="D84" s="11" t="s">
        <v>69</v>
      </c>
      <c r="E84" s="10" t="s">
        <v>59</v>
      </c>
      <c r="F84" s="9" t="s">
        <v>58</v>
      </c>
      <c r="G84" s="8"/>
      <c r="H84" s="8" t="s">
        <v>65</v>
      </c>
      <c r="I84" s="8"/>
    </row>
    <row r="85" spans="1:9" ht="63.95" customHeight="1">
      <c r="A85" s="12">
        <v>83</v>
      </c>
      <c r="B85" s="133" t="s">
        <v>61</v>
      </c>
      <c r="C85" s="134"/>
      <c r="D85" s="11" t="s">
        <v>68</v>
      </c>
      <c r="E85" s="10" t="s">
        <v>59</v>
      </c>
      <c r="F85" s="9" t="s">
        <v>58</v>
      </c>
      <c r="G85" s="8"/>
      <c r="H85" s="8" t="s">
        <v>65</v>
      </c>
      <c r="I85" s="8"/>
    </row>
    <row r="86" spans="1:9" ht="63.95" customHeight="1">
      <c r="A86" s="12">
        <v>84</v>
      </c>
      <c r="B86" s="133" t="s">
        <v>61</v>
      </c>
      <c r="C86" s="134"/>
      <c r="D86" s="11" t="s">
        <v>67</v>
      </c>
      <c r="E86" s="10" t="s">
        <v>59</v>
      </c>
      <c r="F86" s="9" t="s">
        <v>58</v>
      </c>
      <c r="G86" s="8"/>
      <c r="H86" s="8" t="s">
        <v>65</v>
      </c>
      <c r="I86" s="8"/>
    </row>
    <row r="87" spans="1:9" ht="63.95" customHeight="1">
      <c r="A87" s="12">
        <v>85</v>
      </c>
      <c r="B87" s="133" t="s">
        <v>61</v>
      </c>
      <c r="C87" s="134"/>
      <c r="D87" s="11" t="s">
        <v>66</v>
      </c>
      <c r="E87" s="10" t="s">
        <v>59</v>
      </c>
      <c r="F87" s="9" t="s">
        <v>58</v>
      </c>
      <c r="G87" s="8"/>
      <c r="H87" s="8" t="s">
        <v>65</v>
      </c>
      <c r="I87" s="8"/>
    </row>
    <row r="88" spans="1:9" ht="63.95" customHeight="1">
      <c r="A88" s="12">
        <v>86</v>
      </c>
      <c r="B88" s="133" t="s">
        <v>61</v>
      </c>
      <c r="C88" s="134"/>
      <c r="D88" s="11" t="s">
        <v>64</v>
      </c>
      <c r="E88" s="10" t="s">
        <v>59</v>
      </c>
      <c r="F88" s="9" t="s">
        <v>63</v>
      </c>
      <c r="G88" s="8"/>
      <c r="H88" s="8" t="s">
        <v>62</v>
      </c>
      <c r="I88" s="8"/>
    </row>
    <row r="89" spans="1:9" ht="63.95" customHeight="1">
      <c r="A89" s="12">
        <v>87</v>
      </c>
      <c r="B89" s="133" t="s">
        <v>61</v>
      </c>
      <c r="C89" s="134"/>
      <c r="D89" s="11" t="s">
        <v>60</v>
      </c>
      <c r="E89" s="10" t="s">
        <v>59</v>
      </c>
      <c r="F89" s="9" t="s">
        <v>58</v>
      </c>
      <c r="G89" s="8"/>
      <c r="H89" s="8" t="s">
        <v>57</v>
      </c>
      <c r="I89" s="8"/>
    </row>
    <row r="90" spans="1:9" ht="99" customHeight="1">
      <c r="A90" s="12">
        <v>88</v>
      </c>
      <c r="B90" s="133" t="s">
        <v>6</v>
      </c>
      <c r="C90" s="134"/>
      <c r="D90" s="11" t="s">
        <v>56</v>
      </c>
      <c r="E90" s="10" t="s">
        <v>25</v>
      </c>
      <c r="F90" s="9" t="s">
        <v>55</v>
      </c>
      <c r="G90" s="8" t="s">
        <v>24</v>
      </c>
      <c r="H90" s="8"/>
      <c r="I90" s="8"/>
    </row>
    <row r="91" spans="1:9" ht="99" customHeight="1">
      <c r="A91" s="12">
        <v>89</v>
      </c>
      <c r="B91" s="133" t="s">
        <v>6</v>
      </c>
      <c r="C91" s="134"/>
      <c r="D91" s="11" t="s">
        <v>54</v>
      </c>
      <c r="E91" s="10" t="s">
        <v>25</v>
      </c>
      <c r="F91" s="9" t="s">
        <v>47</v>
      </c>
      <c r="G91" s="8" t="s">
        <v>52</v>
      </c>
      <c r="H91" s="8"/>
      <c r="I91" s="8" t="s">
        <v>51</v>
      </c>
    </row>
    <row r="92" spans="1:9" ht="99" customHeight="1">
      <c r="A92" s="12">
        <v>90</v>
      </c>
      <c r="B92" s="133" t="s">
        <v>6</v>
      </c>
      <c r="C92" s="134"/>
      <c r="D92" s="11" t="s">
        <v>53</v>
      </c>
      <c r="E92" s="10" t="s">
        <v>25</v>
      </c>
      <c r="F92" s="9" t="s">
        <v>47</v>
      </c>
      <c r="G92" s="8" t="s">
        <v>52</v>
      </c>
      <c r="H92" s="8"/>
      <c r="I92" s="8" t="s">
        <v>51</v>
      </c>
    </row>
    <row r="93" spans="1:9" ht="99" customHeight="1">
      <c r="A93" s="12">
        <v>91</v>
      </c>
      <c r="B93" s="133" t="s">
        <v>6</v>
      </c>
      <c r="C93" s="134"/>
      <c r="D93" s="11" t="s">
        <v>50</v>
      </c>
      <c r="E93" s="10" t="s">
        <v>25</v>
      </c>
      <c r="F93" s="9" t="s">
        <v>47</v>
      </c>
      <c r="G93" s="8"/>
      <c r="H93" s="8"/>
      <c r="I93" s="8" t="s">
        <v>49</v>
      </c>
    </row>
    <row r="94" spans="1:9" ht="99" customHeight="1">
      <c r="A94" s="12">
        <v>92</v>
      </c>
      <c r="B94" s="133" t="s">
        <v>6</v>
      </c>
      <c r="C94" s="134"/>
      <c r="D94" s="11" t="s">
        <v>48</v>
      </c>
      <c r="E94" s="10" t="s">
        <v>32</v>
      </c>
      <c r="F94" s="9" t="s">
        <v>47</v>
      </c>
      <c r="G94" s="8"/>
      <c r="H94" s="8"/>
      <c r="I94" s="8" t="s">
        <v>46</v>
      </c>
    </row>
  </sheetData>
  <autoFilter ref="A2:I94" xr:uid="{A9A24746-3E69-4B4D-BD30-3D53B9D1B723}">
    <filterColumn colId="1" showButton="0"/>
  </autoFilter>
  <mergeCells count="95">
    <mergeCell ref="B90:C90"/>
    <mergeCell ref="B91:C91"/>
    <mergeCell ref="B92:C92"/>
    <mergeCell ref="B93:C93"/>
    <mergeCell ref="B94:C94"/>
    <mergeCell ref="B89:C89"/>
    <mergeCell ref="B78:C78"/>
    <mergeCell ref="B79:C79"/>
    <mergeCell ref="B80:C80"/>
    <mergeCell ref="B81:C81"/>
    <mergeCell ref="B82:C82"/>
    <mergeCell ref="B83:C83"/>
    <mergeCell ref="B84:C84"/>
    <mergeCell ref="B85:C85"/>
    <mergeCell ref="B86:C86"/>
    <mergeCell ref="B87:C87"/>
    <mergeCell ref="B88:C88"/>
    <mergeCell ref="B77:C77"/>
    <mergeCell ref="B66:C66"/>
    <mergeCell ref="B67:C67"/>
    <mergeCell ref="B68:C68"/>
    <mergeCell ref="B69:C69"/>
    <mergeCell ref="B70:C70"/>
    <mergeCell ref="B71:C71"/>
    <mergeCell ref="B72:C72"/>
    <mergeCell ref="B73:C73"/>
    <mergeCell ref="B74:C74"/>
    <mergeCell ref="B75:C75"/>
    <mergeCell ref="B76:C76"/>
    <mergeCell ref="B65:C65"/>
    <mergeCell ref="B54:C54"/>
    <mergeCell ref="B55:C55"/>
    <mergeCell ref="B56:C56"/>
    <mergeCell ref="B57:C57"/>
    <mergeCell ref="B58:C58"/>
    <mergeCell ref="B59:C59"/>
    <mergeCell ref="B60:C60"/>
    <mergeCell ref="B61:C61"/>
    <mergeCell ref="B62:C62"/>
    <mergeCell ref="B63:C63"/>
    <mergeCell ref="B64:C64"/>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17:C17"/>
    <mergeCell ref="B6:C6"/>
    <mergeCell ref="B7:C7"/>
    <mergeCell ref="B8:C8"/>
    <mergeCell ref="B9:C9"/>
    <mergeCell ref="B10:C10"/>
    <mergeCell ref="B11:C11"/>
    <mergeCell ref="B12:C12"/>
    <mergeCell ref="B13:C13"/>
    <mergeCell ref="B14:C14"/>
    <mergeCell ref="B15:C15"/>
    <mergeCell ref="B16:C16"/>
    <mergeCell ref="B5:C5"/>
    <mergeCell ref="A1:D1"/>
    <mergeCell ref="E1:I1"/>
    <mergeCell ref="B2:C2"/>
    <mergeCell ref="B3:C3"/>
    <mergeCell ref="B4:C4"/>
  </mergeCells>
  <pageMargins left="0.27777777777777779" right="0.27777777777777779" top="0.27777777777777779" bottom="0.27777777777777779" header="0" footer="0"/>
  <pageSetup firstPageNumber="0" fitToWidth="0" fitToHeight="0" pageOrder="overThenDown"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Pagina1</vt:lpstr>
      <vt:lpstr>Recomendacion Furag 2021</vt:lpstr>
      <vt:lpstr>PLAN DE SOSTENIBILIDAD 2022</vt:lpstr>
      <vt:lpstr>Recomendacion Furag 2021 notas</vt:lpstr>
      <vt:lpstr>'PLAN DE SOSTENIBILIDAD 2022'!Área_de_impresión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Castro</dc:creator>
  <cp:lastModifiedBy>Diana Alicia Castro Roa</cp:lastModifiedBy>
  <cp:lastPrinted>2021-02-23T20:20:51Z</cp:lastPrinted>
  <dcterms:created xsi:type="dcterms:W3CDTF">2021-01-19T20:14:07Z</dcterms:created>
  <dcterms:modified xsi:type="dcterms:W3CDTF">2022-03-29T12:38:30Z</dcterms:modified>
</cp:coreProperties>
</file>