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https://transmilenio-my.sharepoint.com/personal/katherine_prada_transmilenio_gov_co/Documents/1. Planes de Mejoramiento OCI/1. Planes de Mejoramiento/"/>
    </mc:Choice>
  </mc:AlternateContent>
  <xr:revisionPtr revIDLastSave="4" documentId="8_{217A4E80-B60A-42AC-AEB1-10BBBCD964E4}" xr6:coauthVersionLast="47" xr6:coauthVersionMax="47" xr10:uidLastSave="{4AC8C2B7-A1B3-411D-9B3E-25BF83DED356}"/>
  <bookViews>
    <workbookView xWindow="-120" yWindow="-120" windowWidth="29040" windowHeight="15720" tabRatio="822" firstSheet="1" activeTab="2" xr2:uid="{00000000-000D-0000-FFFF-FFFF00000000}"/>
  </bookViews>
  <sheets>
    <sheet name="Acerno_Cache_XXXXX" sheetId="7" state="veryHidden" r:id="rId1"/>
    <sheet name="Resultados Plan de Mejoramiento" sheetId="1" r:id="rId2"/>
    <sheet name="Resumen Plan de Mejoramiento" sheetId="6" r:id="rId3"/>
  </sheets>
  <definedNames>
    <definedName name="_xlnm._FilterDatabase" localSheetId="1" hidden="1">'Resultados Plan de Mejoramiento'!$A$4:$T$57</definedName>
    <definedName name="ProcesoPM">'Resultados Plan de Mejoramiento'!$B:$B</definedName>
    <definedName name="_xlnm.Print_Titles" localSheetId="1">'Resultados Plan de Mejoramiento'!$1:$4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0" i="1" l="1"/>
  <c r="F18" i="6" l="1"/>
  <c r="B14" i="6" l="1"/>
  <c r="B7" i="6" l="1"/>
  <c r="C7" i="6"/>
  <c r="D7" i="6"/>
  <c r="E7" i="6"/>
  <c r="B8" i="6"/>
  <c r="C8" i="6"/>
  <c r="D8" i="6"/>
  <c r="E8" i="6"/>
  <c r="B9" i="6"/>
  <c r="C9" i="6"/>
  <c r="D9" i="6"/>
  <c r="E9" i="6"/>
  <c r="B10" i="6"/>
  <c r="C10" i="6"/>
  <c r="D10" i="6"/>
  <c r="E10" i="6"/>
  <c r="B11" i="6"/>
  <c r="C11" i="6"/>
  <c r="D11" i="6"/>
  <c r="E11" i="6"/>
  <c r="B12" i="6"/>
  <c r="C12" i="6"/>
  <c r="D12" i="6"/>
  <c r="E12" i="6"/>
  <c r="B13" i="6"/>
  <c r="C13" i="6"/>
  <c r="D13" i="6"/>
  <c r="E13" i="6"/>
  <c r="C14" i="6"/>
  <c r="D14" i="6"/>
  <c r="E14" i="6"/>
  <c r="B15" i="6"/>
  <c r="C15" i="6"/>
  <c r="D15" i="6"/>
  <c r="E15" i="6"/>
  <c r="B4" i="6" l="1"/>
  <c r="C4" i="6"/>
  <c r="D4" i="6"/>
  <c r="E4" i="6"/>
  <c r="B5" i="6"/>
  <c r="C5" i="6"/>
  <c r="D5" i="6"/>
  <c r="E5" i="6"/>
  <c r="B6" i="6"/>
  <c r="C6" i="6"/>
  <c r="D6" i="6"/>
  <c r="E6" i="6"/>
  <c r="B16" i="6"/>
  <c r="C16" i="6"/>
  <c r="D16" i="6"/>
  <c r="E16" i="6"/>
  <c r="B3" i="6"/>
  <c r="C3" i="6"/>
  <c r="D3" i="6"/>
  <c r="E3" i="6"/>
  <c r="B2" i="6"/>
  <c r="E2" i="6"/>
  <c r="D2" i="6"/>
  <c r="C2" i="6"/>
  <c r="F16" i="6" l="1"/>
  <c r="F11" i="6"/>
  <c r="F3" i="6"/>
  <c r="F7" i="6"/>
  <c r="D17" i="6"/>
  <c r="F14" i="6"/>
  <c r="F12" i="6"/>
  <c r="F8" i="6"/>
  <c r="C17" i="6"/>
  <c r="F6" i="6"/>
  <c r="F10" i="6"/>
  <c r="F9" i="6"/>
  <c r="F13" i="6"/>
  <c r="F4" i="6"/>
  <c r="E17" i="6"/>
  <c r="F15" i="6"/>
  <c r="F5" i="6"/>
  <c r="F2" i="6"/>
  <c r="B17" i="6"/>
  <c r="F17" i="6" l="1"/>
  <c r="B18" i="6" l="1"/>
  <c r="C18" i="6"/>
  <c r="E18" i="6"/>
  <c r="F19" i="6"/>
  <c r="D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Prada Mejia</author>
    <author>Usuario</author>
  </authors>
  <commentList>
    <comment ref="D4" authorId="0" shapeId="0" xr:uid="{C4FC675E-6557-4383-B966-3A7FE8391250}">
      <text>
        <r>
          <rPr>
            <sz val="9"/>
            <color indexed="81"/>
            <rFont val="Tahoma"/>
            <family val="2"/>
          </rPr>
          <t>Resumen del Hallazgo, Observación u Oportunidad de Mejora</t>
        </r>
      </text>
    </comment>
    <comment ref="E4" authorId="0" shapeId="0" xr:uid="{C53F8D11-A4E9-4FE9-A9D8-3AB46406DE6A}">
      <text>
        <r>
          <rPr>
            <sz val="9"/>
            <color indexed="81"/>
            <rFont val="Tahoma"/>
            <family val="2"/>
          </rPr>
          <t xml:space="preserve">Cuando un mismo Hallazgo, Observación u Oportunidad de Mejora, tenga mas de una acción numerarlas en orden ascendente, en caso de ser una sola registrar 1
</t>
        </r>
      </text>
    </comment>
    <comment ref="K4" authorId="0" shapeId="0" xr:uid="{C307FABB-2BF2-46A2-932F-EF0002DEE628}">
      <text>
        <r>
          <rPr>
            <sz val="9"/>
            <color indexed="81"/>
            <rFont val="Tahoma"/>
            <family val="2"/>
          </rPr>
          <t xml:space="preserve">Acción Correctiva: Acción para subsanar  la causa que dio origen al hallazgo
Corrección: Acción inmediata para eliminar el hallazgo identificado. Su objetivo es subsanar la situación presentada. Solo Corrección.
Preventiva: Acción para Observaciones y potenciales hallazgos o no conformidades.
</t>
        </r>
      </text>
    </comment>
    <comment ref="O4" authorId="0" shapeId="0" xr:uid="{DD0B0B6A-FE1D-4BA9-9A34-FC09DC67FF71}">
      <text>
        <r>
          <rPr>
            <b/>
            <sz val="8"/>
            <color indexed="81"/>
            <rFont val="Tahoma"/>
            <family val="2"/>
          </rPr>
          <t xml:space="preserve">Cerrada: </t>
        </r>
        <r>
          <rPr>
            <sz val="8"/>
            <color indexed="81"/>
            <rFont val="Tahoma"/>
            <family val="2"/>
          </rPr>
          <t xml:space="preserve">cuando las evidencias de las acciones propuestas son ejecutadas en el 100% y se demuestra que es eliminada la causa del hallazgo.
</t>
        </r>
        <r>
          <rPr>
            <b/>
            <sz val="8"/>
            <color indexed="81"/>
            <rFont val="Tahoma"/>
            <family val="2"/>
          </rPr>
          <t>En Ejecución:</t>
        </r>
        <r>
          <rPr>
            <sz val="8"/>
            <color indexed="81"/>
            <rFont val="Tahoma"/>
            <family val="2"/>
          </rPr>
          <t xml:space="preserve"> cuando la fecha de terminación de la acción no se encuentra vencida, o si bien fue cumplida por la dependencia no se ha evaluado su efectividad.
</t>
        </r>
        <r>
          <rPr>
            <b/>
            <sz val="8"/>
            <color indexed="81"/>
            <rFont val="Tahoma"/>
            <family val="2"/>
          </rPr>
          <t xml:space="preserve">Incumplida: </t>
        </r>
        <r>
          <rPr>
            <sz val="8"/>
            <color indexed="81"/>
            <rFont val="Tahoma"/>
            <family val="2"/>
          </rPr>
          <t xml:space="preserve">cuando la fecha de terminación de la acción se encuentra vencida y no se ha ejecutado en el 100% la misma.
</t>
        </r>
        <r>
          <rPr>
            <b/>
            <sz val="8"/>
            <color indexed="81"/>
            <rFont val="Tahoma"/>
            <family val="2"/>
          </rPr>
          <t>Inefectiva:</t>
        </r>
        <r>
          <rPr>
            <sz val="8"/>
            <color indexed="81"/>
            <rFont val="Tahoma"/>
            <family val="2"/>
          </rPr>
          <t xml:space="preserve"> cuando la acción propuesta es ejecutada en el 100% en el tiempo previsto, pero no es eliminada la causa que originó el hallazgo y por tal motivo se deberá formular una nueva acción.</t>
        </r>
      </text>
    </comment>
    <comment ref="P4" authorId="1" shapeId="0" xr:uid="{B97D4E77-92BC-442F-8292-0955ED85A34A}">
      <text>
        <r>
          <rPr>
            <sz val="9"/>
            <color indexed="81"/>
            <rFont val="Tahoma"/>
            <family val="2"/>
          </rPr>
          <t>día-mes-año de la realización del seguimiento.</t>
        </r>
      </text>
    </comment>
    <comment ref="Q4" authorId="1" shapeId="0" xr:uid="{D8232285-1D0E-4564-9C8F-757587DC15BE}">
      <text>
        <r>
          <rPr>
            <sz val="9"/>
            <color indexed="81"/>
            <rFont val="Tahoma"/>
            <family val="2"/>
          </rPr>
          <t>Descripción breve del avance reportado por los responsables del seguimiento y la conclusión de la Oficina de Control Interno del resultado de la efectividad de la acción, se registran las evidencias de los avances aportados.</t>
        </r>
      </text>
    </comment>
    <comment ref="R4" authorId="1" shapeId="0" xr:uid="{24C3E809-F74B-4B7E-B3C6-918877D54F1E}">
      <text>
        <r>
          <rPr>
            <sz val="9"/>
            <color indexed="81"/>
            <rFont val="Tahoma"/>
            <family val="2"/>
          </rPr>
          <t>Porcentaje de cumplimiento de la acción con respecto al resultado del indicador establecido.</t>
        </r>
      </text>
    </comment>
    <comment ref="S4" authorId="1" shapeId="0" xr:uid="{40EB1E8C-06F3-4D0B-9546-31B3BB9F72BE}">
      <text>
        <r>
          <rPr>
            <sz val="9"/>
            <color indexed="81"/>
            <rFont val="Tahoma"/>
            <family val="2"/>
          </rPr>
          <t>Nombre y apellido del servidor de la Oficina de Control Interno que realizó el seguimiento de la acción.</t>
        </r>
      </text>
    </comment>
    <comment ref="T4" authorId="1" shapeId="0" xr:uid="{1CE2B9F7-8DAD-4A19-AEF7-75588E2ACC2F}">
      <text>
        <r>
          <rPr>
            <sz val="9"/>
            <color indexed="81"/>
            <rFont val="Tahoma"/>
            <family val="2"/>
          </rPr>
          <t>Descripción de las novedades encontradas o aspectos que merecen atención, se pueden relacionar los soportes analizados en el seguimiento que evidencian el estado de la acción.</t>
        </r>
      </text>
    </comment>
  </commentList>
</comments>
</file>

<file path=xl/sharedStrings.xml><?xml version="1.0" encoding="utf-8"?>
<sst xmlns="http://schemas.openxmlformats.org/spreadsheetml/2006/main" count="839" uniqueCount="398">
  <si>
    <t>PLAN DE MEJORAMIENTO</t>
  </si>
  <si>
    <t>REF.:</t>
  </si>
  <si>
    <t>N° 
INFORME DE AUDITORIA</t>
  </si>
  <si>
    <t>PROCESO</t>
  </si>
  <si>
    <t>N° DEL HALLAZGO</t>
  </si>
  <si>
    <t>TITULO Y DESCRIPCIÓN DEL HALLAZGO</t>
  </si>
  <si>
    <t>CÓDIGO DE LA ACCIÓN</t>
  </si>
  <si>
    <t>CAUSA</t>
  </si>
  <si>
    <t xml:space="preserve">DESCRIPCIÓN DE LA ACCIÓN </t>
  </si>
  <si>
    <t>NOMBRE DEL INDICADOR</t>
  </si>
  <si>
    <t>FÓRMULA DEL INDICADOR</t>
  </si>
  <si>
    <t>META</t>
  </si>
  <si>
    <t>TIPO DE ACCION</t>
  </si>
  <si>
    <t>RESPONSABLE</t>
  </si>
  <si>
    <t>FECHA DE INICIO</t>
  </si>
  <si>
    <t>FECHA DE FINALIZACIÓN</t>
  </si>
  <si>
    <t>ESTADO DEL HALLAZGO</t>
  </si>
  <si>
    <t>FECHA</t>
  </si>
  <si>
    <t>AVANCE CUALITATIVO</t>
  </si>
  <si>
    <t>AVANCE CUANTITATIVO</t>
  </si>
  <si>
    <t>AUDITOR</t>
  </si>
  <si>
    <t>OBSERVACIÓN</t>
  </si>
  <si>
    <t>Evaluación y Mejoramiento de la Gestión</t>
  </si>
  <si>
    <t>N. A.</t>
  </si>
  <si>
    <t>Correctiva</t>
  </si>
  <si>
    <t>En Ejecución</t>
  </si>
  <si>
    <t>Gestión de TIC</t>
  </si>
  <si>
    <t>Preventiva</t>
  </si>
  <si>
    <t>Gestión de Servicios Logísticos</t>
  </si>
  <si>
    <t>OCI-2019-022
OCI-2019-074
OCI-2020-024</t>
  </si>
  <si>
    <t>Desarrollo Estratégico</t>
  </si>
  <si>
    <r>
      <rPr>
        <b/>
        <sz val="8"/>
        <color theme="1"/>
        <rFont val="Arial"/>
        <family val="2"/>
      </rPr>
      <t xml:space="preserve">Oportunidad de Mejora 2: Registro de Activos de Información
</t>
    </r>
    <r>
      <rPr>
        <sz val="8"/>
        <color theme="1"/>
        <rFont val="Arial"/>
        <family val="2"/>
      </rPr>
      <t>Se pudo evidenciar que se encuentra publicado el registro de Activos de Información de la Entidad, sin embargo su última fecha de publicación, fue el 30 de diciembre de 2016 y según el Artículo 13: “REGISTROS DE ACTIVOS DE INFORMACIÓN”, de la ley 1712 de 2014, Todo sujeto obligado deberá crear y mantener actualizado el Registro de Activos de Información haciendo un listado de: a) Todas las categorías de información publicada por el sujeto obligado; b) Todo registro publicado; c) Todo registro disponible para ser solicitado por el público.</t>
    </r>
  </si>
  <si>
    <t>Gestionar con el Archivo de Bogotá la convalidación de las T. R. D. actualizadas</t>
  </si>
  <si>
    <t xml:space="preserve">Convalidación de T.R.D </t>
  </si>
  <si>
    <t>(# T.R.D convalidadas por el Archivo / 15)*100</t>
  </si>
  <si>
    <t>15 T.R.D convalidadas</t>
  </si>
  <si>
    <t>Corrección</t>
  </si>
  <si>
    <t>Dirección Corporativa</t>
  </si>
  <si>
    <t xml:space="preserve">Publicación de Registros de activos de información actualizados </t>
  </si>
  <si>
    <t>(Un registro de activos de información asociados a las T.R.D actualizado y publicado en la web/1)*100</t>
  </si>
  <si>
    <t>Un registro de activos de información asociado a las T.R.D actualizado y publicado en la web</t>
  </si>
  <si>
    <t>Dirección Corporativa y Dirección de TIC</t>
  </si>
  <si>
    <t>Gestión de Talento Humano</t>
  </si>
  <si>
    <t>Incumplida</t>
  </si>
  <si>
    <t>OCI-2019-063</t>
  </si>
  <si>
    <t>Planeación del SITP</t>
  </si>
  <si>
    <r>
      <t xml:space="preserve">Inconsistencia en los sistemas de información que afectan los usuarios y otras partes interesadas. 
</t>
    </r>
    <r>
      <rPr>
        <sz val="8"/>
        <rFont val="Arial"/>
        <family val="2"/>
      </rPr>
      <t>Con el fin de verificar la integridad de la información que se publica en la página web de la Entidad, de cara al Usuario del SITP del componente zonal, la Oficina de Control Interno procedió a revisar los plegables de rutas zonales que se encuentran publicadas en la página web de la Entidad, verificando información como punto de inicio y fin de ruta, itinerario, tabla de ruta y paraderos. Para ello, se procedió a descargar desde el viernes 30 de agosto al martes 03 de septiembre, los plegables de 245 rutas del SITP zonal dejando como evidencia gráfica una captura de pantalla de la consulta realizada mediante la ruta "https://www.transmilenio.gov.co/buscador_de_rutas".
Una vez verificada la información descargada contenida en cada uno de los plegables de las rutas zonales, se evidenció que dicha información no cuenta con el principio de calidad, dado que 26 de 245 rutas consultadas, es decir, el 11% presentan desviaciones e inconsistencia en los plegables respecto a los puntos de inicio y fin de ruta. Evidenciando de esta forma, materialización del riesgo de presentar al usuario del SITP zonal y otras partes interesadas información con baja calidad y/o que no sea veraz y completa.
Nota: Para lectura completa del Hallazgo remitirse al informe.</t>
    </r>
  </si>
  <si>
    <t>Debilidad en el seguimiento y/o actualización de la información publicada en la página web de la Entidad, por parte de la Subgerencia de Atención al Usuario y Comunicaciones, como líder del proceso de la web de la entidad, y quien recibe insumos de la Subgerencia Técnica</t>
  </si>
  <si>
    <t>Se iniciará la revisión gradual del trazado y denominación de las rutas del componente zonal, publicados en la página web de TRANSMILENIO S. A., lo cual se realizará en la medida que avance el cronograma de implementación consolidado definido para el Diseño Operacional Actualizado, el cual tiene como fecha de inicio agosto de 2019 y finalización en diciembre de 2021. Esto con el fin de ajustar lo que esté próximo a implementarse, y no realizar ajustes en rutas que puedan cambiar en el futuro con dicha implementación. Así mismo, estaremos prestos a atender las indicaciones al respecto de la Subgerencia de Atención al Usuario y Comunicaciones como líder del proceso de divulgación. Por lo cual el hallazgo sólo se acepta parcialmente.</t>
  </si>
  <si>
    <t>Trazados de rutas del componente zonal del SITP en la página web revisados</t>
  </si>
  <si>
    <t>Número de trazados de rutas zonales revisadas/ Número de trazados de rutas zonales publicados en la página web.</t>
  </si>
  <si>
    <t>100% de los trazados de rutas del componente zonal revisados publicados</t>
  </si>
  <si>
    <t>Debilidad en la articulación de las áreas participantes del proceso de publicación de información, en el manejo de una base de datos que sea centralizada</t>
  </si>
  <si>
    <t xml:space="preserve">Puesto que el área líder de los procedimientos para la publicación de información al usuario, es la Subgerencia de Atención al Usuario y Comunicaciones y además puesto que la Dirección de TIC está trabajando en un aplicativo para consolidar la información que suministra cada área de la entidad, relacionada con la información de las rutas en la página web; esto con el fin de manejar una base de datos centralizada que minimice los errores de la información. La Subgerencia Técnica y de Servicios sólo acepta parcialmente este hallazgo en lo que le compete, como es la definición de los trazados y de la denominación de las rutas. </t>
  </si>
  <si>
    <t>Información de rutas del SITP en la página web actualizada</t>
  </si>
  <si>
    <t>Número de trazados de rutas revisadas/ Número de trazados publicados en la página web.</t>
  </si>
  <si>
    <t>100% de los trazados revisados publicados</t>
  </si>
  <si>
    <t>OCI-2019-071</t>
  </si>
  <si>
    <t>Gestión Económica de los Agentes del Sistema</t>
  </si>
  <si>
    <r>
      <rPr>
        <b/>
        <sz val="8"/>
        <rFont val="Arial"/>
        <family val="2"/>
      </rPr>
      <t>Cumplimiento Parcial del Manual Específico de Funciones y Requisitos por Competencias Laborales (Resolución 613 de 2018) Empresa TRANSMILENIO S. A.</t>
    </r>
    <r>
      <rPr>
        <sz val="8"/>
        <rFont val="Arial"/>
        <family val="2"/>
      </rPr>
      <t xml:space="preserve">
Teniendo en cuenta lo establecido en el Manual Específico de Funciones y Requisitos por Competencias Laborales para desempeñar los empleos de Trabajador Oficial de la planta de personal de la Empresa TRANSMILENIO S. A. (Resolución 613 de 2018), se observó que se han realizado al interior del proceso movimientos del personal, que no están acordes con lo establecido en la mencionada norma. Estos cambios son:
Nota: Para lectura completa del Hallazgo remitirse al informe.</t>
    </r>
  </si>
  <si>
    <t>Realización de un análisis de reorganización del área de Recaudo con propuesta de funciones, actividades y productos para funcionarios y contratistas.</t>
  </si>
  <si>
    <t xml:space="preserve">Propuesta de reorganización del área </t>
  </si>
  <si>
    <t>Profesional Especializado 6</t>
  </si>
  <si>
    <t>OCI-2019-074</t>
  </si>
  <si>
    <t xml:space="preserve">1. Falta de supervisión en la correcta aplicación del control documental (Bitácora R-DT-009) de acceso a áreas seguras. 
2. Falta de revisión periódica a los accesos de las zonas restringidas
</t>
  </si>
  <si>
    <t>1. Desconocimiento y falta de aplicación procedimiento P-DT-09 por parte del personal de la Dirección de TIC encargado de supervisar la labor de Mesa de Ayuda.
2. Obligaciones contractuales de Mesa de Ayuda diferentes en los tiempos de atención, descritos en el procedimiento.</t>
  </si>
  <si>
    <t>OCI-2019-084</t>
  </si>
  <si>
    <r>
      <rPr>
        <b/>
        <sz val="8"/>
        <rFont val="Arial"/>
        <family val="2"/>
      </rPr>
      <t>Debilidades en la trazabilidad sobre histórico de sueldos en sistema JSP7.</t>
    </r>
    <r>
      <rPr>
        <sz val="8"/>
        <rFont val="Arial"/>
        <family val="2"/>
      </rPr>
      <t xml:space="preserve">
Para validar la adecuada aplicación de los porcentajes de incrementos salariales, y realizar la respectiva comparación entre las vigencias anteriores a 2019, la Oficina de Control Interno, solicitó a Recursos Humanos de la Dirección Corporativa el “Histórico de Sueldos” extraído directamente del aplicativo JSP7 de vigencias anteriores a 2019, de modo que se pudiese validar la integridad y veracidad de la información, evidenciando que no se cuenta con dicho reporte. Si bien, se pudo verificar la aplicación correcta de los porcentajes pues se cuenta con los datos en otros medios que presentan modificaciones manuales a los datos (Excel y otros documentos), la información oficial e íntegra no existe (teniendo en cuenta que ya ha sido manipulada en el Excel), pues el estado ideal, es que pueda ser extraída del mencionado aplicativo.
Nota: Para lectura completa del Hallazgo remitirse al informe</t>
    </r>
  </si>
  <si>
    <t>Ausencia de un módulo específico para poder determinar los históricos de sueldos para el proceso de nómina</t>
  </si>
  <si>
    <t xml:space="preserve">Solicitar a la Dirección TIC (administrador del aplicativo JSP7) el módulo histórico de sueldos, para validar la aplicación efectiva de los acuerdos de incremento salarial </t>
  </si>
  <si>
    <t>Un módulo específico de histórico de sueldos</t>
  </si>
  <si>
    <t xml:space="preserve">Monitoreo Integral de la Operación </t>
  </si>
  <si>
    <t>Supervisión y Control de la Operación del SITP</t>
  </si>
  <si>
    <t>OCI-2020-041</t>
  </si>
  <si>
    <t>OCI-2020-050</t>
  </si>
  <si>
    <r>
      <rPr>
        <b/>
        <sz val="8"/>
        <color theme="1"/>
        <rFont val="Arial"/>
        <family val="2"/>
      </rPr>
      <t>Debilidades en la aplicación del porcentaje fijo de retención en la fuente para pagos laborales para el procedimiento No. 2 en cuanto a su fecha de aplicación</t>
    </r>
    <r>
      <rPr>
        <sz val="8"/>
        <color theme="1"/>
        <rFont val="Arial"/>
        <family val="2"/>
      </rPr>
      <t xml:space="preserve">
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r>
  </si>
  <si>
    <t>Inadecuada parametrización del aplicativo de nómina JSP7 para el proceso de recalculo del porcentaje de retención en la fuente procedimiento No.2.</t>
  </si>
  <si>
    <t>Prevenir que en futuras vigencias se aplique el porcentaje de recalculo de retención en periodos diferentes a enero y julio.</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</si>
  <si>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</si>
  <si>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</si>
  <si>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Vinculación a Planta</t>
  </si>
  <si>
    <t>Personal Vinculado</t>
  </si>
  <si>
    <t>Contar con un Técnico de Nómina que maneje el proceso y le de apoyo al Profesional.</t>
  </si>
  <si>
    <t>Gestión Grupos de Interés</t>
  </si>
  <si>
    <t>Proceso/Subproceso/Actividad</t>
  </si>
  <si>
    <t>EN EJECUCIÓN</t>
  </si>
  <si>
    <t>CERRADA</t>
  </si>
  <si>
    <t>INCUMPLIDA</t>
  </si>
  <si>
    <t>INEFECTIVA</t>
  </si>
  <si>
    <t>Total</t>
  </si>
  <si>
    <t>Auditor</t>
  </si>
  <si>
    <t>Área</t>
  </si>
  <si>
    <t>Adquisición de Bienes y Servicios</t>
  </si>
  <si>
    <t>Corporativa</t>
  </si>
  <si>
    <t>OCI</t>
  </si>
  <si>
    <t>Gestión de Asuntos Disciplinarios</t>
  </si>
  <si>
    <t>Subgerencia General</t>
  </si>
  <si>
    <t>Gestión de Información Financiera y Contable</t>
  </si>
  <si>
    <t>Gestión de Mercadeo</t>
  </si>
  <si>
    <t>Negocios</t>
  </si>
  <si>
    <t>TIC</t>
  </si>
  <si>
    <t>Económica</t>
  </si>
  <si>
    <t>Comunicaciones</t>
  </si>
  <si>
    <t>Gestión Jurídica</t>
  </si>
  <si>
    <t>Jurídica</t>
  </si>
  <si>
    <t>Técnica</t>
  </si>
  <si>
    <t>TOTAL</t>
  </si>
  <si>
    <t>No registra</t>
  </si>
  <si>
    <t>OCI-2020-064</t>
  </si>
  <si>
    <t>No se ha culminado la actualización de los procedimientos que lo requieren</t>
  </si>
  <si>
    <t>Finalizar la actualización de los procedimientos que hacen parte del MIPG</t>
  </si>
  <si>
    <t xml:space="preserve">Actualización procedimientos </t>
  </si>
  <si>
    <t>Subgerente Técnico y de Servicios</t>
  </si>
  <si>
    <r>
      <rPr>
        <b/>
        <sz val="8"/>
        <color theme="1"/>
        <rFont val="Arial"/>
        <family val="2"/>
      </rPr>
      <t xml:space="preserve">Observación 4 
</t>
    </r>
    <r>
      <rPr>
        <sz val="8"/>
        <color theme="1"/>
        <rFont val="Arial"/>
        <family val="2"/>
      </rPr>
      <t>Culminar la actualización de los procedimientos que lo requieren, incluyendo el Sistema de Gestión Documental Electrónica T-DOC aplicando lo establecido en el procedimiento P-OP-001 Control de los documentos oficiales del
Sistema Integrado de Gestión SIG, para la actualización de documentos que hacen parte del MIPG. Es importante resaltar que esta recomendación es reiterativa.
Nota: Para lectura completa del Hallazgo remitirse al informe</t>
    </r>
  </si>
  <si>
    <t>Subgerente Técnico y de Servicios 
Profesional Especializado 6 de Planificación del Transporte</t>
  </si>
  <si>
    <t>Desconocimiento y falta de aplicación adecuada de los controles definidos en el Manual de Políticas de Seguridad y Privacidad de la Información con código M-DT-001, versión 3 de abril 2019</t>
  </si>
  <si>
    <t xml:space="preserve">Etapas de Cargue </t>
  </si>
  <si>
    <t>(Etapas ejecutadas/ Etapas Totales)*100</t>
  </si>
  <si>
    <t>Etapas ejecutadas para el cargue de información en Oracle</t>
  </si>
  <si>
    <t>Planeación, Corporativa, SAUC y TIC</t>
  </si>
  <si>
    <t>OCI-2021-035</t>
  </si>
  <si>
    <t>OCI-2021-023</t>
  </si>
  <si>
    <t xml:space="preserve">Correctiva </t>
  </si>
  <si>
    <r>
      <rPr>
        <b/>
        <sz val="8"/>
        <color theme="1"/>
        <rFont val="Arial"/>
        <family val="2"/>
      </rPr>
      <t>Debilidad en el seguimiento de los puntos de control seleccionados en la muestra del Manual de Regulación y Control para el Componente Zonal en su versión cero con código M-DB-006, Procedimiento de Inmovilización y habilitación vehículos zonal SITP con código P-DB-003 y Procedimiento Supervisión a la operación del SITP en su componente zonal con código P-DB-007, para los eventos en que se presentan fallas mecánicas.</t>
    </r>
    <r>
      <rPr>
        <sz val="8"/>
        <color theme="1"/>
        <rFont val="Arial"/>
        <family val="2"/>
      </rPr>
      <t xml:space="preserve">
Con la finalidad de verificar las acciones de control y regulación tomadas por los centros de control zonales del SITP en cuanto a novedades de fallas mecánicas, y la supervisión que realiza el Ente Gestor a dichas acciones, garantizando la seguridad de operadores y usuarios del Sistema de acuerdo con los lineamientos consignados en manuales y procedimientos del Proceso de Supervisión y Control de la Operación del SITP, se procedió a solicitar la bitácora de operaciones de los meses de febrero, marzo y abril de 2021, para tomar una muestra de 53 novedades de fallas mecánicas, y por cada una de ellas, acceder a las Fonías correspondientes almacenadas en los aplicativos dispuesto para ello, escuchando detalladamente los audios y verificando una serie de ítems consignados en la documentación del proceso.
La muestra seleccionada fue distribuida en los concesionarios que operan la fase III del Sistema zonal, en donde las novedades seleccionadas abarcaran geográficamente la ciudad de Bogotá, a continuación, se puede observar la distribución en su ubicación de las novedades seleccionadas:
Nota: Para lectura completa del Hallazgo remitirse al informe</t>
    </r>
  </si>
  <si>
    <t>Imposibilidad de hacer seguimiento a cada novedad operativa</t>
  </si>
  <si>
    <t>Verificación novedades operativas</t>
  </si>
  <si>
    <t>Cantidad de desviaciones encontradas en el periodo / 
Cantidad de novedades revisadas en el periodo</t>
  </si>
  <si>
    <t>Falta de capacitación por parte del personal de Centros de Control Zonal</t>
  </si>
  <si>
    <t>Retroalimentación novedades operativas</t>
  </si>
  <si>
    <t>Cantidad de reuniones de seguimiento operativo en la que se socialicen novedades encontradas</t>
  </si>
  <si>
    <t xml:space="preserve">1 reunión de socialización trimestral </t>
  </si>
  <si>
    <t>Ninguna</t>
  </si>
  <si>
    <t>C- SEGUIMIENTO</t>
  </si>
  <si>
    <t xml:space="preserve">Diseñar una metodología de verificación periódica aleatoria, que permita realizar un seguimiento adicional a las novedades operativas </t>
  </si>
  <si>
    <t>Evaluar Trimestralmente los casos establecidos por el modelo</t>
  </si>
  <si>
    <t>El registro de activos de información publicado en la página web fue construido con las Tablas de Retención Documental y los inventarios documentales que fueron avaladas por el archivo de Bogotá en el año 2016 
En el año 2017 se expide el Acuerdo 7 y otros actos administrativos en los años 2018 y 2019 donde se modifica la estructura organizacional de la Entidad y algunas instancias de decisión de la Entidad que implicaron cambios de funciones en algunas dependencia, por estas razones se revisaron y ajustaron las T.R.D durante los años 2017, 2018 y 2019</t>
  </si>
  <si>
    <t>Una vez recibida la convalidación, actualizar los registros de activos de información asociados a las T. R. D. y gestionar su publicación en la página web, trabajo articulado con la Dirección de TIC.</t>
  </si>
  <si>
    <t>Socialización con empresas operadoras de los casos buenas prácticas operativas y recapacitación Manual de Operación</t>
  </si>
  <si>
    <t xml:space="preserve">Actualización procedimientos/ procesos que requieren actualizar </t>
  </si>
  <si>
    <t>Solicitar al contratista del aplicativo de nómina JSP7, la repara metrización del módulo de recálculo del porcentaje de retención en la fuente procedimiento No.2, generando un sistema de alerta para los periodos de recálculo y aplicación.</t>
  </si>
  <si>
    <t>Repara metrización con Sistema de Alerta</t>
  </si>
  <si>
    <t>Aplicativo Re parametrizado</t>
  </si>
  <si>
    <r>
      <rPr>
        <b/>
        <sz val="8"/>
        <color theme="1"/>
        <rFont val="Arial"/>
        <family val="2"/>
      </rPr>
      <t>Debilidad en la aplicación de los lineamientos y controles para la toma de inventarios de los productos de Merchandasing de TRANSMILENIO S.A</t>
    </r>
    <r>
      <rPr>
        <sz val="8"/>
        <color theme="1"/>
        <rFont val="Arial"/>
        <family val="2"/>
      </rPr>
      <t xml:space="preserve">
1. Se evidenció incumplimiento al numeral 6. Condiciones generales del procedimiento P-SN-006- versión 3 de diciembre de 2019, toda vez que no se evidenciaron soportes del arqueo físico de los artículos de la marca existentes en la bodega al corte de diciembre 31 de 2019 y de 2020, el cual debió ser realizado por el profesional Universitario grado 3 – Gestión de Negocios. 
Lo anterior y de acuerdo con la verificación adelantada por la Oficina de Control Interno, entre el 18 y el 23 de febrero de 2021.
El único soporte evidenciado es el informado por el auditado mediante correo electrónico del 22/02/2021 que indica:
a) 2019 – “Se efectuó conteo físico de los siguientes elementos: Ear Buds – 31 unidades, Soporte de Carga - 47 unidades, Sujetador de cables – 69 unidades”. Por lo anterior el equipo auditor procedió el 23 de febrero a verificar lo indicado anteriormente con el Auditado (Profesional Grado 03), quien precisó que el soporte de dicho arqueo estaba contenido en una parte del informe mensual del mes de enero de 2020. 
Nota: Para lectura completa del Hallazgo remitirse al informe</t>
    </r>
  </si>
  <si>
    <r>
      <rPr>
        <b/>
        <sz val="8"/>
        <color theme="1"/>
        <rFont val="Arial"/>
        <family val="2"/>
      </rPr>
      <t>Cumplimiento Parcial al Manual de Políticas de Seguridad y Privacidad de la Información con código M-DT-001, por falta de aplicación de los controles en aspectos relacionados con los derechos y/o permisos de acceso en el sistema JSP7</t>
    </r>
    <r>
      <rPr>
        <sz val="8"/>
        <color theme="1"/>
        <rFont val="Arial"/>
        <family val="2"/>
      </rPr>
      <t xml:space="preserve">
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r>
  </si>
  <si>
    <r>
      <rPr>
        <b/>
        <sz val="8"/>
        <rFont val="Arial"/>
        <family val="2"/>
      </rPr>
      <t>Incumplimiento al procedimiento: P-DT-009: "Soporte Técnico a Usuarios Finales"</t>
    </r>
    <r>
      <rPr>
        <sz val="8"/>
        <rFont val="Arial"/>
        <family val="2"/>
      </rPr>
      <t xml:space="preserve">
Se evidenció incumplimiento al procedimiento P-DT-009: "Soporte Técnico a Usuarios Finales", versión 2 de abril de 2019, ya que no se están priorizando los requerimientos de soporte técnico recibidos por parte de los usuarios internos de la Entidad, sino que a todos los requerimientos se les da la misma prioridad, tampoco se evidenciaron registros sobre el análisis, seguimiento y toma de acciones por parte de la Dirección de TIC a dichos requerimientos. De igual manera la mesa de ayuda no está siendo centralizada y gestionada por la Dirección de TIC. Los casos se presentan a continuación:
1. En cuanto a la priorización, de acuerdo con lo definido en el procedimiento enunciado, para cada servicio requerido por los usuarios se debe asignar prioridad, de igual forma, en el numeral: "5": "Definiciones", se establece qué prioridad es el orden en el tiempo de atención y solución con el cual será trabajado el incidente por parte del personal de TIC y en la etapa No. 30, define lo siguiente: "Recibir el caso en la mesa de ayuda, realizar el diagnostico, categorizarlo y priorizarlo", por parte del coordinador de la Mesa de Ayuda. Lo anterior en razón a que el 100% de los requerimientos que recibe la mesa de ayuda son categorizados como prioridad "Alta" y la Oficina de Control Interno, ha evidenciado que no todos los casos deben ser priorizados en esa categoría, según el procedimiento P-DT-009: "Soporte Técnico a Usuarios Finales".
Nota: Para lectura completa del Hallazgo remitirse al informe.</t>
    </r>
  </si>
  <si>
    <r>
      <rPr>
        <b/>
        <sz val="8"/>
        <rFont val="Arial"/>
        <family val="2"/>
      </rPr>
      <t>Incumplimiento a los lineamientos del control de acceso de áreas seguras.</t>
    </r>
    <r>
      <rPr>
        <sz val="8"/>
        <rFont val="Arial"/>
        <family val="2"/>
      </rPr>
      <t xml:space="preserve">
Se evidenció incumplimiento al Manual de seguridad y privacidad de la información M-DT-001 V3 de abril de 2019 al numeral 8.9.1 "Perímetros de seguridad física - controles físicos de entrada" establecidos en los párrafos 11 al 16 en cuanto a:
Los privilegios de acceso a las áreas seguras de TRANSMILENIO S.A deben ser definidos y otorgados por el profesional u oficina encargada del área segura, para ello debe tener en cuenta los siguientes tipos de usuario: Visitantes (servidores públicos, contratistas, proveedores o terceras partes) que requieren acceder muy rara vez.
Teniendo en cuenta lo anterior, los únicos que deben tener privilegios de acceso permanente a las áreas seguras son los profesionales que trabajan regularmente en ellas. Los demás usuarios deben solicitar autorización para el acceso y portar un documento que demuestre su identidad. En este tipo de casos, se debe asignar por parte del área responsable del área segura un profesional que acompañe y supervise la labor de dicho visitante, hasta su salida.
Nota: Para lectura completa del Hallazgo remitirse al informe</t>
    </r>
  </si>
  <si>
    <t>OCI-2021-033</t>
  </si>
  <si>
    <t>Falencias en el diligenciamiento de las matrices de riesgos por parte de las dependencias al inicio de los procesos contractuales</t>
  </si>
  <si>
    <t>Socialización de las matrices actualizadas y la forma de diligenciamiento de las mismas</t>
  </si>
  <si>
    <t>Socialización de matrices de riesgos actualizadas</t>
  </si>
  <si>
    <t>(1 Socialización / 1) x 100</t>
  </si>
  <si>
    <t>Socializar matrices de riesgos actualizadas</t>
  </si>
  <si>
    <r>
      <rPr>
        <b/>
        <sz val="8"/>
        <color theme="1"/>
        <rFont val="Arial"/>
        <family val="2"/>
      </rPr>
      <t>Debilidad en las matrices de riesgos de los procesos de contratación</t>
    </r>
    <r>
      <rPr>
        <sz val="8"/>
        <color theme="1"/>
        <rFont val="Arial"/>
        <family val="2"/>
      </rPr>
      <t xml:space="preserve">
- De los 16 expedientes objeto de la muestra, se evidenció que en el 100% existe debilidad en la revisión y ajustes de las matrices de riesgo que el abogado de la Dirección corporativa debe realizar, de los procesos de contratación, ya que no existe una individualización de los riesgos generales de los procesos de contratación.
- En doce (12) procesos correspondientes al setenta y cinco (75%), la matriz tiene riesgos identificados que no se relacionan con el objeto o modalidad de contratación
- En nueve (9) procesos correspondientes al 56% de los expedientes objeto de la muestra, se evidenció que la matriz de riesgos de los procesos, tienen controles que no cumplen con los elementos mínimos o tienen incoherencias
- En ocho (8) procesos correspondientes al 50% de la muestra objeto de la evaluación, se encuentran identificados riesgos en la matriz, los cuales no están calificados antes de los controles, como tampoco tiene calificación del impacto del control después del tratamiento, por lo que no se está haciendo un adecuado análisis y valoración del riesgo
Nota: Para lectura completa del Hallazgo remitirse al informe</t>
    </r>
  </si>
  <si>
    <t>OCI-2021-037</t>
  </si>
  <si>
    <t>Revisar integralmente y a la luz de los mecanismos actuales disponibles para gestión de riesgos, el documento "Plan de tratamiento de Riesgos Seguridad de la información", a fin de establecer viabilidad de ser ajustado y actualizado o en su defecto retirado de MIPG.</t>
  </si>
  <si>
    <t>Controles referidos ajustados</t>
  </si>
  <si>
    <t>Ajustar el PESI de tal manera que se contemple la inclusión progresiva de los procesos de la entidad dentro del alcance del SGSI.</t>
  </si>
  <si>
    <t>PESI ajustado mediante la inclusión progresiva de los procesos de la entidad en el alcance del SGSI</t>
  </si>
  <si>
    <t>Manual del SGSI oficializado con la incorporación de los procesos proyectados en el PESI</t>
  </si>
  <si>
    <t>Llevar a cabo revisión y actualización del Plan de Cultura y Sensibilización del SGSI, de acuerdo con lo establecido.</t>
  </si>
  <si>
    <t>Solicitudes de apoyo gestionadas</t>
  </si>
  <si>
    <t xml:space="preserve">Profesional Especializado 6 - Subgerencia Económica recaudo y remuneración </t>
  </si>
  <si>
    <t xml:space="preserve">Profesional Especializado 6 - Coordinación Táctica Operativa </t>
  </si>
  <si>
    <t>1) Debilidad en la gestión y administración del riesgo de seguridad de la información por parte de la Dirección de TIC, toda vez que no se ha probado el Plan de Recuperación de Desastres en aquellos escenarios de riesgo de mayor probabilidad de ocurrencia o de mayor impacto para los procesos críticos de la Entidad (incluidos los sistemas de información que soportan dichos procesos).
2) Falta de articulación con la Oficina Asesora de Planeación en lo concerniente a disponer de los RTO y los RPO reales de cada proceso crítico de negocio, conforme al Plan de Continuidad del Negocio en proceso de elaboración.
3) Debilidad en la documentación, implementación y publicación del DRP en relación con los procedimientos correspondientes a los diferentes roles que fueron establecidos para atender el Plan de Recuperación de Desastres.</t>
  </si>
  <si>
    <t xml:space="preserve">Realizar transferencia de conocimiento de las actividades que debe ejecutar cada uno de los responsables de la aplicación del DRP, donde se incluya la atención de cualquiera de las contingencias previstas en el mismo. </t>
  </si>
  <si>
    <t>Pruebas ejecutadas y DRP ajustado con base en resultados</t>
  </si>
  <si>
    <t>Transferencia de conocimiento ejecutada</t>
  </si>
  <si>
    <t>DRP articulado con la gestión y definición del Plan de Continuidad del Negocio Fase 1</t>
  </si>
  <si>
    <t>Articulación con las Dependencia y terceros efectivamente realizada</t>
  </si>
  <si>
    <t>Revisar integralmente y ajustar el indicador NASI teniendo como referente las recomendaciones emitidas por la OCI.</t>
  </si>
  <si>
    <t>Desarrollar articulación con las Dependencias y los terceros que intervienen en la implementación de las actividades de servicios ciudadanos digitales que competan a Transmilenio S. A.</t>
  </si>
  <si>
    <t>Incorporar dentro del PETI, las acciones asociadas a servicios ciudadanos digitales que apliquen a la entidad, así como los mecanismos de seguimiento a la ejecución de las mismas.</t>
  </si>
  <si>
    <t>Indicador NASI ajustado</t>
  </si>
  <si>
    <r>
      <rPr>
        <b/>
        <sz val="8"/>
        <color theme="1"/>
        <rFont val="Arial"/>
        <family val="2"/>
      </rPr>
      <t>Debilidad en el proceso de cálculo de liquidación previa de los agentes del sistema en cuanto a la recepción e integridad de la información técnica para liquidar.</t>
    </r>
    <r>
      <rPr>
        <sz val="8"/>
        <color theme="1"/>
        <rFont val="Arial"/>
        <family val="2"/>
      </rPr>
      <t xml:space="preserve">
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r>
  </si>
  <si>
    <t>Modos, Buses, BRT, Seguridad y Corporativa</t>
  </si>
  <si>
    <t>Debilidad en la aplicación de los lineamientos y controles establecidos en el procedimiento P-SN-006 - Gestión de artículos con las marcas registradas de TRANSMILENIO S.A. - Versión 3 de diciembre de 2019 y del Manual de inventarios Código M-DE-002 - Versión 1 de noviembre de 2020.</t>
  </si>
  <si>
    <t>Inventario conciliado</t>
  </si>
  <si>
    <t>(# Actas de ajuste y conciliación del inventario / 3) *100</t>
  </si>
  <si>
    <t>Ausencia de seguimiento y supervisión de superiores a la actividad de los inventarios de los productos de merchandising de TRANSMILENIO S.A.</t>
  </si>
  <si>
    <t>Verificaciones al procedimiento</t>
  </si>
  <si>
    <t>(# verificaciones de los informes de inventario / # de verificaciones establecidas en el procedimiento) *100
El # mínimo de verificaciones establecidas en el procedimiento debe ser 1.</t>
  </si>
  <si>
    <t>Profesional Especializado 6 - Seguridad Informática 
Equipo de Seguridad de la Información</t>
  </si>
  <si>
    <t>1. Debilidad en la gestión y administración del riesgo de seguridad de la información por parte de la Dirección de TIC, toda vez que no se llevan a cabo evaluaciones y renovaciones anuales del plan de cultura de sensibilización del SGSI conforme a lo establecido. 
2. Debilidad en la promoción del proceso de implementación del plan de cultura de sensibilización del SGSI
3 Poca concientización por parte de los colaboradores de la Entidad frente a los riesgos y amenazas de seguridad de la información que puedan presentarse.
4. Inobservancia de la normatividad aplicable relativa al SGSI</t>
  </si>
  <si>
    <t>Plan de cultura y sensibilización actualizado de acuerdo con lo establecido y con las necesidades</t>
  </si>
  <si>
    <t>Temas previstos en el Plan de Cultura y Sensibilización del SGSI, socializados con los colaboradores de la entidad de acuerdo al plan y medición de la cobertura lograda.</t>
  </si>
  <si>
    <t xml:space="preserve">Director de TIC
Profesional Especializado 6 - Seguridad Informática </t>
  </si>
  <si>
    <t>Tiempo RPO y RTO actualizados con OAP y Lideres de procesos críticos</t>
  </si>
  <si>
    <t>1) Posible desconocimiento de la normatividad relacionada con la política de Gobierno Digital
2) Debilidad en la gestión de cumplimiento regulatorio relacionada con temas de la gestión de TI
3) Fata de actividades encaminadas a diseñar, documentar, publicar, implementar y mantener el Plan de acción para la implementación de Servicios Ciudadanos Digitales</t>
  </si>
  <si>
    <t>Servicios ciudadanos digitales aplicables a TMSA, implementados de acuerdo con las acciones definidas en el PETI</t>
  </si>
  <si>
    <t>Deficiencias en el diseño, implementación, seguimiento y monitoreo de los indicadores de seguridad de la información establecidos por la Dirección de T</t>
  </si>
  <si>
    <t>1. No se asigna a la Dirección de TIC la responsabilidad técnicas de todos los sistemas de información de la Entidad.
2. Debilidad en la gestión y administración del riesgo de seguridad de la información por parte de la Dirección de TIC, toda vez que se limita el alcance del Sistema de Gestión de Seguridad de la información corporativo al proceso de Gestión de TIC.</t>
  </si>
  <si>
    <t>OCI-2021-046</t>
  </si>
  <si>
    <t>Falta de sensibilización</t>
  </si>
  <si>
    <t>Llevar a cabo jornada de sensibilización (medios oficiales de comunicación y piezas graficas) en relación al reporte oportuno de los accidentes, incidentes labores/enfermedad laboral, así como también enfatizar en los canales de comunicación con el área de SST de la entidad. Lo anterior, con una frecuencia de 3 veces al año.</t>
  </si>
  <si>
    <t>N.º de accidentes de trabajo ocurridos/N.º de accidentes laborales reportados oportunamente a ARL.</t>
  </si>
  <si>
    <t>100% de cumplimiento</t>
  </si>
  <si>
    <t>3 y 6</t>
  </si>
  <si>
    <t>El COPASST se reúne extemporáneamente, de acuerdo al reporte de los accidentes laborales.</t>
  </si>
  <si>
    <t>Una vez el área de SST sea notificado de un accidente de trabajo, se comunicará con el equipo investigador al que le corresponda para coordinar la fecha de realización de la investigación, dentro de los 5 días posteriores al evento, con el fin de realizar el proceso de investigación del accidente laboral, sin exceder los quince (15) días siguientes a su ocurrencia.</t>
  </si>
  <si>
    <t>N.º de accidentes de trabajo ocurridos/N.º de accidentes de trabajo investigados dentro de los términos de ley</t>
  </si>
  <si>
    <t xml:space="preserve"> Investigación del 100% de los accidentes de trabajo dentro de los 15 días calendario</t>
  </si>
  <si>
    <t> 
Falta de sensibilización.</t>
  </si>
  <si>
    <t>Jornadas de sensibilización</t>
  </si>
  <si>
    <t>N° de jornadas de sensibilización realizadas/N° de jornadas de sensibilización programadas*100</t>
  </si>
  <si>
    <t>Falta de seguimiento</t>
  </si>
  <si>
    <t>N° de hallazgos en extintores/N° de hallazgos en extintores cerrados
N° de mapas de rutas de evacuación actualizados y publicados/N° de mapas de rutas de evacuación totales</t>
  </si>
  <si>
    <t>Diseño inadecuado de la Base de Datos</t>
  </si>
  <si>
    <t>Registro estadístico de ausentismo</t>
  </si>
  <si>
    <t>N° de seguimientos realizados/N° de seguimientos propuestos*100</t>
  </si>
  <si>
    <t>Revisión trimestral de la base de ausentismo</t>
  </si>
  <si>
    <t>Restricciones a la presencialidad limita la continuidad del proceso. Queda en stand by</t>
  </si>
  <si>
    <t>Realizar exámenes médicos ocupacionales a todos los colaboradores de la entidad.</t>
  </si>
  <si>
    <t xml:space="preserve"> Exámenes médicos ocupacionales (EMO)</t>
  </si>
  <si>
    <t>N° EMO realizados/N° EMO programados*100</t>
  </si>
  <si>
    <t>10% de cumplimiento</t>
  </si>
  <si>
    <r>
      <rPr>
        <b/>
        <sz val="8"/>
        <color theme="1"/>
        <rFont val="Arial"/>
        <family val="2"/>
      </rPr>
      <t>No Conformidad (Numeral 3.2.1 Reporte de los Accidentes de Trabajo y Enfermedad Laboral a la ARL, EPS y Dirección Territorial del Ministerio de Trabajo)</t>
    </r>
    <r>
      <rPr>
        <sz val="8"/>
        <color theme="1"/>
        <rFont val="Arial"/>
        <family val="2"/>
      </rPr>
      <t xml:space="preserve">
Se tiene que para 9 de 14 casos reportados seleccionados de las vigencias 2020 y 2021 equivalentes al 64%, el reporte a la ARL (2 días), no se realizó de forma oportuna, dado que se realizó en un periodo comprendido entre 6 y 59 días.
Nota: Para lectura completa de la No Conformidad remitirse al informe.</t>
    </r>
  </si>
  <si>
    <r>
      <rPr>
        <b/>
        <sz val="8"/>
        <color theme="1"/>
        <rFont val="Arial"/>
        <family val="2"/>
      </rPr>
      <t>No Conformidad (Numeral 3.2.2 Investigación de incidentes, accidentes y enfermedades laborales)</t>
    </r>
    <r>
      <rPr>
        <sz val="8"/>
        <color theme="1"/>
        <rFont val="Arial"/>
        <family val="2"/>
      </rPr>
      <t xml:space="preserve">
Se identificó que para 4 de 14 casos equivalente al 29%, la investigación de los accidentes no se efectuó de forma oportuna por parte del COPASST, toda vez, que las investigaciones se efectuaron a los 20, 22, 26 y 49 días después, en relación con la fecha del accidente. Y no como lo establece el artículo 4 de la Resolución 1401 de 2007 que son quince (15) días.
Nota: Para lectura completa de la No Conformidad remitirse al informe.</t>
    </r>
  </si>
  <si>
    <r>
      <rPr>
        <b/>
        <sz val="8"/>
        <color theme="1"/>
        <rFont val="Arial"/>
        <family val="2"/>
      </rPr>
      <t>No Conformidad (Numeral 3.3.6 Medición del ausentismo por causa médica)</t>
    </r>
    <r>
      <rPr>
        <sz val="8"/>
        <color theme="1"/>
        <rFont val="Arial"/>
        <family val="2"/>
      </rPr>
      <t xml:space="preserve">
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r>
  </si>
  <si>
    <r>
      <rPr>
        <b/>
        <sz val="8"/>
        <color theme="1"/>
        <rFont val="Arial"/>
        <family val="2"/>
      </rPr>
      <t>No Conformidad (Numeral 4.2.4 Realización de inspecciones sistemáticas a las instalaciones, maquinaria o equipos con la participación del COPASST)</t>
    </r>
    <r>
      <rPr>
        <sz val="8"/>
        <color theme="1"/>
        <rFont val="Arial"/>
        <family val="2"/>
      </rPr>
      <t xml:space="preserve">
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r>
  </si>
  <si>
    <t>1. Desconocimiento de la metodología en TRANSMILENIO S.A. para la gestión y administración del riesgo definida en el M-OP-02 v4
2. Falta de revisión y monitoreo por parte dela Dirección de TIC, a la matriz de riesgos de gestión, específicamente en el diseño de los controles.</t>
  </si>
  <si>
    <t>Solicitar apoyo de la alta Dirección y/o delas Dependencias para motivar la participación del personal en los procesos de sensibilización que adelante la Dirección de TIC.</t>
  </si>
  <si>
    <t>OCI-2021-044</t>
  </si>
  <si>
    <t>Debilidad en la aplicación de controles de los estudios ejecutados de toma de información Estadística de Campo. (Aforos)</t>
  </si>
  <si>
    <t xml:space="preserve">Establecer un control que permita garantizar que todos los estudios ejecutados fueron solicitados mediante el formulario web ficha técnica. </t>
  </si>
  <si>
    <t>Verificación solicitudes en el formulario web a  estudios ejecutados.</t>
  </si>
  <si>
    <t>Estudios solicitados / Estudios ejecutados.</t>
  </si>
  <si>
    <t xml:space="preserve">Solicitudes del 100% de los estudios ejecutados. 
</t>
  </si>
  <si>
    <t>Debilidad en la redacción del los numerales 6.2.1, 6.3.2  y 6.4.1 para los criterios del procedimiento P-ST-001.</t>
  </si>
  <si>
    <t>Revisar, modificar y publicar el procedimiento P-ST-001, evaluando las observaciones presentadas.</t>
  </si>
  <si>
    <t>Modificación al procedimiento PST-001.</t>
  </si>
  <si>
    <t>Un procedimiento actualizado / un procedimiento publicado en MIPG</t>
  </si>
  <si>
    <t>Un procedimiento actualizado, acorde a las observaciones encontradas.</t>
  </si>
  <si>
    <t>Estudio técnico, económico y jurídico en el cual se verifiquen, a la luz de los contratos de concesión, las condiciones particulares, variables y excepciones aplicables a los casos de entrega, en calidad de administración, de los predios denominados “El Gaco” y “Bachué ALO”.</t>
  </si>
  <si>
    <t>Estudio técnico, económico y jurídico</t>
  </si>
  <si>
    <t>Subgerencia Técnica y de Servicios
Subgerencia Económica
Apoyo de la Subgerencia Jurídica</t>
  </si>
  <si>
    <r>
      <rPr>
        <b/>
        <sz val="8"/>
        <color theme="1"/>
        <rFont val="Arial"/>
        <family val="2"/>
      </rPr>
      <t>Debilidades en la aplicación de los puntos de control y Cumplimiento parcial al Procedimiento de Apoyo a la gestión de información estadística de campo, versión 2 con código P-ST-001 de junio de 2020.</t>
    </r>
    <r>
      <rPr>
        <sz val="8"/>
        <color theme="1"/>
        <rFont val="Arial"/>
        <family val="2"/>
      </rPr>
      <t xml:space="preserve">
Con la finalidad de verificar el cumplimiento de la Gestión de la Información Estadística de Campo (conforme al procedimiento P-ST-001), a través del método de muestreo aleatorio simple, se seleccionó una muestra de doce (12) de las ciento setenta y cinco (175) fichas técnicas correspondientes a los diferentes estudios realizados en las estaciones durante el primer semestre de 2021, las cuales fueron revisadas junto con los documentos de apoyo conforme a lo establecido en el Procedimiento de Apoyo a la gestión de información estadística de campo, versión 2 con código P-ST-001 de junio de 2020, la muestra seleccionada se distribuyó a dos (2) estudios por mes los cuales se relacionan a continuación:
Nota: Para lectura completa del Hallazgo remitirse al informe</t>
    </r>
  </si>
  <si>
    <r>
      <rPr>
        <b/>
        <sz val="8"/>
        <color theme="1"/>
        <rFont val="Arial"/>
        <family val="2"/>
      </rPr>
      <t>Inconsistencia en la Remuneración de la variable Cterminalesk a los concesionarios con terrenos asignados por el Distrito Capital para el parqueo o regulación de la flota</t>
    </r>
    <r>
      <rPr>
        <sz val="8"/>
        <color theme="1"/>
        <rFont val="Arial"/>
        <family val="2"/>
      </rPr>
      <t xml:space="preserve">
La Oficina de Control Interno en el ejercicio de auditoría al proceso de Planeación del SITP, realizó el 13 agosto de 2021,  visita a los patios destinados al parqueo de flota del componente zonal que se relacionan a continuación:
CALLE 80 BACHUÉ Transversal 96L # 80-53
Engativá SAN PABLO JERICÓ LA Y Carrera 120 N° 17 – 37
CALLE 80 CALLE 90 Carrera 96 # 90 – 00
Engativá El Gaco Calle 64 # 127-51
En dicha visita cuyo objetivo era realizar una inspección ocular del estado de los elementos mínimos que componen los patios zonales, se pudo evidenciar que en el terreno denominado ALO CALLE 90 de propiedad del DADEP y administrado actualmente por el concesionario ESTE ES MI BUS, en años pasados se había realizado pago de arrendamiento por el predio. De igual forma, en el terreno denominado EL GACO, en la actualidad propiedad del IDU y actualmente administrado por GMOVIL, se evidenció que el concesionario realiza el parqueo de la flota vinculada por este concesionario en este terreno.
Con base en lo anterior se procedió a realizar los análisis correspondientes de la documentación obtenida por el grupo auditor y aportada por las áreas involucradas
Nota: Para lectura completa del Hallazgo remitirse al informe</t>
    </r>
  </si>
  <si>
    <t>1 Estudio técnico, económico y jurídico elaborado / 1 Estudio técnico, económico y jurídico proyectado * 100%</t>
  </si>
  <si>
    <t>Profesional Especializado 6 - Coordinador de Procesos Corporativos</t>
  </si>
  <si>
    <t>Profesional Especializado 6 - Defensa Judicial</t>
  </si>
  <si>
    <t>Profesional Universitario 3 - Gestión de Negocios y Explotación Marca
Subgerente de Desarrollo de Negocios</t>
  </si>
  <si>
    <t>Realizar y ejecutar las etapas necesarias para el cargue directo de información en Oracle por parte del subproceso de Recaudo, de la información insumo para realizar la liquidación previa de los agentes del sistema</t>
  </si>
  <si>
    <t>Desarrollar de manera In-House, un módulo en la plataforma Oracle para realizar la actualización tarifaria de los concesionarios de Operación y Provisión de f lota del SITP</t>
  </si>
  <si>
    <t>Desarrollo del módulo</t>
  </si>
  <si>
    <t>Profesional Especializado 6 - Subgerencia Económica Estudios Sectoriales y Supervisión de Concesiones</t>
  </si>
  <si>
    <t>Profesional Universitario 4 - Nómina</t>
  </si>
  <si>
    <t>(Tarifas por fase desarrolladas/Tarifas por fase objeto para desarrollo)*100</t>
  </si>
  <si>
    <t>Tarifas por fase desarrolladas en módulo</t>
  </si>
  <si>
    <t>Responsabilidades de las áreas seguras definidas de manera que se dé cumplimiento a los lineamientos establecidos en la materia.</t>
  </si>
  <si>
    <t>Realizar reinducción al nuevo equipo de Mesa de Ayuda en relación con el Procedimiento P-DT-009 y el cumplimiento de los niveles de atención a usuarios y adoptar un mecanismo de control de cumplimiento de los mismos.</t>
  </si>
  <si>
    <t>Reinducciones realizadas al equipo de Mesa de Ayuda / Reinducciones requeridas al equipo de Mesa de Ayuda</t>
  </si>
  <si>
    <t>Reinducción realizada al equipo de Mesa de Ayuda</t>
  </si>
  <si>
    <t>Reinducciones realizadas</t>
  </si>
  <si>
    <t>Oscar Pulgarin Lara</t>
  </si>
  <si>
    <t>José Luis Soto</t>
  </si>
  <si>
    <r>
      <rPr>
        <b/>
        <sz val="8"/>
        <rFont val="Arial"/>
        <family val="2"/>
      </rPr>
      <t>Debilidad en la gestión y administración del riesgo del proceso Gestión de TIC</t>
    </r>
    <r>
      <rPr>
        <sz val="8"/>
        <rFont val="Arial"/>
        <family val="2"/>
      </rPr>
      <t xml:space="preserve">
1.1. Se evidenció debilidad en la administración del riesgo del proceso, toda vez que está publicado en la intranet, en el micro sitio de la Dirección de TIC, en la carpeta de protocolos, un archivo en Excel denominado " Anexo 5. Plan de tratamiento de Riesgos Seguridad de la información", cuya fecha data de julio de 2018, que contiene entre otras cosas, riesgos en materia de seguridad de la información, cuya metodología de identificación, análisis y valoración no corresponde a la definida en el Manual de Gestión del Riesgo de TRANSMILENIO S.A. M-OP-04 de noviembre de 2020 y cuenta con las siguientes hojas de cálculo:
Nota: Para lectura completa del Hallazgo remitirse al informe</t>
    </r>
  </si>
  <si>
    <r>
      <rPr>
        <b/>
        <sz val="8"/>
        <rFont val="Arial"/>
        <family val="2"/>
      </rPr>
      <t>Alcance insuficiente del SGSI en la Entidad</t>
    </r>
    <r>
      <rPr>
        <sz val="8"/>
        <rFont val="Arial"/>
        <family val="2"/>
      </rPr>
      <t xml:space="preserve">
El numeral 2 del Plan Estratégico de Seguridad de la Información PESI V.0 (T-DT-006) establece el alcance del SGSI institucional de la siguiente forma: 
“TRANSMILENIO S.A. define el alcance de su Sistema de Gestión en Seguridad de la Información (SGSI) y del PESI, en términos de las características de la entidad, su ubicación, sus activos y su tecnología, así:
TRANSMILENIO S.A adopta, establece, implementa, opera, verifica y mejora el SGSI para el proceso estratégico Gestión de TIC. 
Asimismo, el SGSI se ira implementado y adoptando a cada uno de los procesos de manera gradual.
Nota: Para lectura completa del Hallazgo remitirse al informe</t>
    </r>
  </si>
  <si>
    <r>
      <rPr>
        <b/>
        <sz val="8"/>
        <rFont val="Arial"/>
        <family val="2"/>
      </rPr>
      <t>Desactualización del Plan de Cultura y sensibilización en seguridad de la información y debilidades en la cobertura de las sesiones de sensibilización de éste.</t>
    </r>
    <r>
      <rPr>
        <sz val="8"/>
        <rFont val="Arial"/>
        <family val="2"/>
      </rPr>
      <t xml:space="preserve">
a. Como resultado de la revisión efectuada al Plan de Cultura y Sensibilización del Sistema de Gestión de Seguridad de la Información SGSI (T-DT-007) Ver 0 de agosto de 2018 se evidenció que no se está dando cumplimiento al numeral 3.5.3. "Evaluación y renovación del plan de cultura de sensibilización del SGSI”, el cual señala que: 
"El Plan de Cultura y Sensibilización del SGSI de la Entidad, debe ser revisado y actualizado al inicio del año; teniendo en cuenta los resultados del año anterior con base en los indicadores de cumplimiento obtenidos". 
Nota: Para lectura completa del Hallazgo remitirse al informe</t>
    </r>
  </si>
  <si>
    <r>
      <rPr>
        <b/>
        <sz val="8"/>
        <rFont val="Arial"/>
        <family val="2"/>
      </rPr>
      <t>Debilidades en el Plan de Recuperación de Desastres en cuanto pruebas, cobertura, tiempos de restauración y formalización de los roles.</t>
    </r>
    <r>
      <rPr>
        <sz val="8"/>
        <rFont val="Arial"/>
        <family val="2"/>
      </rPr>
      <t xml:space="preserve">
Como resultado de la revisión efectuada al documento "Plan Gestion de Seguridad de la Información en Continuidad del Negocio V0" (T-DT-011) de enero de 2021 establecido por la Entidad, cuyo objetivo es: "Establecer la gestión de la seguridad de la información en la continuidad del negocio a través del Plan de Recuperación de Desastres de la infraestructura tecnológica de TRANSMILENIO S.A.", se identificaron las siguientes situaciones:
1. Aunque la Dirección de TIC dispone de mecanismos tecnológicos de control importantes que soportan de manera transversal los diferentes procesos corporativos, minimizando posibles impactos en escenarios de recuperación de desastres, algunos de los cuales se listan en el Anexo 3 del presente informe, conforme a las indagaciones realizadas con la Dirección de TIC, el mencionado Plan no ha sido probado integralmente, hecho que, además de limitar el cumplimiento del MSPI en el numeral A.17.1.3 (verificación, revisión y evaluación de la continuidad de la seguridad de la información), genera incertidumbre sobre la efectividad del mismo en caso de presentarse una contingencia que llegue a afectar severamente las instalaciones, la infraestructura de TI, los sistemas de información y los datos que apoyan los procesos críticos de negocio.
Nota: Para lectura completa del Hallazgo remitirse al informe</t>
    </r>
  </si>
  <si>
    <r>
      <rPr>
        <b/>
        <sz val="8"/>
        <rFont val="Arial"/>
        <family val="2"/>
      </rPr>
      <t>Carencia de un Plan de Servicios Ciudadanos Digitales al interior de la Entidad</t>
    </r>
    <r>
      <rPr>
        <sz val="8"/>
        <rFont val="Arial"/>
        <family val="2"/>
      </rPr>
      <t xml:space="preserve">
La Entidad no dispone de un plan de acción para la implementación de Servicios Ciudadanos Digitales conforme lo exige el numeral 3.1. del MANUAL DE GOBIERNO DIGITAL. Este habilitador busca que todas las entidades públicas implementen lo dispuesto en el Decreto 1413 de 2017, que establece los lineamientos para la prestación de los servicios ciudadanos digitales y para permitir el acceso a la administración pública a través de medios electrónicos. En dicho Decreto los servicios digitales se clasifican en: servicios básicos, autenticación biométrica, autenticación con cédula digital, autenticación electrónica, carpeta ciudadana e interoperabilidad, los cuales son de obligatorio uso y adopción; y servicios especiales, que son adicionales a los servicios básicos, como el desarrollo de aplicaciones o soluciones informáticas para la prestación de los servicios ciudadanos digitales básicos. El diseño de servicios ciudadanos digitales se encuentra también soportado en la Ley 1955 de 2019 y en el Plan Nacional de Desarrollo.
Nota: Para lectura completa del Hallazgo remitirse al informe</t>
    </r>
  </si>
  <si>
    <r>
      <rPr>
        <b/>
        <sz val="8"/>
        <rFont val="Arial"/>
        <family val="2"/>
      </rPr>
      <t>Diseño deficiente de indicadores de seguridad de la información.</t>
    </r>
    <r>
      <rPr>
        <sz val="8"/>
        <rFont val="Arial"/>
        <family val="2"/>
      </rPr>
      <t xml:space="preserve">
Se evidenció debilidad en el diseño de algunas fórmulas del indicador NASI, generando incumplimiento del numeral 6.6 del procedimiento Indicadores de Gestión (P-OP-023-2) de marzo de 2019, el cual señala:
Los dueños de cada proceso deben evaluar permanentemente los indicadores en aspectos como medición, forma de cálculo o periodicidad, con objeto de determinar si su cálculo realmente se asocia con el desarrollo del proceso, si los resultados permiten el alcance de los objetivos propuestos o si representan metas de mejora para el proceso.
Nota: Para lectura completa del Hallazgo remitirse al informe</t>
    </r>
  </si>
  <si>
    <t>Natalia Stefanie Acosta</t>
  </si>
  <si>
    <t>Soporte: OCI-2019-063-H7-A1</t>
  </si>
  <si>
    <t>Soporte: OCI-2019-063-H7-A2</t>
  </si>
  <si>
    <t>Soporte: OCI-2021-044-H2-A2</t>
  </si>
  <si>
    <t>Soporte: OCI-2021-044-H2-A4</t>
  </si>
  <si>
    <t>Soporte: OCI-2021-044-H3-A1</t>
  </si>
  <si>
    <t xml:space="preserve">Reporte oportuno de accidentes e incidentes laborales </t>
  </si>
  <si>
    <t xml:space="preserve">Investigación de accidentes laborales </t>
  </si>
  <si>
    <t>Programa de inspecciones de extintores
Mapas de rutas de evacuación</t>
  </si>
  <si>
    <t>- Actualizar el programa de inspecciones de los extintores de la sede administrativa que tiene establecido el área de SST, dejando como periodicidad mensualmente, gestionar los respectivos planes de acción que se generen y realizar seguimiento de la implementación.
- Verificar inventario en el sistema JSP7 en relación a los extintores con una periodicidad semestral.
- Gestionar la actualización y ubicación de los Mapas de Señalización y rutas de evacuación de la sede administrativa</t>
  </si>
  <si>
    <t>Verificación del cumplimiento del procedimiento P-SN-006 en lo relacionado con el seguimiento de los movimientos mensuales de los artículos tanto físicamente como en los documentos de soporte versus el inventario existente en el aplicativo JSP7.</t>
  </si>
  <si>
    <t>Llevar a cabo jornada de sensibilización (medios oficiales de comunicación y piezas graficas) en relación con la obligatoriedad del trabajador oficial de presentar oportunamente el certificado de incapacidad médica original expedida por EPS.</t>
  </si>
  <si>
    <t>Profesional Especializado 6 - Contratación</t>
  </si>
  <si>
    <t>Profesional Especializado 6 - Talento Humano - Profesional Universitario de SST</t>
  </si>
  <si>
    <t>Profesional Universitario 4 - SST</t>
  </si>
  <si>
    <t>Profesional Universitario 4 - SST
Profesional Universitario 3 - Apoyo Logístico</t>
  </si>
  <si>
    <t>Profesional Especializado 6 - Seguridad Informática</t>
  </si>
  <si>
    <t>Áreas seguras con responsable definido</t>
  </si>
  <si>
    <t>No. de áreas seguras con responsable definido cumpliendo con las políticas de seguridad / No. de Áreas Seguras definidas como tal en TMSA</t>
  </si>
  <si>
    <t>Documento de Plan de Tratamiento de Riesgos revisado frente a los mecanismos actuales de gestión de riesgos, a fin de establecer su viabilidad de actualización</t>
  </si>
  <si>
    <t>Revisar y ajustar con asesoría de la OAP, los controles del mapa de riesgos de gestión de TIC, teniendo como referente las recomendaciones de la OCI.</t>
  </si>
  <si>
    <t>Oficializar el Manual del SGSI, de manera tal que se vean reflejado en el alcance del SGSI los procesos proyectados dentro del PESI.</t>
  </si>
  <si>
    <t>Utilizar diferentes estrategias y/o mecanismos de socialización a los colaboradores de la entidad, en los temas previstos en el Plan de Cultura y Sensibilización del SGSI, teniendo en cuenta tanto el personal en sede como en vía y medir después de cada actividad de sensibilización, el nivel de cobertura alcanzado en comparación con lo definido en el Plan, así como
aplicar un mecanismo de retroalimentación con los participantes a fin de establecer nivel de entendimiento del tema.</t>
  </si>
  <si>
    <t>Llevar a cabo mesas de trabajo con la Oficina Asesora de Planeación y con los líderes de los procesos críticos de negocio, con el fin de actualizarlos tiempos RPO y los RTO.</t>
  </si>
  <si>
    <t>Programar y ejecutar pruebas al Plan de Recuperación de Desastres, considerando dentro del alcance, posibles escenarios de pérdida de continuidad de la operación de los servicios tecnológicos prestados por la Dir de TIC, que soportan los procesos críticos de la entidad y ajustar el DRP en lo pertinente, de acuerdo con los resultados obtenidos en las pruebas realizadas.</t>
  </si>
  <si>
    <t>Articular el componente del DRP y sus actividades asociadas, con la Fase 1 de gestión y definición del Plan de Continuidad del negocio que adelante la Entidad</t>
  </si>
  <si>
    <t>Gestión del 100% de los hallazgos en los extintores
Totalidad de mapas de rutas de evacuación actualizados y ubicados en la entrada de cada piso</t>
  </si>
  <si>
    <t>Actualizar el diseño de la base de datos de seguimiento del ausentismo para que de cumplimiento a criterios técnicos y evite inconsistencias. Adicionalmente, se realizarán verificación y seguimientos trimestralmente en relación a su digitación.</t>
  </si>
  <si>
    <r>
      <rPr>
        <b/>
        <sz val="8"/>
        <color theme="1"/>
        <rFont val="Arial"/>
        <family val="2"/>
      </rPr>
      <t>Oportunidad de Mejora (Numeral 3.3.1 Medición de la frecuencia de la accidentalidad)</t>
    </r>
    <r>
      <rPr>
        <sz val="8"/>
        <color theme="1"/>
        <rFont val="Arial"/>
        <family val="2"/>
      </rPr>
      <t xml:space="preserve">
Culminar la realización de los Exámenes Médicos Ocupacionales a la totalidad de los colaboradores. Lo anterior, en virtud del numeral3.3.1.
•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r>
  </si>
  <si>
    <t>- Acciones insuficientes para la solución de lo advertido en comunicaciones previas entre las áreas involucradas, tales como las siguientes: 2018IE6558-202080300-CI-31541 2021-80300-CI-07719 entre otras.
- Falta de articulación entre las áreas para definir una alternativa optima que conlleve a la solución de la situación descrita.</t>
  </si>
  <si>
    <t xml:space="preserve">Con el inventario físico realizado llevar a cabo la conciliación de la información registrada en el JSP7, para determinar las diferencias y efectuar los reportes y ajustes correspondientes con la Dirección Corporativa acorde al Manual de Inventarios M-DA-002 Versión 1 </t>
  </si>
  <si>
    <r>
      <rPr>
        <b/>
        <sz val="8"/>
        <color theme="1"/>
        <rFont val="Arial"/>
        <family val="2"/>
      </rPr>
      <t xml:space="preserve">Diferencias en las pruebas de inventario realizadas por la Oficina de Control Interno.
</t>
    </r>
    <r>
      <rPr>
        <sz val="8"/>
        <color theme="1"/>
        <rFont val="Arial"/>
        <family val="2"/>
      </rPr>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4. En las visitas realizadas se observaron 162 bienes ubicados en el patio de la hoja y en la sede administrativas que presentan las siguientes inconsistencias: 
Nota: Para lectura completa de la Oportunidad de Mejora remitirse al informe.</t>
    </r>
  </si>
  <si>
    <t>Identificación de la ubicación real y posterior actualización de los bienes en el sistema de información JSP7, con el acompañamiento del contratista L&amp;Q AUDITORES, quienes están realizando el inventario físico de la vigencia 2021</t>
  </si>
  <si>
    <t>Actualización del Inventario en el Sistema de Información JSP7</t>
  </si>
  <si>
    <t>Bienes actualizados / bienes con novedades</t>
  </si>
  <si>
    <t>Profesional Universitario 3 -  Apoyo logístico</t>
  </si>
  <si>
    <t>SEGUIMIENTO A: 31 de marzo de 2022</t>
  </si>
  <si>
    <t>1.Desconocimiento de las normas y procedimientos establecidos en la Entidad para realizar traslados, encargos o reubicaciones, así como de la aplicación de controles.
2. Desactualización del Manual de Funciones. 
3. Falta de notificación a la Dirección Corporativa para que se evaluaran los cambios.</t>
  </si>
  <si>
    <t>OCI-2022-022</t>
  </si>
  <si>
    <t>OCI-2021-065</t>
  </si>
  <si>
    <t xml:space="preserve">Ausencia de conocimiento y socialización en el equipo de trabajo de los lineamientos definidos por la Entidad, por medio del  Manual para la Gestión del Riesgo en TRANSMILENIO S. A.                                                                                     </t>
  </si>
  <si>
    <t xml:space="preserve">Socialización de la nueva metodologia.            </t>
  </si>
  <si>
    <t xml:space="preserve">Desactualización de la Matriz de riesgo de Gestión y Matriz Anticorrupción. </t>
  </si>
  <si>
    <t>Actualización de la Matriz de riesgo de Gestión y Matriz Anticorrupción</t>
  </si>
  <si>
    <t>Matrices actualizadas/2</t>
  </si>
  <si>
    <t>Desconocimiento de las normas que regulan la materia - Ley 1581 de 2012 "Habeas data" y Ley 1712 de 2014 “Por medio de la cual se crea la Ley de Transparencia y del Derecho de Acceso a la Información Pública Nacional y se dictan otras disposiciones”.</t>
  </si>
  <si>
    <t>Actualizar la página web del portafolio de servicios Subgerencia de Desarrollo de Negocios de acuerdo con la normativa vigente y que guarde relación con lo evidenciado en la descripción del hallazgo</t>
  </si>
  <si>
    <t>Actualización de la página web del portafolio de servicios Subgerencia de Desarrollo de Negocios</t>
  </si>
  <si>
    <t>Pagina web actualizada del portafolio de servicios de la Subgerencia de Desarrollo de Negocios / una (1) actualización de la pagina web para la vigencia 2022</t>
  </si>
  <si>
    <t xml:space="preserve"># de revisiones/ 2 </t>
  </si>
  <si>
    <t>No aplicacion del procedimiento Licencia de uso de marca con código P-SN-001</t>
  </si>
  <si>
    <t>Socializar el Procedimiento P-SN-001 "Licencia de uso de marca" al interior de la Subgerencia de Desarrollo de Negocios, para que se conozcan los controles y actividades que se deben ejecutar</t>
  </si>
  <si>
    <t>Socializar el Procedimiento P-SN-001. "licencia de Uso de marca"</t>
  </si>
  <si>
    <t>Socialización del procedimiento ejecutada / Socialización del procedimiento programada</t>
  </si>
  <si>
    <t>No dar aplicacion a lo establecido en el procedimiento Licencia de Uso de Marca con código P-SN-001,  en cuanto a  las actividades y los controles allí establecidos.</t>
  </si>
  <si>
    <t xml:space="preserve">Realizar dos (2) monitoreos aleatorios por parte del Subgerente de Desarrollo de Negocios sobre el cumplimiento del procedimiento P-SN-001 "Licencia de Uso de marca", teniendo en cuenta los contratos celebrados durante el periodo a monitorear. </t>
  </si>
  <si>
    <t>Monitorear el cumplimiento del procedimiento P-SN-001</t>
  </si>
  <si>
    <t xml:space="preserve">Monitoreos realizados al cumplimiento del procedimiento / 2 monitoreos </t>
  </si>
  <si>
    <t xml:space="preserve">Desconocimiento del Procedimiento Indicadores de Gestión con código P-OP-023 </t>
  </si>
  <si>
    <t>Realizar una sensibilización de la importancia del cumplimiento del Procedimiento &lt;Indicadores de Gestión&gt; con código P-OP-023</t>
  </si>
  <si>
    <t xml:space="preserve">Sensibilización del Procedimiento &lt;Indicadores de Gestión&gt; con código P-OP-023 </t>
  </si>
  <si>
    <t>Sensibilización realizada / una (1) sensibilización X 100</t>
  </si>
  <si>
    <t>Falta de seguimiento y gestión por parte del responsable de reportar los indicadores de acuerdo con el  Procedimiento Indicadores de Gestión con código P-OP-023 que permita realizar los cargues de forma oportuna 
Fallas presentadas el aplicativo SIGEST al momento del cargue de los indicadores.</t>
  </si>
  <si>
    <t xml:space="preserve">Generar una alerta a través del calendario para subir la información oportunamente a la plataforma SIGEST </t>
  </si>
  <si>
    <t>Alerta en el calendario para publicar en el SIGEST</t>
  </si>
  <si>
    <t>Alerta generada en el calendario / una (1) alerta X 100</t>
  </si>
  <si>
    <t>Desconocimiento de la normatividad vigente</t>
  </si>
  <si>
    <t>Capacitaciones sobre Seguimiento y Control de Contratos Prestación de Servicio</t>
  </si>
  <si>
    <t># capacitaciones efectuadas / 2</t>
  </si>
  <si>
    <t>Falta de seguimiento a los cambios normativos tanto internos como externos</t>
  </si>
  <si>
    <t>Con base a la normatividad aplicable efectuar verificaciones aleatorias trimestrales de los contratos de prestación de servicios sobre el cumplimiento de la misma, logrando el 100% de la misma al 31 de diciembre de 2022</t>
  </si>
  <si>
    <t>Verificaciones efectuadas</t>
  </si>
  <si>
    <t># de verificaciones efectuadas del 100% / 3</t>
  </si>
  <si>
    <t xml:space="preserve">Solicitar  a la Oficina Asesora de Planeacion la socialización correspondiente a la nueva metodologia para la aplicacion y elaboracion del mapa de riesgo de acuerdo con  el Manual para la gestión del riesgo para TRANSMILENIO S. A.                                                      . </t>
  </si>
  <si>
    <t xml:space="preserve">Subgerencia de Desarrollo de Negocios </t>
  </si>
  <si>
    <t>Subgerente de Desarrollo de Negocios y equipo de colaboradores</t>
  </si>
  <si>
    <t xml:space="preserve">Profesionales Especializados Grado 6 de Negocios Colaterales </t>
  </si>
  <si>
    <t>Profesional Especializado Grado 6 de Negocios Colaterales</t>
  </si>
  <si>
    <r>
      <t xml:space="preserve">Debilidad en la Administración de los Riesgos del Proceso de Gestion de Mercadeo.
</t>
    </r>
    <r>
      <rPr>
        <sz val="8"/>
        <color theme="1"/>
        <rFont val="Arial"/>
        <family val="2"/>
      </rPr>
      <t>En la revisión de las matrices de riesgo de gestión y corrupción que llevó a cabo la oficina de control interno, se continúan presentando debilidades en la administración de los riesgos éstas son:
a) La matriz de riesgo no ha sido actualizada a pesar de tener un hallazgo desde la auditoria pasada 
b) Las periodicidades de la ejecución de los controles no son adecuadas
c) La Oficina de Control Interno no evidencio un riesgo de gestión asociado a las actividades de Arrendamiento de infraestructura.
d) No se evidenció en la matriz de riesgos de corrupción riesgos y controles asociados a la marca y a la gestión del conocimiento.
e) Los responsables de la ejecución del control en el mapa de riesgos de corrupción no son los adecuados. (El profesional Grado 06 factura, revisa, etc.).
f) La probabilidad definida para el control. 
Nota: Para lectura completa de la Oportunidad de Mejora remitirse al informe.</t>
    </r>
  </si>
  <si>
    <r>
      <rPr>
        <b/>
        <sz val="8"/>
        <color theme="1"/>
        <rFont val="Arial"/>
        <family val="2"/>
      </rPr>
      <t xml:space="preserve">Cumplimiento parcial a los controles establecidos en el procedimiento Licencia de uso de Marca con código P-SN-001, versión 2 de diciembre de 2021 y su versión anterior.
</t>
    </r>
    <r>
      <rPr>
        <sz val="8"/>
        <color theme="1"/>
        <rFont val="Arial"/>
        <family val="2"/>
      </rPr>
      <t>La oficina de control Interno en la revisión de la facturación solicito un soporte con el proceso realizado para grabaciones y filmaciones de uso de marca identificando que no se ha dado estricto cumplimiento a lo estipulado en el procedimiento  Licencia de uso de marca con código P-SN-001, versión 2 de diciembre de 2021 y a la versión 1 de diciembre de 2017,  donde se definía en su numeral 6 condiciones generales “ (..) Cualquier daño causado en las instalaciones o personas al momento de efectuar tomas de video, tomas de fotografía y uso de la infraestructura o flota, será asumido por el productor, el cual (cuales) deberá amparar lo señalado ‘¿qué es lo señalado?, mediante la garantía o respaldo que él o ellos ostenten al momento de la aceptación de la carta acuerdo o correo electrónico, para garantizar la Responsabilidad civil extracontractual que se llegare a ocasionar con la realización de las tomas de video o fotografía, uso de la infraestructura o flota, a terceros afectados o deterioros ocasionados a la infraestructura del Sistema.” (Subrayado fuera texto).
Nota: Para lectura completa de la Oportunidad de Mejora remitirse al informe.</t>
    </r>
  </si>
  <si>
    <r>
      <rPr>
        <b/>
        <sz val="8"/>
        <color theme="1"/>
        <rFont val="Arial"/>
        <family val="2"/>
      </rPr>
      <t>Desactualización, información errada, publicaciones sin autorización, cumplimiento parcial de la Ley 1581 de 2012 "Habeas Data" en la página Web de la Entidad.</t>
    </r>
    <r>
      <rPr>
        <sz val="8"/>
        <color theme="1"/>
        <rFont val="Arial"/>
        <family val="2"/>
      </rPr>
      <t xml:space="preserve">
En la verificación realizada a los soportes de la matriz de riesgos de la Subgerencia de Desarrollo de Negocios publicados en la página web de la Entidad se identificó lo siguiente:
a) Publicidad no paga o sin la autorización de uso dentro de la página de la Entidad
b) Fotografías de personas sin distorsionar y o sin la autorización para su publicación
c) Información reservada correspondiente a los sueldos según los cargos establecidos de la Entidad
d) Información desactualizada o incorrecta correspondiente a números de teléfono de la Entidad, extensiones de contacto, entre otros.
Nota: Para lectura completa de la Oportunidad de Mejora remitirse al informe.</t>
    </r>
  </si>
  <si>
    <r>
      <rPr>
        <b/>
        <sz val="8"/>
        <color theme="1"/>
        <rFont val="Arial"/>
        <family val="2"/>
      </rPr>
      <t>Cumplimiento parcial a los controles establecidos en el procedimiento Licencia de uso de Marca con código P-SN-001, versión 2 de diciembre de 2021 y su versión anterior.</t>
    </r>
    <r>
      <rPr>
        <sz val="8"/>
        <color theme="1"/>
        <rFont val="Arial"/>
        <family val="2"/>
      </rPr>
      <t xml:space="preserve">
La oficina de control Interno en la revisión de la facturación solicito un soporte con el proceso realizado para grabaciones y filmaciones de uso de marca identificando que no se ha dado estricto cumplimiento a lo estipulado en el procedimiento  Licencia de uso de marca con código P-SN-001, versión 2 de diciembre de 2021 y a la versión 1 de diciembre de 2017,  donde se definía en su numeral 6 condiciones generales “ (..) Cualquier daño causado en las instalaciones o personas al momento de efectuar tomas de video, tomas de fotografía y uso de la infraestructura o flota, será asumido por el productor, el cual (cuales) deberá amparar lo señalado ‘¿qué es lo señalado?, mediante la garantía o respaldo que él o ellos ostenten al momento de la aceptación de la carta acuerdo o correo electrónico, para garantizar la Responsabilidad civil extracontractual que se llegare a ocasionar con la realización de las tomas de video o fotografía, uso de la infraestructura o flota, a terceros afectados o deterioros ocasionados a la infraestructura del Sistema.” (Subrayado fuera texto).
Nota: Para lectura completa de la Oportunidad de Mejora remitirse al informe.</t>
    </r>
  </si>
  <si>
    <r>
      <rPr>
        <b/>
        <sz val="8"/>
        <color theme="1"/>
        <rFont val="Arial"/>
        <family val="2"/>
      </rPr>
      <t>Incumplimiento al numeral 6.8 Reporte de los indicadores de gestión del Procedimiento Indicadores de Gestión con código P-OP-023</t>
    </r>
    <r>
      <rPr>
        <sz val="8"/>
        <color theme="1"/>
        <rFont val="Arial"/>
        <family val="2"/>
      </rPr>
      <t xml:space="preserve">
Teniendo en cuenta que en el informe OCI-2022-011 correspondiente a la Evaluación por Dependencias de la Subgerencia de Desarrollo de Negocios correspondiente a la vigencia 2021, se evidenció que no se cumple con el reporte oportuno de los indicadores a la Oficina Asesora de Planeación por lo que se procedió a realizar prueba de observación evidenciando lo siguiente:
En el informe OCI-2021-016 de la Evaluación por Dependencias de la Subgerencia de Desarrollo de Negocios correspondiente a la vigencia 2020 ya se había informado la situación, por lo que se continúa incumpliendo con el reporte oportuno de los indicadores, así:
GM1 Facturación de ingresos por negocios colaterales:
1. Para la vigencia 2020 de los 6 reportes no se cumplió en dos reportes y uno de ellos no fue posible evidenciarlo.
2. De los 12 periodos del indicador para la vigencia 2021 cinco se reportaron oportunamente es decir el 41,67%
Nota: Para lectura completa de la Oportunidad de Mejora remitirse al informe.</t>
    </r>
  </si>
  <si>
    <r>
      <rPr>
        <b/>
        <sz val="8"/>
        <color theme="1"/>
        <rFont val="Arial"/>
        <family val="2"/>
      </rPr>
      <t xml:space="preserve">Debilidad en las actividades de supervisión
</t>
    </r>
    <r>
      <rPr>
        <sz val="8"/>
        <color theme="1"/>
        <rFont val="Arial"/>
        <family val="2"/>
      </rPr>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r>
  </si>
  <si>
    <t>Nohra Lucia Forero</t>
  </si>
  <si>
    <t>Teniendo en cuenta que la acción tiene fecha de finalización 31 de diciembre de 2022, no fue objeto de seguimiento.</t>
  </si>
  <si>
    <t>Inefectiva</t>
  </si>
  <si>
    <t>Teniendo en cuenta que la acción tiene fecha de finalización 30 de junio de 2022, no fue objeto de seguimiento.</t>
  </si>
  <si>
    <t>Mabel Cristina Melo</t>
  </si>
  <si>
    <t>Teniendo en cuenta que la acción tiene fecha de finalización 31 de mayo de 2022, no fue objeto de seguimiento.</t>
  </si>
  <si>
    <t>Teniendo en cuenta que la acción tiene fecha de finalización 10 de junio de 2022, no fue objeto de seguimiento.</t>
  </si>
  <si>
    <t>Teniendo en cuenta que la acción tiene fecha de finalización 30 de abril de 2022, no fue objeto de seguimiento.</t>
  </si>
  <si>
    <t>El Grupo de Seguridad de la Información realizó revisión integral del documento "Plan de tratamiento de riesgos" a la luz de los mecanismos actuales disponibles para gestión de riesgos y con base en ello se definió viable y oportuno el retiro del documento de MIPG, dado que la información contenida en el mismo será incorporada en la herramienta de Riesgos adoptada por la OAP. 
Soporte: 2.1 Acta del Equipo de Seguridad de la Información y 2.2 Solictud a la OAP para iniciar trámite de retiro del documento.
OCI: La acción se califica como incumplida. Es de resaltar que el informe al que hace mención este hallazgo es de junio de 2021, la Dirección de TIC, solicitó mediante correo electrónico a la Oficina Asesora de Planeación el retiro del documento que se menciona, el 29 de marzo de 2022 a lo que la Ofcina de Planeación da respuesta indicando que esto no se puede hacer hasta que no se surta con el procedimiento establecido. Por tanto, a la fecha el documento no ha sido retirado y por ende la acción no se ha cumplido.</t>
  </si>
  <si>
    <t>Teniendo en cuenta lo recomendado por la OCI, se indicó en seguimientos anteriores al Auditor, que dichos controles ya habían sido revisados y ajustados de acuerdo con observaciones de la OAP y en articulación con los 6 pasos establecidos.
Soporte de lo anterior es correo que se adjunta al presente, mediante el cual se reallizó dicho ajuste segun oreintación de la OAP.
De otra parte, en relación con los riesgos de seguridad de la informaciòn estàn acorde con la Norma ISO27001 tal como lo señala el Manual de Riesgos de TMSA (Publicado or la OAP en MIPG) y se encuentran definidos de acuerdo con la Guia de Administraciòn de Riesgos del DAFP.
OCI: Teniendo en cuenta lo aportado por la Dirección de TIC y una vez realizada la correspondiente verificación, se logra determinar que la Dirección de TIC no realizó los ajustes correspondientes a este hallazgo, pues se anexa una información del año 2020 cuando el hallazgo es del 2021. Ahora bien, realizando el análisis correspondiente de los controles y teniendo como referente la versión 4 de la Guía metodológica del DAFP, esta indica que: "El control debe tener un propósito que indique para qué se realiza, y que ese propósito conlleve a prevenir las causas que generan el riesgo (verificar, validar, conciliar, comparar, revisar, cotejar) o detectar la materialización del riesgo, con el objetivo de llevar acabo los ajustes y correctivos en el diseño del control o en su ejecución. El solo hecho de establecer un procedimiento o contar con una política por sí sola, no va a prevenir o detectar la materialización del riesgo o una de sus causas". Lo anterior no es claro en los controles revisados por la OCI. Se suiere a la Dirección de TIC, realizar nuevamente el análisis, teniendo en cuenta igualmente la nueva metodología, con la OAP. Por lo anterior la acción se califica como incumplida.</t>
  </si>
  <si>
    <t>Se está realizando la actualización del procedimiento PST-001, para ello se han realizado mesas de trabajo los días 01/10/2021 y 22/03/2022 con el personal de coordinadores, gestores, digitadores, técnico y supervisores con el fin de actualizar el procedimiento PST-001, garantizando que las actividades realizadas en vía se encuentren documentadas en el procedimiento del área. 
Se anexa actas de reunión. 
OCI: Teniendo en cuenta que la fecha de finalización de la acción es el 30-jun-2022 y que esta se encuentra en proceso de implementación dicha acción,  no fue objeto de seguimiento en el presente informe.</t>
  </si>
  <si>
    <t>En el primer trimestre de 2022 se ha realizado la siguiente gestión:
- 26-01-2022, Reunión entre STS, SE y SJ, para evaluar el tema frente a la llegada de la nueva Jefe de Control interno.
- Se realiza presentación (PDF), para presentar el tema ante OCI.
- 03-03-2022, se realiza reunión de seguimiento (STS y SE) para definir ruta a seguir con el estudio.
- Se realizo búsqueda de la información del cuarto de datos del SITP, la cual finalmente fue suministrada por parte de TIC.
OCI: Teniendo en cuenta que la fecha de finalización de la acción es el 30-nov-2022 y que esta se encuentra en proceso de implementación dicha acción,  no fue objeto de seguimiento en el presente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</si>
  <si>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</si>
  <si>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 xml:space="preserve">El contratista L&amp;Q AUDITORES entregó su informe de ubicación y custodios de los bienes en el cual identificó 43 posibles faltantes, de este informe el área de apoyo logístico realizó la búsqueda y logró su ubicación, gestión que fue informada en el comité de inventarios realizado el 31 de marzo de 2022 y que consta en el acta del mismo, la ubicación se puede constatar en el sistema JSP7.
OCI:  La Oficina de Control Interno, realizó una verificación en el aplicativo JSP7, junto con el funcionario encargado de alimentar este aplicativo y se logró evidenciar que lograron identificar los 7 elementos faltantes, de acuerdo con el hallazgo, que junto con el contratista encargado de realizar el inventario de la entidad, para la vigencia pasada, se lograron identificar elementos faltantes y adicional se plaquetiaron los elementos que se encontraban sin plaqueta ( se habían desprendido del elemento, según explican), pero aún no se ha llevado a cabo la actividad correspondiente con los elementos ubicados en la anterior sede (secretaría de Educación). Es por esto que la actividad se declara incumplida.
</t>
  </si>
  <si>
    <t>Solicitud de socialización a la Oficina Asesora de Planeacion/ socialización programada</t>
  </si>
  <si>
    <t>Actualización matrices</t>
  </si>
  <si>
    <t>Revisión semestral del contenido de la página web del portafolio de servicios de la Subgerencia de Desarrollo de Negocios.</t>
  </si>
  <si>
    <t>Revisión semestral</t>
  </si>
  <si>
    <t>Profesional Universitario Grado 3 de Gestion de Negocios y Explotación de Marca</t>
  </si>
  <si>
    <t xml:space="preserve">Solicitar a Dirección Corporativa una capacitación semestral en la vigencia 2022 para los supervisores de los contratos de prestación de servicios de la Subgerencia sobre las obligaciones derivadas del Manual de Supervisión y de la Circular 33 de 2020 (o la vigente).
 </t>
  </si>
  <si>
    <t>Supervisores de contratos de prestación de servicio</t>
  </si>
  <si>
    <t>Se remitió correo electrónico solicitando ajustar la información de las siguientes rutas en la página web: T14-7, eliminar la información. Ruta L813, subir la información. Ruta LA814, subir la información. Ruta HC705, actualizar la información, correo enviado el 23 de febrero de 2022. También se solicitó para las rutas: CA129, CG147, CH131 y DG208 actualizar la información de horarios, el 4 de marzo de 2022. 
OCI: El área reporta el ajuste de la información de trazados, itinerarios, horarios de servicios y paraderos cargada en la página web de un total de siete (7) rutas, teniendo en cuenta que la fecha de finalización es el 30-jun-2022, se procede a asignar el porcentaje de ejecución del seguimiento anterior el cual es del 77% y cuando se cumpla la acción al 100% se procederá a medir su efectividad.</t>
  </si>
  <si>
    <r>
      <rPr>
        <b/>
        <sz val="8"/>
        <color theme="1"/>
        <rFont val="Arial"/>
        <family val="2"/>
      </rPr>
      <t>Oportunidad de Mejora (Numeral 3.3.6 Medición del ausentismo por causa médica)</t>
    </r>
    <r>
      <rPr>
        <sz val="8"/>
        <color theme="1"/>
        <rFont val="Arial"/>
        <family val="2"/>
      </rPr>
      <t xml:space="preserve">
Implementar y/o fortalecer controles frente a las inconsistencias que se presentan en los registros de la Base de Datos de Ausentismos, a fin de realizar de forma periódica análisis y verificación detallada de dicha información registrada tales como: cédula, nombre, EPS, entre otros, que se encuentra a cargo del área de SST a fin de que se identifique si existe duplicidad de registros en los diferentes campos definidos, información errónea en comparación de las incapacidades presentadas para posteriormente depurar la información registrada
• Al revisar los registros establecidos en la base de datos de ausentismos para la vigencia 2021, se evidenciaron inconsistencias en la información, tal y como se detalla a continuación:
a. Para cédulas diferentes se asoció el mismo nombre del funcionario.
b. Para cédulas con el mismo número se asoció nombres diferentes.
Nota: Para lectura completa de la No Conformidad remitirse al informe.</t>
    </r>
  </si>
  <si>
    <t>La Dirección de TIC viene diligenciando las Bitácoras correspondientes a las Áreas Seguras a su cargo para: el Data Center, los Centros de Cableado y los Cuartos de Suministro.  
Es de señalar que en reporte anterior se entregaron las evidencias de la gestión y articulación realizada con la Dirección Corporativa.
Soportes:
1. Bitácoras de acceso a las áreas seguras a cargo de TIC.(De Enero 1o. a 31 de Marzo de 2022)
OCI resultado TIC: La Dirección de TIC viene ejecutando el control determinado para el ingreso en las áreas seguras que habían sido definidas previamente, por lo cual se evidencia el cumplimiento por parte del proceso de Gestión de TIC.
OCI resultado DC: A pesar de haber sido gestionado por parte de TIC mediante tres correos electrónicos, remitidos el 28 de junio del 2021, 14 de julio  de 2021 y el otro el 1 de octubre de 2021, la Dirección Corporava no llevó a cabo la designación de los responsables que adelantarían la revisión de los temas asociados a las áreas seguras, así como la definición y ejecución de acciones a que hubiese lugar, en cumplimiento de lo establecido en M-DT-001 Manual de Políticas de Seguridad de la Información, motivo por el cual se procedió a trasladar al proceso de Gestión de Servicios Logísticos la presente acción 
Con base a lo anterior, se evidencia que la Dirección de TIC ha cumplido y esta acción se traslada al proceso de Gestión de Servicios Logísticos de la Dirección Corporativa y se califica como incumplida en dicho proceso.</t>
  </si>
  <si>
    <t>Se realizó reunión con el equipo de proyecciones y estadística los días 22, 24 de marzo de 2022 y 01 de abril de 2022, para actualizar los controles que se llevan a cabo en la programación y ejecución de estudios; así mismo se realizó la verificación de los controles, constatando que los estudios solicitados fueron ejecutados y cargados en formato digital en la carpeta del drive donde reposan los estudios digitados de cada una de las solicitudes en el año 2022.  
Se anexa link de cuadros de control y seguimiento. 
OCI: Teniendo en cuenta que la fecha de finalización de la acción es el 30-jun-2022 y que esta se encuentra en proceso de implementación dicha acción,  no fue objeto de seguimiento en el presente informe.</t>
  </si>
  <si>
    <t>Soporte: OCI-2021-035-H2-A1</t>
  </si>
  <si>
    <t>Soporte: OCI-2021-035-H2-A2</t>
  </si>
  <si>
    <t>De acuerdo con las instrucciones iniciales emitidas en el mes de diciembre 2021, los profesionales de la Fuerza Operativa y la interventoría ajustaron los parámetros y lineamientos de la misma los cuales se encuentran evidenciados en presentación adjunta (soportes), posteriormente se incorporan en los equipos de trabajo de la DTB las primeras acciones de seguimiento a partir del mes de enero de 2022. producto de la metodología establecida se elabora un informe mensual con las conclusiones de la actividad. A la fecha se cuenta con el informe del mes de enero y febrero 2022. Para el mes de enero se encontraron 2 desviaciones (1 TP17: sugerencia uso celular y 1 que no corresponde al tipo de novedad registrado) de las 229 Fonías revisadas. En el mes de Febrero se encontraron dos novedades (tp17) en las 433 Fonías revisadas. 
La DTB remitió los soportes mediante enlace de OneDrive.
OCI: Se verificó una acción del informe OCI-2021-035 a cargo de la Dirección Técnica de Buses, la cuál consistía en diseñar una metodología de verificación periódica aleatoria, que permita realizar un seguimiento adicional a las novedades operativas, dicha metodología se construyó, sin embargo en la aplicabilidad se tiene un espacio muestral correspondiente al primer trimestre de 2022, razón por la cual la acción continúa en estado de Ejecución pendiente a que se consolide más datos y resultados para medir su efectividad.</t>
  </si>
  <si>
    <t>Área: Teniendo en cuenta las actividades de seguimiento realizadas y los informes mensuales de las Fonías, se han realizado mesas de trabajo (Fechas de reuniones Febrero 22, 23 y 24 y en Marzo 22, 23 y 24) con cada una de las concesiones, en donde se ha socializado los resultados (capitulo informe post operacional) con la respectiva retroalimentación. 
La DTB remitió los soportes mediante enlace de OneDrive.
OCI: Se verificó una acción del informe OCI-2021-035 a cargo de la Dirección Técnica de Buses, la cual consistía en socializar con empresas operadoras de los casos buenas prácticas operativas y recapacitación Manual de Operaciones, esta acción se reportó como incumplida en el seguimiento con corte al 31 de diciembre de 2021, y para el presente seguimiento se verificó que el proceso realizó mesas de trabajo con las diferentes zonas del SITP de la fase III de TransMilenio, para socialización y aplicación de la metodología de verificación periódica aleatoria y seguimiento a novedades operativas, encontrándose cumplida al 100%, sin embargo, se dará cierre a la presente acción siembre y cuando la evaluación de la efectividad de la metodología de verificación y seguimiento sea positiva y elimine la causa que dio origen al hallazgo, razón por la cual la acción se reporta en estado de Ejecución y se medirá su efectividad en el próximo seguimiento.</t>
  </si>
  <si>
    <t>OCI-2021-056</t>
  </si>
  <si>
    <r>
      <rPr>
        <b/>
        <sz val="8"/>
        <color theme="1"/>
        <rFont val="Arial"/>
        <family val="2"/>
      </rPr>
      <t xml:space="preserve">Incumplimiento a las autorizaciones previas en tratamiento de datos personales. </t>
    </r>
    <r>
      <rPr>
        <sz val="8"/>
        <color theme="1"/>
        <rFont val="Arial"/>
        <family val="2"/>
      </rPr>
      <t xml:space="preserve">
La Oficina de Control Interno verificó si existían las autorizaciones de tratamiento de datos personales conforme a la Ley 1581 de 2012 y el Manual M-SC-006 de la Entidaddenominado "POLÍTICA DE TRATAMIENTO DE DATOS PERSONALES", para lo anterior, verificó sin en los procesos de licitación celebrados durante el periodo auditado fue solicitada la autorización de tratamiento de datos personales por parte de los concesionaros y sus conductores, para ello se tomó una muestra de seis (6) procesos licitatorios, encontrando que en el 100% de los casos objeto de la muestra, no se solicitó una autorización por parte de los concesionarios ni de sus conductores, como tampoco se ha diligenciado el Formulario R-SJ-037 "Formato de Transmisión o transferencia de datos personales", por medio del cual se deja evidencia de la autorización de tratamiento de datos de los concesionarios y sus conductores, incumpliendo lo establecido en el numeral 11.6 del Manual M-SC 006 de la entidad, asi como la normatividad legal en autorización. Así mismo, mediante prueba de observación realizada el 31 de Agosto de 2021 por la Oficina de Control Interno, se evidenció que la dependencia no ha implementado los avisos de privacidad en las instalaciones administrativas de Transmilenio S.A. pisos 2,4,5,6 y 7 (en donde funciona la ventanilla de orrespondencia, y se atiende a personal visitante solicitando documentos y datos personales), lo cual implica que no existen autorizaciones previas e informadas a los titulares, para la videovigilancia de las personas que ingresan a las instalaciones de la entidad, con esto se incumple el Manual M-SC 11.9 del Manual M-SC 006 Política de Tratamiento de datos personales.
Por último, se revisó el formato R-SJ-036 que es usado para solicitar datos personales a los posibles propietarios de vehículos, con ocasión del procedimiento del Decreto 068, sin embargo, la leyenda de tratamiento de datos personales no establece la finalidad para los cuáles son recolectados los datos, por lo tanto, incumple lo establecido en el artículo 5º del decreto 1377 de 2015.</t>
    </r>
  </si>
  <si>
    <t xml:space="preserve">Falta de aplicación o aplicación inadecuada al Manual M-SC-006, ley 1581 de 2012 y decreto 1377 de 2105. </t>
  </si>
  <si>
    <t>Actualización del documento R-SJ-036 «Formato de Transmisión o transferencia de datos personales con los concesionarios»</t>
  </si>
  <si>
    <t>Actualización y adopción del formato</t>
  </si>
  <si>
    <t>Formato ajustado / Formato adoptado / 1 *100</t>
  </si>
  <si>
    <t>modificar e implementar los formatos actualizados</t>
  </si>
  <si>
    <t>Subgerencia Jurídica</t>
  </si>
  <si>
    <t>Soportes: 
Formatos del decreto 078 remitidos por la Subgerencia Jurídica el 28 de marzo de 2022 por medio de correo electrónico.</t>
  </si>
  <si>
    <t>SJURÍDICA: De acuerdo a lo informado por la Subgerencia Jurídica: "Con memorando interno 2022-80101-CI-02568 de 18 de enero del 2022, la OCI informo una avance acumulado del 67%. El cual se responde con memorando 2022-80500-CI-20262 de 28/03/2022, informando que: A la fecha se encuentran actualizados y subidos a la herramienta SIGEST 8 procedimientos de la Subgerencia  Jurídica quedando pendiente procedimiento P-SJ-004 “segunda instancia de disciplinario”, el mismo fue modificado en el 2018 y este año 2022 debe modificarse obligatoriamente dado que conforme la ley 1952 de 2019 ordenó la creación de una oficina o unidad de disciplinarios en donde el jefe sea abogado y del nivel directivo, además con ocasión a la sentencia de la Corte Interamericana de Derechos Humanos en el caso Petro, se expidió la ley 2094 de 2021 en donde ordena separar la instrucción y el juzgamiento en primera instancia. Conforme lo anterior, la entidad deberá organizar, los cambios ordenados en las leyes mencionadas y por tanto la Subgerencia Jurídica dejara de conocer de los procesos disciplinarios y aun no se ha decidido cómo se hará la división de la instrucción y el juzgamiento, lo cual debe estar listo a más tardar para el mes de julio de 2022, por tanto, la actualización se realizará una vez se tenga definido las dos condiciones antes mencionadas."
OCI: Teniendo en cuenta que la acción se calificó como incumplida en el seguimiento anterior se procedió a verificar descargando el 5 de abril del 2022 del micrositio de MIPG de la entidad, con el fin de verificar los procedimientos actualizados por parte de la Subgerencia Jurídica, evidenciando que la dependencia actualizó los siguientes procedimientos:
a) P-SJ-001 Tramite de acciones de tutela (febrero de 2022)
b) P-SJ-002 Tramite de conciliaciones y mecanismos alternativos de solución de conflictos (febrero de 2022)
c) P-SJ-003 Tramite de demandas contencioso administrativas, laborales y civiles (marzo de 2022)
d) P-SJ-005 Elaboración y revisión jurídica de actos administrativos y proyectos de acuerdo o de ley (marzo de 2022)
Conforme a lo anterior, se pudo determinar que la dependencia actualizó los procedimientos que se encontraban desactualizados al momento de la auditoría de 2020, por lo tanto, la acción planteada por la dependencia fue cumplida en un 100% y se procede a su cierre.</t>
  </si>
  <si>
    <t>Soportes:
a) P-SJ-001 Tramite de acciones de tutela (febrero de 2022)
b) P-SJ-002 Tramite de conciliaciones y mecanismos alternativos de solución de conflictos (febrero de 2022)
c) P-SJ-003 Tramite de demandas contencioso administrativas, laborales y civiles (marzo de 2022)
d) P-SJ-005 Elaboración y revisión jurídica de actos administrativos y proyectos de acuerdo o de ley (marzo de 2022)</t>
  </si>
  <si>
    <t>Teniendo en cuenta que la acción tiene fecha de finalización 31 de diciembre de 2022, no fue objeto de seguimiento</t>
  </si>
  <si>
    <t>Teniendo en cuenta que la acción tiene fecha de finalización 31 de marzo de 2023, no fue objeto de seguimiento</t>
  </si>
  <si>
    <t>Teniendo en cuenta que la acción tiene fecha de finalización 30 de junio de 2022, no fue objeto de seguimiento</t>
  </si>
  <si>
    <t>SDN: Se efectuaron 2 verificaciones de los informes de inventario por parte del Subgerente de Desarrollo de Negocios
OCI: Teniendo en cuenta que el procedimiento fue actualizado en marzo de 2022, se medirá la efectividad de la acción en seguimientos posteriores, con el fin de fortalecer el control definido.</t>
  </si>
  <si>
    <t>El día 5 de noviembre de 2021, se realizó la socialización de la actualización en las matrices de riesgos que se deben diligenciar en cada tipología de contratación a través de la intranet haciendo uso de Banner y publicación de noticia.
Medientante correo electrónico del 22 de abril de 2022, la Dirección Corporativa plantea  los siguientes puntos a desarrollar que permitirán la adecuada interiorización por parte de las áreas responsables y en especial los distintos encargados de la elaboración y/o revisión de las Matrices de Riesgos en los distintos procesos de selección y contratación directa de la entidad, así pues se realizaran las siguientes actividades:
1. Se programarán reuniones con los directos encargados de la elaboración y/o revisión de la matriz de riesgos de las distintas dependencias de la Entidad; en este sentido se abordarán como temas claves: adecuado diligenciamiento de la matriz, retroalimentación y estructura del CONPES 3714 "Del riesgo previsible en el marco de la contratación estatal".
2. Se efectuará seguimiento a la contratación directa del mes de julio posterior a Ley de garantías en el sentido de medir y cuantificar efectividad de los distintos mecanismos y tratamientos dirigidos a reforzar el adecuado y correcto diligenciamiento de la Matriz de Riesgos.
OCI: Teniendo en cuenta lo indicado por la Dirección Corporativa, la acción se mantiene en ejecución pendiente de medir su efectividad una vez se lleven a cabo las dos actividades indicadas</t>
  </si>
  <si>
    <t>Soportes:
1) R-DA-102 Matriz de Riesgos Contratación Directa, v1.
2) R-DA-131 Matriz de Riesgos Concurso de Méritos, v0.
3) R-DA-132 Matriz de Riesgos Licitación y Selección Abreviada, v0.
4) R-DA-133 Matriz de Riesgos Prestación de Servicios, v0.
5) R-DA-134 Matriz de Riesgos Subasta Inversa y Mínima Cuantía, v0.</t>
  </si>
  <si>
    <r>
      <t xml:space="preserve">Mediante correo electrónico del 28 de marzo de 2022, el funcionario delegado por la Dirección de TIC, informó a la Subgerencia Económica, el estado de las actividades adelantadas en virtud de la acción planteada. Tales actividades son las siguientes, las cuales se incluirán en la Aplicación de Remuneración de Agentes.
1. Definición de Características Generales: En esta etapa se analizó el documento de Excel utilizado por la Subgerencia Económica para la creación de Tarifas., Se determinó que el módulo a crear calculará las Tarifas por Kilómetro de los diferentes Operadores del SITP., Para los cálculos a efectuar en Base de Datos se contemplarán valores numéricos de 11 decimales, y los valores finales a entregar solo poseerán dos decimales., Se determina iniciar desarrollo para los Operadores de Fase III, dado que su manejo y cálculo es el más sencillo de abordar.
2. Creación de Roles / Tablas: Se define un rol para acceso a la Base de Datos denominado APPRA_TARIFAS, que facilita acceso de escritura / lectura a las tablas creadas para el módulo de tarifas.
Se crean tablas para: • Parámetros Generales. • Parámetros por Operador. •	Parámetros por Tipología. •Asociar las Tipologías existentes en el Módulo de Remuneración y las contempladas en el Módulo de Tarifas. •Mantener los Resultados históricos por tipología por mes. • Entregar los Resultados calculados. • Capturar o Cargar los Insumos mensuales, insumos que son elementos necesarios para los cálculos a desarrollar.
3. Presentación Inicial: 
Creación de un menú inicial para abordar: • Importación de Insumos • Presentación de Parámetros
Se manifiesta que estas opciones se encuentran bajo revisión, aún no son funcionales.
</t>
    </r>
    <r>
      <rPr>
        <b/>
        <sz val="8"/>
        <color theme="1"/>
        <rFont val="Arial"/>
        <family val="2"/>
      </rPr>
      <t>OCI:</t>
    </r>
    <r>
      <rPr>
        <sz val="8"/>
        <color theme="1"/>
        <rFont val="Arial"/>
        <family val="2"/>
      </rPr>
      <t xml:space="preserve"> Teniendo en cuenta que la acción tiene fecha de finalización 30 de junio de 2022, no fue objeto de seguimiento</t>
    </r>
  </si>
  <si>
    <r>
      <rPr>
        <b/>
        <sz val="8"/>
        <rFont val="Arial"/>
        <family val="2"/>
      </rPr>
      <t xml:space="preserve">SE: </t>
    </r>
    <r>
      <rPr>
        <sz val="8"/>
        <rFont val="Arial"/>
        <family val="2"/>
      </rPr>
      <t xml:space="preserve">Se realizó la capacitación con el área de Recaudo de la Subgerencia Económica para el cargue de la información de su competencia en el aplicativo de Oracle el 23 de noviembre de 2021, mediante el aplicativo de Microsoft Teams. Para este fin, se realizó la creación de perfiles y usuarios para el subproceso y a su vez, los formatos establecidos.
Se adjuntan:
- Correo electrónico del 23 de noviembre de 2021 en el cual la Dirección de Tics les notifica a los funcionarios del área de Recaudo, el usuario de acceso al módulo.
- Correo electrónico del 28 de diciembre de 2021 en el cual se les notifica a los funcionarios del área de Recaudo, el link de acceso al módulo.
- Archivo de Excel con histórico del cargue de información.
- Formatos de cargue de información. 
- Soporte de la Dirección de TIC.
</t>
    </r>
    <r>
      <rPr>
        <b/>
        <sz val="8"/>
        <rFont val="Arial"/>
        <family val="2"/>
      </rPr>
      <t xml:space="preserve">OCI: </t>
    </r>
    <r>
      <rPr>
        <sz val="8"/>
        <rFont val="Arial"/>
        <family val="2"/>
      </rPr>
      <t>La Subgerencia Económica, aportó como evidencia archivo de Excel con históricos de cargue de la información realizada por recaudo al aplicativo ORACLE, dicho archivo evidenció consulta desde el día 1 de enero de 2022 hasta el día 4 de abril de 2022. Con el fin de verificar la confiabilidad del soporte aportado se solicitó a la Dirección de TIC realizar una nueva consulta con el acompañamiento de la Oficina de Control Interno, actualizada al 21 de abril de 2022 día en que se ejecutó dicha y de la cual se dejó como soporte las capturas de pantalla del cargue directo en Oracle por parte del área de Recaudo, de la información insumo para realizar la liquidación previa de los agentes del sistema. Por lo anterior se considera cumplida la acción y la medición de la efectividad se realizará en seguimientos posteriores.</t>
    </r>
  </si>
  <si>
    <t>DC: A partir de Enero de 2022 se está aplicando procedimiento 1 de retención en la fuente a través del aplicativo JSP7, dado que no se adecuo correctamente el modulo para aplicar procedimiento 2. Se planea migrar de ERP a partir del segundo semestre de 2022, con el fin de obtener un módulo nuevo de nómina con un proveedor que brinde el soporte y desarrollo requeridos para ejecutar el proceso de nómina de la entidad.
OCI: De acuerdo con lo descrito por la Dirección Corporativa, donde expresa que «Se planea migrar de ERP a partir del segundo semestre de 2022, con el fin de obtener un módulo nuevo de nómina con un proveedor que brinde el soporte y desarrollo requeridos para ejecutar el proceso de nómina de la entidad.», se considera que la acción es inefectiva toda vez, que la acción establecida no elimina la causa que dio lugar al hallazgo y el área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</si>
  <si>
    <t>SJURÍDICA: La Subgerencia Jurídica indico lo siguiente: Es preciso indicar que en el Seguimiento PM en informe OCI-027-2022 Gestión Jurídica a 31-12-2021 de 18 de enero de 2022, la OCI no solicitó reporte sobre la acción del correo precedente, no obstante se adjunta correo del 15 de  diciembre de 2021, enviado al equipo de artículo 78 donde:
“De manera atenta remito para su conocimiento los formatos ajustados a la normatividad de Habeas Data, socializados en reuniones previas. Lo anterior, conforme al plan de mejoramiento de control interno, solicitamos a partir de la fecha la adopción e implementación de estos formatos, al interior de la ejecución de sus actividades”. 
Así mismo, se adjunta evidencia de la aplicación de dichos formatos.
OCI: La Subgerencia Jurídica presento para la acción los soportes del formato usado en la entidad para el trámite del decreto 068, evidenciando que en los mismos se registra la siguiente leyenda: «En cumplimiento de la Ley 1581 de 2012 de "Protección de tratamiento de datos personales"-HabeasData, usted concede total y expresa autorización para la incorporación y manejo de su información en las bases de datos de la Subgerencia Jurídica de TRANSMILENIO S. A., los datos aquí recolectados serán usados con la única finalidad (especificar la finalidad). La información solo será divulgada con su autroización o en los casos expresos por la presente Ley y en ningún caso serán usadas o compartidas con otro propósito Recuerde que los Derechos que le asisten como titular son: Conocer, actualizar y rectificar sus datos personalesfrente a los Responsables del Tratamiento o Encargados del Tratamiento o a través del canal idoneo dispuesto para este fin habeasdata@transmilenio.gov.co. (...)»
Como se puede evidenciar la Subgerencia Jurídica si incluyo un texto relacionado con tratamiento de datos personales, sin embargo, en el mismo no se indica la finalidad para lo cual es usada la información, por lo tanto el mismo sigue incumpliendo la normativa vigente en la materia. Adicionalmente revisado el informe OCI-2021-056 el hallazgo No 2 no solo se relaciona con el formato del decreto 078, sino que también se encuentra sustentado en el incumplimiento de la normativa de habbeas data en los procesos de licitación de contratos de concesión y la falta de aplicabilidad del formato formulario  R-SJ-037 «Formato de Transmisión o transferencia de datos personales con los concesionarios», así mismo, también existió incumplimiento en los avisos de privacidad de la sede administrativa de la entidad.
En razón de lo anterior, dado que la actividad planteada por la Subgerencia Jurídica no eliminó la causa dio origen al hallazgo, se califica como inefectiva y el área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</si>
  <si>
    <t>OAP: Se continua en espera de la respuesta del Archivo de Bogotá
OCI: Teniendo en cuenta que aun no se recibe respuesta del Archivo de Bogotá, no es posible medir la efectividad de la acción por lo tanto se mantiene su estado en ejecución.</t>
  </si>
  <si>
    <r>
      <rPr>
        <b/>
        <sz val="8"/>
        <rFont val="Arial"/>
        <family val="2"/>
      </rPr>
      <t>SE:</t>
    </r>
    <r>
      <rPr>
        <sz val="8"/>
        <rFont val="Arial"/>
        <family val="2"/>
      </rPr>
      <t xml:space="preserve"> Mediante memorando interno, con radicado No. 2022-CI-2022-8300-CI-22372, la Subgerencia Económica reiteró solicitud a la Dirección Corporativa frente a la adopción del análisis de reorganización del área de Recaudo con propuesta de funciones, actividades y productos para funcionarios y contratistas (radicado No. 2019-80300-CI-31586 de diciembre 2019). 
Se considera importante mencionar que, el 20 de diciembre de 2021, fue enviado correo electrónico a la Dirección Corporativa, solicitando la actualización del manual de funciones con los cambios del paso del Profesional Especializado Grado 5 de Remuneración, al de recaudo y el grado 3 de Recaudo para Remuneración. Con lo anterior, se evidencia que se hizo la notificación a la Dirección Corporativa para que se evaluaran los cambios. No obstante, con la actualización del Manual de Funciones (Resolución 806 de 2021) únicamente se efectuó la actualización del manual de funciones del Profesional Especializado Grado 5 de Recaudo. </t>
    </r>
    <r>
      <rPr>
        <b/>
        <sz val="8"/>
        <rFont val="Arial"/>
        <family val="2"/>
      </rPr>
      <t xml:space="preserve">
DC: </t>
    </r>
    <r>
      <rPr>
        <sz val="8"/>
        <rFont val="Arial"/>
        <family val="2"/>
      </rPr>
      <t xml:space="preserve">Al mirar el radicado T-DOC No-2019-80300-CI-31586, está marcado en asunto como Reorganización del Área de Control al Recaudo y trae anexo un documento donde se hace una propuesta y se radica a la Gerencia, Subgerencia y Dirección Corporativa, se enmarca como punto de partida para la reorganización de la Subgerencia y la consultoría que se adelantaba en ese momento en toda la empresa para el proyecto de reestructura de TRANSMILENIO; </t>
    </r>
    <r>
      <rPr>
        <b/>
        <sz val="8"/>
        <rFont val="Arial"/>
        <family val="2"/>
      </rPr>
      <t>pero no es una opción viable en el corto plazo como allí se habla</t>
    </r>
    <r>
      <rPr>
        <sz val="8"/>
        <rFont val="Arial"/>
        <family val="2"/>
      </rPr>
      <t xml:space="preserve">, dado que se requiere del aval de muchas instancias para la reorganización que allí plantean; entiendo que no se dio respuesta dado que se buscaba atender con la restructura, la cual a la fecha no ha sido autorizada por el gobierno distrital ni por la junta de la empresa.
Respecto al memo 2020-80300-CI-57376 (fechado en Tdoc 31-12-2020, pero entregado por la Subgerencia Económica por Tdoc a la Dirección Corporativa el 18-03-2021); donde se solicita la actualización del manual de funciones del cargo Profesional Especializado 05 - Control de Recaudo, fue devuelvo el día 25-03-2021 por parte de Talento Humano, dado que la solicitud venia firmado por el anterior Subgerente Económico y no por la Subgerente actual a la fecha de la solicitud.
</t>
    </r>
    <r>
      <rPr>
        <b/>
        <sz val="8"/>
        <rFont val="Arial"/>
        <family val="2"/>
      </rPr>
      <t xml:space="preserve">OCI: </t>
    </r>
    <r>
      <rPr>
        <sz val="8"/>
        <rFont val="Arial"/>
        <family val="2"/>
      </rPr>
      <t>Teniendo en cuenta que la respuesta de la Dirección Corporativa que no es viable en el corto plazo implementar el ajuste solicitado por la Subgerencia Económica correspondiente a contar con dos profesionales especializados grado 5 en el área de recaudo y dos profesionales universitarios grado 3 en el área de remuneración, motivo por el cual se evidencia que la causa que dio origen al hallazgo se sigue presentado puesto que se continua sin cumplir con lo establecido en el manual de funciones actualizado mediante resolución 806 de 2021, por lo tanto, se califica como inefectiva la acción y la Subgerencia Económica deberá formular un nuevo plan de mejoramiento conforme a lo establecido el procedimiento con código P-CI-010 "Formulación y Seguimiento a Planes de Mejoramiento Internos" versión 3 de septiembre de 2019, de la Oficina de Control Interno, en su página 6 que cita "Acción Inefectiva: cuando la acción propuesta es ejecutada en el 100% en el tiempo previsto, pero no es eliminada la causa que originó el hallazgo y por tal motivo se deberá formular una nueva acción."</t>
    </r>
  </si>
  <si>
    <t>Realizar con la Dirección Corporativa trabajo conjunto para definir y acordar con las responsabilidades de las áreas seguras, así como las acciones que soporten el cumplimiento de las políticas de seguridad de la información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</si>
</sst>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4"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color theme="1"/>
      <name val="Arial"/>
      <family val="2"/>
    </font>
    <font>
      <b/>
      <sz val="8"/>
      <name val="Arial"/>
      <family val="2"/>
    </font>
    <font>
      <sz val="10"/>
      <name val="Arial"/>
      <family val="2"/>
    </font>
    <font>
      <b/>
      <sz val="10"/>
      <name val="Arial"/>
      <family val="2"/>
    </font>
    <font>
      <b/>
      <sz val="16"/>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name val="Arial"/>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775">
    <xf numFmtId="0" fontId="0" fillId="0" borderId="0"/>
    <xf numFmtId="9" fontId="1" fillId="0" borderId="0" applyFont="0" applyFill="0" applyBorder="0" applyAlignment="0" applyProtection="0"/>
    <xf numFmtId="0" fontId="6" fillId="0" borderId="0"/>
    <xf numFmtId="0" fontId="6" fillId="0" borderId="0"/>
    <xf numFmtId="165" fontId="6" fillId="0" borderId="0" applyFont="0" applyFill="0" applyBorder="0" applyAlignment="0" applyProtection="0"/>
    <xf numFmtId="0" fontId="10" fillId="0" borderId="0" applyNumberFormat="0" applyFill="0" applyBorder="0" applyAlignment="0" applyProtection="0">
      <alignment vertical="top"/>
      <protection locked="0"/>
    </xf>
    <xf numFmtId="166"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164"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167"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13" fillId="0" borderId="0"/>
    <xf numFmtId="9" fontId="11" fillId="0" borderId="0" applyFont="0" applyFill="0" applyBorder="0" applyAlignment="0" applyProtection="0"/>
    <xf numFmtId="9"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14" fontId="6" fillId="0" borderId="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cellStyleXfs>
  <cellXfs count="134">
    <xf numFmtId="0" fontId="0" fillId="0" borderId="0" xfId="0"/>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lignment horizontal="center" vertical="center" wrapText="1"/>
    </xf>
    <xf numFmtId="0" fontId="0" fillId="0" borderId="0" xfId="0" applyAlignment="1">
      <alignment shrinkToFit="1"/>
    </xf>
    <xf numFmtId="0" fontId="3" fillId="2" borderId="0" xfId="0" applyFont="1" applyFill="1" applyBorder="1" applyAlignment="1">
      <alignment horizontal="center" vertical="center" wrapText="1"/>
    </xf>
    <xf numFmtId="0" fontId="3" fillId="2" borderId="0" xfId="0" quotePrefix="1" applyFont="1" applyFill="1" applyBorder="1" applyAlignment="1" applyProtection="1">
      <alignment horizontal="justify" vertical="center" wrapText="1"/>
      <protection locked="0"/>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3" fillId="2" borderId="0" xfId="0" applyFont="1" applyFill="1" applyBorder="1" applyAlignment="1">
      <alignment horizontal="justify" vertical="center"/>
    </xf>
    <xf numFmtId="169" fontId="3" fillId="2" borderId="0" xfId="0" applyNumberFormat="1" applyFont="1" applyFill="1" applyBorder="1" applyAlignment="1" applyProtection="1">
      <alignment horizontal="center" vertical="center" wrapText="1"/>
      <protection locked="0"/>
    </xf>
    <xf numFmtId="0" fontId="14" fillId="0" borderId="0" xfId="0" applyFont="1" applyAlignment="1">
      <alignment vertical="center"/>
    </xf>
    <xf numFmtId="0" fontId="8" fillId="0" borderId="6" xfId="2" applyFont="1" applyBorder="1" applyAlignment="1">
      <alignment horizontal="center" vertical="center" wrapText="1"/>
    </xf>
    <xf numFmtId="0" fontId="8" fillId="0" borderId="6" xfId="2" applyFont="1" applyBorder="1" applyAlignment="1">
      <alignment horizontal="center" vertical="center"/>
    </xf>
    <xf numFmtId="0" fontId="7" fillId="0" borderId="0" xfId="2" applyFont="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6" xfId="2" applyFont="1" applyBorder="1" applyAlignment="1">
      <alignment horizontal="left" vertical="center" wrapText="1"/>
    </xf>
    <xf numFmtId="0" fontId="7" fillId="0" borderId="0" xfId="2" applyFont="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Border="1" applyAlignment="1">
      <alignment horizontal="left" vertical="center"/>
    </xf>
    <xf numFmtId="0" fontId="14" fillId="0" borderId="15" xfId="0" applyFont="1" applyBorder="1" applyAlignment="1">
      <alignment horizontal="left" vertical="center"/>
    </xf>
    <xf numFmtId="0" fontId="3" fillId="2" borderId="0" xfId="0" applyFont="1" applyFill="1" applyBorder="1" applyAlignment="1" applyProtection="1">
      <alignment horizontal="left" vertical="center" wrapText="1"/>
      <protection locked="0"/>
    </xf>
    <xf numFmtId="169" fontId="3" fillId="2" borderId="1" xfId="0" applyNumberFormat="1" applyFont="1" applyFill="1" applyBorder="1" applyAlignment="1" applyProtection="1">
      <alignment horizontal="left" vertical="center" wrapText="1"/>
      <protection hidden="1"/>
    </xf>
    <xf numFmtId="168" fontId="3" fillId="2" borderId="0" xfId="0" applyNumberFormat="1" applyFont="1" applyFill="1" applyBorder="1" applyAlignment="1" applyProtection="1">
      <alignment horizontal="center" vertical="center" wrapText="1"/>
      <protection locked="0"/>
    </xf>
    <xf numFmtId="168" fontId="3" fillId="2"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169" fontId="3" fillId="0" borderId="1" xfId="0" applyNumberFormat="1" applyFont="1" applyFill="1" applyBorder="1" applyAlignment="1" applyProtection="1">
      <alignment horizontal="left" vertical="center" wrapText="1"/>
      <protection locked="0"/>
    </xf>
    <xf numFmtId="0" fontId="3" fillId="2" borderId="0" xfId="0" applyFont="1" applyFill="1" applyAlignment="1">
      <alignment vertical="center"/>
    </xf>
    <xf numFmtId="0" fontId="3" fillId="0" borderId="6" xfId="0" applyFont="1" applyBorder="1" applyAlignment="1">
      <alignment horizontal="left" vertical="center" wrapText="1"/>
    </xf>
    <xf numFmtId="0" fontId="3" fillId="0" borderId="4" xfId="0" applyFont="1" applyBorder="1" applyAlignment="1">
      <alignment horizontal="left" vertical="center" wrapText="1"/>
    </xf>
    <xf numFmtId="0" fontId="17" fillId="5" borderId="7"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23"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5" fillId="3" borderId="3" xfId="2" applyFont="1" applyFill="1" applyBorder="1" applyAlignment="1">
      <alignment horizontal="left" vertical="center" wrapText="1"/>
    </xf>
    <xf numFmtId="168" fontId="5" fillId="3" borderId="3" xfId="2" applyNumberFormat="1" applyFont="1" applyFill="1" applyBorder="1" applyAlignment="1">
      <alignment horizontal="left" vertical="center" wrapText="1"/>
    </xf>
    <xf numFmtId="0" fontId="5" fillId="3" borderId="2" xfId="2" applyFont="1" applyFill="1" applyBorder="1" applyAlignment="1">
      <alignment horizontal="left" vertical="center" wrapText="1"/>
    </xf>
    <xf numFmtId="168" fontId="5" fillId="3" borderId="2" xfId="2" applyNumberFormat="1" applyFont="1" applyFill="1" applyBorder="1" applyAlignment="1">
      <alignment horizontal="left" vertical="center" wrapText="1"/>
    </xf>
    <xf numFmtId="0" fontId="3" fillId="0" borderId="1" xfId="0" applyFont="1" applyFill="1" applyBorder="1" applyAlignment="1">
      <alignment horizontal="left" vertical="center"/>
    </xf>
    <xf numFmtId="9" fontId="3" fillId="0" borderId="1" xfId="1" applyFont="1" applyFill="1" applyBorder="1" applyAlignment="1" applyProtection="1">
      <alignment horizontal="left" vertical="center" wrapText="1"/>
      <protection locked="0"/>
    </xf>
    <xf numFmtId="0" fontId="3" fillId="0" borderId="1" xfId="0" quotePrefix="1" applyFont="1" applyFill="1" applyBorder="1" applyAlignment="1" applyProtection="1">
      <alignment horizontal="left" vertical="center" wrapText="1"/>
      <protection locked="0"/>
    </xf>
    <xf numFmtId="0" fontId="16" fillId="0" borderId="0" xfId="0" applyFont="1" applyAlignment="1">
      <alignment vertical="center" wrapText="1"/>
    </xf>
    <xf numFmtId="0" fontId="18" fillId="5" borderId="19" xfId="0" applyFont="1" applyFill="1" applyBorder="1" applyAlignment="1">
      <alignment horizontal="center" vertical="center" wrapText="1"/>
    </xf>
    <xf numFmtId="9" fontId="16" fillId="0" borderId="0" xfId="1"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vertical="center" wrapText="1"/>
    </xf>
    <xf numFmtId="0" fontId="2" fillId="0" borderId="1" xfId="0" applyFont="1" applyFill="1" applyBorder="1" applyAlignment="1">
      <alignment vertical="center" wrapText="1"/>
    </xf>
    <xf numFmtId="0" fontId="3" fillId="0" borderId="0" xfId="0" applyFont="1" applyFill="1" applyAlignment="1">
      <alignment horizontal="left" vertical="center"/>
    </xf>
    <xf numFmtId="0" fontId="3" fillId="0" borderId="0" xfId="0" applyFont="1" applyFill="1" applyAlignment="1">
      <alignment vertical="center"/>
    </xf>
    <xf numFmtId="0" fontId="0" fillId="0" borderId="0" xfId="0" applyAlignment="1">
      <alignment vertical="center"/>
    </xf>
    <xf numFmtId="0" fontId="20" fillId="0" borderId="0" xfId="0" applyFont="1" applyAlignment="1">
      <alignment vertical="center"/>
    </xf>
    <xf numFmtId="0" fontId="16" fillId="0" borderId="0" xfId="0" applyFont="1" applyFill="1" applyAlignment="1">
      <alignment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0" fontId="3" fillId="0" borderId="1" xfId="0" applyFont="1" applyFill="1" applyBorder="1" applyAlignment="1">
      <alignment horizontal="center" vertical="center" wrapText="1"/>
    </xf>
    <xf numFmtId="169" fontId="3" fillId="0" borderId="1" xfId="0" applyNumberFormat="1" applyFont="1" applyFill="1" applyBorder="1" applyAlignment="1" applyProtection="1">
      <alignment horizontal="left" vertical="center" wrapText="1"/>
      <protection hidden="1"/>
    </xf>
    <xf numFmtId="0" fontId="3" fillId="0" borderId="1" xfId="0" applyFont="1" applyFill="1" applyBorder="1" applyAlignment="1" applyProtection="1">
      <alignment horizontal="left" vertical="center" wrapText="1"/>
      <protection hidden="1"/>
    </xf>
    <xf numFmtId="0" fontId="5"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0" fontId="3" fillId="0" borderId="1" xfId="0" applyFont="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4" borderId="15" xfId="2" applyFont="1" applyFill="1" applyBorder="1" applyAlignment="1">
      <alignment horizontal="left" vertical="center" wrapText="1"/>
    </xf>
    <xf numFmtId="0" fontId="5" fillId="4" borderId="6" xfId="2" applyFont="1" applyFill="1" applyBorder="1" applyAlignment="1">
      <alignment horizontal="left" vertical="center" wrapText="1"/>
    </xf>
    <xf numFmtId="0" fontId="5" fillId="4" borderId="4" xfId="2" applyFont="1" applyFill="1" applyBorder="1" applyAlignment="1">
      <alignment horizontal="left" vertical="center" wrapText="1"/>
    </xf>
    <xf numFmtId="0" fontId="0" fillId="0" borderId="4" xfId="0" applyBorder="1" applyAlignment="1">
      <alignment vertical="center"/>
    </xf>
    <xf numFmtId="0" fontId="3" fillId="0" borderId="1" xfId="0" applyFont="1" applyBorder="1" applyAlignment="1" applyProtection="1">
      <alignment horizontal="left" vertical="center" wrapText="1"/>
      <protection hidden="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23" fillId="0" borderId="9" xfId="0" applyFont="1" applyFill="1" applyBorder="1" applyAlignment="1" applyProtection="1">
      <alignment horizontal="left" vertical="center" wrapText="1"/>
      <protection hidden="1"/>
    </xf>
    <xf numFmtId="169" fontId="3" fillId="0" borderId="1" xfId="0" applyNumberFormat="1"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15" fillId="0" borderId="11" xfId="0" applyFont="1" applyFill="1" applyBorder="1" applyAlignment="1">
      <alignment horizontal="justify" vertical="center" wrapText="1"/>
    </xf>
    <xf numFmtId="0" fontId="16"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pplyProtection="1">
      <alignment horizontal="left" vertical="center" wrapText="1"/>
      <protection hidden="1"/>
    </xf>
    <xf numFmtId="0" fontId="16" fillId="0" borderId="12" xfId="0" quotePrefix="1" applyFont="1" applyFill="1" applyBorder="1" applyAlignment="1">
      <alignment horizontal="left" vertical="center" wrapText="1"/>
    </xf>
    <xf numFmtId="0" fontId="16" fillId="0" borderId="12" xfId="0" applyFont="1" applyFill="1" applyBorder="1" applyAlignment="1">
      <alignment horizontal="left" vertical="center" wrapText="1"/>
    </xf>
    <xf numFmtId="0" fontId="23" fillId="0" borderId="13" xfId="0" applyFont="1" applyFill="1" applyBorder="1" applyAlignment="1" applyProtection="1">
      <alignment horizontal="left" vertical="center" wrapText="1"/>
      <protection hidden="1"/>
    </xf>
    <xf numFmtId="0" fontId="16" fillId="0" borderId="14" xfId="0" applyFont="1" applyBorder="1" applyAlignment="1">
      <alignment horizontal="left" vertical="center" wrapText="1"/>
    </xf>
    <xf numFmtId="0" fontId="15" fillId="0" borderId="8" xfId="0" applyFont="1" applyBorder="1" applyAlignment="1">
      <alignment horizontal="justify" vertical="center" wrapText="1"/>
    </xf>
    <xf numFmtId="0" fontId="16" fillId="0" borderId="9" xfId="0" applyFont="1" applyBorder="1" applyAlignment="1">
      <alignment horizontal="center" vertical="center" wrapText="1"/>
    </xf>
    <xf numFmtId="0" fontId="16" fillId="0" borderId="10" xfId="0" applyFont="1" applyBorder="1" applyAlignment="1">
      <alignment horizontal="left" vertical="center" wrapText="1"/>
    </xf>
    <xf numFmtId="0" fontId="15" fillId="0" borderId="11" xfId="0" applyFont="1" applyBorder="1" applyAlignment="1">
      <alignment horizontal="justify" vertical="center" wrapText="1"/>
    </xf>
    <xf numFmtId="0" fontId="16" fillId="0" borderId="1" xfId="0" applyFont="1" applyBorder="1" applyAlignment="1">
      <alignment horizontal="center" vertical="center" wrapText="1"/>
    </xf>
    <xf numFmtId="0" fontId="16" fillId="0" borderId="12" xfId="0" applyFont="1" applyBorder="1" applyAlignment="1">
      <alignment horizontal="left" vertical="center" wrapText="1"/>
    </xf>
    <xf numFmtId="0" fontId="15" fillId="0" borderId="22" xfId="0" applyFont="1" applyBorder="1" applyAlignment="1">
      <alignment horizontal="justify" vertical="center" wrapText="1"/>
    </xf>
    <xf numFmtId="0" fontId="16" fillId="0" borderId="13" xfId="0"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16" fillId="2" borderId="9"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pplyProtection="1">
      <alignment horizontal="left" vertical="center" wrapText="1"/>
      <protection hidden="1"/>
    </xf>
    <xf numFmtId="0" fontId="5" fillId="4" borderId="1" xfId="2" applyFont="1" applyFill="1" applyBorder="1" applyAlignment="1">
      <alignment horizontal="left" vertical="center" wrapText="1"/>
    </xf>
    <xf numFmtId="169" fontId="3" fillId="0" borderId="1" xfId="0" applyNumberFormat="1" applyFont="1" applyBorder="1" applyAlignment="1" applyProtection="1">
      <alignment horizontal="left" vertical="center" wrapText="1"/>
      <protection hidden="1"/>
    </xf>
    <xf numFmtId="0" fontId="3" fillId="0" borderId="1" xfId="0" applyFont="1" applyBorder="1" applyAlignment="1">
      <alignment horizontal="left" vertical="center" wrapText="1"/>
    </xf>
    <xf numFmtId="9" fontId="3" fillId="0" borderId="1" xfId="1" applyFont="1" applyBorder="1" applyAlignment="1">
      <alignment horizontal="center" vertical="center"/>
    </xf>
    <xf numFmtId="9" fontId="3" fillId="0" borderId="1" xfId="1" applyFont="1" applyFill="1" applyBorder="1" applyAlignment="1">
      <alignment horizontal="center" vertical="center"/>
    </xf>
    <xf numFmtId="0" fontId="2" fillId="0" borderId="0" xfId="0" applyFont="1" applyFill="1" applyAlignment="1">
      <alignment horizontal="left" vertical="center" wrapText="1"/>
    </xf>
    <xf numFmtId="0" fontId="2" fillId="0" borderId="1" xfId="0" applyFont="1" applyBorder="1" applyAlignment="1">
      <alignment horizontal="center" vertical="center" wrapText="1"/>
    </xf>
    <xf numFmtId="9" fontId="5" fillId="4" borderId="6" xfId="1" applyFont="1" applyFill="1" applyBorder="1" applyAlignment="1">
      <alignment horizontal="center" vertical="center" wrapText="1"/>
    </xf>
    <xf numFmtId="9" fontId="3" fillId="0" borderId="0" xfId="1" applyFont="1" applyAlignment="1">
      <alignment horizontal="center" vertical="center" wrapText="1"/>
    </xf>
    <xf numFmtId="169" fontId="3" fillId="0" borderId="1" xfId="0" applyNumberFormat="1" applyFont="1" applyBorder="1" applyAlignment="1" applyProtection="1">
      <alignment horizontal="center" vertical="center" wrapText="1"/>
      <protection hidden="1"/>
    </xf>
    <xf numFmtId="9" fontId="5" fillId="4" borderId="1" xfId="1" applyFont="1" applyFill="1" applyBorder="1" applyAlignment="1">
      <alignment horizontal="center" vertical="center" wrapText="1"/>
    </xf>
    <xf numFmtId="9" fontId="3" fillId="0" borderId="6" xfId="1"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2" borderId="0" xfId="0" applyFont="1" applyFill="1" applyAlignment="1">
      <alignment horizontal="center" vertical="center"/>
    </xf>
    <xf numFmtId="169" fontId="3" fillId="0" borderId="1" xfId="0" applyNumberFormat="1"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2" borderId="1" xfId="0" applyFont="1" applyFill="1" applyBorder="1" applyAlignment="1">
      <alignment horizontal="left" vertical="center" wrapText="1"/>
    </xf>
    <xf numFmtId="169" fontId="2" fillId="0" borderId="1" xfId="0" applyNumberFormat="1" applyFont="1" applyBorder="1" applyAlignment="1" applyProtection="1">
      <alignment horizontal="left" vertical="center" wrapText="1"/>
      <protection hidden="1"/>
    </xf>
  </cellXfs>
  <cellStyles count="77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23EE499B-F8F0-49AF-A20B-3D890C1E29F6}"/>
    <cellStyle name="Millares 3 11" xfId="487" xr:uid="{1722B319-D7BF-4965-8703-325FD30594BA}"/>
    <cellStyle name="Millares 3 12" xfId="631" xr:uid="{6EFB3194-6EAA-4585-943D-3D3263FE320B}"/>
    <cellStyle name="Millares 3 2" xfId="56" xr:uid="{00000000-0005-0000-0000-000004000000}"/>
    <cellStyle name="Millares 3 2 10" xfId="489" xr:uid="{CECBC5BE-9699-44A6-B5BA-8AEDEB68534A}"/>
    <cellStyle name="Millares 3 2 11" xfId="633" xr:uid="{F4D2D843-7405-4C0C-9803-685531D7ACFA}"/>
    <cellStyle name="Millares 3 2 2" xfId="60" xr:uid="{00000000-0005-0000-0000-000005000000}"/>
    <cellStyle name="Millares 3 2 2 2" xfId="72" xr:uid="{AFF81338-5A3A-4A0F-8BD4-B85FA78C05A4}"/>
    <cellStyle name="Millares 3 2 2 2 2" xfId="97" xr:uid="{1652DAFB-FF80-4808-92AA-BDC87BC94ABE}"/>
    <cellStyle name="Millares 3 2 2 2 2 2" xfId="193" xr:uid="{408C0729-A1BB-4F5B-8010-06C00900E961}"/>
    <cellStyle name="Millares 3 2 2 2 2 2 2" xfId="337" xr:uid="{AEC76F10-0A43-4D61-B076-2E243F1955F9}"/>
    <cellStyle name="Millares 3 2 2 2 2 2 3" xfId="481" xr:uid="{62AAB41C-39D1-467A-8749-55D9A9306967}"/>
    <cellStyle name="Millares 3 2 2 2 2 2 4" xfId="625" xr:uid="{B10AD50A-972E-4769-8CE5-3240154FDABC}"/>
    <cellStyle name="Millares 3 2 2 2 2 2 5" xfId="769" xr:uid="{2810BCFF-E87C-498B-9CE3-FE472A65CB3A}"/>
    <cellStyle name="Millares 3 2 2 2 2 3" xfId="145" xr:uid="{892C2964-17D3-4C6D-B7D1-06364D8F2B6B}"/>
    <cellStyle name="Millares 3 2 2 2 2 3 2" xfId="289" xr:uid="{280D9FC1-F04C-4B2D-97D1-3261DB71CA26}"/>
    <cellStyle name="Millares 3 2 2 2 2 3 3" xfId="433" xr:uid="{5C96FB15-8A5E-4127-8673-36FF3E19BC7B}"/>
    <cellStyle name="Millares 3 2 2 2 2 3 4" xfId="577" xr:uid="{C623E8F8-DBBB-4D6C-BA97-99D8A9DBECC3}"/>
    <cellStyle name="Millares 3 2 2 2 2 3 5" xfId="721" xr:uid="{4049DC3C-4373-47D7-A58E-BD5CE2DBAF6C}"/>
    <cellStyle name="Millares 3 2 2 2 2 4" xfId="241" xr:uid="{BE09468B-E825-4C02-ABA5-7DE55F3BAA47}"/>
    <cellStyle name="Millares 3 2 2 2 2 5" xfId="385" xr:uid="{D2B4189C-E8B7-41F6-B2D0-7DE93DD7AE75}"/>
    <cellStyle name="Millares 3 2 2 2 2 6" xfId="529" xr:uid="{900FFE5F-1935-4ED5-9E8F-7AFB1903BEFF}"/>
    <cellStyle name="Millares 3 2 2 2 2 7" xfId="673" xr:uid="{F4B36AC7-452A-4CC1-A3F5-99659D7B11DF}"/>
    <cellStyle name="Millares 3 2 2 2 3" xfId="169" xr:uid="{8DD4E5D7-5B24-4DD5-AB56-2077A72A3A6C}"/>
    <cellStyle name="Millares 3 2 2 2 3 2" xfId="313" xr:uid="{70521221-0BF3-416D-9C9D-99E56F05F784}"/>
    <cellStyle name="Millares 3 2 2 2 3 3" xfId="457" xr:uid="{100A1C0C-EE1C-4BB9-860A-C867578E15DA}"/>
    <cellStyle name="Millares 3 2 2 2 3 4" xfId="601" xr:uid="{5F70CF4D-C5D6-4D40-ADF5-B9B728C47F71}"/>
    <cellStyle name="Millares 3 2 2 2 3 5" xfId="745" xr:uid="{9A2F9015-A52E-436C-AB87-7EDECDEF1945}"/>
    <cellStyle name="Millares 3 2 2 2 4" xfId="121" xr:uid="{F2E07C1F-75E8-49CE-9F62-3D9794A2FCB5}"/>
    <cellStyle name="Millares 3 2 2 2 4 2" xfId="265" xr:uid="{2F77576B-A8A9-4CA4-ACF8-FE3B79498C9B}"/>
    <cellStyle name="Millares 3 2 2 2 4 3" xfId="409" xr:uid="{68CE9E5C-49BD-47C0-89BC-6E82D193E34A}"/>
    <cellStyle name="Millares 3 2 2 2 4 4" xfId="553" xr:uid="{03CBCFC5-84A6-4DB5-8A79-8141E445E438}"/>
    <cellStyle name="Millares 3 2 2 2 4 5" xfId="697" xr:uid="{81926495-EF41-4568-B46D-826F6C72AA77}"/>
    <cellStyle name="Millares 3 2 2 2 5" xfId="217" xr:uid="{1E4684E1-7366-46E3-9B5B-52816506C3F0}"/>
    <cellStyle name="Millares 3 2 2 2 6" xfId="361" xr:uid="{DDEED3AD-85DE-4829-A62E-DC6C512C7A05}"/>
    <cellStyle name="Millares 3 2 2 2 7" xfId="505" xr:uid="{18217E79-2A21-4620-9C21-BAF0D69304D1}"/>
    <cellStyle name="Millares 3 2 2 2 8" xfId="649" xr:uid="{DD213A58-916D-495B-A25F-3CA587ED0F08}"/>
    <cellStyle name="Millares 3 2 2 3" xfId="85" xr:uid="{0D0E8AD1-D3BC-4288-8CA0-050DFBD341D1}"/>
    <cellStyle name="Millares 3 2 2 3 2" xfId="181" xr:uid="{652A2BD0-1A36-482E-A86B-E258EB97F4C1}"/>
    <cellStyle name="Millares 3 2 2 3 2 2" xfId="325" xr:uid="{AC5E8628-750C-4FD0-99A1-2CBB02754578}"/>
    <cellStyle name="Millares 3 2 2 3 2 3" xfId="469" xr:uid="{D7740E33-F24E-4447-AEBF-682A8433589E}"/>
    <cellStyle name="Millares 3 2 2 3 2 4" xfId="613" xr:uid="{30C2450B-E3D9-49B1-946A-7DFEB3E00AC2}"/>
    <cellStyle name="Millares 3 2 2 3 2 5" xfId="757" xr:uid="{C1A21225-BB9D-4FD2-888F-E04D3D634F70}"/>
    <cellStyle name="Millares 3 2 2 3 3" xfId="133" xr:uid="{3A25F9E8-60F2-483A-989C-6FED81D238FD}"/>
    <cellStyle name="Millares 3 2 2 3 3 2" xfId="277" xr:uid="{22630361-63FD-492B-B49C-E71F1ED64851}"/>
    <cellStyle name="Millares 3 2 2 3 3 3" xfId="421" xr:uid="{BF01C34A-AC0C-452A-BCF2-6D3E977EC17E}"/>
    <cellStyle name="Millares 3 2 2 3 3 4" xfId="565" xr:uid="{075E33E1-9162-40BD-9491-BF568C3E9CB4}"/>
    <cellStyle name="Millares 3 2 2 3 3 5" xfId="709" xr:uid="{16EF7FB2-DFB9-489F-ACE0-E44ADB5EA92E}"/>
    <cellStyle name="Millares 3 2 2 3 4" xfId="229" xr:uid="{E2FE3117-5E1B-40EA-8BDA-82A2A9D4368D}"/>
    <cellStyle name="Millares 3 2 2 3 5" xfId="373" xr:uid="{94A10A29-E47B-4115-B2E7-0EE177201FBE}"/>
    <cellStyle name="Millares 3 2 2 3 6" xfId="517" xr:uid="{C28B29C3-92B7-4EAB-9EBF-E69AA42A46E9}"/>
    <cellStyle name="Millares 3 2 2 3 7" xfId="661" xr:uid="{943CC007-6D2C-4035-9A65-DB03D51D8065}"/>
    <cellStyle name="Millares 3 2 2 4" xfId="157" xr:uid="{0EE0B0DE-596E-4C2C-A62D-04FA478ECC5F}"/>
    <cellStyle name="Millares 3 2 2 4 2" xfId="301" xr:uid="{14663FC9-CD59-4362-8E0B-C541463FF413}"/>
    <cellStyle name="Millares 3 2 2 4 3" xfId="445" xr:uid="{76835B90-BAD4-4C0B-9F18-EA6C2BF29F8F}"/>
    <cellStyle name="Millares 3 2 2 4 4" xfId="589" xr:uid="{F72F67F5-9F62-4553-92FA-C3F85649D7AB}"/>
    <cellStyle name="Millares 3 2 2 4 5" xfId="733" xr:uid="{856C5D95-C417-4FB1-A034-B4D5B8B06624}"/>
    <cellStyle name="Millares 3 2 2 5" xfId="109" xr:uid="{E387BD2E-5880-422E-8630-1106C311592F}"/>
    <cellStyle name="Millares 3 2 2 5 2" xfId="253" xr:uid="{87B4F6AA-72D0-4E01-9FEF-D28B5324FEF0}"/>
    <cellStyle name="Millares 3 2 2 5 3" xfId="397" xr:uid="{1F5F9504-FA01-4B2C-9938-6A30D1C5AB2C}"/>
    <cellStyle name="Millares 3 2 2 5 4" xfId="541" xr:uid="{B7E0F305-5E60-4C47-8424-461380668FDE}"/>
    <cellStyle name="Millares 3 2 2 5 5" xfId="685" xr:uid="{C5D13372-9798-4E8D-964E-1AE71F682DBB}"/>
    <cellStyle name="Millares 3 2 2 6" xfId="205" xr:uid="{56B1AB9D-D1C8-4CDE-A1AE-B44038CF434D}"/>
    <cellStyle name="Millares 3 2 2 7" xfId="349" xr:uid="{2CB2DCB2-1FB5-4F38-8F36-3ED1D62CA441}"/>
    <cellStyle name="Millares 3 2 2 8" xfId="493" xr:uid="{58EE9FE5-1F14-4795-B00D-6813276A3891}"/>
    <cellStyle name="Millares 3 2 2 9" xfId="637" xr:uid="{35311DB8-7952-4B1B-A228-3402DED3A6AA}"/>
    <cellStyle name="Millares 3 2 3" xfId="64" xr:uid="{00000000-0005-0000-0000-000006000000}"/>
    <cellStyle name="Millares 3 2 3 2" xfId="76" xr:uid="{B461B0FB-755E-4B03-81A9-D23FE6919D71}"/>
    <cellStyle name="Millares 3 2 3 2 2" xfId="101" xr:uid="{B3A90FE1-45D3-4B0C-92ED-1E52B88062DB}"/>
    <cellStyle name="Millares 3 2 3 2 2 2" xfId="197" xr:uid="{E703F986-C3BC-446C-B3C7-EAF091043A9D}"/>
    <cellStyle name="Millares 3 2 3 2 2 2 2" xfId="341" xr:uid="{9BD2475A-1337-41D8-9F54-D83AD78C0AF8}"/>
    <cellStyle name="Millares 3 2 3 2 2 2 3" xfId="485" xr:uid="{1DAA3513-F841-4569-9A01-149B7115E133}"/>
    <cellStyle name="Millares 3 2 3 2 2 2 4" xfId="629" xr:uid="{383EB738-6C74-4507-BFF1-EE635E7664F7}"/>
    <cellStyle name="Millares 3 2 3 2 2 2 5" xfId="773" xr:uid="{DE04665F-7827-48B7-9D8E-376D0E9E66CD}"/>
    <cellStyle name="Millares 3 2 3 2 2 3" xfId="149" xr:uid="{13D3C7DD-C302-4E2A-B070-0C90EDAE30FF}"/>
    <cellStyle name="Millares 3 2 3 2 2 3 2" xfId="293" xr:uid="{D329E0E7-A9CD-47D4-A0E7-974AADF8CDC0}"/>
    <cellStyle name="Millares 3 2 3 2 2 3 3" xfId="437" xr:uid="{532A0CFC-03C0-4196-BC05-9E1203724C90}"/>
    <cellStyle name="Millares 3 2 3 2 2 3 4" xfId="581" xr:uid="{4DF6CC5A-D17F-4C72-9DB9-1E3ECDC754F3}"/>
    <cellStyle name="Millares 3 2 3 2 2 3 5" xfId="725" xr:uid="{D043E03A-AF01-462B-A69A-B22D364CBD0C}"/>
    <cellStyle name="Millares 3 2 3 2 2 4" xfId="245" xr:uid="{C046CCEE-74DB-4265-871F-E9E0FB710760}"/>
    <cellStyle name="Millares 3 2 3 2 2 5" xfId="389" xr:uid="{24BAFDAE-8967-415C-B37A-4EB909121A80}"/>
    <cellStyle name="Millares 3 2 3 2 2 6" xfId="533" xr:uid="{A66B9AB3-3DA8-4F7E-A78E-47845FA19C1F}"/>
    <cellStyle name="Millares 3 2 3 2 2 7" xfId="677" xr:uid="{80A5A9D5-4536-413C-8F9D-75240A61B42F}"/>
    <cellStyle name="Millares 3 2 3 2 3" xfId="173" xr:uid="{6092DD30-3E3F-4E75-9F18-32666800AA09}"/>
    <cellStyle name="Millares 3 2 3 2 3 2" xfId="317" xr:uid="{A2166C33-7DA6-4122-B15B-FFE4B337A5A9}"/>
    <cellStyle name="Millares 3 2 3 2 3 3" xfId="461" xr:uid="{908B33D6-2D51-4475-A3A9-7CD6DFDA662A}"/>
    <cellStyle name="Millares 3 2 3 2 3 4" xfId="605" xr:uid="{F7C1D65B-D41B-46AF-A1A6-5EFBBC2481FF}"/>
    <cellStyle name="Millares 3 2 3 2 3 5" xfId="749" xr:uid="{F44DC318-21BC-4695-A03B-A86B545CAF6A}"/>
    <cellStyle name="Millares 3 2 3 2 4" xfId="125" xr:uid="{529E56B2-47B7-4429-88F4-B12F628C937D}"/>
    <cellStyle name="Millares 3 2 3 2 4 2" xfId="269" xr:uid="{14B1F2D1-E06D-4C01-8E32-DAC78CE1F272}"/>
    <cellStyle name="Millares 3 2 3 2 4 3" xfId="413" xr:uid="{9B5BF1CC-24E7-4E72-AFAD-2373203E9937}"/>
    <cellStyle name="Millares 3 2 3 2 4 4" xfId="557" xr:uid="{7FF0A445-862B-4D16-9DC4-026B90038229}"/>
    <cellStyle name="Millares 3 2 3 2 4 5" xfId="701" xr:uid="{E98A088A-A078-4AF0-AFE0-D04F0513005E}"/>
    <cellStyle name="Millares 3 2 3 2 5" xfId="221" xr:uid="{A9311E75-3EC7-4941-96C0-7638BC8BC97E}"/>
    <cellStyle name="Millares 3 2 3 2 6" xfId="365" xr:uid="{A1CEB00A-0170-440D-8250-5942731F1B59}"/>
    <cellStyle name="Millares 3 2 3 2 7" xfId="509" xr:uid="{D26D48CF-BDA4-4EA6-B627-CECE1595839B}"/>
    <cellStyle name="Millares 3 2 3 2 8" xfId="653" xr:uid="{D374BDDB-C069-471E-B8E3-39D3630072D5}"/>
    <cellStyle name="Millares 3 2 3 3" xfId="89" xr:uid="{82AE7D12-F7CE-412E-B29B-83C2CF4638BD}"/>
    <cellStyle name="Millares 3 2 3 3 2" xfId="185" xr:uid="{FE5C1FE6-ED97-4F8A-83FD-85EDFD8B4B4F}"/>
    <cellStyle name="Millares 3 2 3 3 2 2" xfId="329" xr:uid="{025053F7-1115-40B5-8081-4223F663961C}"/>
    <cellStyle name="Millares 3 2 3 3 2 3" xfId="473" xr:uid="{34C1B25E-E12F-4758-995F-DE7DDBE5A19F}"/>
    <cellStyle name="Millares 3 2 3 3 2 4" xfId="617" xr:uid="{48730336-A356-4E6C-89E1-8DEE0BDDBE46}"/>
    <cellStyle name="Millares 3 2 3 3 2 5" xfId="761" xr:uid="{F739C474-2246-4629-88F5-1077530C69BC}"/>
    <cellStyle name="Millares 3 2 3 3 3" xfId="137" xr:uid="{7B273422-7C36-450A-A363-46875AA7C335}"/>
    <cellStyle name="Millares 3 2 3 3 3 2" xfId="281" xr:uid="{A2E190A1-B03D-4CFE-8C43-F23E5B50ECB6}"/>
    <cellStyle name="Millares 3 2 3 3 3 3" xfId="425" xr:uid="{0F5AB9A7-1024-4419-B8AB-4AC67A56359A}"/>
    <cellStyle name="Millares 3 2 3 3 3 4" xfId="569" xr:uid="{4FC0800E-A3AF-4195-B4D4-CD40391CAA9A}"/>
    <cellStyle name="Millares 3 2 3 3 3 5" xfId="713" xr:uid="{28035B8B-442C-4F9B-9F1B-5A6CA34310E8}"/>
    <cellStyle name="Millares 3 2 3 3 4" xfId="233" xr:uid="{4197947B-5CA4-4BA4-AAC7-676606FC763D}"/>
    <cellStyle name="Millares 3 2 3 3 5" xfId="377" xr:uid="{5A9E45A9-37A4-4062-BE38-4C50B1ED6B1D}"/>
    <cellStyle name="Millares 3 2 3 3 6" xfId="521" xr:uid="{49502A0F-D4B1-49CA-9E5E-3CD8F03BDF92}"/>
    <cellStyle name="Millares 3 2 3 3 7" xfId="665" xr:uid="{4D845D1E-99FA-4F74-BE17-6D817E5F52E8}"/>
    <cellStyle name="Millares 3 2 3 4" xfId="161" xr:uid="{0C7F854A-1330-4870-9DFC-89274B24568F}"/>
    <cellStyle name="Millares 3 2 3 4 2" xfId="305" xr:uid="{ABAE0F89-CAAC-4D28-8584-21FB37FAE858}"/>
    <cellStyle name="Millares 3 2 3 4 3" xfId="449" xr:uid="{9AACD6B5-BF48-4537-A67F-FBB629C93095}"/>
    <cellStyle name="Millares 3 2 3 4 4" xfId="593" xr:uid="{346E67F5-5A0A-42D7-BEDC-1DF0E025635D}"/>
    <cellStyle name="Millares 3 2 3 4 5" xfId="737" xr:uid="{D00B7763-1192-4A8C-8E51-CA6C05C68F63}"/>
    <cellStyle name="Millares 3 2 3 5" xfId="113" xr:uid="{1C5C5C1E-6E44-45AF-8778-0CB9649667BD}"/>
    <cellStyle name="Millares 3 2 3 5 2" xfId="257" xr:uid="{3B2218F0-3315-4EAA-89BC-C7D9710D608E}"/>
    <cellStyle name="Millares 3 2 3 5 3" xfId="401" xr:uid="{66B1AF2E-438F-4BAA-81F3-F6C8D18BDBE7}"/>
    <cellStyle name="Millares 3 2 3 5 4" xfId="545" xr:uid="{F5F93705-3AA2-4857-84AD-0A48EE091E3A}"/>
    <cellStyle name="Millares 3 2 3 5 5" xfId="689" xr:uid="{12310A97-131C-4841-968B-ABF90994C6B4}"/>
    <cellStyle name="Millares 3 2 3 6" xfId="209" xr:uid="{C0A58BAB-D5E9-44EE-B007-BB622584786E}"/>
    <cellStyle name="Millares 3 2 3 7" xfId="353" xr:uid="{51EA72E7-1984-4E66-B205-A43747DCFB06}"/>
    <cellStyle name="Millares 3 2 3 8" xfId="497" xr:uid="{0FACAF80-226C-42A2-9EF9-2126E0AFA3D8}"/>
    <cellStyle name="Millares 3 2 3 9" xfId="641" xr:uid="{A94A0919-10CD-46FD-BC67-3C9A4853FA13}"/>
    <cellStyle name="Millares 3 2 4" xfId="68" xr:uid="{D00DFA57-3A8A-4FF8-819B-6B76C47E46E5}"/>
    <cellStyle name="Millares 3 2 4 2" xfId="93" xr:uid="{B09D6C7C-4602-4897-B57D-9F49B1E6F698}"/>
    <cellStyle name="Millares 3 2 4 2 2" xfId="189" xr:uid="{20404B6B-2A2D-43E9-8494-FFAA65B717E3}"/>
    <cellStyle name="Millares 3 2 4 2 2 2" xfId="333" xr:uid="{23186D0D-7139-4145-9B65-58B89663F7C5}"/>
    <cellStyle name="Millares 3 2 4 2 2 3" xfId="477" xr:uid="{6342F633-B239-429E-86C4-5BF6403FFDA2}"/>
    <cellStyle name="Millares 3 2 4 2 2 4" xfId="621" xr:uid="{945D3784-C485-41D1-BEDE-12DD76ECDA5A}"/>
    <cellStyle name="Millares 3 2 4 2 2 5" xfId="765" xr:uid="{2FBA009F-C0E7-436D-A336-708620041B9E}"/>
    <cellStyle name="Millares 3 2 4 2 3" xfId="141" xr:uid="{BE1409CC-37F6-4B36-BB79-73C9CA8E8A17}"/>
    <cellStyle name="Millares 3 2 4 2 3 2" xfId="285" xr:uid="{3D241DD0-3722-4B2B-888D-1E3CF68D6EE8}"/>
    <cellStyle name="Millares 3 2 4 2 3 3" xfId="429" xr:uid="{685397BC-0332-48ED-9A88-2B6AC3F1F73F}"/>
    <cellStyle name="Millares 3 2 4 2 3 4" xfId="573" xr:uid="{FB3B9370-A0B5-46F6-A29A-A96CDBCC5CCA}"/>
    <cellStyle name="Millares 3 2 4 2 3 5" xfId="717" xr:uid="{3E7DDA41-47F2-4B0C-A946-42CB01483744}"/>
    <cellStyle name="Millares 3 2 4 2 4" xfId="237" xr:uid="{F21B5728-E41C-479E-A36E-B10A8F1B3C19}"/>
    <cellStyle name="Millares 3 2 4 2 5" xfId="381" xr:uid="{3ECDAE14-A596-4C2D-8C94-42A46A1EAC95}"/>
    <cellStyle name="Millares 3 2 4 2 6" xfId="525" xr:uid="{03DC4358-8211-46BB-8984-EEAFA26BDAAE}"/>
    <cellStyle name="Millares 3 2 4 2 7" xfId="669" xr:uid="{3468583C-DAD3-415C-8589-7AE24086E31A}"/>
    <cellStyle name="Millares 3 2 4 3" xfId="165" xr:uid="{B948729F-A49D-417B-9CB3-A74A72335328}"/>
    <cellStyle name="Millares 3 2 4 3 2" xfId="309" xr:uid="{B48B758C-DC3B-45DE-9BED-8C7918F2FDA4}"/>
    <cellStyle name="Millares 3 2 4 3 3" xfId="453" xr:uid="{09AEF5EC-836D-45B7-A233-1C1D2EAF723C}"/>
    <cellStyle name="Millares 3 2 4 3 4" xfId="597" xr:uid="{C7AA3C60-DC91-43FD-BFEE-2C6E3211550B}"/>
    <cellStyle name="Millares 3 2 4 3 5" xfId="741" xr:uid="{F1BB47F9-5785-45F1-A3FF-2662DA98EE28}"/>
    <cellStyle name="Millares 3 2 4 4" xfId="117" xr:uid="{65A89A72-CE31-4879-B78F-7568B180CAC0}"/>
    <cellStyle name="Millares 3 2 4 4 2" xfId="261" xr:uid="{2AE812F6-4891-4078-9608-7E3006525F1D}"/>
    <cellStyle name="Millares 3 2 4 4 3" xfId="405" xr:uid="{0EEA24EC-5CCA-487E-A1B5-FB920FFB03C8}"/>
    <cellStyle name="Millares 3 2 4 4 4" xfId="549" xr:uid="{3B9C7F2E-6F3F-446D-9060-619F6CA1407A}"/>
    <cellStyle name="Millares 3 2 4 4 5" xfId="693" xr:uid="{D9F85395-C50A-41E5-B11B-45B5400E854A}"/>
    <cellStyle name="Millares 3 2 4 5" xfId="213" xr:uid="{0C4189D1-9B20-4CBD-8C82-4D17AC3B73E9}"/>
    <cellStyle name="Millares 3 2 4 6" xfId="357" xr:uid="{2D4D5DF1-26CA-4A7F-A6E6-6FD3D7717430}"/>
    <cellStyle name="Millares 3 2 4 7" xfId="501" xr:uid="{7CE4F88D-B48F-4FDE-8C19-2EC036FC3D88}"/>
    <cellStyle name="Millares 3 2 4 8" xfId="645" xr:uid="{282B04AF-DB42-4BDA-940B-BBA401784CB7}"/>
    <cellStyle name="Millares 3 2 5" xfId="81" xr:uid="{4A7F3818-7E2C-4EEA-BEE8-408752FABED6}"/>
    <cellStyle name="Millares 3 2 5 2" xfId="177" xr:uid="{D14F3BCA-0D41-4A22-B0C7-915EF8E7434F}"/>
    <cellStyle name="Millares 3 2 5 2 2" xfId="321" xr:uid="{39F1A602-CF24-4466-9F2A-96C8604CAB12}"/>
    <cellStyle name="Millares 3 2 5 2 3" xfId="465" xr:uid="{80C6D01E-AD7F-4756-9FF8-76B606EF5AED}"/>
    <cellStyle name="Millares 3 2 5 2 4" xfId="609" xr:uid="{90ABCC02-1C9E-46AB-B574-1C2B0C16C2EF}"/>
    <cellStyle name="Millares 3 2 5 2 5" xfId="753" xr:uid="{1A272C6C-4922-4E3C-8DB8-DD00BB90946A}"/>
    <cellStyle name="Millares 3 2 5 3" xfId="129" xr:uid="{4BB9F39D-AA39-4EAD-9906-38C297299357}"/>
    <cellStyle name="Millares 3 2 5 3 2" xfId="273" xr:uid="{8C43E7F7-5172-4084-9215-7E1793A791C9}"/>
    <cellStyle name="Millares 3 2 5 3 3" xfId="417" xr:uid="{827D1A55-3F66-47F6-B576-FA5787850960}"/>
    <cellStyle name="Millares 3 2 5 3 4" xfId="561" xr:uid="{05A8B7ED-64FD-48B2-8429-9340B39A301D}"/>
    <cellStyle name="Millares 3 2 5 3 5" xfId="705" xr:uid="{02C96447-63C0-4D84-90FF-E5734A0A7A52}"/>
    <cellStyle name="Millares 3 2 5 4" xfId="225" xr:uid="{3682F2FD-B7AB-424F-9D38-8E3087729575}"/>
    <cellStyle name="Millares 3 2 5 5" xfId="369" xr:uid="{DC489A63-E14A-4B7B-907C-67585EEB5717}"/>
    <cellStyle name="Millares 3 2 5 6" xfId="513" xr:uid="{5C5E33EA-D550-4F46-9FC5-254965616621}"/>
    <cellStyle name="Millares 3 2 5 7" xfId="657" xr:uid="{5A5EFF1E-B306-41F0-A2A0-567C040832D0}"/>
    <cellStyle name="Millares 3 2 6" xfId="153" xr:uid="{B2F5BB11-0039-4E0B-B8CD-1B70468D499A}"/>
    <cellStyle name="Millares 3 2 6 2" xfId="297" xr:uid="{97DD8932-94A7-4427-844E-7C3568999EF8}"/>
    <cellStyle name="Millares 3 2 6 3" xfId="441" xr:uid="{57C901ED-C96A-46FD-953B-D8A2E36AF297}"/>
    <cellStyle name="Millares 3 2 6 4" xfId="585" xr:uid="{5117DA82-3A5C-401F-A958-9E2A3D707D7C}"/>
    <cellStyle name="Millares 3 2 6 5" xfId="729" xr:uid="{EC146C71-4798-4FC8-9991-489ECB93ED63}"/>
    <cellStyle name="Millares 3 2 7" xfId="105" xr:uid="{B94CF697-2454-4B35-AA5F-5CF036DCAFF9}"/>
    <cellStyle name="Millares 3 2 7 2" xfId="249" xr:uid="{B903F6C4-3765-4FAE-94D6-4321924C72A4}"/>
    <cellStyle name="Millares 3 2 7 3" xfId="393" xr:uid="{989D654A-E276-4C19-ABDB-7222FD079DDF}"/>
    <cellStyle name="Millares 3 2 7 4" xfId="537" xr:uid="{A4723B44-B276-42DA-B7CB-F581804B577E}"/>
    <cellStyle name="Millares 3 2 7 5" xfId="681" xr:uid="{FA39443A-A4A7-4CE1-92AB-833FA476166C}"/>
    <cellStyle name="Millares 3 2 8" xfId="201" xr:uid="{891A101B-CBC6-470D-8D12-2ECADAEB9CAC}"/>
    <cellStyle name="Millares 3 2 9" xfId="345" xr:uid="{2C999AB2-E8EE-4929-B44E-3CFA6BCE9B3F}"/>
    <cellStyle name="Millares 3 3" xfId="58" xr:uid="{00000000-0005-0000-0000-000007000000}"/>
    <cellStyle name="Millares 3 3 2" xfId="70" xr:uid="{BF2A0008-0239-4D5D-B7F9-EABAB09C34E5}"/>
    <cellStyle name="Millares 3 3 2 2" xfId="95" xr:uid="{7ECF8175-1EE4-46BC-9E02-6C7C22209435}"/>
    <cellStyle name="Millares 3 3 2 2 2" xfId="191" xr:uid="{EF1A3938-AAEF-4CA5-BDD9-25C7759CC17F}"/>
    <cellStyle name="Millares 3 3 2 2 2 2" xfId="335" xr:uid="{2C45D3F4-DBE1-4B3F-9BC8-EE550B2D8CB9}"/>
    <cellStyle name="Millares 3 3 2 2 2 3" xfId="479" xr:uid="{30E63BBB-25DE-407D-95C5-E373EE1494CF}"/>
    <cellStyle name="Millares 3 3 2 2 2 4" xfId="623" xr:uid="{65BC9807-643A-4EB2-953D-35C5443CE121}"/>
    <cellStyle name="Millares 3 3 2 2 2 5" xfId="767" xr:uid="{28B476FA-7317-4F44-9469-1928667A2F69}"/>
    <cellStyle name="Millares 3 3 2 2 3" xfId="143" xr:uid="{82060A24-FD0C-435F-A168-B4945693ED6C}"/>
    <cellStyle name="Millares 3 3 2 2 3 2" xfId="287" xr:uid="{033D18B1-6E0F-4694-BBC5-E9B2E92158E4}"/>
    <cellStyle name="Millares 3 3 2 2 3 3" xfId="431" xr:uid="{A8F4C8E2-342D-4F46-8139-A454164AB39B}"/>
    <cellStyle name="Millares 3 3 2 2 3 4" xfId="575" xr:uid="{1B837E1F-3CBD-4164-99AA-5E6C79D5D484}"/>
    <cellStyle name="Millares 3 3 2 2 3 5" xfId="719" xr:uid="{2DF16628-68E9-4D7B-B0D2-D3C03B31E35A}"/>
    <cellStyle name="Millares 3 3 2 2 4" xfId="239" xr:uid="{1D19DB6F-9A92-496C-982F-A43D4E105E9E}"/>
    <cellStyle name="Millares 3 3 2 2 5" xfId="383" xr:uid="{1AB59C90-12E0-4642-99C1-2DFE327009C2}"/>
    <cellStyle name="Millares 3 3 2 2 6" xfId="527" xr:uid="{58F7ED16-3DE8-46DD-B2A3-AAD1BD2B53DE}"/>
    <cellStyle name="Millares 3 3 2 2 7" xfId="671" xr:uid="{241F9032-8290-47CB-9629-E1860345E212}"/>
    <cellStyle name="Millares 3 3 2 3" xfId="167" xr:uid="{A5457721-078E-4440-97BC-9F11645D18FC}"/>
    <cellStyle name="Millares 3 3 2 3 2" xfId="311" xr:uid="{55AA9D8E-D611-486C-8C32-EF072DD9FB9E}"/>
    <cellStyle name="Millares 3 3 2 3 3" xfId="455" xr:uid="{425ED7F2-B844-4399-A7BF-A28F344E6C34}"/>
    <cellStyle name="Millares 3 3 2 3 4" xfId="599" xr:uid="{187C198E-7849-484A-8661-671FD64C9FB3}"/>
    <cellStyle name="Millares 3 3 2 3 5" xfId="743" xr:uid="{79BE5214-50DF-497D-B7C9-4A429F518F73}"/>
    <cellStyle name="Millares 3 3 2 4" xfId="119" xr:uid="{0C5AE3AD-CA0C-4CBB-BAAC-FE8B9E2FED64}"/>
    <cellStyle name="Millares 3 3 2 4 2" xfId="263" xr:uid="{6D00C8C0-5E0D-4594-8F48-0A2CC0445754}"/>
    <cellStyle name="Millares 3 3 2 4 3" xfId="407" xr:uid="{5E43BD7B-48A9-4121-8F3F-23E58D4CCDE6}"/>
    <cellStyle name="Millares 3 3 2 4 4" xfId="551" xr:uid="{C2D0CD59-45C4-4ED9-B56E-33F52C90A403}"/>
    <cellStyle name="Millares 3 3 2 4 5" xfId="695" xr:uid="{8576D00A-A84A-4936-A171-89DA6E6509C9}"/>
    <cellStyle name="Millares 3 3 2 5" xfId="215" xr:uid="{E0D4D857-F52F-4CDA-840D-1E1A6EA84A1F}"/>
    <cellStyle name="Millares 3 3 2 6" xfId="359" xr:uid="{2D9D94D5-60FE-443E-B82B-BD94DD0560F2}"/>
    <cellStyle name="Millares 3 3 2 7" xfId="503" xr:uid="{F7B327CF-741D-491E-9715-7EC3F8742547}"/>
    <cellStyle name="Millares 3 3 2 8" xfId="647" xr:uid="{BC395BB0-B056-4F69-886A-260CF662DDD5}"/>
    <cellStyle name="Millares 3 3 3" xfId="83" xr:uid="{68B29350-1D3B-4D41-A485-AC355E9917FC}"/>
    <cellStyle name="Millares 3 3 3 2" xfId="179" xr:uid="{37F6FC96-AD4A-4852-AB15-472DC7B529D2}"/>
    <cellStyle name="Millares 3 3 3 2 2" xfId="323" xr:uid="{BFCAB101-A08A-4007-8C08-49FAA448E78B}"/>
    <cellStyle name="Millares 3 3 3 2 3" xfId="467" xr:uid="{6B444135-834F-4A98-B05F-17AD9DABE52D}"/>
    <cellStyle name="Millares 3 3 3 2 4" xfId="611" xr:uid="{5DBD6C48-3F1C-4EED-A1C2-F0D96A3BCB43}"/>
    <cellStyle name="Millares 3 3 3 2 5" xfId="755" xr:uid="{56EBC7FA-5DBF-4235-AA60-066404137D13}"/>
    <cellStyle name="Millares 3 3 3 3" xfId="131" xr:uid="{2CEFE43D-64A6-42C9-8D6A-0D972FAE0B74}"/>
    <cellStyle name="Millares 3 3 3 3 2" xfId="275" xr:uid="{6ACF35B8-A85E-443F-A3BF-B9711DDCCB7E}"/>
    <cellStyle name="Millares 3 3 3 3 3" xfId="419" xr:uid="{6630BB2B-59F2-44A8-8B42-CCFCB42342A3}"/>
    <cellStyle name="Millares 3 3 3 3 4" xfId="563" xr:uid="{F972BB57-E973-4AD4-BA9D-3BC657FCA608}"/>
    <cellStyle name="Millares 3 3 3 3 5" xfId="707" xr:uid="{980B03EA-B0CD-4B13-A325-6CBD5AEBE732}"/>
    <cellStyle name="Millares 3 3 3 4" xfId="227" xr:uid="{DDDE129E-2AF5-4B34-A06D-CCCBC8CE2C89}"/>
    <cellStyle name="Millares 3 3 3 5" xfId="371" xr:uid="{66DAF1CF-61B9-4783-B695-ED0F8089AE0C}"/>
    <cellStyle name="Millares 3 3 3 6" xfId="515" xr:uid="{3DBA2787-7A55-41D7-A334-0B183C2D8C60}"/>
    <cellStyle name="Millares 3 3 3 7" xfId="659" xr:uid="{FC1B0071-2F81-415C-AAAD-D9BC9EE494E7}"/>
    <cellStyle name="Millares 3 3 4" xfId="155" xr:uid="{7240D6AB-6D84-4BB2-BE4B-A84C2FFD213D}"/>
    <cellStyle name="Millares 3 3 4 2" xfId="299" xr:uid="{352A6735-5A6C-4FD3-A5EC-C198103280EF}"/>
    <cellStyle name="Millares 3 3 4 3" xfId="443" xr:uid="{D39E06D6-68D8-4D8D-8070-E154B90AD3B4}"/>
    <cellStyle name="Millares 3 3 4 4" xfId="587" xr:uid="{B9B9CC7B-378F-4D62-AD44-F7DDA27B2ECD}"/>
    <cellStyle name="Millares 3 3 4 5" xfId="731" xr:uid="{DBAB327B-139A-4144-932C-DD9BB12CD34F}"/>
    <cellStyle name="Millares 3 3 5" xfId="107" xr:uid="{C98E2DB7-CEBF-4913-A15F-5ED9D784B331}"/>
    <cellStyle name="Millares 3 3 5 2" xfId="251" xr:uid="{00BE4C85-FAE5-4EDF-B0E1-7A43A8486C9A}"/>
    <cellStyle name="Millares 3 3 5 3" xfId="395" xr:uid="{BE6A9BFE-927D-4E97-84A3-95B1038885C6}"/>
    <cellStyle name="Millares 3 3 5 4" xfId="539" xr:uid="{044D5519-5512-4B13-9009-17D4CD755B43}"/>
    <cellStyle name="Millares 3 3 5 5" xfId="683" xr:uid="{53C8EF93-B69B-44A1-AFBB-AF5FB8F0B446}"/>
    <cellStyle name="Millares 3 3 6" xfId="203" xr:uid="{606FBBA3-5D7A-4190-BA8E-290736388784}"/>
    <cellStyle name="Millares 3 3 7" xfId="347" xr:uid="{EFEEC067-4D82-456E-A0DE-E0224BCF49EB}"/>
    <cellStyle name="Millares 3 3 8" xfId="491" xr:uid="{858C0E21-B972-477A-97C6-EA087C742537}"/>
    <cellStyle name="Millares 3 3 9" xfId="635" xr:uid="{2A6C324C-75AA-4873-85B1-DA5D2EFA152B}"/>
    <cellStyle name="Millares 3 4" xfId="62" xr:uid="{00000000-0005-0000-0000-000008000000}"/>
    <cellStyle name="Millares 3 4 2" xfId="74" xr:uid="{9A36720C-2062-4F01-B0C0-8E8A91E9171C}"/>
    <cellStyle name="Millares 3 4 2 2" xfId="99" xr:uid="{BBFB22A7-7836-434A-B2A6-6B5F4ECC98FB}"/>
    <cellStyle name="Millares 3 4 2 2 2" xfId="195" xr:uid="{51982FE9-09E9-45F7-83E6-9477FAA0D12D}"/>
    <cellStyle name="Millares 3 4 2 2 2 2" xfId="339" xr:uid="{FA614304-8B6A-4344-9C85-4D791A764C2F}"/>
    <cellStyle name="Millares 3 4 2 2 2 3" xfId="483" xr:uid="{58C2A289-9D1F-4A04-B2E1-784613FC2A93}"/>
    <cellStyle name="Millares 3 4 2 2 2 4" xfId="627" xr:uid="{5267D158-BBAD-47AD-B617-299AACF71810}"/>
    <cellStyle name="Millares 3 4 2 2 2 5" xfId="771" xr:uid="{32BE608D-7412-440C-9FA5-DFF882BF3E30}"/>
    <cellStyle name="Millares 3 4 2 2 3" xfId="147" xr:uid="{4AA8FB7B-2FEB-44E7-9443-EA5CB6F6D6DE}"/>
    <cellStyle name="Millares 3 4 2 2 3 2" xfId="291" xr:uid="{F459F38F-463C-4874-B8B7-DAAAF7381021}"/>
    <cellStyle name="Millares 3 4 2 2 3 3" xfId="435" xr:uid="{38DE8E02-989A-4C73-ABF3-DCE6451265A9}"/>
    <cellStyle name="Millares 3 4 2 2 3 4" xfId="579" xr:uid="{B8338B26-8CAA-4BDD-8F0C-567AF548A07A}"/>
    <cellStyle name="Millares 3 4 2 2 3 5" xfId="723" xr:uid="{9028651D-268E-479B-B005-5154720B42BF}"/>
    <cellStyle name="Millares 3 4 2 2 4" xfId="243" xr:uid="{2ACB8C44-5ACD-40F6-BC07-FE32F950534B}"/>
    <cellStyle name="Millares 3 4 2 2 5" xfId="387" xr:uid="{6546C1FD-CAF4-46C5-A889-8D486CF8C33E}"/>
    <cellStyle name="Millares 3 4 2 2 6" xfId="531" xr:uid="{1AE83B27-CF2C-4F97-830C-3CE1810226C0}"/>
    <cellStyle name="Millares 3 4 2 2 7" xfId="675" xr:uid="{BC6E69F2-169A-41D8-AEA8-C73BCC4098F5}"/>
    <cellStyle name="Millares 3 4 2 3" xfId="171" xr:uid="{D88951F6-DE9F-499B-8314-8ED1D6D72375}"/>
    <cellStyle name="Millares 3 4 2 3 2" xfId="315" xr:uid="{7BC4C298-A268-4817-984B-A9441EE70A1C}"/>
    <cellStyle name="Millares 3 4 2 3 3" xfId="459" xr:uid="{140F1E73-A146-48F3-B30B-52481AE592A4}"/>
    <cellStyle name="Millares 3 4 2 3 4" xfId="603" xr:uid="{8ADA80E5-17FD-4488-9101-41119DD5CBA9}"/>
    <cellStyle name="Millares 3 4 2 3 5" xfId="747" xr:uid="{2A528A63-D972-48F4-906A-C5A567471F2D}"/>
    <cellStyle name="Millares 3 4 2 4" xfId="123" xr:uid="{8E18DD53-959A-4888-B9B3-8BC7C9E17279}"/>
    <cellStyle name="Millares 3 4 2 4 2" xfId="267" xr:uid="{627ADAD1-2635-4D66-A5AC-4EE63BB15BAA}"/>
    <cellStyle name="Millares 3 4 2 4 3" xfId="411" xr:uid="{7FA35D60-BD09-4708-8ACA-E215600A70FC}"/>
    <cellStyle name="Millares 3 4 2 4 4" xfId="555" xr:uid="{C77C3EFC-BD7E-4839-81B0-3D6948E78735}"/>
    <cellStyle name="Millares 3 4 2 4 5" xfId="699" xr:uid="{3455466E-D41F-4826-B418-C2221478E1B8}"/>
    <cellStyle name="Millares 3 4 2 5" xfId="219" xr:uid="{BB6AE599-6C19-4A13-AF51-BD37994DF239}"/>
    <cellStyle name="Millares 3 4 2 6" xfId="363" xr:uid="{DF2863A2-5708-4B4A-977F-647D94301982}"/>
    <cellStyle name="Millares 3 4 2 7" xfId="507" xr:uid="{99D48B88-095B-49CD-A94C-246AAB442BAB}"/>
    <cellStyle name="Millares 3 4 2 8" xfId="651" xr:uid="{5F41C277-F480-4F82-ABCD-ECA8E97D8C63}"/>
    <cellStyle name="Millares 3 4 3" xfId="87" xr:uid="{9DC23511-5855-4E32-A12E-01A99A637236}"/>
    <cellStyle name="Millares 3 4 3 2" xfId="183" xr:uid="{BEAC3182-E4F3-492C-856B-A6C3B53FEA3D}"/>
    <cellStyle name="Millares 3 4 3 2 2" xfId="327" xr:uid="{262B2A2E-7ED5-46AB-87E2-788AB4D4F1D6}"/>
    <cellStyle name="Millares 3 4 3 2 3" xfId="471" xr:uid="{02B73EB5-27D4-49F4-9521-AC4E3240945D}"/>
    <cellStyle name="Millares 3 4 3 2 4" xfId="615" xr:uid="{D60067A3-9025-4BB9-A046-7A7475DB1EBA}"/>
    <cellStyle name="Millares 3 4 3 2 5" xfId="759" xr:uid="{4BE7193A-646D-457F-8F3C-DA75CBEBE0BB}"/>
    <cellStyle name="Millares 3 4 3 3" xfId="135" xr:uid="{7A50679A-184C-41AB-A0F9-7585BA1B1E69}"/>
    <cellStyle name="Millares 3 4 3 3 2" xfId="279" xr:uid="{06D5DAC8-B188-48DE-9665-79BD69EBFB95}"/>
    <cellStyle name="Millares 3 4 3 3 3" xfId="423" xr:uid="{7CC89E7C-71EE-425D-9E47-3963652F9F39}"/>
    <cellStyle name="Millares 3 4 3 3 4" xfId="567" xr:uid="{E33B3933-FD3C-4E56-81E6-E4B5704F5C41}"/>
    <cellStyle name="Millares 3 4 3 3 5" xfId="711" xr:uid="{7E798EF1-B312-45A5-B3CB-EDE1081C9941}"/>
    <cellStyle name="Millares 3 4 3 4" xfId="231" xr:uid="{71B31420-6ED4-476F-88F9-A154C045D9B5}"/>
    <cellStyle name="Millares 3 4 3 5" xfId="375" xr:uid="{FD6C7009-6025-4995-94D0-761F3B27EF5A}"/>
    <cellStyle name="Millares 3 4 3 6" xfId="519" xr:uid="{D77F25BC-4B2A-4D78-A381-303021A17ECC}"/>
    <cellStyle name="Millares 3 4 3 7" xfId="663" xr:uid="{2FF37DD5-BE5B-46FB-9F49-3657E0F81736}"/>
    <cellStyle name="Millares 3 4 4" xfId="159" xr:uid="{4510EEDD-2025-4F01-8694-56EC111961E5}"/>
    <cellStyle name="Millares 3 4 4 2" xfId="303" xr:uid="{1D506B35-A3BC-4F26-8D11-4C389EC98F1A}"/>
    <cellStyle name="Millares 3 4 4 3" xfId="447" xr:uid="{072C27A6-CDC0-4E14-AD00-0876CDE659CC}"/>
    <cellStyle name="Millares 3 4 4 4" xfId="591" xr:uid="{D4F983A7-3FCD-4146-BF76-AC5429519C3A}"/>
    <cellStyle name="Millares 3 4 4 5" xfId="735" xr:uid="{D02526DA-9C96-4C82-811D-6BC8BABF55EA}"/>
    <cellStyle name="Millares 3 4 5" xfId="111" xr:uid="{AA752305-E02D-4A8A-B317-A1BE5A2ED187}"/>
    <cellStyle name="Millares 3 4 5 2" xfId="255" xr:uid="{04A63D3E-775E-426C-AB4C-427F51606AC9}"/>
    <cellStyle name="Millares 3 4 5 3" xfId="399" xr:uid="{31C0A0A8-2353-4BE6-934B-8293C3335574}"/>
    <cellStyle name="Millares 3 4 5 4" xfId="543" xr:uid="{51FA8FA9-2BA4-4060-B3AF-6AF7D43C81FC}"/>
    <cellStyle name="Millares 3 4 5 5" xfId="687" xr:uid="{AA636EF6-C640-4F8B-B971-B457827DB809}"/>
    <cellStyle name="Millares 3 4 6" xfId="207" xr:uid="{BC6879C6-ABF4-44AD-8C17-8C08DCD291EC}"/>
    <cellStyle name="Millares 3 4 7" xfId="351" xr:uid="{31FAFD0F-B58B-427D-A987-C10FF9CDE35B}"/>
    <cellStyle name="Millares 3 4 8" xfId="495" xr:uid="{D0E7335B-75C2-4D62-8803-A9166AA58130}"/>
    <cellStyle name="Millares 3 4 9" xfId="639" xr:uid="{B0816C42-1090-4687-97C1-A39B6716BF98}"/>
    <cellStyle name="Millares 3 5" xfId="66" xr:uid="{C0AB71B4-1CDE-40B2-9BE9-905369512179}"/>
    <cellStyle name="Millares 3 5 2" xfId="91" xr:uid="{FC2CD363-FF07-47FB-9CB5-B1B9058A52DC}"/>
    <cellStyle name="Millares 3 5 2 2" xfId="187" xr:uid="{4848B3A9-E461-4DAD-BA7D-D247C358F8D3}"/>
    <cellStyle name="Millares 3 5 2 2 2" xfId="331" xr:uid="{F2DF6A8E-4178-499D-BC5D-97A4F12A2768}"/>
    <cellStyle name="Millares 3 5 2 2 3" xfId="475" xr:uid="{1640085D-8A1A-4717-9AF4-FC1EBAA09B01}"/>
    <cellStyle name="Millares 3 5 2 2 4" xfId="619" xr:uid="{3B3A30A3-9A2D-4C59-B6F1-E3120B6328EB}"/>
    <cellStyle name="Millares 3 5 2 2 5" xfId="763" xr:uid="{CB3F032A-6610-4F5B-BD9D-8F7C249986BB}"/>
    <cellStyle name="Millares 3 5 2 3" xfId="139" xr:uid="{13E613E4-B00B-488A-9B35-F5A325C77FD6}"/>
    <cellStyle name="Millares 3 5 2 3 2" xfId="283" xr:uid="{7041F64D-62A5-4B85-9BCB-C2CC808421F1}"/>
    <cellStyle name="Millares 3 5 2 3 3" xfId="427" xr:uid="{694463FE-21E8-4AAD-85DA-AE31747A600B}"/>
    <cellStyle name="Millares 3 5 2 3 4" xfId="571" xr:uid="{688CF737-4718-4C28-9431-7C70ABBB7B5A}"/>
    <cellStyle name="Millares 3 5 2 3 5" xfId="715" xr:uid="{2D5825C7-DC50-4A98-BE96-C9235F092AA5}"/>
    <cellStyle name="Millares 3 5 2 4" xfId="235" xr:uid="{F25F8CDD-DA7D-4D00-B5C8-5D8F0EB972B9}"/>
    <cellStyle name="Millares 3 5 2 5" xfId="379" xr:uid="{5C67B6DE-6B06-439D-B10C-595FF39737A2}"/>
    <cellStyle name="Millares 3 5 2 6" xfId="523" xr:uid="{BBC2D93A-C273-43E2-844B-0F5D3E2D9BD8}"/>
    <cellStyle name="Millares 3 5 2 7" xfId="667" xr:uid="{FFC9E546-9853-4B3C-9B69-FD5B0216CE34}"/>
    <cellStyle name="Millares 3 5 3" xfId="163" xr:uid="{8D2900C6-E409-4EB7-B234-DF74F534F2D5}"/>
    <cellStyle name="Millares 3 5 3 2" xfId="307" xr:uid="{F4FA8055-E935-42C7-BBF0-8D46E7B6232A}"/>
    <cellStyle name="Millares 3 5 3 3" xfId="451" xr:uid="{D59BFEAA-6220-4D35-A059-DA88C1C536BA}"/>
    <cellStyle name="Millares 3 5 3 4" xfId="595" xr:uid="{A105579B-9A35-4A59-9932-132CE804FA12}"/>
    <cellStyle name="Millares 3 5 3 5" xfId="739" xr:uid="{6DBAD19A-6385-4C79-84B6-0AD3AAF19948}"/>
    <cellStyle name="Millares 3 5 4" xfId="115" xr:uid="{D08104D5-AA7F-4DFA-926E-53A416FE1BED}"/>
    <cellStyle name="Millares 3 5 4 2" xfId="259" xr:uid="{55090223-8754-4EFC-BAAD-A876A691CE3B}"/>
    <cellStyle name="Millares 3 5 4 3" xfId="403" xr:uid="{B4D841B8-269C-4360-A2E4-3EBA728D95A1}"/>
    <cellStyle name="Millares 3 5 4 4" xfId="547" xr:uid="{E3AA77B6-B25E-4D17-B5DF-288F1DEAB2B0}"/>
    <cellStyle name="Millares 3 5 4 5" xfId="691" xr:uid="{7E1B8CEA-5C20-4BF9-930E-85CE586C9B79}"/>
    <cellStyle name="Millares 3 5 5" xfId="211" xr:uid="{B6716579-C4E4-443F-A097-F69E8F011E54}"/>
    <cellStyle name="Millares 3 5 6" xfId="355" xr:uid="{CE387CC1-534E-4ACA-9FFA-66198E718DFF}"/>
    <cellStyle name="Millares 3 5 7" xfId="499" xr:uid="{18B16000-E70C-4A68-A367-1B72143A4B5D}"/>
    <cellStyle name="Millares 3 5 8" xfId="643" xr:uid="{6154CB14-F2FA-4163-86C9-8D9EE98CA906}"/>
    <cellStyle name="Millares 3 6" xfId="79" xr:uid="{8A2E58BB-54F1-4D88-B5E8-D4A3807C2271}"/>
    <cellStyle name="Millares 3 6 2" xfId="175" xr:uid="{93A4DE3E-F130-42B6-A4C6-5149F97A4D97}"/>
    <cellStyle name="Millares 3 6 2 2" xfId="319" xr:uid="{E0E40767-CE1B-4699-88D3-0561F95E1DF3}"/>
    <cellStyle name="Millares 3 6 2 3" xfId="463" xr:uid="{BB715DEC-642E-46A4-B5B4-69C169D043ED}"/>
    <cellStyle name="Millares 3 6 2 4" xfId="607" xr:uid="{4CAB938B-0CA7-4106-8A2B-08BA4938A9E4}"/>
    <cellStyle name="Millares 3 6 2 5" xfId="751" xr:uid="{8B82F5B9-AD41-4848-90E0-F8EC5A5A42A6}"/>
    <cellStyle name="Millares 3 6 3" xfId="127" xr:uid="{E768BDEF-9E42-4C0F-8AD0-0C0C3F795418}"/>
    <cellStyle name="Millares 3 6 3 2" xfId="271" xr:uid="{BA0B1798-B035-475F-AE23-49BD2F85665C}"/>
    <cellStyle name="Millares 3 6 3 3" xfId="415" xr:uid="{33CD33A2-D88F-4DD4-9459-B9FADBD6908C}"/>
    <cellStyle name="Millares 3 6 3 4" xfId="559" xr:uid="{742EAAF2-74AD-4968-BB4F-D8FA6D2139AE}"/>
    <cellStyle name="Millares 3 6 3 5" xfId="703" xr:uid="{8E04A5F9-3FD3-4C10-9B9A-D8B0044BE792}"/>
    <cellStyle name="Millares 3 6 4" xfId="223" xr:uid="{F3F82945-09C9-44A3-A69B-9A6FA6973B65}"/>
    <cellStyle name="Millares 3 6 5" xfId="367" xr:uid="{70EA10E1-C587-4163-842C-ED96EE5F1F48}"/>
    <cellStyle name="Millares 3 6 6" xfId="511" xr:uid="{B1710A63-0809-4CFD-8234-639816CD701E}"/>
    <cellStyle name="Millares 3 6 7" xfId="655" xr:uid="{2F875641-E0E5-472C-BF37-3A4F8EBD14B8}"/>
    <cellStyle name="Millares 3 7" xfId="151" xr:uid="{E3AECF70-C776-4A38-83E6-C7CC3AD87820}"/>
    <cellStyle name="Millares 3 7 2" xfId="295" xr:uid="{D15FDACE-BDB1-4A9E-AF9E-3436E4F5020E}"/>
    <cellStyle name="Millares 3 7 3" xfId="439" xr:uid="{117E1227-21EC-47E0-91DE-EB47CF0BF9D2}"/>
    <cellStyle name="Millares 3 7 4" xfId="583" xr:uid="{C4269ED3-DCB8-4722-A7C3-DF4CAD2FF9AF}"/>
    <cellStyle name="Millares 3 7 5" xfId="727" xr:uid="{05CAFF35-94E6-4AB1-8329-C9FC86DD1BCA}"/>
    <cellStyle name="Millares 3 8" xfId="103" xr:uid="{19B07DF7-7C6E-48BC-87EC-BC12E3AAC98C}"/>
    <cellStyle name="Millares 3 8 2" xfId="247" xr:uid="{5D09DD94-E027-484D-98B7-96BE801E6F77}"/>
    <cellStyle name="Millares 3 8 3" xfId="391" xr:uid="{BB6D6E7E-649E-4D0F-AACC-097837CFE8EA}"/>
    <cellStyle name="Millares 3 8 4" xfId="535" xr:uid="{CDA0FBF4-AD05-4F33-B75D-DF79D1EA11AD}"/>
    <cellStyle name="Millares 3 8 5" xfId="679" xr:uid="{B8FF7276-1297-48BF-B067-22EC625784AF}"/>
    <cellStyle name="Millares 3 9" xfId="199" xr:uid="{FD6B5DA1-4A88-4940-B8D7-C9455423BACA}"/>
    <cellStyle name="Millares 4" xfId="8" xr:uid="{00000000-0005-0000-0000-000009000000}"/>
    <cellStyle name="Millares 4 10" xfId="344" xr:uid="{06F59D8D-3749-4E2B-A002-DD73D9DCD1F7}"/>
    <cellStyle name="Millares 4 11" xfId="488" xr:uid="{45D24C30-2859-4EF8-9ADE-02A88D441DE5}"/>
    <cellStyle name="Millares 4 12" xfId="632" xr:uid="{82AD509A-FA05-4D9A-82E1-74F423D712D3}"/>
    <cellStyle name="Millares 4 2" xfId="57" xr:uid="{00000000-0005-0000-0000-00000A000000}"/>
    <cellStyle name="Millares 4 2 10" xfId="490" xr:uid="{FDD582CE-A64D-4C3C-976B-C4A9F23F555F}"/>
    <cellStyle name="Millares 4 2 11" xfId="634" xr:uid="{50A67B99-D8A5-495E-A5BE-13A0498BD077}"/>
    <cellStyle name="Millares 4 2 2" xfId="61" xr:uid="{00000000-0005-0000-0000-00000B000000}"/>
    <cellStyle name="Millares 4 2 2 2" xfId="73" xr:uid="{8D681E39-3ED8-4642-B99B-222DCE2FF26C}"/>
    <cellStyle name="Millares 4 2 2 2 2" xfId="98" xr:uid="{CAE60000-95BB-4367-8034-0243688F4891}"/>
    <cellStyle name="Millares 4 2 2 2 2 2" xfId="194" xr:uid="{84C1EB4E-AAB8-4081-B7AA-31A6C4841CF4}"/>
    <cellStyle name="Millares 4 2 2 2 2 2 2" xfId="338" xr:uid="{7204451D-709B-4B53-BA4E-2B003D2FEEFB}"/>
    <cellStyle name="Millares 4 2 2 2 2 2 3" xfId="482" xr:uid="{77051D5F-9987-41A4-B19E-F699AF8F2162}"/>
    <cellStyle name="Millares 4 2 2 2 2 2 4" xfId="626" xr:uid="{134EB5F1-554E-4544-8E43-939EA0A73A87}"/>
    <cellStyle name="Millares 4 2 2 2 2 2 5" xfId="770" xr:uid="{648C31DF-1285-4946-B8CA-128D90C59703}"/>
    <cellStyle name="Millares 4 2 2 2 2 3" xfId="146" xr:uid="{63645842-EFF5-4178-815F-3FDE8F219E7D}"/>
    <cellStyle name="Millares 4 2 2 2 2 3 2" xfId="290" xr:uid="{EC4640C9-FDD1-43D8-9FF8-B0E54857EABB}"/>
    <cellStyle name="Millares 4 2 2 2 2 3 3" xfId="434" xr:uid="{DC767443-1702-452A-8854-AF3637026CCE}"/>
    <cellStyle name="Millares 4 2 2 2 2 3 4" xfId="578" xr:uid="{0EE7BBD3-8D8E-4DDF-8F4D-35A31CAD72ED}"/>
    <cellStyle name="Millares 4 2 2 2 2 3 5" xfId="722" xr:uid="{ED8CFB96-FD6C-4910-924A-7E1F4FAA9A33}"/>
    <cellStyle name="Millares 4 2 2 2 2 4" xfId="242" xr:uid="{919A6079-1F15-4A58-9743-277C2DB0052F}"/>
    <cellStyle name="Millares 4 2 2 2 2 5" xfId="386" xr:uid="{C3755D0A-05B5-45D2-87EC-4143116AF1A8}"/>
    <cellStyle name="Millares 4 2 2 2 2 6" xfId="530" xr:uid="{32E3FDB0-C104-4F05-BEF3-5E3D976BA2C4}"/>
    <cellStyle name="Millares 4 2 2 2 2 7" xfId="674" xr:uid="{AE61D41A-987A-4E28-8A26-A685E332A06C}"/>
    <cellStyle name="Millares 4 2 2 2 3" xfId="170" xr:uid="{CC797142-9CA9-45DA-954B-365648470D40}"/>
    <cellStyle name="Millares 4 2 2 2 3 2" xfId="314" xr:uid="{6A278ABE-40DF-4486-9E00-003F43F74E87}"/>
    <cellStyle name="Millares 4 2 2 2 3 3" xfId="458" xr:uid="{8D51E708-074D-4322-8D53-78E0FC697E55}"/>
    <cellStyle name="Millares 4 2 2 2 3 4" xfId="602" xr:uid="{ECD67540-329B-4968-8FB5-A960BF567AF9}"/>
    <cellStyle name="Millares 4 2 2 2 3 5" xfId="746" xr:uid="{EC435586-D48A-4CB2-86A7-F19E29AE7336}"/>
    <cellStyle name="Millares 4 2 2 2 4" xfId="122" xr:uid="{D0157A44-0116-465A-B36D-848F7A0B66D1}"/>
    <cellStyle name="Millares 4 2 2 2 4 2" xfId="266" xr:uid="{51E6B512-0885-436A-BED9-E8E81F160D28}"/>
    <cellStyle name="Millares 4 2 2 2 4 3" xfId="410" xr:uid="{D0134670-743E-49CA-86E5-FC763A76238B}"/>
    <cellStyle name="Millares 4 2 2 2 4 4" xfId="554" xr:uid="{97ACF1C8-23EA-411D-BA27-C9495C1E8D33}"/>
    <cellStyle name="Millares 4 2 2 2 4 5" xfId="698" xr:uid="{2F6032B5-8ACD-4ACB-B88F-3BC40DDA1147}"/>
    <cellStyle name="Millares 4 2 2 2 5" xfId="218" xr:uid="{336A4C3A-C1ED-4E0F-81CB-BD4A8CA47569}"/>
    <cellStyle name="Millares 4 2 2 2 6" xfId="362" xr:uid="{FA4C7AEB-F97D-4928-B743-2733D8A3C4AB}"/>
    <cellStyle name="Millares 4 2 2 2 7" xfId="506" xr:uid="{2643B94B-472C-41AE-9813-C2839D1371E5}"/>
    <cellStyle name="Millares 4 2 2 2 8" xfId="650" xr:uid="{0B824241-679F-440A-8698-7B481742B4F9}"/>
    <cellStyle name="Millares 4 2 2 3" xfId="86" xr:uid="{D19C4D3F-6F34-4E4E-AB93-E667375F36C2}"/>
    <cellStyle name="Millares 4 2 2 3 2" xfId="182" xr:uid="{C663FBDF-CBA1-4D2A-B389-70D6CC4B230D}"/>
    <cellStyle name="Millares 4 2 2 3 2 2" xfId="326" xr:uid="{0D5EE584-C1D3-4AD5-B376-26FAD5C260C3}"/>
    <cellStyle name="Millares 4 2 2 3 2 3" xfId="470" xr:uid="{9A945A60-DD1F-4BA7-8F33-FBD00A6DED58}"/>
    <cellStyle name="Millares 4 2 2 3 2 4" xfId="614" xr:uid="{6D85C0E5-9FF1-4A16-A6FF-97974F9C21C7}"/>
    <cellStyle name="Millares 4 2 2 3 2 5" xfId="758" xr:uid="{7E8265C2-C6AB-4727-85E1-107166956EC3}"/>
    <cellStyle name="Millares 4 2 2 3 3" xfId="134" xr:uid="{B4F1F352-4DCF-4DF3-AEA0-4AACCB8CC132}"/>
    <cellStyle name="Millares 4 2 2 3 3 2" xfId="278" xr:uid="{0B689AC2-8277-4B26-BD44-C00FD3D5D318}"/>
    <cellStyle name="Millares 4 2 2 3 3 3" xfId="422" xr:uid="{822FDBC4-C8E6-4E91-9FA7-FDBBD17D7F95}"/>
    <cellStyle name="Millares 4 2 2 3 3 4" xfId="566" xr:uid="{2F432F2C-353C-4FC7-A71C-E92C45083620}"/>
    <cellStyle name="Millares 4 2 2 3 3 5" xfId="710" xr:uid="{9A53F534-F8CA-4416-A783-66A294EF24EF}"/>
    <cellStyle name="Millares 4 2 2 3 4" xfId="230" xr:uid="{1AB27325-ACAC-472F-A47D-B26F70237C4E}"/>
    <cellStyle name="Millares 4 2 2 3 5" xfId="374" xr:uid="{081F7507-CA19-4DEF-BAA7-6B8B3A7F5D46}"/>
    <cellStyle name="Millares 4 2 2 3 6" xfId="518" xr:uid="{2731B774-701A-4B8B-A3FD-A2C51CF85EAC}"/>
    <cellStyle name="Millares 4 2 2 3 7" xfId="662" xr:uid="{039C5F25-0788-4451-B3FE-68166FFEBA42}"/>
    <cellStyle name="Millares 4 2 2 4" xfId="158" xr:uid="{65495C8A-6EC4-451A-BFCF-B64CCDFE1732}"/>
    <cellStyle name="Millares 4 2 2 4 2" xfId="302" xr:uid="{FADFD70A-B65A-47C7-8066-A632742EC6AA}"/>
    <cellStyle name="Millares 4 2 2 4 3" xfId="446" xr:uid="{2DD09A3B-5F7A-422C-B17E-C4F001D77F5C}"/>
    <cellStyle name="Millares 4 2 2 4 4" xfId="590" xr:uid="{037298F7-79FE-4BD6-9840-04F2FD18526A}"/>
    <cellStyle name="Millares 4 2 2 4 5" xfId="734" xr:uid="{444812F1-3867-44F1-89CB-E826AE0925B9}"/>
    <cellStyle name="Millares 4 2 2 5" xfId="110" xr:uid="{2827E4F0-7F66-403B-87A2-4043DC8DF310}"/>
    <cellStyle name="Millares 4 2 2 5 2" xfId="254" xr:uid="{0094740B-E715-4563-BFC1-FCF368840CD7}"/>
    <cellStyle name="Millares 4 2 2 5 3" xfId="398" xr:uid="{E5A9BE96-9AC5-4889-B743-2276E7CFB1A7}"/>
    <cellStyle name="Millares 4 2 2 5 4" xfId="542" xr:uid="{C9ED9551-3CBA-4BC5-A95F-B0ED986A291E}"/>
    <cellStyle name="Millares 4 2 2 5 5" xfId="686" xr:uid="{B5F85461-9E1D-4320-983C-8DDE498676D9}"/>
    <cellStyle name="Millares 4 2 2 6" xfId="206" xr:uid="{505E2AF6-7FD9-4321-8E72-C25E6979F945}"/>
    <cellStyle name="Millares 4 2 2 7" xfId="350" xr:uid="{709C3D82-25A1-4082-A64C-DBA6712D1744}"/>
    <cellStyle name="Millares 4 2 2 8" xfId="494" xr:uid="{BB8BB78B-3400-4525-AC8F-D9395C73B863}"/>
    <cellStyle name="Millares 4 2 2 9" xfId="638" xr:uid="{116CACC1-2B6E-466A-BC56-D5C87E315444}"/>
    <cellStyle name="Millares 4 2 3" xfId="65" xr:uid="{00000000-0005-0000-0000-00000C000000}"/>
    <cellStyle name="Millares 4 2 3 2" xfId="77" xr:uid="{B5BF6A87-22D3-4B91-ABB8-0D06EAEC16A6}"/>
    <cellStyle name="Millares 4 2 3 2 2" xfId="102" xr:uid="{4E5CB165-8F4B-4583-86A8-DF3B1386035E}"/>
    <cellStyle name="Millares 4 2 3 2 2 2" xfId="198" xr:uid="{3CB25326-0A7A-4BD8-881E-99BCECF4DC12}"/>
    <cellStyle name="Millares 4 2 3 2 2 2 2" xfId="342" xr:uid="{D2B04FC0-A78A-469F-A954-07A41C5F98F5}"/>
    <cellStyle name="Millares 4 2 3 2 2 2 3" xfId="486" xr:uid="{5F92BD31-024F-478C-8314-B5ACD731BD84}"/>
    <cellStyle name="Millares 4 2 3 2 2 2 4" xfId="630" xr:uid="{CD60F7B8-251E-443E-B73D-2EDF2996D199}"/>
    <cellStyle name="Millares 4 2 3 2 2 2 5" xfId="774" xr:uid="{F77E432D-C3DB-4D73-8843-EDA70AA88B6C}"/>
    <cellStyle name="Millares 4 2 3 2 2 3" xfId="150" xr:uid="{81AC4E88-5D4A-4EA5-948C-5E676B729402}"/>
    <cellStyle name="Millares 4 2 3 2 2 3 2" xfId="294" xr:uid="{4485E0DD-4F94-4012-A484-00B34AF1EFE6}"/>
    <cellStyle name="Millares 4 2 3 2 2 3 3" xfId="438" xr:uid="{B33BA2EF-A394-4083-ABF7-018FC77D5966}"/>
    <cellStyle name="Millares 4 2 3 2 2 3 4" xfId="582" xr:uid="{5F5B8C00-B375-4BDC-AA29-43BEA433924C}"/>
    <cellStyle name="Millares 4 2 3 2 2 3 5" xfId="726" xr:uid="{7F6F2D92-D75A-42AF-BCE8-B38F45749527}"/>
    <cellStyle name="Millares 4 2 3 2 2 4" xfId="246" xr:uid="{2940680A-6924-40D9-BD88-329DED48510C}"/>
    <cellStyle name="Millares 4 2 3 2 2 5" xfId="390" xr:uid="{6C42DD27-DF55-4089-A38C-96694D758A3E}"/>
    <cellStyle name="Millares 4 2 3 2 2 6" xfId="534" xr:uid="{6D47615C-E51C-4DCC-8DA7-10CCE10A8314}"/>
    <cellStyle name="Millares 4 2 3 2 2 7" xfId="678" xr:uid="{E81CDD37-600D-475E-BD11-B0B0778FB1DA}"/>
    <cellStyle name="Millares 4 2 3 2 3" xfId="174" xr:uid="{226242F2-A6CD-4A4D-BE26-4F8B7A69D8B4}"/>
    <cellStyle name="Millares 4 2 3 2 3 2" xfId="318" xr:uid="{50AEC43C-552A-4FC6-A32F-4D969AF3B81C}"/>
    <cellStyle name="Millares 4 2 3 2 3 3" xfId="462" xr:uid="{04B9D1E2-F1D5-4B42-9B4C-43D8E95F2991}"/>
    <cellStyle name="Millares 4 2 3 2 3 4" xfId="606" xr:uid="{C49ABCDB-11F5-4FEB-AB6D-EBFDF9AACC9F}"/>
    <cellStyle name="Millares 4 2 3 2 3 5" xfId="750" xr:uid="{9FA0452B-32C1-44F6-B24F-D5CEA961837B}"/>
    <cellStyle name="Millares 4 2 3 2 4" xfId="126" xr:uid="{88A0D078-6A3E-499E-A6E9-5157F568FD03}"/>
    <cellStyle name="Millares 4 2 3 2 4 2" xfId="270" xr:uid="{F1EB249A-FC59-4B39-B0A9-96266AE6DD56}"/>
    <cellStyle name="Millares 4 2 3 2 4 3" xfId="414" xr:uid="{618AF6FD-8240-40C9-A1A3-281C24E3294B}"/>
    <cellStyle name="Millares 4 2 3 2 4 4" xfId="558" xr:uid="{B29A9029-2A34-4632-8397-6B1701EFB5A0}"/>
    <cellStyle name="Millares 4 2 3 2 4 5" xfId="702" xr:uid="{E69375A7-5834-4B69-A4BE-C55C05AC055A}"/>
    <cellStyle name="Millares 4 2 3 2 5" xfId="222" xr:uid="{AA5592A4-6D3E-4DC6-BE69-572A44C91B88}"/>
    <cellStyle name="Millares 4 2 3 2 6" xfId="366" xr:uid="{9E63DF9A-CA62-49F9-B10F-70D93C5B03BF}"/>
    <cellStyle name="Millares 4 2 3 2 7" xfId="510" xr:uid="{4289139D-320F-4EB4-A148-2E0C80C95E5B}"/>
    <cellStyle name="Millares 4 2 3 2 8" xfId="654" xr:uid="{87DDCA14-3324-4E81-9E4A-BC8ABA9F4937}"/>
    <cellStyle name="Millares 4 2 3 3" xfId="90" xr:uid="{366BF046-093F-4DC6-84AE-F0CEB2B2418F}"/>
    <cellStyle name="Millares 4 2 3 3 2" xfId="186" xr:uid="{DDB53362-A1AA-4526-A406-364F38A25B0E}"/>
    <cellStyle name="Millares 4 2 3 3 2 2" xfId="330" xr:uid="{442D6EED-A34B-4E4E-A29C-F75CDF327588}"/>
    <cellStyle name="Millares 4 2 3 3 2 3" xfId="474" xr:uid="{1030257A-3CCD-4805-BBB5-30155DB2466A}"/>
    <cellStyle name="Millares 4 2 3 3 2 4" xfId="618" xr:uid="{F11D1341-0852-47C2-A072-1A00A3585015}"/>
    <cellStyle name="Millares 4 2 3 3 2 5" xfId="762" xr:uid="{8B2D4AD7-BAD3-44D2-A68B-7747F1DCEE64}"/>
    <cellStyle name="Millares 4 2 3 3 3" xfId="138" xr:uid="{251E0166-FE44-40C6-BAF3-3D74B4952C2D}"/>
    <cellStyle name="Millares 4 2 3 3 3 2" xfId="282" xr:uid="{9CA905DE-CBA4-4DD4-9CFB-BB798DFD295B}"/>
    <cellStyle name="Millares 4 2 3 3 3 3" xfId="426" xr:uid="{6133E7F1-8971-47FD-AD20-B7F5B1181304}"/>
    <cellStyle name="Millares 4 2 3 3 3 4" xfId="570" xr:uid="{8B6A94F9-41B4-4CDF-A5A5-FAFB8E54419F}"/>
    <cellStyle name="Millares 4 2 3 3 3 5" xfId="714" xr:uid="{B2972CC2-A7F8-4D0B-980C-578010C4CCCB}"/>
    <cellStyle name="Millares 4 2 3 3 4" xfId="234" xr:uid="{9BA6C192-58E2-46F0-8908-C4D75932A32F}"/>
    <cellStyle name="Millares 4 2 3 3 5" xfId="378" xr:uid="{9FEADCCA-0F9E-46D1-929E-9FE1B55DD640}"/>
    <cellStyle name="Millares 4 2 3 3 6" xfId="522" xr:uid="{8BAA813A-6A6D-47C0-902E-EA80008BF799}"/>
    <cellStyle name="Millares 4 2 3 3 7" xfId="666" xr:uid="{C75BE7DF-FB41-4D56-B07E-F3E64BF2EB61}"/>
    <cellStyle name="Millares 4 2 3 4" xfId="162" xr:uid="{9E5E824A-0B72-4042-B2EF-80872E438095}"/>
    <cellStyle name="Millares 4 2 3 4 2" xfId="306" xr:uid="{2AD20732-9FEB-4880-B219-32D47F629B6D}"/>
    <cellStyle name="Millares 4 2 3 4 3" xfId="450" xr:uid="{50367745-A22E-4055-BADC-D51F03777C07}"/>
    <cellStyle name="Millares 4 2 3 4 4" xfId="594" xr:uid="{BA0C363D-6F61-4B43-AE88-9DFF9EF19B89}"/>
    <cellStyle name="Millares 4 2 3 4 5" xfId="738" xr:uid="{9CD74F2B-F9F6-44D5-839F-A371CDC82202}"/>
    <cellStyle name="Millares 4 2 3 5" xfId="114" xr:uid="{645B0B43-FEBF-42AE-B7EA-E17225AB2F6B}"/>
    <cellStyle name="Millares 4 2 3 5 2" xfId="258" xr:uid="{FB53FBDC-37F1-45B1-B04C-2690B260D829}"/>
    <cellStyle name="Millares 4 2 3 5 3" xfId="402" xr:uid="{0AC6AD1B-29BC-4FAB-A262-4E0B59EDF15F}"/>
    <cellStyle name="Millares 4 2 3 5 4" xfId="546" xr:uid="{5B870DED-B3BE-483E-B4F7-42E6222F8F99}"/>
    <cellStyle name="Millares 4 2 3 5 5" xfId="690" xr:uid="{FE08BCDB-98A1-4CD9-879D-696F3F855DB0}"/>
    <cellStyle name="Millares 4 2 3 6" xfId="210" xr:uid="{B7C8A3F5-5767-4F46-96C9-AF0B3267C14F}"/>
    <cellStyle name="Millares 4 2 3 7" xfId="354" xr:uid="{3294FD38-A8D4-4DB4-A395-F19990A6C382}"/>
    <cellStyle name="Millares 4 2 3 8" xfId="498" xr:uid="{433D7403-A092-4800-8F3D-FC1F04A499F2}"/>
    <cellStyle name="Millares 4 2 3 9" xfId="642" xr:uid="{4982003B-01E8-4C9A-BD29-475D803B0957}"/>
    <cellStyle name="Millares 4 2 4" xfId="69" xr:uid="{6CC6CEA1-81EF-4BD8-A70E-895C1E0B9C11}"/>
    <cellStyle name="Millares 4 2 4 2" xfId="94" xr:uid="{D07BE5B1-EF50-4056-BB5C-8857F999097B}"/>
    <cellStyle name="Millares 4 2 4 2 2" xfId="190" xr:uid="{CCDE81D2-2C7B-4D85-AC3B-04E2B7F44F18}"/>
    <cellStyle name="Millares 4 2 4 2 2 2" xfId="334" xr:uid="{2812CB03-9818-4572-919B-AE2682E7525D}"/>
    <cellStyle name="Millares 4 2 4 2 2 3" xfId="478" xr:uid="{0B008997-E426-4D7E-8147-B910E450241C}"/>
    <cellStyle name="Millares 4 2 4 2 2 4" xfId="622" xr:uid="{08B03C7C-1628-414C-9689-3E76B1E48E62}"/>
    <cellStyle name="Millares 4 2 4 2 2 5" xfId="766" xr:uid="{3102A047-5F0D-44B2-9934-F294D6773F1B}"/>
    <cellStyle name="Millares 4 2 4 2 3" xfId="142" xr:uid="{C7CAD49D-B4A7-4EEA-9DF3-84C5CFE703CC}"/>
    <cellStyle name="Millares 4 2 4 2 3 2" xfId="286" xr:uid="{C31102A4-3874-43D3-9B62-4DCAB835CA79}"/>
    <cellStyle name="Millares 4 2 4 2 3 3" xfId="430" xr:uid="{5AE651DF-A3D9-44D0-BF26-754D0EA29E9F}"/>
    <cellStyle name="Millares 4 2 4 2 3 4" xfId="574" xr:uid="{E3FA4B96-6207-4269-A6AF-6BA671958041}"/>
    <cellStyle name="Millares 4 2 4 2 3 5" xfId="718" xr:uid="{123CC281-2330-4F5F-8571-8177C145FD06}"/>
    <cellStyle name="Millares 4 2 4 2 4" xfId="238" xr:uid="{DD127EC6-A8B0-4C50-8E6D-7AAAD51B1229}"/>
    <cellStyle name="Millares 4 2 4 2 5" xfId="382" xr:uid="{B28155A2-FC26-4EBF-B238-B29AA99EF4B6}"/>
    <cellStyle name="Millares 4 2 4 2 6" xfId="526" xr:uid="{D5A80103-8776-474A-9051-72B197573574}"/>
    <cellStyle name="Millares 4 2 4 2 7" xfId="670" xr:uid="{F4E1168E-EA9D-4EDD-B457-13915C3164FA}"/>
    <cellStyle name="Millares 4 2 4 3" xfId="166" xr:uid="{48038CFB-2BC0-4C32-B03B-3C653B74E36E}"/>
    <cellStyle name="Millares 4 2 4 3 2" xfId="310" xr:uid="{A0926349-8CA3-4FA6-BF27-9AEAEB0765C6}"/>
    <cellStyle name="Millares 4 2 4 3 3" xfId="454" xr:uid="{65304C19-7656-4D62-B493-5784DD1D2831}"/>
    <cellStyle name="Millares 4 2 4 3 4" xfId="598" xr:uid="{76C5A5BF-8BC6-4721-BC2A-8A64A513F4C1}"/>
    <cellStyle name="Millares 4 2 4 3 5" xfId="742" xr:uid="{788B8111-106E-4167-A62D-16F016DA7679}"/>
    <cellStyle name="Millares 4 2 4 4" xfId="118" xr:uid="{2C470D91-C6EF-4CCD-8553-3C5518FD0CD0}"/>
    <cellStyle name="Millares 4 2 4 4 2" xfId="262" xr:uid="{79762FAC-D764-4BA8-A777-48F4C26B8571}"/>
    <cellStyle name="Millares 4 2 4 4 3" xfId="406" xr:uid="{705C8485-2976-4FBC-AFA5-8EFC4807C8E2}"/>
    <cellStyle name="Millares 4 2 4 4 4" xfId="550" xr:uid="{CCA29459-5FE1-400F-B328-D8A05A3586BF}"/>
    <cellStyle name="Millares 4 2 4 4 5" xfId="694" xr:uid="{673D516F-A75C-4CF0-B068-A76CC35DAAC2}"/>
    <cellStyle name="Millares 4 2 4 5" xfId="214" xr:uid="{7F96B5BF-9077-4238-82BE-A26D3F5F1B03}"/>
    <cellStyle name="Millares 4 2 4 6" xfId="358" xr:uid="{08B13FAE-14D7-4831-B130-FF44F75642D8}"/>
    <cellStyle name="Millares 4 2 4 7" xfId="502" xr:uid="{EB09D3D3-1D6E-48E7-B210-3AF3F7F44D30}"/>
    <cellStyle name="Millares 4 2 4 8" xfId="646" xr:uid="{90B78D72-DB54-42C7-ACB2-EE014ECCB78F}"/>
    <cellStyle name="Millares 4 2 5" xfId="82" xr:uid="{DE55278A-B653-43C6-84E8-51D6312ADC96}"/>
    <cellStyle name="Millares 4 2 5 2" xfId="178" xr:uid="{74B3E79B-F8A1-4509-B9D0-1014259DFAB1}"/>
    <cellStyle name="Millares 4 2 5 2 2" xfId="322" xr:uid="{0A91CA14-5B94-4930-9DEF-B7B6BBFCEC36}"/>
    <cellStyle name="Millares 4 2 5 2 3" xfId="466" xr:uid="{6D8DD447-967B-4CA8-98EB-320608302ADE}"/>
    <cellStyle name="Millares 4 2 5 2 4" xfId="610" xr:uid="{C77E4592-52BD-48AC-B8C6-FF2FC92A49A2}"/>
    <cellStyle name="Millares 4 2 5 2 5" xfId="754" xr:uid="{D87278F0-7212-4D37-A3CC-F8C0A9DEFDBE}"/>
    <cellStyle name="Millares 4 2 5 3" xfId="130" xr:uid="{0241905C-E617-4FA0-927A-A7A253600595}"/>
    <cellStyle name="Millares 4 2 5 3 2" xfId="274" xr:uid="{51F56D28-2F50-4207-ACB7-A6BB3F695801}"/>
    <cellStyle name="Millares 4 2 5 3 3" xfId="418" xr:uid="{17B1F9FD-3EC5-46A9-8591-71BB2B4AAAED}"/>
    <cellStyle name="Millares 4 2 5 3 4" xfId="562" xr:uid="{BA33935B-BF4A-48FF-8ED8-FF664B7FC45B}"/>
    <cellStyle name="Millares 4 2 5 3 5" xfId="706" xr:uid="{92052C20-6C7A-48D2-B609-6C503BFA691B}"/>
    <cellStyle name="Millares 4 2 5 4" xfId="226" xr:uid="{3EE546B4-5033-479C-A886-A494F5494BB0}"/>
    <cellStyle name="Millares 4 2 5 5" xfId="370" xr:uid="{01179FE7-EF79-4FDE-AB24-23C666D55158}"/>
    <cellStyle name="Millares 4 2 5 6" xfId="514" xr:uid="{859E875E-B9ED-4715-8621-C0B6C83791E6}"/>
    <cellStyle name="Millares 4 2 5 7" xfId="658" xr:uid="{BD75DCAE-3DAF-453F-8F90-8532941F2149}"/>
    <cellStyle name="Millares 4 2 6" xfId="154" xr:uid="{C1917204-33FE-485A-8549-E1A9A63E58DD}"/>
    <cellStyle name="Millares 4 2 6 2" xfId="298" xr:uid="{0308B791-36F4-41C8-9694-477A4E4FB2BB}"/>
    <cellStyle name="Millares 4 2 6 3" xfId="442" xr:uid="{FFB0A1B0-C99E-43A7-8F21-BCC4460F347B}"/>
    <cellStyle name="Millares 4 2 6 4" xfId="586" xr:uid="{B82FE12B-419F-4D86-89E5-B02C5CB890C2}"/>
    <cellStyle name="Millares 4 2 6 5" xfId="730" xr:uid="{23EDA883-E8F3-4592-B3D3-E6A5F8C35DBF}"/>
    <cellStyle name="Millares 4 2 7" xfId="106" xr:uid="{322EC0B7-B5AB-42F6-929C-8C473FE93D49}"/>
    <cellStyle name="Millares 4 2 7 2" xfId="250" xr:uid="{AE4EE0C1-7FDA-4980-A980-E9419860B168}"/>
    <cellStyle name="Millares 4 2 7 3" xfId="394" xr:uid="{DDD08932-CB48-4314-A235-63AC4C53641D}"/>
    <cellStyle name="Millares 4 2 7 4" xfId="538" xr:uid="{997768FE-77DB-4389-958C-C6491CFE3533}"/>
    <cellStyle name="Millares 4 2 7 5" xfId="682" xr:uid="{30CA9941-26A4-4EDC-9CA6-211B1D577FCD}"/>
    <cellStyle name="Millares 4 2 8" xfId="202" xr:uid="{77C3BFB3-D7E6-4296-A57B-C3D63F24903C}"/>
    <cellStyle name="Millares 4 2 9" xfId="346" xr:uid="{1E22A772-CAF9-4803-918F-00C1C8CD99B1}"/>
    <cellStyle name="Millares 4 3" xfId="59" xr:uid="{00000000-0005-0000-0000-00000D000000}"/>
    <cellStyle name="Millares 4 3 2" xfId="71" xr:uid="{03B29B00-7588-45BD-A305-04B7B5DF0942}"/>
    <cellStyle name="Millares 4 3 2 2" xfId="96" xr:uid="{37503EFD-3577-4B9A-948F-95C4EEEFA44A}"/>
    <cellStyle name="Millares 4 3 2 2 2" xfId="192" xr:uid="{B0B22365-2460-4B52-9BD3-3A484E81B48B}"/>
    <cellStyle name="Millares 4 3 2 2 2 2" xfId="336" xr:uid="{5D73DA4E-332C-4246-9FCE-5A5FEBDE7265}"/>
    <cellStyle name="Millares 4 3 2 2 2 3" xfId="480" xr:uid="{ED3E2E93-ACFC-49A1-BEA8-466C4E82CE40}"/>
    <cellStyle name="Millares 4 3 2 2 2 4" xfId="624" xr:uid="{9C4D98FA-50AA-48B9-8D31-95141F649950}"/>
    <cellStyle name="Millares 4 3 2 2 2 5" xfId="768" xr:uid="{A5ADB6EE-A09D-4AB2-8CB2-FDEF73F8CA4A}"/>
    <cellStyle name="Millares 4 3 2 2 3" xfId="144" xr:uid="{365ED12E-8742-4674-9659-81DA8E6BC019}"/>
    <cellStyle name="Millares 4 3 2 2 3 2" xfId="288" xr:uid="{4815DAAA-C0D7-4724-A7FC-C019A99DA68C}"/>
    <cellStyle name="Millares 4 3 2 2 3 3" xfId="432" xr:uid="{D0E48F28-7AA5-477A-932A-8B27F4D6457C}"/>
    <cellStyle name="Millares 4 3 2 2 3 4" xfId="576" xr:uid="{557675D9-2661-4342-A5B2-297C853F0AE7}"/>
    <cellStyle name="Millares 4 3 2 2 3 5" xfId="720" xr:uid="{2ED9C6B8-CBAB-4E1A-819F-6B463EC7307D}"/>
    <cellStyle name="Millares 4 3 2 2 4" xfId="240" xr:uid="{BA4C8798-9868-4247-A192-58EBCA137565}"/>
    <cellStyle name="Millares 4 3 2 2 5" xfId="384" xr:uid="{9123407C-5C80-4D7B-A8CB-6DAA21C246C1}"/>
    <cellStyle name="Millares 4 3 2 2 6" xfId="528" xr:uid="{76B19E98-2D93-4A53-8A8E-FC595B9FB65C}"/>
    <cellStyle name="Millares 4 3 2 2 7" xfId="672" xr:uid="{5983B3C9-8E9B-4185-8D5B-C5E0F176321A}"/>
    <cellStyle name="Millares 4 3 2 3" xfId="168" xr:uid="{D86F6CB7-1958-4050-A95E-83BC14D7EC96}"/>
    <cellStyle name="Millares 4 3 2 3 2" xfId="312" xr:uid="{58C5B8A7-C71F-4267-BCD3-23DDCACF5526}"/>
    <cellStyle name="Millares 4 3 2 3 3" xfId="456" xr:uid="{A80543ED-D450-4318-AEF7-3DB9CD0C11F5}"/>
    <cellStyle name="Millares 4 3 2 3 4" xfId="600" xr:uid="{9E851918-6787-4FF8-9FD4-9492281828D8}"/>
    <cellStyle name="Millares 4 3 2 3 5" xfId="744" xr:uid="{D7B7DFED-D017-414E-A726-A67EC0834D2F}"/>
    <cellStyle name="Millares 4 3 2 4" xfId="120" xr:uid="{98F4C318-4007-4D5B-956F-705D03E0D633}"/>
    <cellStyle name="Millares 4 3 2 4 2" xfId="264" xr:uid="{A763D7DE-B772-4C05-89B0-66984C0025E4}"/>
    <cellStyle name="Millares 4 3 2 4 3" xfId="408" xr:uid="{7B316A9A-331D-469C-AEC9-B5F50638DD45}"/>
    <cellStyle name="Millares 4 3 2 4 4" xfId="552" xr:uid="{F15AD12A-69C8-4EAA-ACD4-4E12AE23F53E}"/>
    <cellStyle name="Millares 4 3 2 4 5" xfId="696" xr:uid="{63621248-C0E6-4471-992A-8FC7B88C5137}"/>
    <cellStyle name="Millares 4 3 2 5" xfId="216" xr:uid="{8C3FA853-5F9F-4D1C-A8D6-4DA961A07397}"/>
    <cellStyle name="Millares 4 3 2 6" xfId="360" xr:uid="{279C56B3-B02A-473E-B053-FAFDB6994861}"/>
    <cellStyle name="Millares 4 3 2 7" xfId="504" xr:uid="{6D09C98C-8206-4B32-AE7D-9810AA344047}"/>
    <cellStyle name="Millares 4 3 2 8" xfId="648" xr:uid="{BCF80EB5-7296-43EE-B8CA-64810930D38E}"/>
    <cellStyle name="Millares 4 3 3" xfId="84" xr:uid="{43B85D69-1E55-4F9F-AA2A-44BCFE14D71B}"/>
    <cellStyle name="Millares 4 3 3 2" xfId="180" xr:uid="{0F3B41BD-6631-46D4-BC8B-6F7B2A8D3CC8}"/>
    <cellStyle name="Millares 4 3 3 2 2" xfId="324" xr:uid="{C8D6C077-4A82-4ADE-B156-B4E442A96DC8}"/>
    <cellStyle name="Millares 4 3 3 2 3" xfId="468" xr:uid="{01D6CA6C-E600-4A5E-954A-FEB6EB77A9E2}"/>
    <cellStyle name="Millares 4 3 3 2 4" xfId="612" xr:uid="{22D45AF4-4C0E-411F-B471-00458067851A}"/>
    <cellStyle name="Millares 4 3 3 2 5" xfId="756" xr:uid="{3C55C635-6BA9-4B47-B7D6-9D9295DC87BD}"/>
    <cellStyle name="Millares 4 3 3 3" xfId="132" xr:uid="{8398E127-DB54-45C4-A4A9-B57BD1B6B278}"/>
    <cellStyle name="Millares 4 3 3 3 2" xfId="276" xr:uid="{00C10C5C-EFB2-4797-BBE3-CD2DDE06EF06}"/>
    <cellStyle name="Millares 4 3 3 3 3" xfId="420" xr:uid="{679536B3-508B-49AD-A881-8CAF4C462B01}"/>
    <cellStyle name="Millares 4 3 3 3 4" xfId="564" xr:uid="{27396959-1841-4E26-BA91-7C2DCC47E61E}"/>
    <cellStyle name="Millares 4 3 3 3 5" xfId="708" xr:uid="{576D8ED0-3134-4923-9C5E-C65A8213E763}"/>
    <cellStyle name="Millares 4 3 3 4" xfId="228" xr:uid="{2C51B1AB-66D2-414C-95DF-DCAA8CE55ADA}"/>
    <cellStyle name="Millares 4 3 3 5" xfId="372" xr:uid="{6202BBF9-51A9-49C4-8BDB-98C4A62DB988}"/>
    <cellStyle name="Millares 4 3 3 6" xfId="516" xr:uid="{CFD50251-88B5-4218-AA11-7EB8BC8777B6}"/>
    <cellStyle name="Millares 4 3 3 7" xfId="660" xr:uid="{F808491D-7AB9-4C0F-8D76-9B60D89CC314}"/>
    <cellStyle name="Millares 4 3 4" xfId="156" xr:uid="{6BC4563B-A6D9-471A-B18D-E4CA2B8C773D}"/>
    <cellStyle name="Millares 4 3 4 2" xfId="300" xr:uid="{4B1B9167-28FC-468D-95C1-C8C2ADFB17E5}"/>
    <cellStyle name="Millares 4 3 4 3" xfId="444" xr:uid="{2116E595-E8BF-48CE-AD5E-8F64C47A5713}"/>
    <cellStyle name="Millares 4 3 4 4" xfId="588" xr:uid="{F181486F-75A2-4E73-A570-EDC0595EA8B8}"/>
    <cellStyle name="Millares 4 3 4 5" xfId="732" xr:uid="{AB64B976-B1FA-4A37-A8EF-68631A756853}"/>
    <cellStyle name="Millares 4 3 5" xfId="108" xr:uid="{93D60689-1F7D-48A4-871A-2C15730E792D}"/>
    <cellStyle name="Millares 4 3 5 2" xfId="252" xr:uid="{BF5542A5-54CD-439D-B8F1-5FA47585E7D3}"/>
    <cellStyle name="Millares 4 3 5 3" xfId="396" xr:uid="{685353F2-1A98-487B-964F-BD401DC834BF}"/>
    <cellStyle name="Millares 4 3 5 4" xfId="540" xr:uid="{1FA51B9A-918A-4E3F-8495-279CE811EF24}"/>
    <cellStyle name="Millares 4 3 5 5" xfId="684" xr:uid="{B78FFD85-B2B0-44DE-B0FC-A5CAD699DDB0}"/>
    <cellStyle name="Millares 4 3 6" xfId="204" xr:uid="{9EB93AC4-7E99-484C-9F43-38B7C23491B2}"/>
    <cellStyle name="Millares 4 3 7" xfId="348" xr:uid="{33557DBF-0139-41C7-8550-1B278A5B4106}"/>
    <cellStyle name="Millares 4 3 8" xfId="492" xr:uid="{B7D4773C-7F15-49B1-BF35-FCE961433082}"/>
    <cellStyle name="Millares 4 3 9" xfId="636" xr:uid="{25B8020A-B33C-4837-A0C7-B547B672D727}"/>
    <cellStyle name="Millares 4 4" xfId="63" xr:uid="{00000000-0005-0000-0000-00000E000000}"/>
    <cellStyle name="Millares 4 4 2" xfId="75" xr:uid="{2947DE6D-C22E-4168-AB67-245D3B1872C6}"/>
    <cellStyle name="Millares 4 4 2 2" xfId="100" xr:uid="{C0304DF0-CB92-4037-BA92-3223DF496205}"/>
    <cellStyle name="Millares 4 4 2 2 2" xfId="196" xr:uid="{98F49E12-C3CC-4261-8300-300C9F9C207C}"/>
    <cellStyle name="Millares 4 4 2 2 2 2" xfId="340" xr:uid="{B79A3F70-0DCA-4160-A1C3-2787F7F4D197}"/>
    <cellStyle name="Millares 4 4 2 2 2 3" xfId="484" xr:uid="{97512A4F-A02B-48C9-8825-3B1D3E36FED3}"/>
    <cellStyle name="Millares 4 4 2 2 2 4" xfId="628" xr:uid="{2B57AEE3-F7DC-404B-A50E-B087FE8FFAB1}"/>
    <cellStyle name="Millares 4 4 2 2 2 5" xfId="772" xr:uid="{10B9F63A-C985-4C48-BFFE-E5B0C930FB7F}"/>
    <cellStyle name="Millares 4 4 2 2 3" xfId="148" xr:uid="{EAA4771C-F09E-4D0A-80AD-3FB0EF1238C5}"/>
    <cellStyle name="Millares 4 4 2 2 3 2" xfId="292" xr:uid="{DAA010B7-A56B-4AAF-A9A6-5515E3CD6041}"/>
    <cellStyle name="Millares 4 4 2 2 3 3" xfId="436" xr:uid="{22E1D179-A9DC-4C18-8EF1-9F53E81C7F4A}"/>
    <cellStyle name="Millares 4 4 2 2 3 4" xfId="580" xr:uid="{0BC66019-28C4-4E0C-840E-F76D5635535F}"/>
    <cellStyle name="Millares 4 4 2 2 3 5" xfId="724" xr:uid="{4A4F4EAA-0A70-45CD-86D6-3D497AF30603}"/>
    <cellStyle name="Millares 4 4 2 2 4" xfId="244" xr:uid="{D6738C23-3AFF-4783-B7F2-876F370B7B55}"/>
    <cellStyle name="Millares 4 4 2 2 5" xfId="388" xr:uid="{0A1DD8B0-4897-41D0-900C-1F09900E13D3}"/>
    <cellStyle name="Millares 4 4 2 2 6" xfId="532" xr:uid="{288D1C41-0DC0-4661-B1C1-23B1CCA134B0}"/>
    <cellStyle name="Millares 4 4 2 2 7" xfId="676" xr:uid="{0FA267FF-9448-494D-9363-CB8F3C774219}"/>
    <cellStyle name="Millares 4 4 2 3" xfId="172" xr:uid="{B8668F52-AD68-4065-83FE-1D0205B2F340}"/>
    <cellStyle name="Millares 4 4 2 3 2" xfId="316" xr:uid="{CEDEFCED-BE43-481F-99ED-C02A8008B42B}"/>
    <cellStyle name="Millares 4 4 2 3 3" xfId="460" xr:uid="{BC442F94-2644-4EA6-8B47-446AF0A5349A}"/>
    <cellStyle name="Millares 4 4 2 3 4" xfId="604" xr:uid="{45CB9FD6-A963-4E9D-98A8-E8CF5CC23C03}"/>
    <cellStyle name="Millares 4 4 2 3 5" xfId="748" xr:uid="{6DACBE97-421B-4AA6-A67C-047E081C19C7}"/>
    <cellStyle name="Millares 4 4 2 4" xfId="124" xr:uid="{D8A79509-315F-474A-90E5-B876F83FAE74}"/>
    <cellStyle name="Millares 4 4 2 4 2" xfId="268" xr:uid="{6B1331DA-670F-4B0C-B179-F6D2F05C99D8}"/>
    <cellStyle name="Millares 4 4 2 4 3" xfId="412" xr:uid="{9D4178D1-669D-48AC-A4EE-8D88C1A88E40}"/>
    <cellStyle name="Millares 4 4 2 4 4" xfId="556" xr:uid="{20F70A48-4674-444B-904F-00EAE42C97AA}"/>
    <cellStyle name="Millares 4 4 2 4 5" xfId="700" xr:uid="{9FAA8043-5501-42E2-AB57-AED4A3E6E3F8}"/>
    <cellStyle name="Millares 4 4 2 5" xfId="220" xr:uid="{B61CD303-C5D3-438D-B05E-330AB6DA426B}"/>
    <cellStyle name="Millares 4 4 2 6" xfId="364" xr:uid="{F254074C-802F-4286-9AFF-F786821E31BE}"/>
    <cellStyle name="Millares 4 4 2 7" xfId="508" xr:uid="{487FE708-5B5D-46E2-840C-352B3DCE70BE}"/>
    <cellStyle name="Millares 4 4 2 8" xfId="652" xr:uid="{352FD7FD-6673-4CD4-8F7B-09CC3272F3CD}"/>
    <cellStyle name="Millares 4 4 3" xfId="88" xr:uid="{816524F3-DC6E-480F-86A6-E4C881359EC5}"/>
    <cellStyle name="Millares 4 4 3 2" xfId="184" xr:uid="{53F5E0A2-9898-434F-8FEF-71C2A93EF228}"/>
    <cellStyle name="Millares 4 4 3 2 2" xfId="328" xr:uid="{C356A516-E8D7-425A-A974-8BBA35CBDF0D}"/>
    <cellStyle name="Millares 4 4 3 2 3" xfId="472" xr:uid="{B60835BB-BA10-4137-848F-EDBDA2C171DD}"/>
    <cellStyle name="Millares 4 4 3 2 4" xfId="616" xr:uid="{132EB719-7844-4FF7-B220-47CD62683840}"/>
    <cellStyle name="Millares 4 4 3 2 5" xfId="760" xr:uid="{F7759360-FAE6-4DAB-80C3-3364B55123C1}"/>
    <cellStyle name="Millares 4 4 3 3" xfId="136" xr:uid="{52DD461C-9D18-4DDE-B90B-36F8E8A8B7ED}"/>
    <cellStyle name="Millares 4 4 3 3 2" xfId="280" xr:uid="{76A13908-FAC2-4C0E-845D-53DB0532B0EC}"/>
    <cellStyle name="Millares 4 4 3 3 3" xfId="424" xr:uid="{98B9C2DC-651C-4CE7-A899-3B3625EB2B6D}"/>
    <cellStyle name="Millares 4 4 3 3 4" xfId="568" xr:uid="{3508F943-6032-4714-9BE6-DF46B05964B0}"/>
    <cellStyle name="Millares 4 4 3 3 5" xfId="712" xr:uid="{70864382-F0AE-4918-9019-CDA6F4ABC07E}"/>
    <cellStyle name="Millares 4 4 3 4" xfId="232" xr:uid="{275DBBFD-94D1-4031-869A-BAB04224ABA1}"/>
    <cellStyle name="Millares 4 4 3 5" xfId="376" xr:uid="{99AACE78-760E-4E2F-A04B-B856EE83772E}"/>
    <cellStyle name="Millares 4 4 3 6" xfId="520" xr:uid="{94DC557E-10B6-4A9B-8368-C263F81C1510}"/>
    <cellStyle name="Millares 4 4 3 7" xfId="664" xr:uid="{4837E3C4-93B8-42CE-A088-980A27F09710}"/>
    <cellStyle name="Millares 4 4 4" xfId="160" xr:uid="{5891581D-FD16-449A-86E1-2B0EA9C317F0}"/>
    <cellStyle name="Millares 4 4 4 2" xfId="304" xr:uid="{04E57CEB-5E0A-4D40-933D-D72305EE53AE}"/>
    <cellStyle name="Millares 4 4 4 3" xfId="448" xr:uid="{DD0C774C-2759-4498-B476-1890BF6C702A}"/>
    <cellStyle name="Millares 4 4 4 4" xfId="592" xr:uid="{5FC1234F-12FD-4161-ADAD-E23732BE40E9}"/>
    <cellStyle name="Millares 4 4 4 5" xfId="736" xr:uid="{E8F16694-F707-4A0E-83EE-9631959BD649}"/>
    <cellStyle name="Millares 4 4 5" xfId="112" xr:uid="{2956CEF2-DCAB-430A-A31E-EE5E6B74DEC5}"/>
    <cellStyle name="Millares 4 4 5 2" xfId="256" xr:uid="{D318A4F0-9981-4CB8-922C-17DB167A4004}"/>
    <cellStyle name="Millares 4 4 5 3" xfId="400" xr:uid="{DEA98B35-C944-47EF-BFCB-AC26F3A8A811}"/>
    <cellStyle name="Millares 4 4 5 4" xfId="544" xr:uid="{57FF3662-626B-41E9-A4C2-64E71EF1770C}"/>
    <cellStyle name="Millares 4 4 5 5" xfId="688" xr:uid="{238A3995-1A84-44C2-979B-59C4C5ED3337}"/>
    <cellStyle name="Millares 4 4 6" xfId="208" xr:uid="{9E8A6B7B-D0CD-48AA-936F-6098E04B8BB4}"/>
    <cellStyle name="Millares 4 4 7" xfId="352" xr:uid="{228668C5-F390-4A9B-A63C-FFD448F691E2}"/>
    <cellStyle name="Millares 4 4 8" xfId="496" xr:uid="{566B0EDC-5B42-4A8C-807B-4A624D1A3154}"/>
    <cellStyle name="Millares 4 4 9" xfId="640" xr:uid="{94BDCB21-00D5-4CC2-A16F-C2B8C51BDC9D}"/>
    <cellStyle name="Millares 4 5" xfId="67" xr:uid="{90DC3537-3B3A-49EF-B862-94BEFA17AF8A}"/>
    <cellStyle name="Millares 4 5 2" xfId="92" xr:uid="{98FCCC7F-9A0D-4C77-9EBC-28583CF7B444}"/>
    <cellStyle name="Millares 4 5 2 2" xfId="188" xr:uid="{F91313F2-89F4-49D8-BDEA-2660BE035AFB}"/>
    <cellStyle name="Millares 4 5 2 2 2" xfId="332" xr:uid="{B6D05F8D-D28F-4959-8814-BFA507552339}"/>
    <cellStyle name="Millares 4 5 2 2 3" xfId="476" xr:uid="{5AA23913-49ED-4A86-BF33-036C9D3222CF}"/>
    <cellStyle name="Millares 4 5 2 2 4" xfId="620" xr:uid="{3FB13640-E05A-4F0B-80FE-5BACCE8F32FA}"/>
    <cellStyle name="Millares 4 5 2 2 5" xfId="764" xr:uid="{83DC554A-8E01-43DA-A9B3-F73C5B72423B}"/>
    <cellStyle name="Millares 4 5 2 3" xfId="140" xr:uid="{6B48559B-5BF8-4250-B0BB-FFAB9FC17C72}"/>
    <cellStyle name="Millares 4 5 2 3 2" xfId="284" xr:uid="{5593B5AD-B0ED-4444-A98D-53A2B4F36BA5}"/>
    <cellStyle name="Millares 4 5 2 3 3" xfId="428" xr:uid="{FE9140FB-D6A2-4ACE-9209-DDB3382C0D6D}"/>
    <cellStyle name="Millares 4 5 2 3 4" xfId="572" xr:uid="{99E579D4-380A-4472-9DC9-3BC53321259A}"/>
    <cellStyle name="Millares 4 5 2 3 5" xfId="716" xr:uid="{A10B149C-1349-4F5F-92BA-6491CD69C7F1}"/>
    <cellStyle name="Millares 4 5 2 4" xfId="236" xr:uid="{7853AD57-FB3C-483C-96BD-4D05C50E6485}"/>
    <cellStyle name="Millares 4 5 2 5" xfId="380" xr:uid="{86052ED5-CFFF-4CD7-A523-960696971F41}"/>
    <cellStyle name="Millares 4 5 2 6" xfId="524" xr:uid="{487C6E90-4BB2-4D6A-8DA4-6DBA16946D5E}"/>
    <cellStyle name="Millares 4 5 2 7" xfId="668" xr:uid="{46E7C062-9665-4FBE-B046-76E956A5123A}"/>
    <cellStyle name="Millares 4 5 3" xfId="164" xr:uid="{2669D337-74F4-47A7-9D41-BEFFE7A8BF68}"/>
    <cellStyle name="Millares 4 5 3 2" xfId="308" xr:uid="{9A197F70-D484-4A95-BF3F-DD1BB627367A}"/>
    <cellStyle name="Millares 4 5 3 3" xfId="452" xr:uid="{CFFB3AE0-1F34-4242-A9D1-2A940E5E3264}"/>
    <cellStyle name="Millares 4 5 3 4" xfId="596" xr:uid="{B1526693-B839-47CF-AFE0-4BF04C2FDDFD}"/>
    <cellStyle name="Millares 4 5 3 5" xfId="740" xr:uid="{E81061E4-1546-49D5-A31A-97614C1CBC3F}"/>
    <cellStyle name="Millares 4 5 4" xfId="116" xr:uid="{74233985-B8C4-4604-BDE5-B2B52F4E62AF}"/>
    <cellStyle name="Millares 4 5 4 2" xfId="260" xr:uid="{C1D45995-8EA5-4020-BB15-43BF5789219B}"/>
    <cellStyle name="Millares 4 5 4 3" xfId="404" xr:uid="{26709275-82A7-4F93-A620-584ADC82ECB1}"/>
    <cellStyle name="Millares 4 5 4 4" xfId="548" xr:uid="{7E595D30-C0ED-476D-B075-BC43E2A91787}"/>
    <cellStyle name="Millares 4 5 4 5" xfId="692" xr:uid="{4A8E392C-DD1C-442C-AA9E-BDDC7C09AD96}"/>
    <cellStyle name="Millares 4 5 5" xfId="212" xr:uid="{7B9DF60E-3A43-4809-9EC6-F2646246F196}"/>
    <cellStyle name="Millares 4 5 6" xfId="356" xr:uid="{B8C76C3C-A518-48A8-9516-8076B1CAA335}"/>
    <cellStyle name="Millares 4 5 7" xfId="500" xr:uid="{C9FB9F81-34A4-4D8E-96E2-D57B789F65F4}"/>
    <cellStyle name="Millares 4 5 8" xfId="644" xr:uid="{6BE5C50C-2B37-411A-AC04-1B186BBCE0CF}"/>
    <cellStyle name="Millares 4 6" xfId="80" xr:uid="{F859369E-D7BB-4A4D-A924-D709687EA7FD}"/>
    <cellStyle name="Millares 4 6 2" xfId="176" xr:uid="{9F06FA6C-7DC4-46B9-A64E-0CC864389710}"/>
    <cellStyle name="Millares 4 6 2 2" xfId="320" xr:uid="{05A5264F-6071-4D9F-84A9-F2B1B39A7491}"/>
    <cellStyle name="Millares 4 6 2 3" xfId="464" xr:uid="{4F5C71DA-C179-4FB2-90FE-CE1647478743}"/>
    <cellStyle name="Millares 4 6 2 4" xfId="608" xr:uid="{08DB8C0D-2BAA-4874-9A4D-E5A6939078A6}"/>
    <cellStyle name="Millares 4 6 2 5" xfId="752" xr:uid="{2B268473-93BD-4ADA-A6E4-7AA81A8692C6}"/>
    <cellStyle name="Millares 4 6 3" xfId="128" xr:uid="{1831E79B-6918-4107-A651-7A3B73260E78}"/>
    <cellStyle name="Millares 4 6 3 2" xfId="272" xr:uid="{38EFBA57-11CC-4B1E-A383-7D970DBA1A6C}"/>
    <cellStyle name="Millares 4 6 3 3" xfId="416" xr:uid="{1DD474B2-50B7-4363-8D03-4E37D0D17F73}"/>
    <cellStyle name="Millares 4 6 3 4" xfId="560" xr:uid="{56717BA0-8160-4868-ABFA-735E5D19FE70}"/>
    <cellStyle name="Millares 4 6 3 5" xfId="704" xr:uid="{12F08DAC-CDC8-4D15-988D-1AF0FC028545}"/>
    <cellStyle name="Millares 4 6 4" xfId="224" xr:uid="{F25B5143-E2E0-4CFB-B7CE-704F4BE901B6}"/>
    <cellStyle name="Millares 4 6 5" xfId="368" xr:uid="{F985A377-332B-43C0-A5EF-DA5FCE33CA43}"/>
    <cellStyle name="Millares 4 6 6" xfId="512" xr:uid="{CD41ADFB-E2A6-43BE-83F1-D0E1E03491B9}"/>
    <cellStyle name="Millares 4 6 7" xfId="656" xr:uid="{4CD44D1F-9583-4753-BD3F-0B12328E4AF5}"/>
    <cellStyle name="Millares 4 7" xfId="152" xr:uid="{83D9BB4A-394E-4383-AC6A-D596E4A8198A}"/>
    <cellStyle name="Millares 4 7 2" xfId="296" xr:uid="{4278AB03-8615-4D05-9FB3-B5BDE37485C2}"/>
    <cellStyle name="Millares 4 7 3" xfId="440" xr:uid="{54BF7594-CA58-48F5-9A33-BE46AC01F403}"/>
    <cellStyle name="Millares 4 7 4" xfId="584" xr:uid="{AA002110-E267-4206-8EEB-ECFEA5A3661F}"/>
    <cellStyle name="Millares 4 7 5" xfId="728" xr:uid="{3DAC4F61-0C50-4B4D-930B-29F6189504FA}"/>
    <cellStyle name="Millares 4 8" xfId="104" xr:uid="{F97D67E4-886A-428C-8407-EBB94E55974E}"/>
    <cellStyle name="Millares 4 8 2" xfId="248" xr:uid="{D8B412E8-95E0-4C36-9A1F-A0506F05AE9A}"/>
    <cellStyle name="Millares 4 8 3" xfId="392" xr:uid="{72C86111-3296-4AAE-A84F-720AC3E4F134}"/>
    <cellStyle name="Millares 4 8 4" xfId="536" xr:uid="{2C0D50DB-A4B2-461F-B90A-38F1428B9A01}"/>
    <cellStyle name="Millares 4 8 5" xfId="680" xr:uid="{AF55FC27-BC6D-43EE-950E-A5092B664A00}"/>
    <cellStyle name="Millares 4 9" xfId="200" xr:uid="{09A133EC-BC6E-4A28-89F1-7A2193850E80}"/>
    <cellStyle name="Moneda 2" xfId="9" xr:uid="{00000000-0005-0000-0000-00000F000000}"/>
    <cellStyle name="Nor}al" xfId="10" xr:uid="{00000000-0005-0000-0000-000010000000}"/>
    <cellStyle name="Normal" xfId="0" builtinId="0"/>
    <cellStyle name="Normal 2" xfId="2" xr:uid="{00000000-0005-0000-0000-000012000000}"/>
    <cellStyle name="Normal 2 10" xfId="11" xr:uid="{00000000-0005-0000-0000-000013000000}"/>
    <cellStyle name="Normal 2 11" xfId="12" xr:uid="{00000000-0005-0000-0000-000014000000}"/>
    <cellStyle name="Normal 2 12" xfId="13" xr:uid="{00000000-0005-0000-0000-000015000000}"/>
    <cellStyle name="Normal 2 13" xfId="14" xr:uid="{00000000-0005-0000-0000-000016000000}"/>
    <cellStyle name="Normal 2 14" xfId="15" xr:uid="{00000000-0005-0000-0000-000017000000}"/>
    <cellStyle name="Normal 2 15" xfId="16" xr:uid="{00000000-0005-0000-0000-000018000000}"/>
    <cellStyle name="Normal 2 16" xfId="17" xr:uid="{00000000-0005-0000-0000-000019000000}"/>
    <cellStyle name="Normal 2 17" xfId="18" xr:uid="{00000000-0005-0000-0000-00001A000000}"/>
    <cellStyle name="Normal 2 18" xfId="19" xr:uid="{00000000-0005-0000-0000-00001B000000}"/>
    <cellStyle name="Normal 2 19" xfId="20" xr:uid="{00000000-0005-0000-0000-00001C000000}"/>
    <cellStyle name="Normal 2 2" xfId="21" xr:uid="{00000000-0005-0000-0000-00001D000000}"/>
    <cellStyle name="Normal 2 20" xfId="22" xr:uid="{00000000-0005-0000-0000-00001E000000}"/>
    <cellStyle name="Normal 2 21" xfId="23" xr:uid="{00000000-0005-0000-0000-00001F000000}"/>
    <cellStyle name="Normal 2 22" xfId="24" xr:uid="{00000000-0005-0000-0000-000020000000}"/>
    <cellStyle name="Normal 2 23" xfId="25" xr:uid="{00000000-0005-0000-0000-000021000000}"/>
    <cellStyle name="Normal 2 24" xfId="26" xr:uid="{00000000-0005-0000-0000-000022000000}"/>
    <cellStyle name="Normal 2 25" xfId="27" xr:uid="{00000000-0005-0000-0000-000023000000}"/>
    <cellStyle name="Normal 2 26" xfId="28" xr:uid="{00000000-0005-0000-0000-000024000000}"/>
    <cellStyle name="Normal 2 3" xfId="29" xr:uid="{00000000-0005-0000-0000-000025000000}"/>
    <cellStyle name="Normal 2 4" xfId="30" xr:uid="{00000000-0005-0000-0000-000026000000}"/>
    <cellStyle name="Normal 2 5" xfId="31" xr:uid="{00000000-0005-0000-0000-000027000000}"/>
    <cellStyle name="Normal 2 6" xfId="32" xr:uid="{00000000-0005-0000-0000-000028000000}"/>
    <cellStyle name="Normal 2 7" xfId="33" xr:uid="{00000000-0005-0000-0000-000029000000}"/>
    <cellStyle name="Normal 2 8" xfId="34" xr:uid="{00000000-0005-0000-0000-00002A000000}"/>
    <cellStyle name="Normal 2 9" xfId="35" xr:uid="{00000000-0005-0000-0000-00002B000000}"/>
    <cellStyle name="Normal 3" xfId="36" xr:uid="{00000000-0005-0000-0000-00002C000000}"/>
    <cellStyle name="Normal 3 2" xfId="3" xr:uid="{00000000-0005-0000-0000-00002D000000}"/>
    <cellStyle name="Normal 4" xfId="37" xr:uid="{00000000-0005-0000-0000-00002E000000}"/>
    <cellStyle name="Normal 4 10" xfId="38" xr:uid="{00000000-0005-0000-0000-00002F000000}"/>
    <cellStyle name="Normal 4 11" xfId="39" xr:uid="{00000000-0005-0000-0000-000030000000}"/>
    <cellStyle name="Normal 4 12" xfId="78" xr:uid="{687148C4-CFF0-4E77-A868-D18B4B31AC38}"/>
    <cellStyle name="Normal 4 2" xfId="40" xr:uid="{00000000-0005-0000-0000-000031000000}"/>
    <cellStyle name="Normal 4 3" xfId="41" xr:uid="{00000000-0005-0000-0000-000032000000}"/>
    <cellStyle name="Normal 4 4" xfId="42" xr:uid="{00000000-0005-0000-0000-000033000000}"/>
    <cellStyle name="Normal 4 5" xfId="43" xr:uid="{00000000-0005-0000-0000-000034000000}"/>
    <cellStyle name="Normal 4 6" xfId="44" xr:uid="{00000000-0005-0000-0000-000035000000}"/>
    <cellStyle name="Normal 4 7" xfId="45" xr:uid="{00000000-0005-0000-0000-000036000000}"/>
    <cellStyle name="Normal 4 8" xfId="46" xr:uid="{00000000-0005-0000-0000-000037000000}"/>
    <cellStyle name="Normal 4 9" xfId="47" xr:uid="{00000000-0005-0000-0000-000038000000}"/>
    <cellStyle name="Normal 5 2" xfId="48" xr:uid="{00000000-0005-0000-0000-000039000000}"/>
    <cellStyle name="Normal 5 3" xfId="49" xr:uid="{00000000-0005-0000-0000-00003A000000}"/>
    <cellStyle name="Normal 5 4" xfId="50" xr:uid="{00000000-0005-0000-0000-00003B000000}"/>
    <cellStyle name="Normal 5 5" xfId="51" xr:uid="{00000000-0005-0000-0000-00003C000000}"/>
    <cellStyle name="Normal 5 6" xfId="52" xr:uid="{00000000-0005-0000-0000-00003D000000}"/>
    <cellStyle name="Normal 5 7" xfId="53" xr:uid="{00000000-0005-0000-0000-00003E000000}"/>
    <cellStyle name="Porcentaje" xfId="1" builtinId="5"/>
    <cellStyle name="Porcentual 2" xfId="54" xr:uid="{00000000-0005-0000-0000-000040000000}"/>
    <cellStyle name="Porcentual 3" xfId="55" xr:uid="{00000000-0005-0000-0000-00004100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99391</xdr:colOff>
      <xdr:row>0</xdr:row>
      <xdr:rowOff>107674</xdr:rowOff>
    </xdr:from>
    <xdr:to>
      <xdr:col>1</xdr:col>
      <xdr:colOff>189064</xdr:colOff>
      <xdr:row>0</xdr:row>
      <xdr:rowOff>754739</xdr:rowOff>
    </xdr:to>
    <xdr:pic>
      <xdr:nvPicPr>
        <xdr:cNvPr id="4" name="Imagen 3">
          <a:extLst>
            <a:ext uri="{FF2B5EF4-FFF2-40B4-BE49-F238E27FC236}">
              <a16:creationId xmlns:a16="http://schemas.microsoft.com/office/drawing/2014/main" id="{265CF66E-0C72-4207-B50F-6ADDC933D61A}"/>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91" y="107674"/>
          <a:ext cx="810260" cy="647065"/>
        </a:xfrm>
        <a:prstGeom prst="rect">
          <a:avLst/>
        </a:prstGeom>
      </xdr:spPr>
    </xdr:pic>
    <xdr:clientData/>
  </xdr:twoCellAnchor>
  <xdr:twoCellAnchor>
    <xdr:from>
      <xdr:col>19</xdr:col>
      <xdr:colOff>554870</xdr:colOff>
      <xdr:row>0</xdr:row>
      <xdr:rowOff>25334</xdr:rowOff>
    </xdr:from>
    <xdr:to>
      <xdr:col>19</xdr:col>
      <xdr:colOff>1286482</xdr:colOff>
      <xdr:row>0</xdr:row>
      <xdr:rowOff>759498</xdr:rowOff>
    </xdr:to>
    <xdr:pic>
      <xdr:nvPicPr>
        <xdr:cNvPr id="6" name="Picture 1">
          <a:extLst>
            <a:ext uri="{FF2B5EF4-FFF2-40B4-BE49-F238E27FC236}">
              <a16:creationId xmlns:a16="http://schemas.microsoft.com/office/drawing/2014/main" id="{27F3D47B-2636-4DD0-988C-15701AAF629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705904" y="25334"/>
          <a:ext cx="731612" cy="734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3"/>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T3018"/>
  <sheetViews>
    <sheetView showGridLines="0" topLeftCell="A16" zoomScale="160" zoomScaleNormal="160" workbookViewId="0">
      <selection activeCell="A5" sqref="A5"/>
    </sheetView>
  </sheetViews>
  <sheetFormatPr baseColWidth="10" defaultColWidth="11.42578125" defaultRowHeight="11.25" x14ac:dyDescent="0.25"/>
  <cols>
    <col min="1" max="1" width="10.85546875" style="26" customWidth="1"/>
    <col min="2" max="2" width="12" style="7" customWidth="1"/>
    <col min="3" max="3" width="9.5703125" style="7" customWidth="1"/>
    <col min="4" max="4" width="74.42578125" style="26" customWidth="1"/>
    <col min="5" max="5" width="8.42578125" style="7" customWidth="1"/>
    <col min="6" max="6" width="49.28515625" style="9" customWidth="1"/>
    <col min="7" max="7" width="40.7109375" style="26" customWidth="1"/>
    <col min="8" max="8" width="14.140625" style="26" customWidth="1"/>
    <col min="9" max="9" width="22.85546875" style="26" customWidth="1"/>
    <col min="10" max="10" width="24.5703125" style="26" customWidth="1"/>
    <col min="11" max="11" width="9.28515625" style="7" bestFit="1" customWidth="1"/>
    <col min="12" max="12" width="24.28515625" style="25" customWidth="1"/>
    <col min="13" max="13" width="10.28515625" style="31" customWidth="1"/>
    <col min="14" max="14" width="11.7109375" style="31" customWidth="1"/>
    <col min="15" max="15" width="10.7109375" style="4" customWidth="1"/>
    <col min="16" max="16" width="9.85546875" style="6" bestFit="1" customWidth="1"/>
    <col min="17" max="17" width="126" style="6" customWidth="1"/>
    <col min="18" max="18" width="13.85546875" style="7" customWidth="1"/>
    <col min="19" max="19" width="11.28515625" style="6" customWidth="1"/>
    <col min="20" max="20" width="47" style="6" customWidth="1"/>
    <col min="21" max="16384" width="11.42578125" style="6"/>
  </cols>
  <sheetData>
    <row r="1" spans="1:20" s="11" customFormat="1" ht="68.25" customHeight="1" x14ac:dyDescent="0.25">
      <c r="A1" s="27"/>
      <c r="B1" s="12"/>
      <c r="C1" s="12"/>
      <c r="D1" s="23"/>
      <c r="E1" s="12"/>
      <c r="F1" s="12"/>
      <c r="G1" s="23"/>
      <c r="H1" s="23"/>
      <c r="I1" s="23"/>
      <c r="J1" s="13" t="s">
        <v>0</v>
      </c>
      <c r="K1" s="12"/>
      <c r="L1" s="23"/>
      <c r="M1" s="12"/>
      <c r="N1" s="13"/>
      <c r="O1" s="12"/>
      <c r="P1" s="35"/>
      <c r="Q1" s="35"/>
      <c r="R1" s="123"/>
      <c r="S1" s="35"/>
      <c r="T1" s="36"/>
    </row>
    <row r="2" spans="1:20" s="61" customFormat="1" ht="15" x14ac:dyDescent="0.25">
      <c r="A2" s="24"/>
      <c r="B2" s="14"/>
      <c r="C2" s="14"/>
      <c r="D2" s="24"/>
      <c r="E2" s="14"/>
      <c r="F2" s="14"/>
      <c r="G2" s="24"/>
      <c r="H2" s="24"/>
      <c r="I2" s="24"/>
      <c r="J2" s="24"/>
      <c r="K2" s="14"/>
      <c r="L2" s="24"/>
      <c r="M2" s="14"/>
      <c r="N2" s="14"/>
      <c r="P2" s="14"/>
      <c r="R2" s="120"/>
      <c r="S2" s="14" t="s">
        <v>1</v>
      </c>
      <c r="T2" s="80" t="s">
        <v>132</v>
      </c>
    </row>
    <row r="3" spans="1:20" s="62" customFormat="1" ht="12" x14ac:dyDescent="0.25">
      <c r="A3" s="45"/>
      <c r="B3" s="45"/>
      <c r="C3" s="45"/>
      <c r="D3" s="45"/>
      <c r="E3" s="45"/>
      <c r="F3" s="45"/>
      <c r="G3" s="45"/>
      <c r="H3" s="45"/>
      <c r="I3" s="45"/>
      <c r="J3" s="45"/>
      <c r="K3" s="45"/>
      <c r="L3" s="45"/>
      <c r="M3" s="46"/>
      <c r="N3" s="46"/>
      <c r="O3" s="45"/>
      <c r="P3" s="77"/>
      <c r="Q3" s="78" t="s">
        <v>297</v>
      </c>
      <c r="R3" s="119"/>
      <c r="S3" s="78"/>
      <c r="T3" s="79"/>
    </row>
    <row r="4" spans="1:20" s="62" customFormat="1" ht="33.75" x14ac:dyDescent="0.25">
      <c r="A4" s="47" t="s">
        <v>2</v>
      </c>
      <c r="B4" s="47" t="s">
        <v>3</v>
      </c>
      <c r="C4" s="47" t="s">
        <v>4</v>
      </c>
      <c r="D4" s="47" t="s">
        <v>5</v>
      </c>
      <c r="E4" s="47" t="s">
        <v>6</v>
      </c>
      <c r="F4" s="47" t="s">
        <v>7</v>
      </c>
      <c r="G4" s="47" t="s">
        <v>8</v>
      </c>
      <c r="H4" s="47" t="s">
        <v>9</v>
      </c>
      <c r="I4" s="47" t="s">
        <v>10</v>
      </c>
      <c r="J4" s="47" t="s">
        <v>11</v>
      </c>
      <c r="K4" s="47" t="s">
        <v>12</v>
      </c>
      <c r="L4" s="47" t="s">
        <v>13</v>
      </c>
      <c r="M4" s="48" t="s">
        <v>14</v>
      </c>
      <c r="N4" s="48" t="s">
        <v>15</v>
      </c>
      <c r="O4" s="47" t="s">
        <v>16</v>
      </c>
      <c r="P4" s="112" t="s">
        <v>17</v>
      </c>
      <c r="Q4" s="112" t="s">
        <v>18</v>
      </c>
      <c r="R4" s="122" t="s">
        <v>19</v>
      </c>
      <c r="S4" s="112" t="s">
        <v>20</v>
      </c>
      <c r="T4" s="112" t="s">
        <v>21</v>
      </c>
    </row>
    <row r="5" spans="1:20" s="59" customFormat="1" ht="123.75" x14ac:dyDescent="0.25">
      <c r="A5" s="65" t="s">
        <v>29</v>
      </c>
      <c r="B5" s="65" t="s">
        <v>30</v>
      </c>
      <c r="C5" s="68">
        <v>2</v>
      </c>
      <c r="D5" s="22" t="s">
        <v>31</v>
      </c>
      <c r="E5" s="72">
        <v>1</v>
      </c>
      <c r="F5" s="65" t="s">
        <v>135</v>
      </c>
      <c r="G5" s="65" t="s">
        <v>32</v>
      </c>
      <c r="H5" s="70" t="s">
        <v>33</v>
      </c>
      <c r="I5" s="70" t="s">
        <v>34</v>
      </c>
      <c r="J5" s="65" t="s">
        <v>35</v>
      </c>
      <c r="K5" s="49" t="s">
        <v>36</v>
      </c>
      <c r="L5" s="66" t="s">
        <v>37</v>
      </c>
      <c r="M5" s="69">
        <v>43953</v>
      </c>
      <c r="N5" s="69">
        <v>44561</v>
      </c>
      <c r="O5" s="71" t="s">
        <v>25</v>
      </c>
      <c r="P5" s="85">
        <v>44652</v>
      </c>
      <c r="Q5" s="128" t="s">
        <v>395</v>
      </c>
      <c r="R5" s="115">
        <v>1</v>
      </c>
      <c r="S5" s="86" t="s">
        <v>345</v>
      </c>
      <c r="T5" s="85" t="s">
        <v>131</v>
      </c>
    </row>
    <row r="6" spans="1:20" s="59" customFormat="1" ht="123.75" x14ac:dyDescent="0.25">
      <c r="A6" s="65" t="s">
        <v>29</v>
      </c>
      <c r="B6" s="65" t="s">
        <v>30</v>
      </c>
      <c r="C6" s="68">
        <v>2</v>
      </c>
      <c r="D6" s="22" t="s">
        <v>31</v>
      </c>
      <c r="E6" s="72">
        <v>2</v>
      </c>
      <c r="F6" s="65" t="s">
        <v>135</v>
      </c>
      <c r="G6" s="65" t="s">
        <v>136</v>
      </c>
      <c r="H6" s="70" t="s">
        <v>38</v>
      </c>
      <c r="I6" s="70" t="s">
        <v>39</v>
      </c>
      <c r="J6" s="65" t="s">
        <v>40</v>
      </c>
      <c r="K6" s="49" t="s">
        <v>24</v>
      </c>
      <c r="L6" s="66" t="s">
        <v>41</v>
      </c>
      <c r="M6" s="69">
        <v>43953</v>
      </c>
      <c r="N6" s="69">
        <v>44561</v>
      </c>
      <c r="O6" s="71" t="s">
        <v>25</v>
      </c>
      <c r="P6" s="85">
        <v>44652</v>
      </c>
      <c r="Q6" s="128" t="s">
        <v>395</v>
      </c>
      <c r="R6" s="115">
        <v>1</v>
      </c>
      <c r="S6" s="86" t="s">
        <v>345</v>
      </c>
      <c r="T6" s="85" t="s">
        <v>131</v>
      </c>
    </row>
    <row r="7" spans="1:20" s="59" customFormat="1" ht="180" x14ac:dyDescent="0.25">
      <c r="A7" s="65" t="s">
        <v>44</v>
      </c>
      <c r="B7" s="65" t="s">
        <v>45</v>
      </c>
      <c r="C7" s="68">
        <v>7</v>
      </c>
      <c r="D7" s="71" t="s">
        <v>46</v>
      </c>
      <c r="E7" s="72">
        <v>1</v>
      </c>
      <c r="F7" s="65" t="s">
        <v>47</v>
      </c>
      <c r="G7" s="66" t="s">
        <v>48</v>
      </c>
      <c r="H7" s="66" t="s">
        <v>49</v>
      </c>
      <c r="I7" s="65" t="s">
        <v>50</v>
      </c>
      <c r="J7" s="65" t="s">
        <v>51</v>
      </c>
      <c r="K7" s="49" t="s">
        <v>24</v>
      </c>
      <c r="L7" s="65" t="s">
        <v>114</v>
      </c>
      <c r="M7" s="33">
        <v>43735</v>
      </c>
      <c r="N7" s="33">
        <v>44742</v>
      </c>
      <c r="O7" s="71" t="s">
        <v>25</v>
      </c>
      <c r="P7" s="67">
        <v>44657</v>
      </c>
      <c r="Q7" s="74" t="s">
        <v>366</v>
      </c>
      <c r="R7" s="115">
        <v>0.77</v>
      </c>
      <c r="S7" s="81" t="s">
        <v>254</v>
      </c>
      <c r="T7" s="74" t="s">
        <v>262</v>
      </c>
    </row>
    <row r="8" spans="1:20" s="59" customFormat="1" ht="180" x14ac:dyDescent="0.25">
      <c r="A8" s="65" t="s">
        <v>44</v>
      </c>
      <c r="B8" s="65" t="s">
        <v>45</v>
      </c>
      <c r="C8" s="68">
        <v>7</v>
      </c>
      <c r="D8" s="71" t="s">
        <v>46</v>
      </c>
      <c r="E8" s="72">
        <v>2</v>
      </c>
      <c r="F8" s="65" t="s">
        <v>52</v>
      </c>
      <c r="G8" s="66" t="s">
        <v>53</v>
      </c>
      <c r="H8" s="66" t="s">
        <v>54</v>
      </c>
      <c r="I8" s="65" t="s">
        <v>55</v>
      </c>
      <c r="J8" s="65" t="s">
        <v>56</v>
      </c>
      <c r="K8" s="49" t="s">
        <v>24</v>
      </c>
      <c r="L8" s="65" t="s">
        <v>114</v>
      </c>
      <c r="M8" s="33">
        <v>43735</v>
      </c>
      <c r="N8" s="33">
        <v>44742</v>
      </c>
      <c r="O8" s="71" t="s">
        <v>25</v>
      </c>
      <c r="P8" s="113">
        <v>44657</v>
      </c>
      <c r="Q8" s="74" t="s">
        <v>366</v>
      </c>
      <c r="R8" s="115">
        <v>0.77</v>
      </c>
      <c r="S8" s="111" t="s">
        <v>254</v>
      </c>
      <c r="T8" s="74" t="s">
        <v>263</v>
      </c>
    </row>
    <row r="9" spans="1:20" s="59" customFormat="1" ht="281.25" x14ac:dyDescent="0.25">
      <c r="A9" s="65" t="s">
        <v>57</v>
      </c>
      <c r="B9" s="65" t="s">
        <v>58</v>
      </c>
      <c r="C9" s="68">
        <v>3</v>
      </c>
      <c r="D9" s="65" t="s">
        <v>59</v>
      </c>
      <c r="E9" s="68">
        <v>1</v>
      </c>
      <c r="F9" s="51" t="s">
        <v>298</v>
      </c>
      <c r="G9" s="65" t="s">
        <v>60</v>
      </c>
      <c r="H9" s="65" t="s">
        <v>23</v>
      </c>
      <c r="I9" s="65" t="s">
        <v>23</v>
      </c>
      <c r="J9" s="66" t="s">
        <v>61</v>
      </c>
      <c r="K9" s="49" t="s">
        <v>24</v>
      </c>
      <c r="L9" s="66" t="s">
        <v>62</v>
      </c>
      <c r="M9" s="33">
        <v>43800</v>
      </c>
      <c r="N9" s="69">
        <v>43830</v>
      </c>
      <c r="O9" s="71" t="s">
        <v>347</v>
      </c>
      <c r="P9" s="128">
        <v>44658</v>
      </c>
      <c r="Q9" s="130" t="s">
        <v>396</v>
      </c>
      <c r="R9" s="115">
        <v>1</v>
      </c>
      <c r="S9" s="81" t="s">
        <v>349</v>
      </c>
      <c r="T9" s="74" t="s">
        <v>131</v>
      </c>
    </row>
    <row r="10" spans="1:20" s="59" customFormat="1" ht="191.25" x14ac:dyDescent="0.25">
      <c r="A10" s="65" t="s">
        <v>63</v>
      </c>
      <c r="B10" s="65" t="s">
        <v>28</v>
      </c>
      <c r="C10" s="68">
        <v>4</v>
      </c>
      <c r="D10" s="65" t="s">
        <v>145</v>
      </c>
      <c r="E10" s="68">
        <v>2</v>
      </c>
      <c r="F10" s="51" t="s">
        <v>64</v>
      </c>
      <c r="G10" s="65" t="s">
        <v>397</v>
      </c>
      <c r="H10" s="65" t="s">
        <v>278</v>
      </c>
      <c r="I10" s="65" t="s">
        <v>279</v>
      </c>
      <c r="J10" s="65" t="s">
        <v>248</v>
      </c>
      <c r="K10" s="49" t="s">
        <v>24</v>
      </c>
      <c r="L10" s="66" t="s">
        <v>238</v>
      </c>
      <c r="M10" s="33">
        <v>44501</v>
      </c>
      <c r="N10" s="33">
        <v>44651</v>
      </c>
      <c r="O10" s="71" t="s">
        <v>43</v>
      </c>
      <c r="P10" s="113">
        <v>44657</v>
      </c>
      <c r="Q10" s="114" t="s">
        <v>368</v>
      </c>
      <c r="R10" s="115">
        <v>0</v>
      </c>
      <c r="S10" s="81" t="s">
        <v>253</v>
      </c>
      <c r="T10" s="74" t="s">
        <v>131</v>
      </c>
    </row>
    <row r="11" spans="1:20" s="59" customFormat="1" ht="191.25" x14ac:dyDescent="0.25">
      <c r="A11" s="65" t="s">
        <v>63</v>
      </c>
      <c r="B11" s="65" t="s">
        <v>26</v>
      </c>
      <c r="C11" s="68">
        <v>8</v>
      </c>
      <c r="D11" s="65" t="s">
        <v>144</v>
      </c>
      <c r="E11" s="68">
        <v>1</v>
      </c>
      <c r="F11" s="51" t="s">
        <v>65</v>
      </c>
      <c r="G11" s="65" t="s">
        <v>249</v>
      </c>
      <c r="H11" s="65" t="s">
        <v>251</v>
      </c>
      <c r="I11" s="65" t="s">
        <v>250</v>
      </c>
      <c r="J11" s="65" t="s">
        <v>252</v>
      </c>
      <c r="K11" s="49" t="s">
        <v>27</v>
      </c>
      <c r="L11" s="66" t="s">
        <v>238</v>
      </c>
      <c r="M11" s="33">
        <v>44501</v>
      </c>
      <c r="N11" s="33">
        <v>44712</v>
      </c>
      <c r="O11" s="71" t="s">
        <v>25</v>
      </c>
      <c r="P11" s="113">
        <v>44657</v>
      </c>
      <c r="Q11" s="108" t="s">
        <v>350</v>
      </c>
      <c r="R11" s="115" t="s">
        <v>23</v>
      </c>
      <c r="S11" s="103" t="s">
        <v>253</v>
      </c>
      <c r="T11" s="74" t="s">
        <v>131</v>
      </c>
    </row>
    <row r="12" spans="1:20" s="32" customFormat="1" ht="123.75" x14ac:dyDescent="0.25">
      <c r="A12" s="65" t="s">
        <v>66</v>
      </c>
      <c r="B12" s="65" t="s">
        <v>42</v>
      </c>
      <c r="C12" s="68">
        <v>4</v>
      </c>
      <c r="D12" s="65" t="s">
        <v>67</v>
      </c>
      <c r="E12" s="68">
        <v>1</v>
      </c>
      <c r="F12" s="51" t="s">
        <v>68</v>
      </c>
      <c r="G12" s="65" t="s">
        <v>69</v>
      </c>
      <c r="H12" s="70" t="s">
        <v>23</v>
      </c>
      <c r="I12" s="70" t="s">
        <v>23</v>
      </c>
      <c r="J12" s="66" t="s">
        <v>70</v>
      </c>
      <c r="K12" s="49" t="s">
        <v>24</v>
      </c>
      <c r="L12" s="66" t="s">
        <v>245</v>
      </c>
      <c r="M12" s="33">
        <v>43850</v>
      </c>
      <c r="N12" s="33">
        <v>44926</v>
      </c>
      <c r="O12" s="71" t="s">
        <v>25</v>
      </c>
      <c r="P12" s="67">
        <v>44656</v>
      </c>
      <c r="Q12" s="74" t="s">
        <v>346</v>
      </c>
      <c r="R12" s="115" t="s">
        <v>23</v>
      </c>
      <c r="S12" s="81" t="s">
        <v>345</v>
      </c>
      <c r="T12" s="74" t="s">
        <v>131</v>
      </c>
    </row>
    <row r="13" spans="1:20" s="32" customFormat="1" ht="168.75" x14ac:dyDescent="0.25">
      <c r="A13" s="22" t="s">
        <v>73</v>
      </c>
      <c r="B13" s="65" t="s">
        <v>58</v>
      </c>
      <c r="C13" s="21">
        <v>2</v>
      </c>
      <c r="D13" s="22" t="s">
        <v>173</v>
      </c>
      <c r="E13" s="68">
        <v>1</v>
      </c>
      <c r="F13" s="66" t="s">
        <v>115</v>
      </c>
      <c r="G13" s="66" t="s">
        <v>241</v>
      </c>
      <c r="H13" s="65" t="s">
        <v>116</v>
      </c>
      <c r="I13" s="65" t="s">
        <v>117</v>
      </c>
      <c r="J13" s="66" t="s">
        <v>118</v>
      </c>
      <c r="K13" s="49" t="s">
        <v>24</v>
      </c>
      <c r="L13" s="65" t="s">
        <v>161</v>
      </c>
      <c r="M13" s="33">
        <v>44348</v>
      </c>
      <c r="N13" s="33">
        <v>44620</v>
      </c>
      <c r="O13" s="71" t="s">
        <v>25</v>
      </c>
      <c r="P13" s="128">
        <v>44658</v>
      </c>
      <c r="Q13" s="132" t="s">
        <v>392</v>
      </c>
      <c r="R13" s="115">
        <v>1</v>
      </c>
      <c r="S13" s="81" t="s">
        <v>349</v>
      </c>
      <c r="T13" s="74" t="s">
        <v>131</v>
      </c>
    </row>
    <row r="14" spans="1:20" s="32" customFormat="1" ht="225" x14ac:dyDescent="0.25">
      <c r="A14" s="22" t="s">
        <v>73</v>
      </c>
      <c r="B14" s="65" t="s">
        <v>58</v>
      </c>
      <c r="C14" s="21">
        <v>2</v>
      </c>
      <c r="D14" s="22" t="s">
        <v>173</v>
      </c>
      <c r="E14" s="68">
        <v>2</v>
      </c>
      <c r="F14" s="66" t="s">
        <v>115</v>
      </c>
      <c r="G14" s="66" t="s">
        <v>242</v>
      </c>
      <c r="H14" s="65" t="s">
        <v>243</v>
      </c>
      <c r="I14" s="65" t="s">
        <v>246</v>
      </c>
      <c r="J14" s="66" t="s">
        <v>247</v>
      </c>
      <c r="K14" s="49" t="s">
        <v>24</v>
      </c>
      <c r="L14" s="65" t="s">
        <v>244</v>
      </c>
      <c r="M14" s="33">
        <v>44531</v>
      </c>
      <c r="N14" s="33">
        <v>44742</v>
      </c>
      <c r="O14" s="71" t="s">
        <v>25</v>
      </c>
      <c r="P14" s="128">
        <v>44658</v>
      </c>
      <c r="Q14" s="133" t="s">
        <v>391</v>
      </c>
      <c r="R14" s="115" t="s">
        <v>23</v>
      </c>
      <c r="S14" s="81" t="s">
        <v>349</v>
      </c>
      <c r="T14" s="74" t="s">
        <v>131</v>
      </c>
    </row>
    <row r="15" spans="1:20" s="32" customFormat="1" ht="146.25" x14ac:dyDescent="0.25">
      <c r="A15" s="65" t="s">
        <v>74</v>
      </c>
      <c r="B15" s="65" t="s">
        <v>42</v>
      </c>
      <c r="C15" s="68">
        <v>1</v>
      </c>
      <c r="D15" s="22" t="s">
        <v>75</v>
      </c>
      <c r="E15" s="72">
        <v>2</v>
      </c>
      <c r="F15" s="66" t="s">
        <v>76</v>
      </c>
      <c r="G15" s="66" t="s">
        <v>139</v>
      </c>
      <c r="H15" s="70" t="s">
        <v>140</v>
      </c>
      <c r="I15" s="70" t="s">
        <v>141</v>
      </c>
      <c r="J15" s="66" t="s">
        <v>77</v>
      </c>
      <c r="K15" s="49" t="s">
        <v>27</v>
      </c>
      <c r="L15" s="66" t="s">
        <v>245</v>
      </c>
      <c r="M15" s="69">
        <v>44136</v>
      </c>
      <c r="N15" s="69">
        <v>44377</v>
      </c>
      <c r="O15" s="71" t="s">
        <v>347</v>
      </c>
      <c r="P15" s="67">
        <v>44656</v>
      </c>
      <c r="Q15" s="74" t="s">
        <v>393</v>
      </c>
      <c r="R15" s="115">
        <v>0.7</v>
      </c>
      <c r="S15" s="103" t="s">
        <v>345</v>
      </c>
      <c r="T15" s="74"/>
    </row>
    <row r="16" spans="1:20" s="32" customFormat="1" ht="135" x14ac:dyDescent="0.25">
      <c r="A16" s="65" t="s">
        <v>74</v>
      </c>
      <c r="B16" s="65" t="s">
        <v>42</v>
      </c>
      <c r="C16" s="68">
        <v>2</v>
      </c>
      <c r="D16" s="22" t="s">
        <v>143</v>
      </c>
      <c r="E16" s="72">
        <v>1</v>
      </c>
      <c r="F16" s="66" t="s">
        <v>78</v>
      </c>
      <c r="G16" s="66" t="s">
        <v>79</v>
      </c>
      <c r="H16" s="70" t="s">
        <v>80</v>
      </c>
      <c r="I16" s="70" t="s">
        <v>81</v>
      </c>
      <c r="J16" s="66" t="s">
        <v>82</v>
      </c>
      <c r="K16" s="49" t="s">
        <v>24</v>
      </c>
      <c r="L16" s="66" t="s">
        <v>245</v>
      </c>
      <c r="M16" s="69">
        <v>44136</v>
      </c>
      <c r="N16" s="69">
        <v>44926</v>
      </c>
      <c r="O16" s="71" t="s">
        <v>25</v>
      </c>
      <c r="P16" s="67">
        <v>44656</v>
      </c>
      <c r="Q16" s="74" t="s">
        <v>346</v>
      </c>
      <c r="R16" s="115" t="s">
        <v>23</v>
      </c>
      <c r="S16" s="103" t="s">
        <v>345</v>
      </c>
      <c r="T16" s="74" t="s">
        <v>131</v>
      </c>
    </row>
    <row r="17" spans="1:20" s="60" customFormat="1" ht="191.25" x14ac:dyDescent="0.25">
      <c r="A17" s="65" t="s">
        <v>108</v>
      </c>
      <c r="B17" s="65" t="s">
        <v>103</v>
      </c>
      <c r="C17" s="68">
        <v>4</v>
      </c>
      <c r="D17" s="22" t="s">
        <v>113</v>
      </c>
      <c r="E17" s="72">
        <v>1</v>
      </c>
      <c r="F17" s="66" t="s">
        <v>109</v>
      </c>
      <c r="G17" s="66" t="s">
        <v>110</v>
      </c>
      <c r="H17" s="70" t="s">
        <v>111</v>
      </c>
      <c r="I17" s="70" t="s">
        <v>138</v>
      </c>
      <c r="J17" s="66">
        <v>1</v>
      </c>
      <c r="K17" s="49" t="s">
        <v>24</v>
      </c>
      <c r="L17" s="66" t="s">
        <v>239</v>
      </c>
      <c r="M17" s="69">
        <v>44197</v>
      </c>
      <c r="N17" s="69">
        <v>44531</v>
      </c>
      <c r="O17" s="71" t="s">
        <v>43</v>
      </c>
      <c r="P17" s="67">
        <v>44656</v>
      </c>
      <c r="Q17" s="74" t="s">
        <v>383</v>
      </c>
      <c r="R17" s="115">
        <v>1</v>
      </c>
      <c r="S17" s="81" t="s">
        <v>261</v>
      </c>
      <c r="T17" s="128" t="s">
        <v>384</v>
      </c>
    </row>
    <row r="18" spans="1:20" s="60" customFormat="1" ht="180" x14ac:dyDescent="0.25">
      <c r="A18" s="65" t="s">
        <v>121</v>
      </c>
      <c r="B18" s="65" t="s">
        <v>98</v>
      </c>
      <c r="C18" s="68">
        <v>2</v>
      </c>
      <c r="D18" s="58" t="s">
        <v>142</v>
      </c>
      <c r="E18" s="72">
        <v>3</v>
      </c>
      <c r="F18" s="66" t="s">
        <v>175</v>
      </c>
      <c r="G18" s="66" t="s">
        <v>291</v>
      </c>
      <c r="H18" s="66" t="s">
        <v>176</v>
      </c>
      <c r="I18" s="66" t="s">
        <v>177</v>
      </c>
      <c r="J18" s="66">
        <v>3</v>
      </c>
      <c r="K18" s="49" t="s">
        <v>122</v>
      </c>
      <c r="L18" s="66" t="s">
        <v>240</v>
      </c>
      <c r="M18" s="69">
        <v>44378</v>
      </c>
      <c r="N18" s="69">
        <v>44742</v>
      </c>
      <c r="O18" s="131" t="s">
        <v>25</v>
      </c>
      <c r="P18" s="67">
        <v>44657</v>
      </c>
      <c r="Q18" s="74" t="s">
        <v>387</v>
      </c>
      <c r="R18" s="115" t="s">
        <v>23</v>
      </c>
      <c r="S18" s="129" t="s">
        <v>261</v>
      </c>
      <c r="T18" s="130" t="s">
        <v>131</v>
      </c>
    </row>
    <row r="19" spans="1:20" s="60" customFormat="1" ht="180" x14ac:dyDescent="0.25">
      <c r="A19" s="65" t="s">
        <v>121</v>
      </c>
      <c r="B19" s="65" t="s">
        <v>98</v>
      </c>
      <c r="C19" s="68">
        <v>2</v>
      </c>
      <c r="D19" s="58" t="s">
        <v>142</v>
      </c>
      <c r="E19" s="72">
        <v>4</v>
      </c>
      <c r="F19" s="66" t="s">
        <v>178</v>
      </c>
      <c r="G19" s="66" t="s">
        <v>271</v>
      </c>
      <c r="H19" s="66" t="s">
        <v>179</v>
      </c>
      <c r="I19" s="66" t="s">
        <v>180</v>
      </c>
      <c r="J19" s="66">
        <v>1</v>
      </c>
      <c r="K19" s="49" t="s">
        <v>122</v>
      </c>
      <c r="L19" s="66" t="s">
        <v>240</v>
      </c>
      <c r="M19" s="69">
        <v>44378</v>
      </c>
      <c r="N19" s="69">
        <v>44408</v>
      </c>
      <c r="O19" s="131" t="s">
        <v>25</v>
      </c>
      <c r="P19" s="67">
        <v>44657</v>
      </c>
      <c r="Q19" s="74" t="s">
        <v>388</v>
      </c>
      <c r="R19" s="115">
        <v>1</v>
      </c>
      <c r="S19" s="129" t="s">
        <v>261</v>
      </c>
      <c r="T19" s="130" t="s">
        <v>131</v>
      </c>
    </row>
    <row r="20" spans="1:20" s="60" customFormat="1" ht="168.75" x14ac:dyDescent="0.25">
      <c r="A20" s="65" t="s">
        <v>146</v>
      </c>
      <c r="B20" s="65" t="s">
        <v>92</v>
      </c>
      <c r="C20" s="68">
        <v>1</v>
      </c>
      <c r="D20" s="58" t="s">
        <v>152</v>
      </c>
      <c r="E20" s="72">
        <v>3</v>
      </c>
      <c r="F20" s="66" t="s">
        <v>147</v>
      </c>
      <c r="G20" s="66" t="s">
        <v>148</v>
      </c>
      <c r="H20" s="66" t="s">
        <v>149</v>
      </c>
      <c r="I20" s="66" t="s">
        <v>150</v>
      </c>
      <c r="J20" s="66" t="s">
        <v>151</v>
      </c>
      <c r="K20" s="49" t="s">
        <v>27</v>
      </c>
      <c r="L20" s="66" t="s">
        <v>273</v>
      </c>
      <c r="M20" s="69">
        <v>44470</v>
      </c>
      <c r="N20" s="69">
        <v>44500</v>
      </c>
      <c r="O20" s="71" t="s">
        <v>25</v>
      </c>
      <c r="P20" s="128" t="e">
        <f>+#REF!</f>
        <v>#REF!</v>
      </c>
      <c r="Q20" s="130" t="s">
        <v>389</v>
      </c>
      <c r="R20" s="116">
        <v>1</v>
      </c>
      <c r="S20" s="129" t="s">
        <v>349</v>
      </c>
      <c r="T20" s="74" t="s">
        <v>390</v>
      </c>
    </row>
    <row r="21" spans="1:20" s="60" customFormat="1" ht="202.5" x14ac:dyDescent="0.25">
      <c r="A21" s="65" t="s">
        <v>120</v>
      </c>
      <c r="B21" s="65" t="s">
        <v>72</v>
      </c>
      <c r="C21" s="68">
        <v>2</v>
      </c>
      <c r="D21" s="22" t="s">
        <v>123</v>
      </c>
      <c r="E21" s="72">
        <v>1</v>
      </c>
      <c r="F21" s="66" t="s">
        <v>124</v>
      </c>
      <c r="G21" s="66" t="s">
        <v>133</v>
      </c>
      <c r="H21" s="70" t="s">
        <v>125</v>
      </c>
      <c r="I21" s="70" t="s">
        <v>126</v>
      </c>
      <c r="J21" s="66" t="s">
        <v>134</v>
      </c>
      <c r="K21" s="49" t="s">
        <v>27</v>
      </c>
      <c r="L21" s="66" t="s">
        <v>162</v>
      </c>
      <c r="M21" s="69">
        <v>44409</v>
      </c>
      <c r="N21" s="69">
        <v>44561</v>
      </c>
      <c r="O21" s="71" t="s">
        <v>25</v>
      </c>
      <c r="P21" s="67">
        <v>44657</v>
      </c>
      <c r="Q21" s="74" t="s">
        <v>372</v>
      </c>
      <c r="R21" s="115">
        <v>1</v>
      </c>
      <c r="S21" s="111" t="s">
        <v>254</v>
      </c>
      <c r="T21" s="74" t="s">
        <v>370</v>
      </c>
    </row>
    <row r="22" spans="1:20" s="60" customFormat="1" ht="202.5" x14ac:dyDescent="0.25">
      <c r="A22" s="65" t="s">
        <v>120</v>
      </c>
      <c r="B22" s="65" t="s">
        <v>72</v>
      </c>
      <c r="C22" s="68">
        <v>2</v>
      </c>
      <c r="D22" s="22" t="s">
        <v>123</v>
      </c>
      <c r="E22" s="72">
        <v>2</v>
      </c>
      <c r="F22" s="66" t="s">
        <v>127</v>
      </c>
      <c r="G22" s="66" t="s">
        <v>137</v>
      </c>
      <c r="H22" s="70" t="s">
        <v>128</v>
      </c>
      <c r="I22" s="70" t="s">
        <v>129</v>
      </c>
      <c r="J22" s="66" t="s">
        <v>130</v>
      </c>
      <c r="K22" s="49" t="s">
        <v>24</v>
      </c>
      <c r="L22" s="66" t="s">
        <v>162</v>
      </c>
      <c r="M22" s="69">
        <v>44409</v>
      </c>
      <c r="N22" s="69">
        <v>44561</v>
      </c>
      <c r="O22" s="71" t="s">
        <v>25</v>
      </c>
      <c r="P22" s="67">
        <v>44657</v>
      </c>
      <c r="Q22" s="74" t="s">
        <v>373</v>
      </c>
      <c r="R22" s="115">
        <v>1</v>
      </c>
      <c r="S22" s="111" t="s">
        <v>254</v>
      </c>
      <c r="T22" s="74" t="s">
        <v>371</v>
      </c>
    </row>
    <row r="23" spans="1:20" s="60" customFormat="1" ht="101.25" x14ac:dyDescent="0.25">
      <c r="A23" s="65" t="s">
        <v>153</v>
      </c>
      <c r="B23" s="65" t="s">
        <v>26</v>
      </c>
      <c r="C23" s="68">
        <v>1</v>
      </c>
      <c r="D23" s="65" t="s">
        <v>255</v>
      </c>
      <c r="E23" s="72">
        <v>1</v>
      </c>
      <c r="F23" s="66" t="s">
        <v>219</v>
      </c>
      <c r="G23" s="66" t="s">
        <v>154</v>
      </c>
      <c r="H23" s="70" t="s">
        <v>107</v>
      </c>
      <c r="I23" s="70" t="s">
        <v>107</v>
      </c>
      <c r="J23" s="66" t="s">
        <v>280</v>
      </c>
      <c r="K23" s="49" t="s">
        <v>24</v>
      </c>
      <c r="L23" s="66" t="s">
        <v>181</v>
      </c>
      <c r="M23" s="69">
        <v>44470</v>
      </c>
      <c r="N23" s="69">
        <v>44651</v>
      </c>
      <c r="O23" s="71" t="s">
        <v>43</v>
      </c>
      <c r="P23" s="113">
        <v>44657</v>
      </c>
      <c r="Q23" s="74" t="s">
        <v>353</v>
      </c>
      <c r="R23" s="115">
        <v>0</v>
      </c>
      <c r="S23" s="103" t="s">
        <v>253</v>
      </c>
      <c r="T23" s="109" t="s">
        <v>131</v>
      </c>
    </row>
    <row r="24" spans="1:20" s="60" customFormat="1" ht="246" customHeight="1" x14ac:dyDescent="0.25">
      <c r="A24" s="65" t="s">
        <v>153</v>
      </c>
      <c r="B24" s="65" t="s">
        <v>26</v>
      </c>
      <c r="C24" s="68">
        <v>1</v>
      </c>
      <c r="D24" s="65" t="s">
        <v>255</v>
      </c>
      <c r="E24" s="72">
        <v>2</v>
      </c>
      <c r="F24" s="66" t="s">
        <v>219</v>
      </c>
      <c r="G24" s="66" t="s">
        <v>281</v>
      </c>
      <c r="H24" s="70" t="s">
        <v>107</v>
      </c>
      <c r="I24" s="70" t="s">
        <v>107</v>
      </c>
      <c r="J24" s="66" t="s">
        <v>155</v>
      </c>
      <c r="K24" s="49" t="s">
        <v>27</v>
      </c>
      <c r="L24" s="66" t="s">
        <v>277</v>
      </c>
      <c r="M24" s="69">
        <v>44440</v>
      </c>
      <c r="N24" s="69">
        <v>44651</v>
      </c>
      <c r="O24" s="110" t="s">
        <v>43</v>
      </c>
      <c r="P24" s="113">
        <v>44657</v>
      </c>
      <c r="Q24" s="74" t="s">
        <v>354</v>
      </c>
      <c r="R24" s="115">
        <v>0</v>
      </c>
      <c r="S24" s="103" t="s">
        <v>253</v>
      </c>
      <c r="T24" s="109" t="s">
        <v>131</v>
      </c>
    </row>
    <row r="25" spans="1:20" s="60" customFormat="1" ht="112.5" x14ac:dyDescent="0.25">
      <c r="A25" s="65" t="s">
        <v>153</v>
      </c>
      <c r="B25" s="65" t="s">
        <v>26</v>
      </c>
      <c r="C25" s="68">
        <v>2</v>
      </c>
      <c r="D25" s="65" t="s">
        <v>256</v>
      </c>
      <c r="E25" s="72">
        <v>1</v>
      </c>
      <c r="F25" s="66" t="s">
        <v>190</v>
      </c>
      <c r="G25" s="66" t="s">
        <v>156</v>
      </c>
      <c r="H25" s="70" t="s">
        <v>107</v>
      </c>
      <c r="I25" s="70" t="s">
        <v>107</v>
      </c>
      <c r="J25" s="66" t="s">
        <v>157</v>
      </c>
      <c r="K25" s="49" t="s">
        <v>24</v>
      </c>
      <c r="L25" s="66" t="s">
        <v>181</v>
      </c>
      <c r="M25" s="69">
        <v>44515</v>
      </c>
      <c r="N25" s="69">
        <v>44722</v>
      </c>
      <c r="O25" s="71" t="s">
        <v>25</v>
      </c>
      <c r="P25" s="113">
        <v>44657</v>
      </c>
      <c r="Q25" s="109" t="s">
        <v>351</v>
      </c>
      <c r="R25" s="115" t="s">
        <v>23</v>
      </c>
      <c r="S25" s="103" t="s">
        <v>253</v>
      </c>
      <c r="T25" s="109" t="s">
        <v>131</v>
      </c>
    </row>
    <row r="26" spans="1:20" s="60" customFormat="1" ht="112.5" x14ac:dyDescent="0.25">
      <c r="A26" s="65" t="s">
        <v>153</v>
      </c>
      <c r="B26" s="65" t="s">
        <v>26</v>
      </c>
      <c r="C26" s="68">
        <v>2</v>
      </c>
      <c r="D26" s="65" t="s">
        <v>256</v>
      </c>
      <c r="E26" s="72">
        <v>2</v>
      </c>
      <c r="F26" s="66" t="s">
        <v>190</v>
      </c>
      <c r="G26" s="66" t="s">
        <v>282</v>
      </c>
      <c r="H26" s="70" t="s">
        <v>107</v>
      </c>
      <c r="I26" s="70" t="s">
        <v>107</v>
      </c>
      <c r="J26" s="66" t="s">
        <v>158</v>
      </c>
      <c r="K26" s="49" t="s">
        <v>24</v>
      </c>
      <c r="L26" s="66" t="s">
        <v>181</v>
      </c>
      <c r="M26" s="69">
        <v>44515</v>
      </c>
      <c r="N26" s="69">
        <v>44722</v>
      </c>
      <c r="O26" s="71" t="s">
        <v>25</v>
      </c>
      <c r="P26" s="113">
        <v>44657</v>
      </c>
      <c r="Q26" s="109" t="s">
        <v>351</v>
      </c>
      <c r="R26" s="115" t="s">
        <v>23</v>
      </c>
      <c r="S26" s="103" t="s">
        <v>253</v>
      </c>
      <c r="T26" s="74" t="s">
        <v>131</v>
      </c>
    </row>
    <row r="27" spans="1:20" s="60" customFormat="1" ht="112.5" x14ac:dyDescent="0.25">
      <c r="A27" s="65" t="s">
        <v>153</v>
      </c>
      <c r="B27" s="65" t="s">
        <v>26</v>
      </c>
      <c r="C27" s="68">
        <v>3</v>
      </c>
      <c r="D27" s="65" t="s">
        <v>257</v>
      </c>
      <c r="E27" s="72">
        <v>1</v>
      </c>
      <c r="F27" s="66" t="s">
        <v>182</v>
      </c>
      <c r="G27" s="66" t="s">
        <v>159</v>
      </c>
      <c r="H27" s="70" t="s">
        <v>107</v>
      </c>
      <c r="I27" s="70" t="s">
        <v>107</v>
      </c>
      <c r="J27" s="66" t="s">
        <v>183</v>
      </c>
      <c r="K27" s="49" t="s">
        <v>24</v>
      </c>
      <c r="L27" s="66" t="s">
        <v>181</v>
      </c>
      <c r="M27" s="69">
        <v>44392</v>
      </c>
      <c r="N27" s="69">
        <v>44712</v>
      </c>
      <c r="O27" s="71" t="s">
        <v>25</v>
      </c>
      <c r="P27" s="113">
        <v>44657</v>
      </c>
      <c r="Q27" s="109" t="s">
        <v>350</v>
      </c>
      <c r="R27" s="115" t="s">
        <v>23</v>
      </c>
      <c r="S27" s="103" t="s">
        <v>253</v>
      </c>
      <c r="T27" s="74" t="s">
        <v>131</v>
      </c>
    </row>
    <row r="28" spans="1:20" s="60" customFormat="1" ht="112.5" x14ac:dyDescent="0.25">
      <c r="A28" s="65" t="s">
        <v>153</v>
      </c>
      <c r="B28" s="65" t="s">
        <v>26</v>
      </c>
      <c r="C28" s="68">
        <v>3</v>
      </c>
      <c r="D28" s="65" t="s">
        <v>257</v>
      </c>
      <c r="E28" s="72">
        <v>2</v>
      </c>
      <c r="F28" s="66" t="s">
        <v>182</v>
      </c>
      <c r="G28" s="66" t="s">
        <v>283</v>
      </c>
      <c r="H28" s="70" t="s">
        <v>107</v>
      </c>
      <c r="I28" s="70" t="s">
        <v>107</v>
      </c>
      <c r="J28" s="66" t="s">
        <v>184</v>
      </c>
      <c r="K28" s="49" t="s">
        <v>27</v>
      </c>
      <c r="L28" s="66" t="s">
        <v>181</v>
      </c>
      <c r="M28" s="69">
        <v>44392</v>
      </c>
      <c r="N28" s="69">
        <v>44712</v>
      </c>
      <c r="O28" s="71" t="s">
        <v>25</v>
      </c>
      <c r="P28" s="113">
        <v>44657</v>
      </c>
      <c r="Q28" s="109" t="s">
        <v>350</v>
      </c>
      <c r="R28" s="115" t="s">
        <v>23</v>
      </c>
      <c r="S28" s="103" t="s">
        <v>253</v>
      </c>
      <c r="T28" s="74" t="s">
        <v>131</v>
      </c>
    </row>
    <row r="29" spans="1:20" s="60" customFormat="1" ht="112.5" x14ac:dyDescent="0.25">
      <c r="A29" s="65" t="s">
        <v>153</v>
      </c>
      <c r="B29" s="65" t="s">
        <v>26</v>
      </c>
      <c r="C29" s="68">
        <v>3</v>
      </c>
      <c r="D29" s="65" t="s">
        <v>257</v>
      </c>
      <c r="E29" s="72">
        <v>3</v>
      </c>
      <c r="F29" s="66" t="s">
        <v>182</v>
      </c>
      <c r="G29" s="66" t="s">
        <v>220</v>
      </c>
      <c r="H29" s="70" t="s">
        <v>107</v>
      </c>
      <c r="I29" s="70" t="s">
        <v>107</v>
      </c>
      <c r="J29" s="66" t="s">
        <v>160</v>
      </c>
      <c r="K29" s="49" t="s">
        <v>27</v>
      </c>
      <c r="L29" s="66" t="s">
        <v>185</v>
      </c>
      <c r="M29" s="69">
        <v>44409</v>
      </c>
      <c r="N29" s="69">
        <v>44712</v>
      </c>
      <c r="O29" s="71" t="s">
        <v>25</v>
      </c>
      <c r="P29" s="113">
        <v>44657</v>
      </c>
      <c r="Q29" s="109" t="s">
        <v>350</v>
      </c>
      <c r="R29" s="115" t="s">
        <v>23</v>
      </c>
      <c r="S29" s="103" t="s">
        <v>253</v>
      </c>
      <c r="T29" s="74" t="s">
        <v>131</v>
      </c>
    </row>
    <row r="30" spans="1:20" s="60" customFormat="1" ht="191.25" x14ac:dyDescent="0.25">
      <c r="A30" s="65" t="s">
        <v>153</v>
      </c>
      <c r="B30" s="65" t="s">
        <v>26</v>
      </c>
      <c r="C30" s="68">
        <v>4</v>
      </c>
      <c r="D30" s="65" t="s">
        <v>258</v>
      </c>
      <c r="E30" s="72">
        <v>1</v>
      </c>
      <c r="F30" s="66" t="s">
        <v>163</v>
      </c>
      <c r="G30" s="66" t="s">
        <v>284</v>
      </c>
      <c r="H30" s="70" t="s">
        <v>107</v>
      </c>
      <c r="I30" s="70" t="s">
        <v>107</v>
      </c>
      <c r="J30" s="66" t="s">
        <v>186</v>
      </c>
      <c r="K30" s="49" t="s">
        <v>27</v>
      </c>
      <c r="L30" s="66" t="s">
        <v>277</v>
      </c>
      <c r="M30" s="69">
        <v>44392</v>
      </c>
      <c r="N30" s="69">
        <v>44722</v>
      </c>
      <c r="O30" s="71" t="s">
        <v>25</v>
      </c>
      <c r="P30" s="113">
        <v>44657</v>
      </c>
      <c r="Q30" s="109" t="s">
        <v>351</v>
      </c>
      <c r="R30" s="115" t="s">
        <v>23</v>
      </c>
      <c r="S30" s="103" t="s">
        <v>253</v>
      </c>
      <c r="T30" s="74" t="s">
        <v>131</v>
      </c>
    </row>
    <row r="31" spans="1:20" s="60" customFormat="1" ht="191.25" x14ac:dyDescent="0.25">
      <c r="A31" s="65" t="s">
        <v>153</v>
      </c>
      <c r="B31" s="65" t="s">
        <v>26</v>
      </c>
      <c r="C31" s="68">
        <v>4</v>
      </c>
      <c r="D31" s="65" t="s">
        <v>258</v>
      </c>
      <c r="E31" s="72">
        <v>2</v>
      </c>
      <c r="F31" s="66" t="s">
        <v>163</v>
      </c>
      <c r="G31" s="66" t="s">
        <v>285</v>
      </c>
      <c r="H31" s="70" t="s">
        <v>107</v>
      </c>
      <c r="I31" s="70" t="s">
        <v>107</v>
      </c>
      <c r="J31" s="66" t="s">
        <v>165</v>
      </c>
      <c r="K31" s="49" t="s">
        <v>27</v>
      </c>
      <c r="L31" s="66" t="s">
        <v>277</v>
      </c>
      <c r="M31" s="69">
        <v>44392</v>
      </c>
      <c r="N31" s="69">
        <v>44722</v>
      </c>
      <c r="O31" s="71" t="s">
        <v>25</v>
      </c>
      <c r="P31" s="113">
        <v>44657</v>
      </c>
      <c r="Q31" s="109" t="s">
        <v>351</v>
      </c>
      <c r="R31" s="115" t="s">
        <v>23</v>
      </c>
      <c r="S31" s="103" t="s">
        <v>253</v>
      </c>
      <c r="T31" s="74" t="s">
        <v>131</v>
      </c>
    </row>
    <row r="32" spans="1:20" s="60" customFormat="1" ht="191.25" x14ac:dyDescent="0.25">
      <c r="A32" s="65" t="s">
        <v>153</v>
      </c>
      <c r="B32" s="65" t="s">
        <v>26</v>
      </c>
      <c r="C32" s="68">
        <v>4</v>
      </c>
      <c r="D32" s="65" t="s">
        <v>258</v>
      </c>
      <c r="E32" s="72">
        <v>3</v>
      </c>
      <c r="F32" s="66" t="s">
        <v>163</v>
      </c>
      <c r="G32" s="66" t="s">
        <v>164</v>
      </c>
      <c r="H32" s="70" t="s">
        <v>107</v>
      </c>
      <c r="I32" s="70" t="s">
        <v>107</v>
      </c>
      <c r="J32" s="66" t="s">
        <v>166</v>
      </c>
      <c r="K32" s="49" t="s">
        <v>27</v>
      </c>
      <c r="L32" s="66" t="s">
        <v>277</v>
      </c>
      <c r="M32" s="69">
        <v>44392</v>
      </c>
      <c r="N32" s="69">
        <v>44722</v>
      </c>
      <c r="O32" s="71" t="s">
        <v>25</v>
      </c>
      <c r="P32" s="113">
        <v>44657</v>
      </c>
      <c r="Q32" s="109" t="s">
        <v>351</v>
      </c>
      <c r="R32" s="115" t="s">
        <v>23</v>
      </c>
      <c r="S32" s="103" t="s">
        <v>253</v>
      </c>
      <c r="T32" s="74" t="s">
        <v>131</v>
      </c>
    </row>
    <row r="33" spans="1:20" s="60" customFormat="1" ht="191.25" x14ac:dyDescent="0.25">
      <c r="A33" s="65" t="s">
        <v>153</v>
      </c>
      <c r="B33" s="65" t="s">
        <v>26</v>
      </c>
      <c r="C33" s="68">
        <v>4</v>
      </c>
      <c r="D33" s="65" t="s">
        <v>258</v>
      </c>
      <c r="E33" s="72">
        <v>4</v>
      </c>
      <c r="F33" s="66" t="s">
        <v>163</v>
      </c>
      <c r="G33" s="66" t="s">
        <v>286</v>
      </c>
      <c r="H33" s="70" t="s">
        <v>107</v>
      </c>
      <c r="I33" s="70" t="s">
        <v>107</v>
      </c>
      <c r="J33" s="66" t="s">
        <v>167</v>
      </c>
      <c r="K33" s="49" t="s">
        <v>27</v>
      </c>
      <c r="L33" s="66" t="s">
        <v>277</v>
      </c>
      <c r="M33" s="69">
        <v>44392</v>
      </c>
      <c r="N33" s="69">
        <v>44722</v>
      </c>
      <c r="O33" s="71" t="s">
        <v>25</v>
      </c>
      <c r="P33" s="113">
        <v>44657</v>
      </c>
      <c r="Q33" s="109" t="s">
        <v>351</v>
      </c>
      <c r="R33" s="115" t="s">
        <v>23</v>
      </c>
      <c r="S33" s="103" t="s">
        <v>253</v>
      </c>
      <c r="T33" s="74" t="s">
        <v>131</v>
      </c>
    </row>
    <row r="34" spans="1:20" s="60" customFormat="1" ht="146.25" x14ac:dyDescent="0.25">
      <c r="A34" s="65" t="s">
        <v>153</v>
      </c>
      <c r="B34" s="65" t="s">
        <v>26</v>
      </c>
      <c r="C34" s="68">
        <v>6</v>
      </c>
      <c r="D34" s="65" t="s">
        <v>259</v>
      </c>
      <c r="E34" s="72">
        <v>1</v>
      </c>
      <c r="F34" s="66" t="s">
        <v>187</v>
      </c>
      <c r="G34" s="66" t="s">
        <v>171</v>
      </c>
      <c r="H34" s="70" t="s">
        <v>107</v>
      </c>
      <c r="I34" s="70" t="s">
        <v>107</v>
      </c>
      <c r="J34" s="66" t="s">
        <v>188</v>
      </c>
      <c r="K34" s="49" t="s">
        <v>24</v>
      </c>
      <c r="L34" s="66" t="s">
        <v>277</v>
      </c>
      <c r="M34" s="69">
        <v>44423</v>
      </c>
      <c r="N34" s="69">
        <v>44722</v>
      </c>
      <c r="O34" s="71" t="s">
        <v>25</v>
      </c>
      <c r="P34" s="113">
        <v>44657</v>
      </c>
      <c r="Q34" s="109" t="s">
        <v>351</v>
      </c>
      <c r="R34" s="115" t="s">
        <v>23</v>
      </c>
      <c r="S34" s="103" t="s">
        <v>253</v>
      </c>
      <c r="T34" s="74" t="s">
        <v>131</v>
      </c>
    </row>
    <row r="35" spans="1:20" s="60" customFormat="1" ht="146.25" x14ac:dyDescent="0.25">
      <c r="A35" s="65" t="s">
        <v>153</v>
      </c>
      <c r="B35" s="65" t="s">
        <v>26</v>
      </c>
      <c r="C35" s="68">
        <v>6</v>
      </c>
      <c r="D35" s="65" t="s">
        <v>259</v>
      </c>
      <c r="E35" s="72">
        <v>2</v>
      </c>
      <c r="F35" s="66" t="s">
        <v>187</v>
      </c>
      <c r="G35" s="66" t="s">
        <v>170</v>
      </c>
      <c r="H35" s="70" t="s">
        <v>107</v>
      </c>
      <c r="I35" s="70" t="s">
        <v>107</v>
      </c>
      <c r="J35" s="66" t="s">
        <v>168</v>
      </c>
      <c r="K35" s="49" t="s">
        <v>27</v>
      </c>
      <c r="L35" s="66" t="s">
        <v>277</v>
      </c>
      <c r="M35" s="69">
        <v>44484</v>
      </c>
      <c r="N35" s="69">
        <v>44722</v>
      </c>
      <c r="O35" s="71" t="s">
        <v>25</v>
      </c>
      <c r="P35" s="113">
        <v>44657</v>
      </c>
      <c r="Q35" s="109" t="s">
        <v>351</v>
      </c>
      <c r="R35" s="115" t="s">
        <v>23</v>
      </c>
      <c r="S35" s="103" t="s">
        <v>253</v>
      </c>
      <c r="T35" s="74" t="s">
        <v>131</v>
      </c>
    </row>
    <row r="36" spans="1:20" s="60" customFormat="1" ht="101.25" x14ac:dyDescent="0.25">
      <c r="A36" s="65" t="s">
        <v>153</v>
      </c>
      <c r="B36" s="65" t="s">
        <v>26</v>
      </c>
      <c r="C36" s="68">
        <v>7</v>
      </c>
      <c r="D36" s="65" t="s">
        <v>260</v>
      </c>
      <c r="E36" s="72">
        <v>1</v>
      </c>
      <c r="F36" s="66" t="s">
        <v>189</v>
      </c>
      <c r="G36" s="66" t="s">
        <v>169</v>
      </c>
      <c r="H36" s="70" t="s">
        <v>107</v>
      </c>
      <c r="I36" s="70" t="s">
        <v>107</v>
      </c>
      <c r="J36" s="66" t="s">
        <v>172</v>
      </c>
      <c r="K36" s="49" t="s">
        <v>27</v>
      </c>
      <c r="L36" s="66" t="s">
        <v>181</v>
      </c>
      <c r="M36" s="69">
        <v>44501</v>
      </c>
      <c r="N36" s="69">
        <v>44681</v>
      </c>
      <c r="O36" s="71" t="s">
        <v>25</v>
      </c>
      <c r="P36" s="113">
        <v>44657</v>
      </c>
      <c r="Q36" s="109" t="s">
        <v>352</v>
      </c>
      <c r="R36" s="115" t="s">
        <v>23</v>
      </c>
      <c r="S36" s="103" t="s">
        <v>253</v>
      </c>
      <c r="T36" s="74" t="s">
        <v>131</v>
      </c>
    </row>
    <row r="37" spans="1:20" s="34" customFormat="1" ht="123.75" x14ac:dyDescent="0.25">
      <c r="A37" s="65" t="s">
        <v>221</v>
      </c>
      <c r="B37" s="65" t="s">
        <v>45</v>
      </c>
      <c r="C37" s="68">
        <v>2</v>
      </c>
      <c r="D37" s="22" t="s">
        <v>235</v>
      </c>
      <c r="E37" s="72">
        <v>2</v>
      </c>
      <c r="F37" s="66" t="s">
        <v>222</v>
      </c>
      <c r="G37" s="66" t="s">
        <v>223</v>
      </c>
      <c r="H37" s="70" t="s">
        <v>224</v>
      </c>
      <c r="I37" s="70" t="s">
        <v>225</v>
      </c>
      <c r="J37" s="66" t="s">
        <v>226</v>
      </c>
      <c r="K37" s="49" t="s">
        <v>27</v>
      </c>
      <c r="L37" s="66" t="s">
        <v>112</v>
      </c>
      <c r="M37" s="69">
        <v>44470</v>
      </c>
      <c r="N37" s="69">
        <v>44742</v>
      </c>
      <c r="O37" s="71" t="s">
        <v>25</v>
      </c>
      <c r="P37" s="113">
        <v>44657</v>
      </c>
      <c r="Q37" s="114" t="s">
        <v>369</v>
      </c>
      <c r="R37" s="115">
        <v>0</v>
      </c>
      <c r="S37" s="111" t="s">
        <v>254</v>
      </c>
      <c r="T37" s="74" t="s">
        <v>264</v>
      </c>
    </row>
    <row r="38" spans="1:20" s="34" customFormat="1" ht="123.75" x14ac:dyDescent="0.25">
      <c r="A38" s="65" t="s">
        <v>221</v>
      </c>
      <c r="B38" s="65" t="s">
        <v>45</v>
      </c>
      <c r="C38" s="68">
        <v>2</v>
      </c>
      <c r="D38" s="22" t="s">
        <v>235</v>
      </c>
      <c r="E38" s="72">
        <v>4</v>
      </c>
      <c r="F38" s="66" t="s">
        <v>227</v>
      </c>
      <c r="G38" s="66" t="s">
        <v>228</v>
      </c>
      <c r="H38" s="70" t="s">
        <v>229</v>
      </c>
      <c r="I38" s="70" t="s">
        <v>230</v>
      </c>
      <c r="J38" s="66" t="s">
        <v>231</v>
      </c>
      <c r="K38" s="49" t="s">
        <v>24</v>
      </c>
      <c r="L38" s="66" t="s">
        <v>112</v>
      </c>
      <c r="M38" s="69">
        <v>44469</v>
      </c>
      <c r="N38" s="69">
        <v>44742</v>
      </c>
      <c r="O38" s="71" t="s">
        <v>25</v>
      </c>
      <c r="P38" s="113">
        <v>44657</v>
      </c>
      <c r="Q38" s="114" t="s">
        <v>355</v>
      </c>
      <c r="R38" s="115">
        <v>0</v>
      </c>
      <c r="S38" s="111" t="s">
        <v>254</v>
      </c>
      <c r="T38" s="74" t="s">
        <v>265</v>
      </c>
    </row>
    <row r="39" spans="1:20" s="34" customFormat="1" ht="213.75" x14ac:dyDescent="0.25">
      <c r="A39" s="65" t="s">
        <v>221</v>
      </c>
      <c r="B39" s="65" t="s">
        <v>45</v>
      </c>
      <c r="C39" s="68">
        <v>3</v>
      </c>
      <c r="D39" s="22" t="s">
        <v>236</v>
      </c>
      <c r="E39" s="72">
        <v>1</v>
      </c>
      <c r="F39" s="51" t="s">
        <v>290</v>
      </c>
      <c r="G39" s="66" t="s">
        <v>232</v>
      </c>
      <c r="H39" s="70" t="s">
        <v>233</v>
      </c>
      <c r="I39" s="70" t="s">
        <v>237</v>
      </c>
      <c r="J39" s="50">
        <v>1</v>
      </c>
      <c r="K39" s="49" t="s">
        <v>27</v>
      </c>
      <c r="L39" s="66" t="s">
        <v>234</v>
      </c>
      <c r="M39" s="69">
        <v>44531</v>
      </c>
      <c r="N39" s="69">
        <v>44895</v>
      </c>
      <c r="O39" s="71" t="s">
        <v>25</v>
      </c>
      <c r="P39" s="113">
        <v>44657</v>
      </c>
      <c r="Q39" s="114" t="s">
        <v>356</v>
      </c>
      <c r="R39" s="115">
        <v>0</v>
      </c>
      <c r="S39" s="111" t="s">
        <v>254</v>
      </c>
      <c r="T39" s="74" t="s">
        <v>266</v>
      </c>
    </row>
    <row r="40" spans="1:20" s="34" customFormat="1" ht="78.75" x14ac:dyDescent="0.25">
      <c r="A40" s="65" t="s">
        <v>191</v>
      </c>
      <c r="B40" s="65" t="s">
        <v>42</v>
      </c>
      <c r="C40" s="75">
        <v>2</v>
      </c>
      <c r="D40" s="22" t="s">
        <v>215</v>
      </c>
      <c r="E40" s="72">
        <v>2</v>
      </c>
      <c r="F40" s="66" t="s">
        <v>192</v>
      </c>
      <c r="G40" s="66" t="s">
        <v>193</v>
      </c>
      <c r="H40" s="70" t="s">
        <v>267</v>
      </c>
      <c r="I40" s="70" t="s">
        <v>194</v>
      </c>
      <c r="J40" s="66" t="s">
        <v>195</v>
      </c>
      <c r="K40" s="49" t="s">
        <v>24</v>
      </c>
      <c r="L40" s="66" t="s">
        <v>275</v>
      </c>
      <c r="M40" s="69">
        <v>44470</v>
      </c>
      <c r="N40" s="69">
        <v>44742</v>
      </c>
      <c r="O40" s="71" t="s">
        <v>25</v>
      </c>
      <c r="P40" s="67">
        <v>44656</v>
      </c>
      <c r="Q40" s="67" t="s">
        <v>348</v>
      </c>
      <c r="R40" s="115" t="s">
        <v>23</v>
      </c>
      <c r="S40" s="103" t="s">
        <v>345</v>
      </c>
      <c r="T40" s="67" t="s">
        <v>131</v>
      </c>
    </row>
    <row r="41" spans="1:20" s="34" customFormat="1" ht="78.75" x14ac:dyDescent="0.25">
      <c r="A41" s="65" t="s">
        <v>191</v>
      </c>
      <c r="B41" s="65" t="s">
        <v>42</v>
      </c>
      <c r="C41" s="68" t="s">
        <v>196</v>
      </c>
      <c r="D41" s="22" t="s">
        <v>216</v>
      </c>
      <c r="E41" s="72" t="s">
        <v>196</v>
      </c>
      <c r="F41" s="66" t="s">
        <v>197</v>
      </c>
      <c r="G41" s="66" t="s">
        <v>198</v>
      </c>
      <c r="H41" s="70" t="s">
        <v>268</v>
      </c>
      <c r="I41" s="70" t="s">
        <v>199</v>
      </c>
      <c r="J41" s="66" t="s">
        <v>200</v>
      </c>
      <c r="K41" s="49" t="s">
        <v>24</v>
      </c>
      <c r="L41" s="66" t="s">
        <v>275</v>
      </c>
      <c r="M41" s="69">
        <v>44470</v>
      </c>
      <c r="N41" s="69">
        <v>44742</v>
      </c>
      <c r="O41" s="71" t="s">
        <v>25</v>
      </c>
      <c r="P41" s="67">
        <v>44656</v>
      </c>
      <c r="Q41" s="67" t="s">
        <v>348</v>
      </c>
      <c r="R41" s="115" t="s">
        <v>23</v>
      </c>
      <c r="S41" s="103" t="s">
        <v>345</v>
      </c>
      <c r="T41" s="67" t="s">
        <v>131</v>
      </c>
    </row>
    <row r="42" spans="1:20" s="34" customFormat="1" ht="123.75" x14ac:dyDescent="0.25">
      <c r="A42" s="65" t="s">
        <v>191</v>
      </c>
      <c r="B42" s="65" t="s">
        <v>42</v>
      </c>
      <c r="C42" s="68">
        <v>4</v>
      </c>
      <c r="D42" s="22" t="s">
        <v>217</v>
      </c>
      <c r="E42" s="72">
        <v>4</v>
      </c>
      <c r="F42" s="66" t="s">
        <v>201</v>
      </c>
      <c r="G42" s="51" t="s">
        <v>272</v>
      </c>
      <c r="H42" s="70" t="s">
        <v>202</v>
      </c>
      <c r="I42" s="70" t="s">
        <v>203</v>
      </c>
      <c r="J42" s="66" t="s">
        <v>195</v>
      </c>
      <c r="K42" s="49" t="s">
        <v>24</v>
      </c>
      <c r="L42" s="66" t="s">
        <v>274</v>
      </c>
      <c r="M42" s="69">
        <v>44501</v>
      </c>
      <c r="N42" s="69">
        <v>44742</v>
      </c>
      <c r="O42" s="71" t="s">
        <v>25</v>
      </c>
      <c r="P42" s="67">
        <v>44656</v>
      </c>
      <c r="Q42" s="67" t="s">
        <v>348</v>
      </c>
      <c r="R42" s="115" t="s">
        <v>23</v>
      </c>
      <c r="S42" s="103" t="s">
        <v>345</v>
      </c>
      <c r="T42" s="67" t="s">
        <v>131</v>
      </c>
    </row>
    <row r="43" spans="1:20" s="34" customFormat="1" ht="123.75" x14ac:dyDescent="0.25">
      <c r="A43" s="65" t="s">
        <v>191</v>
      </c>
      <c r="B43" s="65" t="s">
        <v>42</v>
      </c>
      <c r="C43" s="68">
        <v>5</v>
      </c>
      <c r="D43" s="22" t="s">
        <v>218</v>
      </c>
      <c r="E43" s="72">
        <v>5</v>
      </c>
      <c r="F43" s="66" t="s">
        <v>204</v>
      </c>
      <c r="G43" s="51" t="s">
        <v>270</v>
      </c>
      <c r="H43" s="70" t="s">
        <v>269</v>
      </c>
      <c r="I43" s="70" t="s">
        <v>205</v>
      </c>
      <c r="J43" s="66" t="s">
        <v>287</v>
      </c>
      <c r="K43" s="49" t="s">
        <v>24</v>
      </c>
      <c r="L43" s="66" t="s">
        <v>276</v>
      </c>
      <c r="M43" s="69">
        <v>44470</v>
      </c>
      <c r="N43" s="69">
        <v>44742</v>
      </c>
      <c r="O43" s="71" t="s">
        <v>25</v>
      </c>
      <c r="P43" s="67">
        <v>44656</v>
      </c>
      <c r="Q43" s="67" t="s">
        <v>348</v>
      </c>
      <c r="R43" s="115" t="s">
        <v>23</v>
      </c>
      <c r="S43" s="103" t="s">
        <v>345</v>
      </c>
      <c r="T43" s="67" t="s">
        <v>131</v>
      </c>
    </row>
    <row r="44" spans="1:20" s="34" customFormat="1" ht="135" x14ac:dyDescent="0.25">
      <c r="A44" s="65" t="s">
        <v>191</v>
      </c>
      <c r="B44" s="65" t="s">
        <v>42</v>
      </c>
      <c r="C44" s="68">
        <v>1</v>
      </c>
      <c r="D44" s="22" t="s">
        <v>367</v>
      </c>
      <c r="E44" s="72">
        <v>2</v>
      </c>
      <c r="F44" s="66" t="s">
        <v>206</v>
      </c>
      <c r="G44" s="66" t="s">
        <v>288</v>
      </c>
      <c r="H44" s="70" t="s">
        <v>207</v>
      </c>
      <c r="I44" s="70" t="s">
        <v>208</v>
      </c>
      <c r="J44" s="66" t="s">
        <v>209</v>
      </c>
      <c r="K44" s="49" t="s">
        <v>24</v>
      </c>
      <c r="L44" s="66" t="s">
        <v>275</v>
      </c>
      <c r="M44" s="69">
        <v>44531</v>
      </c>
      <c r="N44" s="69">
        <v>44742</v>
      </c>
      <c r="O44" s="71" t="s">
        <v>25</v>
      </c>
      <c r="P44" s="67">
        <v>44656</v>
      </c>
      <c r="Q44" s="67" t="s">
        <v>348</v>
      </c>
      <c r="R44" s="115" t="s">
        <v>23</v>
      </c>
      <c r="S44" s="103" t="s">
        <v>345</v>
      </c>
      <c r="T44" s="67" t="s">
        <v>131</v>
      </c>
    </row>
    <row r="45" spans="1:20" s="34" customFormat="1" ht="78.75" x14ac:dyDescent="0.25">
      <c r="A45" s="65" t="s">
        <v>191</v>
      </c>
      <c r="B45" s="65" t="s">
        <v>42</v>
      </c>
      <c r="C45" s="68">
        <v>4</v>
      </c>
      <c r="D45" s="22" t="s">
        <v>289</v>
      </c>
      <c r="E45" s="72">
        <v>5</v>
      </c>
      <c r="F45" s="66" t="s">
        <v>210</v>
      </c>
      <c r="G45" s="66" t="s">
        <v>211</v>
      </c>
      <c r="H45" s="70" t="s">
        <v>212</v>
      </c>
      <c r="I45" s="70" t="s">
        <v>213</v>
      </c>
      <c r="J45" s="66" t="s">
        <v>214</v>
      </c>
      <c r="K45" s="49" t="s">
        <v>24</v>
      </c>
      <c r="L45" s="66" t="s">
        <v>275</v>
      </c>
      <c r="M45" s="69">
        <v>44470</v>
      </c>
      <c r="N45" s="69">
        <v>44926</v>
      </c>
      <c r="O45" s="71" t="s">
        <v>25</v>
      </c>
      <c r="P45" s="67">
        <v>44656</v>
      </c>
      <c r="Q45" s="67" t="s">
        <v>346</v>
      </c>
      <c r="R45" s="115" t="s">
        <v>23</v>
      </c>
      <c r="S45" s="103" t="s">
        <v>345</v>
      </c>
      <c r="T45" s="67" t="s">
        <v>131</v>
      </c>
    </row>
    <row r="46" spans="1:20" s="34" customFormat="1" ht="270" x14ac:dyDescent="0.25">
      <c r="A46" s="118" t="s">
        <v>374</v>
      </c>
      <c r="B46" s="118" t="s">
        <v>103</v>
      </c>
      <c r="C46" s="118">
        <v>2</v>
      </c>
      <c r="D46" s="117" t="s">
        <v>375</v>
      </c>
      <c r="E46" s="118">
        <v>1</v>
      </c>
      <c r="F46" s="118" t="s">
        <v>376</v>
      </c>
      <c r="G46" s="68" t="s">
        <v>377</v>
      </c>
      <c r="H46" s="68" t="s">
        <v>378</v>
      </c>
      <c r="I46" s="68" t="s">
        <v>379</v>
      </c>
      <c r="J46" s="21" t="s">
        <v>380</v>
      </c>
      <c r="K46" s="49" t="s">
        <v>24</v>
      </c>
      <c r="L46" s="124" t="s">
        <v>381</v>
      </c>
      <c r="M46" s="125">
        <v>44519</v>
      </c>
      <c r="N46" s="125">
        <v>44592</v>
      </c>
      <c r="O46" s="110" t="s">
        <v>347</v>
      </c>
      <c r="P46" s="113">
        <v>44656</v>
      </c>
      <c r="Q46" s="113" t="s">
        <v>394</v>
      </c>
      <c r="R46" s="115">
        <v>1</v>
      </c>
      <c r="S46" s="111" t="s">
        <v>261</v>
      </c>
      <c r="T46" s="126" t="s">
        <v>382</v>
      </c>
    </row>
    <row r="47" spans="1:20" s="34" customFormat="1" ht="216" customHeight="1" x14ac:dyDescent="0.25">
      <c r="A47" s="16" t="s">
        <v>300</v>
      </c>
      <c r="B47" s="16" t="s">
        <v>28</v>
      </c>
      <c r="C47" s="2">
        <v>1</v>
      </c>
      <c r="D47" s="15" t="s">
        <v>292</v>
      </c>
      <c r="E47" s="1">
        <v>1</v>
      </c>
      <c r="F47" s="17" t="s">
        <v>357</v>
      </c>
      <c r="G47" s="17" t="s">
        <v>293</v>
      </c>
      <c r="H47" s="18" t="s">
        <v>294</v>
      </c>
      <c r="I47" s="18" t="s">
        <v>295</v>
      </c>
      <c r="J47" s="17">
        <v>100</v>
      </c>
      <c r="K47" s="19" t="s">
        <v>24</v>
      </c>
      <c r="L47" s="17" t="s">
        <v>296</v>
      </c>
      <c r="M47" s="29">
        <v>44547</v>
      </c>
      <c r="N47" s="29">
        <v>44651</v>
      </c>
      <c r="O47" s="20" t="s">
        <v>43</v>
      </c>
      <c r="P47" s="67">
        <v>44658</v>
      </c>
      <c r="Q47" s="67" t="s">
        <v>358</v>
      </c>
      <c r="R47" s="115">
        <v>0.7</v>
      </c>
      <c r="S47" s="86" t="s">
        <v>253</v>
      </c>
      <c r="T47" s="67" t="s">
        <v>131</v>
      </c>
    </row>
    <row r="48" spans="1:20" s="34" customFormat="1" ht="155.25" customHeight="1" x14ac:dyDescent="0.25">
      <c r="A48" s="74" t="s">
        <v>299</v>
      </c>
      <c r="B48" s="64" t="s">
        <v>98</v>
      </c>
      <c r="C48" s="82">
        <v>1</v>
      </c>
      <c r="D48" s="76" t="s">
        <v>339</v>
      </c>
      <c r="E48" s="83">
        <v>1</v>
      </c>
      <c r="F48" s="17" t="s">
        <v>301</v>
      </c>
      <c r="G48" s="17" t="s">
        <v>334</v>
      </c>
      <c r="H48" s="18" t="s">
        <v>302</v>
      </c>
      <c r="I48" s="18" t="s">
        <v>359</v>
      </c>
      <c r="J48" s="17">
        <v>1</v>
      </c>
      <c r="K48" s="19" t="s">
        <v>27</v>
      </c>
      <c r="L48" s="17" t="s">
        <v>335</v>
      </c>
      <c r="M48" s="29">
        <v>44652</v>
      </c>
      <c r="N48" s="29">
        <v>44926</v>
      </c>
      <c r="O48" s="20" t="s">
        <v>25</v>
      </c>
      <c r="P48" s="67">
        <v>44657</v>
      </c>
      <c r="Q48" s="67" t="s">
        <v>385</v>
      </c>
      <c r="R48" s="121" t="s">
        <v>23</v>
      </c>
      <c r="S48" s="129" t="s">
        <v>261</v>
      </c>
      <c r="T48" s="67" t="s">
        <v>131</v>
      </c>
    </row>
    <row r="49" spans="1:20" s="34" customFormat="1" ht="150.75" customHeight="1" x14ac:dyDescent="0.25">
      <c r="A49" s="74" t="s">
        <v>299</v>
      </c>
      <c r="B49" s="64" t="s">
        <v>98</v>
      </c>
      <c r="C49" s="82">
        <v>1</v>
      </c>
      <c r="D49" s="76" t="s">
        <v>339</v>
      </c>
      <c r="E49" s="83">
        <v>2</v>
      </c>
      <c r="F49" s="17" t="s">
        <v>303</v>
      </c>
      <c r="G49" s="17" t="s">
        <v>304</v>
      </c>
      <c r="H49" s="18" t="s">
        <v>360</v>
      </c>
      <c r="I49" s="18" t="s">
        <v>305</v>
      </c>
      <c r="J49" s="17">
        <v>100</v>
      </c>
      <c r="K49" s="19" t="s">
        <v>24</v>
      </c>
      <c r="L49" s="17" t="s">
        <v>335</v>
      </c>
      <c r="M49" s="29">
        <v>44652</v>
      </c>
      <c r="N49" s="29">
        <v>44926</v>
      </c>
      <c r="O49" s="20" t="s">
        <v>25</v>
      </c>
      <c r="P49" s="67">
        <v>44657</v>
      </c>
      <c r="Q49" s="67" t="s">
        <v>385</v>
      </c>
      <c r="R49" s="121" t="s">
        <v>23</v>
      </c>
      <c r="S49" s="129" t="s">
        <v>261</v>
      </c>
      <c r="T49" s="67" t="s">
        <v>131</v>
      </c>
    </row>
    <row r="50" spans="1:20" s="34" customFormat="1" ht="112.5" x14ac:dyDescent="0.25">
      <c r="A50" s="74" t="s">
        <v>299</v>
      </c>
      <c r="B50" s="64" t="s">
        <v>98</v>
      </c>
      <c r="C50" s="82">
        <v>2</v>
      </c>
      <c r="D50" s="15" t="s">
        <v>341</v>
      </c>
      <c r="E50" s="83">
        <v>1</v>
      </c>
      <c r="F50" s="17" t="s">
        <v>306</v>
      </c>
      <c r="G50" s="17" t="s">
        <v>307</v>
      </c>
      <c r="H50" s="18" t="s">
        <v>308</v>
      </c>
      <c r="I50" s="18" t="s">
        <v>309</v>
      </c>
      <c r="J50" s="17">
        <v>100</v>
      </c>
      <c r="K50" s="19" t="s">
        <v>24</v>
      </c>
      <c r="L50" s="17" t="s">
        <v>335</v>
      </c>
      <c r="M50" s="29">
        <v>44652</v>
      </c>
      <c r="N50" s="29">
        <v>44926</v>
      </c>
      <c r="O50" s="20" t="s">
        <v>25</v>
      </c>
      <c r="P50" s="67">
        <v>44657</v>
      </c>
      <c r="Q50" s="67" t="s">
        <v>385</v>
      </c>
      <c r="R50" s="121" t="s">
        <v>23</v>
      </c>
      <c r="S50" s="129" t="s">
        <v>261</v>
      </c>
      <c r="T50" s="67" t="s">
        <v>131</v>
      </c>
    </row>
    <row r="51" spans="1:20" s="34" customFormat="1" ht="112.5" x14ac:dyDescent="0.25">
      <c r="A51" s="74" t="s">
        <v>299</v>
      </c>
      <c r="B51" s="64" t="s">
        <v>98</v>
      </c>
      <c r="C51" s="82">
        <v>2</v>
      </c>
      <c r="D51" s="15" t="s">
        <v>341</v>
      </c>
      <c r="E51" s="83">
        <v>2</v>
      </c>
      <c r="F51" s="17" t="s">
        <v>306</v>
      </c>
      <c r="G51" s="17" t="s">
        <v>361</v>
      </c>
      <c r="H51" s="18" t="s">
        <v>362</v>
      </c>
      <c r="I51" s="18" t="s">
        <v>310</v>
      </c>
      <c r="J51" s="17">
        <v>100</v>
      </c>
      <c r="K51" s="19" t="s">
        <v>27</v>
      </c>
      <c r="L51" s="17" t="s">
        <v>335</v>
      </c>
      <c r="M51" s="29">
        <v>44652</v>
      </c>
      <c r="N51" s="29">
        <v>45016</v>
      </c>
      <c r="O51" s="20" t="s">
        <v>25</v>
      </c>
      <c r="P51" s="67">
        <v>44657</v>
      </c>
      <c r="Q51" s="67" t="s">
        <v>386</v>
      </c>
      <c r="R51" s="121" t="s">
        <v>23</v>
      </c>
      <c r="S51" s="129" t="s">
        <v>261</v>
      </c>
      <c r="T51" s="67" t="s">
        <v>131</v>
      </c>
    </row>
    <row r="52" spans="1:20" s="34" customFormat="1" ht="163.5" customHeight="1" x14ac:dyDescent="0.25">
      <c r="A52" s="74" t="s">
        <v>299</v>
      </c>
      <c r="B52" s="64" t="s">
        <v>98</v>
      </c>
      <c r="C52" s="82">
        <v>3</v>
      </c>
      <c r="D52" s="15" t="s">
        <v>342</v>
      </c>
      <c r="E52" s="83">
        <v>1</v>
      </c>
      <c r="F52" s="17" t="s">
        <v>311</v>
      </c>
      <c r="G52" s="17" t="s">
        <v>312</v>
      </c>
      <c r="H52" s="18" t="s">
        <v>313</v>
      </c>
      <c r="I52" s="18" t="s">
        <v>314</v>
      </c>
      <c r="J52" s="17">
        <v>100</v>
      </c>
      <c r="K52" s="19" t="s">
        <v>27</v>
      </c>
      <c r="L52" s="17" t="s">
        <v>363</v>
      </c>
      <c r="M52" s="29">
        <v>44652</v>
      </c>
      <c r="N52" s="29">
        <v>44926</v>
      </c>
      <c r="O52" s="20" t="s">
        <v>25</v>
      </c>
      <c r="P52" s="67">
        <v>44657</v>
      </c>
      <c r="Q52" s="67" t="s">
        <v>385</v>
      </c>
      <c r="R52" s="121" t="s">
        <v>23</v>
      </c>
      <c r="S52" s="129" t="s">
        <v>261</v>
      </c>
      <c r="T52" s="67" t="s">
        <v>131</v>
      </c>
    </row>
    <row r="53" spans="1:20" s="34" customFormat="1" ht="160.5" customHeight="1" x14ac:dyDescent="0.25">
      <c r="A53" s="74" t="s">
        <v>299</v>
      </c>
      <c r="B53" s="64" t="s">
        <v>98</v>
      </c>
      <c r="C53" s="82">
        <v>3</v>
      </c>
      <c r="D53" s="15" t="s">
        <v>340</v>
      </c>
      <c r="E53" s="83">
        <v>2</v>
      </c>
      <c r="F53" s="17" t="s">
        <v>315</v>
      </c>
      <c r="G53" s="17" t="s">
        <v>316</v>
      </c>
      <c r="H53" s="18" t="s">
        <v>317</v>
      </c>
      <c r="I53" s="18" t="s">
        <v>318</v>
      </c>
      <c r="J53" s="17">
        <v>100</v>
      </c>
      <c r="K53" s="19" t="s">
        <v>27</v>
      </c>
      <c r="L53" s="17" t="s">
        <v>336</v>
      </c>
      <c r="M53" s="29">
        <v>44652</v>
      </c>
      <c r="N53" s="29">
        <v>44926</v>
      </c>
      <c r="O53" s="20" t="s">
        <v>25</v>
      </c>
      <c r="P53" s="67">
        <v>44657</v>
      </c>
      <c r="Q53" s="67" t="s">
        <v>385</v>
      </c>
      <c r="R53" s="121" t="s">
        <v>23</v>
      </c>
      <c r="S53" s="129" t="s">
        <v>261</v>
      </c>
      <c r="T53" s="67" t="s">
        <v>131</v>
      </c>
    </row>
    <row r="54" spans="1:20" s="34" customFormat="1" ht="168.75" x14ac:dyDescent="0.25">
      <c r="A54" s="74" t="s">
        <v>299</v>
      </c>
      <c r="B54" s="64" t="s">
        <v>98</v>
      </c>
      <c r="C54" s="82">
        <v>4</v>
      </c>
      <c r="D54" s="15" t="s">
        <v>343</v>
      </c>
      <c r="E54" s="83">
        <v>1</v>
      </c>
      <c r="F54" s="17" t="s">
        <v>319</v>
      </c>
      <c r="G54" s="17" t="s">
        <v>320</v>
      </c>
      <c r="H54" s="18" t="s">
        <v>321</v>
      </c>
      <c r="I54" s="18" t="s">
        <v>322</v>
      </c>
      <c r="J54" s="17">
        <v>100</v>
      </c>
      <c r="K54" s="19" t="s">
        <v>24</v>
      </c>
      <c r="L54" s="17" t="s">
        <v>337</v>
      </c>
      <c r="M54" s="29">
        <v>44652</v>
      </c>
      <c r="N54" s="29">
        <v>44926</v>
      </c>
      <c r="O54" s="20" t="s">
        <v>25</v>
      </c>
      <c r="P54" s="67">
        <v>44657</v>
      </c>
      <c r="Q54" s="67" t="s">
        <v>385</v>
      </c>
      <c r="R54" s="121" t="s">
        <v>23</v>
      </c>
      <c r="S54" s="129" t="s">
        <v>261</v>
      </c>
      <c r="T54" s="67" t="s">
        <v>131</v>
      </c>
    </row>
    <row r="55" spans="1:20" s="34" customFormat="1" ht="168.75" x14ac:dyDescent="0.25">
      <c r="A55" s="74" t="s">
        <v>299</v>
      </c>
      <c r="B55" s="64" t="s">
        <v>98</v>
      </c>
      <c r="C55" s="82">
        <v>4</v>
      </c>
      <c r="D55" s="15" t="s">
        <v>343</v>
      </c>
      <c r="E55" s="83">
        <v>2</v>
      </c>
      <c r="F55" s="17" t="s">
        <v>323</v>
      </c>
      <c r="G55" s="17" t="s">
        <v>324</v>
      </c>
      <c r="H55" s="18" t="s">
        <v>325</v>
      </c>
      <c r="I55" s="18" t="s">
        <v>326</v>
      </c>
      <c r="J55" s="17">
        <v>100</v>
      </c>
      <c r="K55" s="19" t="s">
        <v>27</v>
      </c>
      <c r="L55" s="17" t="s">
        <v>338</v>
      </c>
      <c r="M55" s="29">
        <v>44652</v>
      </c>
      <c r="N55" s="29">
        <v>44926</v>
      </c>
      <c r="O55" s="20" t="s">
        <v>25</v>
      </c>
      <c r="P55" s="67">
        <v>44657</v>
      </c>
      <c r="Q55" s="67" t="s">
        <v>385</v>
      </c>
      <c r="R55" s="121" t="s">
        <v>23</v>
      </c>
      <c r="S55" s="129" t="s">
        <v>261</v>
      </c>
      <c r="T55" s="67" t="s">
        <v>131</v>
      </c>
    </row>
    <row r="56" spans="1:20" s="34" customFormat="1" ht="135" x14ac:dyDescent="0.25">
      <c r="A56" s="74" t="s">
        <v>299</v>
      </c>
      <c r="B56" s="64" t="s">
        <v>98</v>
      </c>
      <c r="C56" s="82">
        <v>5</v>
      </c>
      <c r="D56" s="15" t="s">
        <v>344</v>
      </c>
      <c r="E56" s="83">
        <v>1</v>
      </c>
      <c r="F56" s="17" t="s">
        <v>327</v>
      </c>
      <c r="G56" s="17" t="s">
        <v>364</v>
      </c>
      <c r="H56" s="18" t="s">
        <v>328</v>
      </c>
      <c r="I56" s="18" t="s">
        <v>329</v>
      </c>
      <c r="J56" s="17">
        <v>2</v>
      </c>
      <c r="K56" s="19" t="s">
        <v>24</v>
      </c>
      <c r="L56" s="17" t="s">
        <v>335</v>
      </c>
      <c r="M56" s="29">
        <v>44652</v>
      </c>
      <c r="N56" s="29">
        <v>44926</v>
      </c>
      <c r="O56" s="20" t="s">
        <v>25</v>
      </c>
      <c r="P56" s="67">
        <v>44657</v>
      </c>
      <c r="Q56" s="67" t="s">
        <v>385</v>
      </c>
      <c r="R56" s="121" t="s">
        <v>23</v>
      </c>
      <c r="S56" s="129" t="s">
        <v>261</v>
      </c>
      <c r="T56" s="67" t="s">
        <v>131</v>
      </c>
    </row>
    <row r="57" spans="1:20" s="34" customFormat="1" ht="135" x14ac:dyDescent="0.25">
      <c r="A57" s="74" t="s">
        <v>299</v>
      </c>
      <c r="B57" s="64" t="s">
        <v>98</v>
      </c>
      <c r="C57" s="82">
        <v>5</v>
      </c>
      <c r="D57" s="15" t="s">
        <v>344</v>
      </c>
      <c r="E57" s="83">
        <v>2</v>
      </c>
      <c r="F57" s="17" t="s">
        <v>330</v>
      </c>
      <c r="G57" s="17" t="s">
        <v>331</v>
      </c>
      <c r="H57" s="18" t="s">
        <v>332</v>
      </c>
      <c r="I57" s="18" t="s">
        <v>333</v>
      </c>
      <c r="J57" s="17">
        <v>100</v>
      </c>
      <c r="K57" s="19" t="s">
        <v>27</v>
      </c>
      <c r="L57" s="17" t="s">
        <v>365</v>
      </c>
      <c r="M57" s="29">
        <v>44652</v>
      </c>
      <c r="N57" s="29">
        <v>44926</v>
      </c>
      <c r="O57" s="20" t="s">
        <v>25</v>
      </c>
      <c r="P57" s="67">
        <v>44657</v>
      </c>
      <c r="Q57" s="67" t="s">
        <v>385</v>
      </c>
      <c r="R57" s="121" t="s">
        <v>23</v>
      </c>
      <c r="S57" s="129" t="s">
        <v>261</v>
      </c>
      <c r="T57" s="67" t="s">
        <v>131</v>
      </c>
    </row>
    <row r="58" spans="1:20" x14ac:dyDescent="0.25">
      <c r="A58" s="16"/>
      <c r="B58" s="16"/>
      <c r="C58" s="2"/>
      <c r="D58" s="15"/>
      <c r="E58" s="1"/>
      <c r="F58" s="17"/>
      <c r="G58" s="17"/>
      <c r="H58" s="18"/>
      <c r="I58" s="18"/>
      <c r="J58" s="17"/>
      <c r="K58" s="19"/>
      <c r="L58" s="17"/>
      <c r="M58" s="29"/>
      <c r="N58" s="29"/>
      <c r="O58" s="20"/>
      <c r="P58" s="67"/>
      <c r="Q58" s="74"/>
      <c r="R58" s="115"/>
      <c r="S58" s="73"/>
      <c r="T58" s="74"/>
    </row>
    <row r="59" spans="1:20" x14ac:dyDescent="0.25">
      <c r="A59" s="16"/>
      <c r="B59" s="16"/>
      <c r="C59" s="2"/>
      <c r="D59" s="15"/>
      <c r="E59" s="1"/>
      <c r="F59" s="17"/>
      <c r="G59" s="17"/>
      <c r="H59" s="18"/>
      <c r="I59" s="18"/>
      <c r="J59" s="17"/>
      <c r="K59" s="19"/>
      <c r="L59" s="17"/>
      <c r="M59" s="29"/>
      <c r="N59" s="29"/>
      <c r="O59" s="20"/>
      <c r="P59" s="67"/>
      <c r="Q59" s="74"/>
      <c r="R59" s="115"/>
      <c r="S59" s="73"/>
      <c r="T59" s="74"/>
    </row>
    <row r="60" spans="1:20" x14ac:dyDescent="0.25">
      <c r="A60" s="16"/>
      <c r="B60" s="16"/>
      <c r="C60" s="2"/>
      <c r="D60" s="15"/>
      <c r="E60" s="1"/>
      <c r="F60" s="17"/>
      <c r="G60" s="17"/>
      <c r="H60" s="18"/>
      <c r="I60" s="18"/>
      <c r="J60" s="17"/>
      <c r="K60" s="19"/>
      <c r="L60" s="17"/>
      <c r="M60" s="29"/>
      <c r="N60" s="29"/>
      <c r="O60" s="20"/>
      <c r="P60" s="67"/>
      <c r="Q60" s="74"/>
      <c r="R60" s="115"/>
      <c r="S60" s="73"/>
      <c r="T60" s="74"/>
    </row>
    <row r="61" spans="1:20" x14ac:dyDescent="0.25">
      <c r="A61" s="25"/>
      <c r="B61" s="4"/>
      <c r="C61" s="4"/>
      <c r="D61" s="25"/>
      <c r="E61" s="4"/>
      <c r="F61" s="5"/>
      <c r="G61" s="25"/>
      <c r="H61" s="25"/>
      <c r="I61" s="25"/>
      <c r="J61" s="28"/>
      <c r="L61" s="28"/>
      <c r="M61" s="10"/>
      <c r="N61" s="10"/>
      <c r="O61" s="8"/>
    </row>
    <row r="62" spans="1:20" x14ac:dyDescent="0.25">
      <c r="A62" s="25"/>
      <c r="B62" s="4"/>
      <c r="C62" s="4"/>
      <c r="D62" s="25"/>
      <c r="E62" s="4"/>
      <c r="F62" s="5"/>
      <c r="G62" s="25"/>
      <c r="H62" s="25"/>
      <c r="I62" s="25"/>
      <c r="J62" s="28"/>
      <c r="L62" s="28"/>
      <c r="M62" s="10"/>
      <c r="N62" s="10"/>
      <c r="O62" s="8"/>
    </row>
    <row r="63" spans="1:20" x14ac:dyDescent="0.25">
      <c r="A63" s="25"/>
      <c r="B63" s="4"/>
      <c r="C63" s="4"/>
      <c r="D63" s="25"/>
      <c r="E63" s="4"/>
      <c r="F63" s="5"/>
      <c r="G63" s="25"/>
      <c r="H63" s="25"/>
      <c r="I63" s="25"/>
      <c r="J63" s="28"/>
      <c r="L63" s="28"/>
      <c r="M63" s="10"/>
      <c r="N63" s="10"/>
      <c r="O63" s="8"/>
    </row>
    <row r="64" spans="1:20" x14ac:dyDescent="0.25">
      <c r="A64" s="25"/>
      <c r="B64" s="4"/>
      <c r="C64" s="4"/>
      <c r="D64" s="25"/>
      <c r="E64" s="4"/>
      <c r="F64" s="5"/>
      <c r="G64" s="25"/>
      <c r="H64" s="25"/>
      <c r="I64" s="25"/>
      <c r="J64" s="28"/>
      <c r="L64" s="28"/>
      <c r="M64" s="10"/>
      <c r="N64" s="10"/>
      <c r="O64" s="8"/>
    </row>
    <row r="65" spans="1:15" x14ac:dyDescent="0.25">
      <c r="A65" s="25"/>
      <c r="B65" s="4"/>
      <c r="C65" s="4"/>
      <c r="D65" s="25"/>
      <c r="E65" s="4"/>
      <c r="F65" s="5"/>
      <c r="G65" s="25"/>
      <c r="H65" s="25"/>
      <c r="I65" s="25"/>
      <c r="J65" s="28"/>
      <c r="L65" s="28"/>
      <c r="M65" s="10"/>
      <c r="N65" s="10"/>
      <c r="O65" s="8"/>
    </row>
    <row r="66" spans="1:15" x14ac:dyDescent="0.25">
      <c r="A66" s="25"/>
      <c r="B66" s="4"/>
      <c r="C66" s="4"/>
      <c r="D66" s="25"/>
      <c r="E66" s="4"/>
      <c r="F66" s="5"/>
      <c r="G66" s="25"/>
      <c r="H66" s="25"/>
      <c r="I66" s="25"/>
      <c r="J66" s="28"/>
      <c r="L66" s="28"/>
      <c r="M66" s="10"/>
      <c r="N66" s="10"/>
      <c r="O66" s="8"/>
    </row>
    <row r="67" spans="1:15" x14ac:dyDescent="0.25">
      <c r="A67" s="25"/>
      <c r="B67" s="4"/>
      <c r="C67" s="4"/>
      <c r="D67" s="25"/>
      <c r="E67" s="4"/>
      <c r="F67" s="5"/>
      <c r="G67" s="25"/>
      <c r="H67" s="25"/>
      <c r="I67" s="25"/>
      <c r="J67" s="28"/>
      <c r="L67" s="28"/>
      <c r="M67" s="10"/>
      <c r="N67" s="10"/>
      <c r="O67" s="8"/>
    </row>
    <row r="68" spans="1:15" x14ac:dyDescent="0.25">
      <c r="A68" s="25"/>
      <c r="B68" s="4"/>
      <c r="C68" s="4"/>
      <c r="D68" s="25"/>
      <c r="E68" s="4"/>
      <c r="F68" s="5"/>
      <c r="G68" s="25"/>
      <c r="H68" s="25"/>
      <c r="I68" s="25"/>
      <c r="J68" s="28"/>
      <c r="L68" s="28"/>
      <c r="M68" s="10"/>
      <c r="N68" s="10"/>
      <c r="O68" s="8"/>
    </row>
    <row r="69" spans="1:15" x14ac:dyDescent="0.25">
      <c r="A69" s="25"/>
      <c r="B69" s="4"/>
      <c r="C69" s="4"/>
      <c r="D69" s="25"/>
      <c r="E69" s="4"/>
      <c r="F69" s="5"/>
      <c r="G69" s="25"/>
      <c r="H69" s="25"/>
      <c r="I69" s="25"/>
      <c r="J69" s="28"/>
      <c r="L69" s="28"/>
      <c r="M69" s="10"/>
      <c r="N69" s="10"/>
      <c r="O69" s="8"/>
    </row>
    <row r="70" spans="1:15" x14ac:dyDescent="0.25">
      <c r="A70" s="25"/>
      <c r="B70" s="4"/>
      <c r="C70" s="4"/>
      <c r="D70" s="25"/>
      <c r="E70" s="4"/>
      <c r="F70" s="5"/>
      <c r="G70" s="25"/>
      <c r="H70" s="25"/>
      <c r="I70" s="25"/>
      <c r="J70" s="28"/>
      <c r="L70" s="28"/>
      <c r="M70" s="10"/>
      <c r="N70" s="10"/>
      <c r="O70" s="8"/>
    </row>
    <row r="71" spans="1:15" x14ac:dyDescent="0.25">
      <c r="A71" s="25"/>
      <c r="B71" s="4"/>
      <c r="C71" s="4"/>
      <c r="D71" s="25"/>
      <c r="E71" s="4"/>
      <c r="F71" s="5"/>
      <c r="G71" s="25"/>
      <c r="H71" s="25"/>
      <c r="I71" s="25"/>
      <c r="J71" s="28"/>
      <c r="L71" s="28"/>
      <c r="M71" s="10"/>
      <c r="N71" s="10"/>
      <c r="O71" s="8"/>
    </row>
    <row r="72" spans="1:15" x14ac:dyDescent="0.25">
      <c r="A72" s="25"/>
      <c r="B72" s="4"/>
      <c r="C72" s="4"/>
      <c r="D72" s="25"/>
      <c r="E72" s="4"/>
      <c r="F72" s="5"/>
      <c r="G72" s="25"/>
      <c r="H72" s="25"/>
      <c r="I72" s="25"/>
      <c r="J72" s="28"/>
      <c r="L72" s="28"/>
      <c r="M72" s="10"/>
      <c r="N72" s="10"/>
      <c r="O72" s="8"/>
    </row>
    <row r="73" spans="1:15" x14ac:dyDescent="0.25">
      <c r="A73" s="25"/>
      <c r="B73" s="4"/>
      <c r="C73" s="4"/>
      <c r="D73" s="25"/>
      <c r="E73" s="4"/>
      <c r="F73" s="5"/>
      <c r="G73" s="25"/>
      <c r="H73" s="25"/>
      <c r="I73" s="25"/>
      <c r="J73" s="28"/>
      <c r="L73" s="28"/>
      <c r="M73" s="10"/>
      <c r="N73" s="10"/>
      <c r="O73" s="8"/>
    </row>
    <row r="74" spans="1:15" x14ac:dyDescent="0.25">
      <c r="A74" s="25"/>
      <c r="B74" s="4"/>
      <c r="C74" s="4"/>
      <c r="D74" s="25"/>
      <c r="E74" s="4"/>
      <c r="F74" s="5"/>
      <c r="G74" s="25"/>
      <c r="H74" s="25"/>
      <c r="I74" s="25"/>
      <c r="J74" s="28"/>
      <c r="L74" s="28"/>
      <c r="M74" s="10"/>
      <c r="N74" s="10"/>
      <c r="O74" s="8"/>
    </row>
    <row r="75" spans="1:15" x14ac:dyDescent="0.25">
      <c r="A75" s="25"/>
      <c r="B75" s="4"/>
      <c r="C75" s="4"/>
      <c r="D75" s="25"/>
      <c r="E75" s="4"/>
      <c r="F75" s="5"/>
      <c r="G75" s="25"/>
      <c r="H75" s="25"/>
      <c r="I75" s="25"/>
      <c r="J75" s="28"/>
      <c r="L75" s="28"/>
      <c r="M75" s="10"/>
      <c r="N75" s="10"/>
      <c r="O75" s="8"/>
    </row>
    <row r="76" spans="1:15" x14ac:dyDescent="0.25">
      <c r="A76" s="25"/>
      <c r="B76" s="4"/>
      <c r="C76" s="4"/>
      <c r="D76" s="25"/>
      <c r="E76" s="4"/>
      <c r="F76" s="5"/>
      <c r="G76" s="25"/>
      <c r="H76" s="25"/>
      <c r="I76" s="25"/>
      <c r="J76" s="28"/>
      <c r="L76" s="28"/>
      <c r="M76" s="10"/>
      <c r="N76" s="10"/>
      <c r="O76" s="8"/>
    </row>
    <row r="77" spans="1:15" x14ac:dyDescent="0.25">
      <c r="A77" s="25"/>
      <c r="B77" s="4"/>
      <c r="C77" s="4"/>
      <c r="D77" s="25"/>
      <c r="E77" s="4"/>
      <c r="F77" s="5"/>
      <c r="G77" s="25"/>
      <c r="H77" s="25"/>
      <c r="I77" s="25"/>
      <c r="J77" s="28"/>
      <c r="L77" s="28"/>
      <c r="M77" s="10"/>
      <c r="N77" s="10"/>
      <c r="O77" s="8"/>
    </row>
    <row r="78" spans="1:15" x14ac:dyDescent="0.25">
      <c r="A78" s="25"/>
      <c r="B78" s="4"/>
      <c r="C78" s="4"/>
      <c r="D78" s="25"/>
      <c r="E78" s="4"/>
      <c r="F78" s="5"/>
      <c r="G78" s="25"/>
      <c r="H78" s="25"/>
      <c r="I78" s="25"/>
      <c r="J78" s="28"/>
      <c r="L78" s="28"/>
      <c r="M78" s="10"/>
      <c r="N78" s="10"/>
      <c r="O78" s="8"/>
    </row>
    <row r="79" spans="1:15" x14ac:dyDescent="0.25">
      <c r="A79" s="25"/>
      <c r="B79" s="4"/>
      <c r="C79" s="4"/>
      <c r="D79" s="25"/>
      <c r="E79" s="4"/>
      <c r="F79" s="5"/>
      <c r="G79" s="25"/>
      <c r="H79" s="25"/>
      <c r="I79" s="25"/>
      <c r="J79" s="28"/>
      <c r="L79" s="28"/>
      <c r="M79" s="10"/>
      <c r="N79" s="10"/>
      <c r="O79" s="8"/>
    </row>
    <row r="80" spans="1:15" x14ac:dyDescent="0.25">
      <c r="A80" s="25"/>
      <c r="B80" s="4"/>
      <c r="C80" s="4"/>
      <c r="D80" s="25"/>
      <c r="E80" s="4"/>
      <c r="F80" s="5"/>
      <c r="G80" s="25"/>
      <c r="H80" s="25"/>
      <c r="I80" s="25"/>
      <c r="J80" s="28"/>
      <c r="L80" s="28"/>
      <c r="M80" s="10"/>
      <c r="N80" s="10"/>
      <c r="O80" s="8"/>
    </row>
    <row r="81" spans="1:15" x14ac:dyDescent="0.25">
      <c r="A81" s="25"/>
      <c r="B81" s="4"/>
      <c r="C81" s="4"/>
      <c r="D81" s="25"/>
      <c r="E81" s="4"/>
      <c r="F81" s="5"/>
      <c r="G81" s="25"/>
      <c r="H81" s="25"/>
      <c r="I81" s="25"/>
      <c r="J81" s="28"/>
      <c r="L81" s="28"/>
      <c r="M81" s="10"/>
      <c r="N81" s="10"/>
      <c r="O81" s="8"/>
    </row>
    <row r="82" spans="1:15" x14ac:dyDescent="0.25">
      <c r="A82" s="25"/>
      <c r="B82" s="4"/>
      <c r="C82" s="4"/>
      <c r="D82" s="25"/>
      <c r="E82" s="4"/>
      <c r="F82" s="5"/>
      <c r="G82" s="25"/>
      <c r="H82" s="25"/>
      <c r="I82" s="25"/>
      <c r="J82" s="28"/>
      <c r="L82" s="28"/>
      <c r="M82" s="10"/>
      <c r="N82" s="10"/>
      <c r="O82" s="8"/>
    </row>
    <row r="83" spans="1:15" x14ac:dyDescent="0.25">
      <c r="A83" s="25"/>
      <c r="B83" s="4"/>
      <c r="C83" s="4"/>
      <c r="D83" s="25"/>
      <c r="E83" s="4"/>
      <c r="F83" s="5"/>
      <c r="G83" s="25"/>
      <c r="H83" s="25"/>
      <c r="I83" s="25"/>
      <c r="J83" s="28"/>
      <c r="L83" s="28"/>
      <c r="M83" s="10"/>
      <c r="N83" s="10"/>
      <c r="O83" s="8"/>
    </row>
    <row r="84" spans="1:15" x14ac:dyDescent="0.25">
      <c r="A84" s="25"/>
      <c r="B84" s="4"/>
      <c r="C84" s="4"/>
      <c r="D84" s="25"/>
      <c r="E84" s="4"/>
      <c r="F84" s="5"/>
      <c r="G84" s="25"/>
      <c r="H84" s="25"/>
      <c r="I84" s="25"/>
      <c r="J84" s="28"/>
      <c r="L84" s="28"/>
      <c r="M84" s="10"/>
      <c r="N84" s="10"/>
      <c r="O84" s="8"/>
    </row>
    <row r="85" spans="1:15" x14ac:dyDescent="0.25">
      <c r="A85" s="25"/>
      <c r="B85" s="4"/>
      <c r="C85" s="4"/>
      <c r="D85" s="25"/>
      <c r="E85" s="4"/>
      <c r="F85" s="5"/>
      <c r="G85" s="25"/>
      <c r="H85" s="25"/>
      <c r="I85" s="25"/>
      <c r="J85" s="28"/>
      <c r="L85" s="28"/>
      <c r="M85" s="10"/>
      <c r="N85" s="10"/>
      <c r="O85" s="8"/>
    </row>
    <row r="86" spans="1:15" x14ac:dyDescent="0.25">
      <c r="A86" s="25"/>
      <c r="B86" s="4"/>
      <c r="C86" s="4"/>
      <c r="D86" s="25"/>
      <c r="E86" s="4"/>
      <c r="F86" s="5"/>
      <c r="G86" s="25"/>
      <c r="H86" s="25"/>
      <c r="I86" s="25"/>
      <c r="J86" s="28"/>
      <c r="L86" s="28"/>
      <c r="M86" s="10"/>
      <c r="N86" s="10"/>
      <c r="O86" s="8"/>
    </row>
    <row r="87" spans="1:15" x14ac:dyDescent="0.25">
      <c r="A87" s="25"/>
      <c r="B87" s="4"/>
      <c r="C87" s="4"/>
      <c r="D87" s="25"/>
      <c r="E87" s="4"/>
      <c r="F87" s="5"/>
      <c r="G87" s="25"/>
      <c r="H87" s="25"/>
      <c r="I87" s="25"/>
      <c r="J87" s="28"/>
      <c r="L87" s="28"/>
      <c r="M87" s="10"/>
      <c r="N87" s="10"/>
      <c r="O87" s="8"/>
    </row>
    <row r="88" spans="1:15" x14ac:dyDescent="0.25">
      <c r="A88" s="25"/>
      <c r="B88" s="4"/>
      <c r="C88" s="4"/>
      <c r="D88" s="25"/>
      <c r="E88" s="4"/>
      <c r="F88" s="5"/>
      <c r="G88" s="25"/>
      <c r="H88" s="25"/>
      <c r="I88" s="25"/>
      <c r="J88" s="28"/>
      <c r="L88" s="28"/>
      <c r="M88" s="10"/>
      <c r="N88" s="10"/>
      <c r="O88" s="8"/>
    </row>
    <row r="89" spans="1:15" x14ac:dyDescent="0.25">
      <c r="A89" s="25"/>
      <c r="B89" s="4"/>
      <c r="C89" s="4"/>
      <c r="D89" s="25"/>
      <c r="E89" s="4"/>
      <c r="F89" s="5"/>
      <c r="G89" s="25"/>
      <c r="H89" s="25"/>
      <c r="I89" s="25"/>
      <c r="J89" s="28"/>
      <c r="L89" s="28"/>
      <c r="M89" s="10"/>
      <c r="N89" s="10"/>
      <c r="O89" s="8"/>
    </row>
    <row r="90" spans="1:15" x14ac:dyDescent="0.25">
      <c r="A90" s="25"/>
      <c r="B90" s="4"/>
      <c r="C90" s="4"/>
      <c r="D90" s="25"/>
      <c r="E90" s="4"/>
      <c r="F90" s="5"/>
      <c r="G90" s="25"/>
      <c r="H90" s="25"/>
      <c r="I90" s="25"/>
      <c r="J90" s="28"/>
      <c r="L90" s="28"/>
      <c r="M90" s="10"/>
      <c r="N90" s="10"/>
      <c r="O90" s="8"/>
    </row>
    <row r="91" spans="1:15" x14ac:dyDescent="0.25">
      <c r="A91" s="25"/>
      <c r="B91" s="4"/>
      <c r="C91" s="4"/>
      <c r="D91" s="25"/>
      <c r="E91" s="4"/>
      <c r="F91" s="5"/>
      <c r="G91" s="25"/>
      <c r="H91" s="25"/>
      <c r="I91" s="25"/>
      <c r="J91" s="28"/>
      <c r="L91" s="28"/>
      <c r="M91" s="10"/>
      <c r="N91" s="10"/>
      <c r="O91" s="8"/>
    </row>
    <row r="92" spans="1:15" x14ac:dyDescent="0.25">
      <c r="A92" s="25"/>
      <c r="B92" s="4"/>
      <c r="C92" s="4"/>
      <c r="D92" s="25"/>
      <c r="E92" s="4"/>
      <c r="F92" s="5"/>
      <c r="G92" s="25"/>
      <c r="H92" s="25"/>
      <c r="I92" s="25"/>
      <c r="J92" s="28"/>
      <c r="L92" s="28"/>
      <c r="M92" s="10"/>
      <c r="N92" s="10"/>
      <c r="O92" s="8"/>
    </row>
    <row r="93" spans="1:15" x14ac:dyDescent="0.25">
      <c r="A93" s="25"/>
      <c r="B93" s="4"/>
      <c r="C93" s="4"/>
      <c r="D93" s="25"/>
      <c r="E93" s="4"/>
      <c r="F93" s="5"/>
      <c r="G93" s="25"/>
      <c r="H93" s="25"/>
      <c r="I93" s="25"/>
      <c r="J93" s="28"/>
      <c r="L93" s="28"/>
      <c r="M93" s="10"/>
      <c r="N93" s="10"/>
      <c r="O93" s="8"/>
    </row>
    <row r="94" spans="1:15" x14ac:dyDescent="0.25">
      <c r="A94" s="25"/>
      <c r="B94" s="4"/>
      <c r="C94" s="4"/>
      <c r="D94" s="25"/>
      <c r="E94" s="4"/>
      <c r="F94" s="5"/>
      <c r="G94" s="25"/>
      <c r="H94" s="25"/>
      <c r="I94" s="25"/>
      <c r="J94" s="28"/>
      <c r="L94" s="28"/>
      <c r="M94" s="10"/>
      <c r="N94" s="10"/>
      <c r="O94" s="8"/>
    </row>
    <row r="95" spans="1:15" x14ac:dyDescent="0.25">
      <c r="A95" s="25"/>
      <c r="B95" s="4"/>
      <c r="C95" s="4"/>
      <c r="D95" s="25"/>
      <c r="E95" s="4"/>
      <c r="F95" s="5"/>
      <c r="G95" s="25"/>
      <c r="H95" s="25"/>
      <c r="I95" s="25"/>
      <c r="J95" s="28"/>
      <c r="L95" s="28"/>
      <c r="M95" s="10"/>
      <c r="N95" s="10"/>
      <c r="O95" s="8"/>
    </row>
    <row r="96" spans="1:15" x14ac:dyDescent="0.25">
      <c r="A96" s="25"/>
      <c r="B96" s="4"/>
      <c r="C96" s="4"/>
      <c r="D96" s="25"/>
      <c r="E96" s="4"/>
      <c r="F96" s="5"/>
      <c r="G96" s="25"/>
      <c r="H96" s="25"/>
      <c r="I96" s="25"/>
      <c r="J96" s="28"/>
      <c r="L96" s="28"/>
      <c r="M96" s="10"/>
      <c r="N96" s="10"/>
      <c r="O96" s="8"/>
    </row>
    <row r="97" spans="1:15" x14ac:dyDescent="0.25">
      <c r="A97" s="25"/>
      <c r="B97" s="4"/>
      <c r="C97" s="4"/>
      <c r="D97" s="25"/>
      <c r="E97" s="4"/>
      <c r="F97" s="5"/>
      <c r="G97" s="25"/>
      <c r="H97" s="25"/>
      <c r="I97" s="25"/>
      <c r="J97" s="28"/>
      <c r="L97" s="28"/>
      <c r="M97" s="10"/>
      <c r="N97" s="10"/>
      <c r="O97" s="8"/>
    </row>
    <row r="98" spans="1:15" x14ac:dyDescent="0.25">
      <c r="A98" s="25"/>
      <c r="B98" s="4"/>
      <c r="C98" s="4"/>
      <c r="D98" s="25"/>
      <c r="E98" s="4"/>
      <c r="F98" s="5"/>
      <c r="G98" s="25"/>
      <c r="H98" s="25"/>
      <c r="I98" s="25"/>
      <c r="J98" s="28"/>
      <c r="L98" s="28"/>
      <c r="M98" s="10"/>
      <c r="N98" s="10"/>
      <c r="O98" s="8"/>
    </row>
    <row r="99" spans="1:15" x14ac:dyDescent="0.25">
      <c r="A99" s="25"/>
      <c r="B99" s="4"/>
      <c r="C99" s="4"/>
      <c r="D99" s="25"/>
      <c r="E99" s="4"/>
      <c r="F99" s="5"/>
      <c r="G99" s="25"/>
      <c r="H99" s="25"/>
      <c r="I99" s="25"/>
      <c r="J99" s="28"/>
      <c r="L99" s="28"/>
      <c r="M99" s="10"/>
      <c r="N99" s="10"/>
      <c r="O99" s="8"/>
    </row>
    <row r="100" spans="1:15" x14ac:dyDescent="0.25">
      <c r="A100" s="25"/>
      <c r="B100" s="4"/>
      <c r="C100" s="4"/>
      <c r="D100" s="25"/>
      <c r="E100" s="4"/>
      <c r="F100" s="5"/>
      <c r="G100" s="25"/>
      <c r="H100" s="25"/>
      <c r="I100" s="25"/>
      <c r="J100" s="28"/>
      <c r="L100" s="28"/>
      <c r="M100" s="10"/>
      <c r="N100" s="10"/>
      <c r="O100" s="8"/>
    </row>
    <row r="101" spans="1:15" x14ac:dyDescent="0.25">
      <c r="A101" s="25"/>
      <c r="B101" s="4"/>
      <c r="C101" s="4"/>
      <c r="D101" s="25"/>
      <c r="E101" s="4"/>
      <c r="F101" s="5"/>
      <c r="G101" s="25"/>
      <c r="H101" s="25"/>
      <c r="I101" s="25"/>
      <c r="J101" s="28"/>
      <c r="L101" s="28"/>
      <c r="M101" s="10"/>
      <c r="N101" s="10"/>
      <c r="O101" s="8"/>
    </row>
    <row r="102" spans="1:15" x14ac:dyDescent="0.25">
      <c r="A102" s="25"/>
      <c r="B102" s="4"/>
      <c r="C102" s="4"/>
      <c r="D102" s="25"/>
      <c r="E102" s="4"/>
      <c r="F102" s="5"/>
      <c r="G102" s="25"/>
      <c r="H102" s="25"/>
      <c r="I102" s="25"/>
      <c r="J102" s="28"/>
      <c r="L102" s="28"/>
      <c r="M102" s="10"/>
      <c r="N102" s="10"/>
      <c r="O102" s="8"/>
    </row>
    <row r="103" spans="1:15" x14ac:dyDescent="0.25">
      <c r="A103" s="25"/>
      <c r="B103" s="4"/>
      <c r="C103" s="4"/>
      <c r="D103" s="25"/>
      <c r="E103" s="4"/>
      <c r="F103" s="5"/>
      <c r="G103" s="25"/>
      <c r="H103" s="25"/>
      <c r="I103" s="25"/>
      <c r="J103" s="28"/>
      <c r="L103" s="28"/>
      <c r="M103" s="10"/>
      <c r="N103" s="10"/>
      <c r="O103" s="8"/>
    </row>
    <row r="104" spans="1:15" x14ac:dyDescent="0.25">
      <c r="A104" s="25"/>
      <c r="B104" s="4"/>
      <c r="C104" s="4"/>
      <c r="D104" s="25"/>
      <c r="E104" s="4"/>
      <c r="F104" s="5"/>
      <c r="G104" s="25"/>
      <c r="H104" s="25"/>
      <c r="I104" s="25"/>
      <c r="J104" s="28"/>
      <c r="L104" s="28"/>
      <c r="M104" s="10"/>
      <c r="N104" s="10"/>
      <c r="O104" s="8"/>
    </row>
    <row r="105" spans="1:15" x14ac:dyDescent="0.25">
      <c r="A105" s="25"/>
      <c r="B105" s="4"/>
      <c r="C105" s="4"/>
      <c r="D105" s="25"/>
      <c r="E105" s="4"/>
      <c r="F105" s="5"/>
      <c r="G105" s="25"/>
      <c r="H105" s="25"/>
      <c r="I105" s="25"/>
      <c r="J105" s="28"/>
      <c r="L105" s="28"/>
      <c r="M105" s="10"/>
      <c r="N105" s="10"/>
      <c r="O105" s="8"/>
    </row>
    <row r="106" spans="1:15" x14ac:dyDescent="0.25">
      <c r="A106" s="25"/>
      <c r="B106" s="4"/>
      <c r="C106" s="4"/>
      <c r="D106" s="25"/>
      <c r="E106" s="4"/>
      <c r="F106" s="5"/>
      <c r="G106" s="25"/>
      <c r="H106" s="25"/>
      <c r="I106" s="25"/>
      <c r="J106" s="28"/>
      <c r="L106" s="28"/>
      <c r="M106" s="10"/>
      <c r="N106" s="10"/>
      <c r="O106" s="8"/>
    </row>
    <row r="107" spans="1:15" x14ac:dyDescent="0.25">
      <c r="A107" s="25"/>
      <c r="B107" s="4"/>
      <c r="C107" s="4"/>
      <c r="D107" s="25"/>
      <c r="E107" s="4"/>
      <c r="F107" s="5"/>
      <c r="G107" s="25"/>
      <c r="H107" s="25"/>
      <c r="I107" s="25"/>
      <c r="J107" s="28"/>
      <c r="L107" s="28"/>
      <c r="M107" s="10"/>
      <c r="N107" s="10"/>
      <c r="O107" s="8"/>
    </row>
    <row r="108" spans="1:15" x14ac:dyDescent="0.25">
      <c r="A108" s="25"/>
      <c r="B108" s="4"/>
      <c r="C108" s="4"/>
      <c r="D108" s="25"/>
      <c r="E108" s="4"/>
      <c r="F108" s="5"/>
      <c r="G108" s="25"/>
      <c r="H108" s="25"/>
      <c r="I108" s="25"/>
      <c r="J108" s="28"/>
      <c r="L108" s="28"/>
      <c r="M108" s="10"/>
      <c r="N108" s="10"/>
      <c r="O108" s="8"/>
    </row>
    <row r="109" spans="1:15" x14ac:dyDescent="0.25">
      <c r="A109" s="25"/>
      <c r="B109" s="4"/>
      <c r="C109" s="4"/>
      <c r="D109" s="25"/>
      <c r="E109" s="4"/>
      <c r="F109" s="5"/>
      <c r="G109" s="25"/>
      <c r="H109" s="25"/>
      <c r="I109" s="25"/>
      <c r="J109" s="28"/>
      <c r="L109" s="28"/>
      <c r="M109" s="10"/>
      <c r="N109" s="10"/>
      <c r="O109" s="8"/>
    </row>
    <row r="110" spans="1:15" x14ac:dyDescent="0.25">
      <c r="A110" s="25"/>
      <c r="B110" s="4"/>
      <c r="C110" s="4"/>
      <c r="D110" s="25"/>
      <c r="E110" s="4"/>
      <c r="F110" s="5"/>
      <c r="G110" s="25"/>
      <c r="H110" s="25"/>
      <c r="I110" s="25"/>
      <c r="J110" s="28"/>
      <c r="L110" s="28"/>
      <c r="M110" s="10"/>
      <c r="N110" s="10"/>
      <c r="O110" s="8"/>
    </row>
    <row r="111" spans="1:15" x14ac:dyDescent="0.25">
      <c r="A111" s="25"/>
      <c r="B111" s="4"/>
      <c r="C111" s="4"/>
      <c r="D111" s="25"/>
      <c r="E111" s="4"/>
      <c r="F111" s="5"/>
      <c r="G111" s="25"/>
      <c r="H111" s="25"/>
      <c r="I111" s="25"/>
      <c r="J111" s="28"/>
      <c r="L111" s="28"/>
      <c r="M111" s="10"/>
      <c r="N111" s="10"/>
      <c r="O111" s="8"/>
    </row>
    <row r="112" spans="1:15" x14ac:dyDescent="0.25">
      <c r="A112" s="25"/>
      <c r="B112" s="4"/>
      <c r="C112" s="4"/>
      <c r="D112" s="25"/>
      <c r="E112" s="4"/>
      <c r="F112" s="5"/>
      <c r="G112" s="25"/>
      <c r="H112" s="25"/>
      <c r="I112" s="25"/>
      <c r="J112" s="28"/>
      <c r="L112" s="28"/>
      <c r="M112" s="10"/>
      <c r="N112" s="10"/>
      <c r="O112" s="8"/>
    </row>
    <row r="113" spans="1:15" x14ac:dyDescent="0.25">
      <c r="A113" s="25"/>
      <c r="B113" s="4"/>
      <c r="C113" s="4"/>
      <c r="D113" s="25"/>
      <c r="E113" s="4"/>
      <c r="F113" s="5"/>
      <c r="G113" s="25"/>
      <c r="H113" s="25"/>
      <c r="I113" s="25"/>
      <c r="J113" s="28"/>
      <c r="L113" s="28"/>
      <c r="M113" s="10"/>
      <c r="N113" s="10"/>
      <c r="O113" s="8"/>
    </row>
    <row r="114" spans="1:15" x14ac:dyDescent="0.25">
      <c r="A114" s="25"/>
      <c r="B114" s="4"/>
      <c r="C114" s="4"/>
      <c r="D114" s="25"/>
      <c r="E114" s="4"/>
      <c r="F114" s="5"/>
      <c r="G114" s="25"/>
      <c r="H114" s="25"/>
      <c r="I114" s="25"/>
      <c r="J114" s="28"/>
      <c r="L114" s="28"/>
      <c r="M114" s="10"/>
      <c r="N114" s="10"/>
      <c r="O114" s="8"/>
    </row>
    <row r="115" spans="1:15" x14ac:dyDescent="0.25">
      <c r="A115" s="25"/>
      <c r="B115" s="4"/>
      <c r="C115" s="4"/>
      <c r="D115" s="25"/>
      <c r="E115" s="4"/>
      <c r="F115" s="5"/>
      <c r="G115" s="25"/>
      <c r="H115" s="25"/>
      <c r="I115" s="25"/>
      <c r="J115" s="28"/>
      <c r="L115" s="28"/>
      <c r="M115" s="10"/>
      <c r="N115" s="10"/>
      <c r="O115" s="8"/>
    </row>
    <row r="116" spans="1:15" x14ac:dyDescent="0.25">
      <c r="A116" s="25"/>
      <c r="B116" s="4"/>
      <c r="C116" s="4"/>
      <c r="D116" s="25"/>
      <c r="E116" s="4"/>
      <c r="F116" s="5"/>
      <c r="G116" s="25"/>
      <c r="H116" s="25"/>
      <c r="I116" s="25"/>
      <c r="J116" s="28"/>
      <c r="L116" s="28"/>
      <c r="M116" s="10"/>
      <c r="N116" s="10"/>
      <c r="O116" s="8"/>
    </row>
    <row r="117" spans="1:15" x14ac:dyDescent="0.25">
      <c r="A117" s="25"/>
      <c r="B117" s="4"/>
      <c r="C117" s="4"/>
      <c r="D117" s="25"/>
      <c r="E117" s="4"/>
      <c r="F117" s="5"/>
      <c r="G117" s="25"/>
      <c r="H117" s="25"/>
      <c r="I117" s="25"/>
      <c r="J117" s="28"/>
      <c r="L117" s="28"/>
      <c r="M117" s="10"/>
      <c r="N117" s="10"/>
      <c r="O117" s="8"/>
    </row>
    <row r="118" spans="1:15" x14ac:dyDescent="0.25">
      <c r="A118" s="25"/>
      <c r="B118" s="4"/>
      <c r="C118" s="4"/>
      <c r="D118" s="25"/>
      <c r="E118" s="4"/>
      <c r="F118" s="5"/>
      <c r="G118" s="25"/>
      <c r="H118" s="25"/>
      <c r="I118" s="25"/>
      <c r="J118" s="28"/>
      <c r="L118" s="28"/>
      <c r="M118" s="10"/>
      <c r="N118" s="10"/>
      <c r="O118" s="8"/>
    </row>
    <row r="119" spans="1:15" x14ac:dyDescent="0.25">
      <c r="A119" s="25"/>
      <c r="B119" s="4"/>
      <c r="C119" s="4"/>
      <c r="D119" s="25"/>
      <c r="E119" s="4"/>
      <c r="F119" s="5"/>
      <c r="G119" s="25"/>
      <c r="H119" s="25"/>
      <c r="I119" s="25"/>
      <c r="J119" s="28"/>
      <c r="L119" s="28"/>
      <c r="M119" s="10"/>
      <c r="N119" s="10"/>
      <c r="O119" s="8"/>
    </row>
    <row r="120" spans="1:15" x14ac:dyDescent="0.25">
      <c r="A120" s="25"/>
      <c r="B120" s="4"/>
      <c r="C120" s="4"/>
      <c r="D120" s="25"/>
      <c r="E120" s="4"/>
      <c r="F120" s="5"/>
      <c r="G120" s="25"/>
      <c r="H120" s="25"/>
      <c r="I120" s="25"/>
      <c r="J120" s="28"/>
      <c r="L120" s="28"/>
      <c r="M120" s="10"/>
      <c r="N120" s="10"/>
      <c r="O120" s="8"/>
    </row>
    <row r="121" spans="1:15" x14ac:dyDescent="0.25">
      <c r="A121" s="25"/>
      <c r="B121" s="4"/>
      <c r="C121" s="4"/>
      <c r="D121" s="25"/>
      <c r="E121" s="4"/>
      <c r="F121" s="5"/>
      <c r="G121" s="25"/>
      <c r="H121" s="25"/>
      <c r="I121" s="25"/>
      <c r="J121" s="28"/>
      <c r="L121" s="28"/>
      <c r="M121" s="10"/>
      <c r="N121" s="10"/>
      <c r="O121" s="8"/>
    </row>
    <row r="122" spans="1:15" x14ac:dyDescent="0.25">
      <c r="A122" s="25"/>
      <c r="B122" s="4"/>
      <c r="C122" s="4"/>
      <c r="D122" s="25"/>
      <c r="E122" s="4"/>
      <c r="F122" s="5"/>
      <c r="G122" s="25"/>
      <c r="H122" s="25"/>
      <c r="I122" s="25"/>
      <c r="J122" s="28"/>
      <c r="L122" s="28"/>
      <c r="M122" s="10"/>
      <c r="N122" s="10"/>
      <c r="O122" s="8"/>
    </row>
    <row r="123" spans="1:15" x14ac:dyDescent="0.25">
      <c r="A123" s="25"/>
      <c r="B123" s="4"/>
      <c r="C123" s="4"/>
      <c r="D123" s="25"/>
      <c r="E123" s="4"/>
      <c r="F123" s="5"/>
      <c r="G123" s="25"/>
      <c r="H123" s="25"/>
      <c r="I123" s="25"/>
      <c r="J123" s="28"/>
      <c r="L123" s="28"/>
      <c r="M123" s="10"/>
      <c r="N123" s="10"/>
      <c r="O123" s="8"/>
    </row>
    <row r="124" spans="1:15" x14ac:dyDescent="0.25">
      <c r="A124" s="25"/>
      <c r="B124" s="4"/>
      <c r="C124" s="4"/>
      <c r="D124" s="25"/>
      <c r="E124" s="4"/>
      <c r="F124" s="5"/>
      <c r="G124" s="25"/>
      <c r="H124" s="25"/>
      <c r="I124" s="25"/>
      <c r="J124" s="28"/>
      <c r="L124" s="28"/>
      <c r="M124" s="10"/>
      <c r="N124" s="10"/>
      <c r="O124" s="8"/>
    </row>
    <row r="125" spans="1:15" x14ac:dyDescent="0.25">
      <c r="A125" s="25"/>
      <c r="B125" s="4"/>
      <c r="C125" s="4"/>
      <c r="D125" s="25"/>
      <c r="E125" s="4"/>
      <c r="F125" s="5"/>
      <c r="G125" s="25"/>
      <c r="H125" s="25"/>
      <c r="I125" s="25"/>
      <c r="J125" s="28"/>
      <c r="L125" s="28"/>
      <c r="M125" s="10"/>
      <c r="N125" s="10"/>
      <c r="O125" s="8"/>
    </row>
    <row r="126" spans="1:15" x14ac:dyDescent="0.25">
      <c r="A126" s="25"/>
      <c r="B126" s="4"/>
      <c r="C126" s="4"/>
      <c r="D126" s="25"/>
      <c r="E126" s="4"/>
      <c r="F126" s="5"/>
      <c r="G126" s="25"/>
      <c r="H126" s="25"/>
      <c r="I126" s="25"/>
      <c r="J126" s="28"/>
      <c r="L126" s="28"/>
      <c r="M126" s="10"/>
      <c r="N126" s="10"/>
      <c r="O126" s="8"/>
    </row>
    <row r="127" spans="1:15" x14ac:dyDescent="0.25">
      <c r="A127" s="25"/>
      <c r="B127" s="4"/>
      <c r="C127" s="4"/>
      <c r="D127" s="25"/>
      <c r="E127" s="4"/>
      <c r="F127" s="5"/>
      <c r="G127" s="25"/>
      <c r="H127" s="25"/>
      <c r="I127" s="25"/>
      <c r="J127" s="28"/>
      <c r="L127" s="28"/>
      <c r="M127" s="10"/>
      <c r="N127" s="10"/>
      <c r="O127" s="8"/>
    </row>
    <row r="128" spans="1:15" x14ac:dyDescent="0.25">
      <c r="A128" s="25"/>
      <c r="B128" s="4"/>
      <c r="C128" s="4"/>
      <c r="D128" s="25"/>
      <c r="E128" s="4"/>
      <c r="F128" s="5"/>
      <c r="G128" s="25"/>
      <c r="H128" s="25"/>
      <c r="I128" s="25"/>
      <c r="J128" s="28"/>
      <c r="L128" s="28"/>
      <c r="M128" s="10"/>
      <c r="N128" s="10"/>
      <c r="O128" s="8"/>
    </row>
    <row r="129" spans="1:15" x14ac:dyDescent="0.25">
      <c r="A129" s="25"/>
      <c r="B129" s="4"/>
      <c r="C129" s="4"/>
      <c r="D129" s="25"/>
      <c r="E129" s="4"/>
      <c r="F129" s="5"/>
      <c r="G129" s="25"/>
      <c r="H129" s="25"/>
      <c r="I129" s="25"/>
      <c r="J129" s="28"/>
      <c r="L129" s="28"/>
      <c r="M129" s="10"/>
      <c r="N129" s="10"/>
      <c r="O129" s="8"/>
    </row>
    <row r="130" spans="1:15" x14ac:dyDescent="0.25">
      <c r="A130" s="25"/>
      <c r="B130" s="4"/>
      <c r="C130" s="4"/>
      <c r="D130" s="25"/>
      <c r="E130" s="4"/>
      <c r="F130" s="5"/>
      <c r="G130" s="25"/>
      <c r="H130" s="25"/>
      <c r="I130" s="25"/>
      <c r="J130" s="28"/>
      <c r="L130" s="28"/>
      <c r="M130" s="10"/>
      <c r="N130" s="10"/>
      <c r="O130" s="8"/>
    </row>
    <row r="131" spans="1:15" x14ac:dyDescent="0.25">
      <c r="A131" s="25"/>
      <c r="B131" s="4"/>
      <c r="C131" s="4"/>
      <c r="D131" s="25"/>
      <c r="E131" s="4"/>
      <c r="F131" s="5"/>
      <c r="G131" s="25"/>
      <c r="H131" s="25"/>
      <c r="I131" s="25"/>
      <c r="J131" s="28"/>
      <c r="L131" s="28"/>
      <c r="M131" s="10"/>
      <c r="N131" s="10"/>
      <c r="O131" s="8"/>
    </row>
    <row r="132" spans="1:15" x14ac:dyDescent="0.25">
      <c r="A132" s="25"/>
      <c r="B132" s="4"/>
      <c r="C132" s="4"/>
      <c r="D132" s="25"/>
      <c r="E132" s="4"/>
      <c r="F132" s="5"/>
      <c r="G132" s="25"/>
      <c r="H132" s="25"/>
      <c r="I132" s="25"/>
      <c r="J132" s="28"/>
      <c r="L132" s="28"/>
      <c r="M132" s="10"/>
      <c r="N132" s="10"/>
      <c r="O132" s="8"/>
    </row>
    <row r="133" spans="1:15" x14ac:dyDescent="0.25">
      <c r="A133" s="25"/>
      <c r="B133" s="4"/>
      <c r="C133" s="4"/>
      <c r="D133" s="25"/>
      <c r="E133" s="4"/>
      <c r="F133" s="5"/>
      <c r="G133" s="25"/>
      <c r="H133" s="25"/>
      <c r="I133" s="25"/>
      <c r="J133" s="28"/>
      <c r="L133" s="28"/>
      <c r="M133" s="10"/>
      <c r="N133" s="10"/>
      <c r="O133" s="8"/>
    </row>
    <row r="134" spans="1:15" x14ac:dyDescent="0.25">
      <c r="A134" s="25"/>
      <c r="B134" s="4"/>
      <c r="C134" s="4"/>
      <c r="D134" s="25"/>
      <c r="E134" s="4"/>
      <c r="F134" s="5"/>
      <c r="G134" s="25"/>
      <c r="H134" s="25"/>
      <c r="I134" s="25"/>
      <c r="J134" s="28"/>
      <c r="L134" s="28"/>
      <c r="M134" s="10"/>
      <c r="N134" s="10"/>
      <c r="O134" s="8"/>
    </row>
    <row r="135" spans="1:15" x14ac:dyDescent="0.25">
      <c r="A135" s="25"/>
      <c r="B135" s="4"/>
      <c r="C135" s="4"/>
      <c r="D135" s="25"/>
      <c r="E135" s="4"/>
      <c r="F135" s="5"/>
      <c r="G135" s="25"/>
      <c r="H135" s="25"/>
      <c r="I135" s="25"/>
      <c r="J135" s="28"/>
      <c r="L135" s="28"/>
      <c r="M135" s="10"/>
      <c r="N135" s="10"/>
      <c r="O135" s="8"/>
    </row>
    <row r="136" spans="1:15" x14ac:dyDescent="0.25">
      <c r="A136" s="25"/>
      <c r="B136" s="4"/>
      <c r="C136" s="4"/>
      <c r="D136" s="25"/>
      <c r="E136" s="4"/>
      <c r="F136" s="5"/>
      <c r="G136" s="25"/>
      <c r="H136" s="25"/>
      <c r="I136" s="25"/>
      <c r="J136" s="28"/>
      <c r="L136" s="28"/>
      <c r="M136" s="10"/>
      <c r="N136" s="10"/>
      <c r="O136" s="8"/>
    </row>
    <row r="137" spans="1:15" x14ac:dyDescent="0.25">
      <c r="A137" s="25"/>
      <c r="B137" s="4"/>
      <c r="C137" s="4"/>
      <c r="D137" s="25"/>
      <c r="E137" s="4"/>
      <c r="F137" s="5"/>
      <c r="G137" s="25"/>
      <c r="H137" s="25"/>
      <c r="I137" s="25"/>
      <c r="J137" s="28"/>
      <c r="L137" s="28"/>
      <c r="M137" s="10"/>
      <c r="N137" s="10"/>
      <c r="O137" s="8"/>
    </row>
    <row r="138" spans="1:15" x14ac:dyDescent="0.25">
      <c r="A138" s="25"/>
      <c r="B138" s="4"/>
      <c r="C138" s="4"/>
      <c r="D138" s="25"/>
      <c r="E138" s="4"/>
      <c r="F138" s="5"/>
      <c r="G138" s="25"/>
      <c r="H138" s="25"/>
      <c r="I138" s="25"/>
      <c r="J138" s="28"/>
      <c r="L138" s="28"/>
      <c r="M138" s="10"/>
      <c r="N138" s="10"/>
      <c r="O138" s="8"/>
    </row>
    <row r="139" spans="1:15" x14ac:dyDescent="0.25">
      <c r="A139" s="25"/>
      <c r="B139" s="4"/>
      <c r="C139" s="4"/>
      <c r="D139" s="25"/>
      <c r="E139" s="4"/>
      <c r="F139" s="5"/>
      <c r="G139" s="25"/>
      <c r="H139" s="25"/>
      <c r="I139" s="25"/>
      <c r="J139" s="28"/>
      <c r="L139" s="28"/>
      <c r="M139" s="10"/>
      <c r="N139" s="10"/>
      <c r="O139" s="8"/>
    </row>
    <row r="140" spans="1:15" x14ac:dyDescent="0.25">
      <c r="A140" s="25"/>
      <c r="B140" s="4"/>
      <c r="C140" s="4"/>
      <c r="D140" s="25"/>
      <c r="E140" s="4"/>
      <c r="F140" s="5"/>
      <c r="G140" s="25"/>
      <c r="H140" s="25"/>
      <c r="I140" s="25"/>
      <c r="J140" s="28"/>
      <c r="L140" s="28"/>
      <c r="M140" s="10"/>
      <c r="N140" s="10"/>
      <c r="O140" s="8"/>
    </row>
    <row r="141" spans="1:15" x14ac:dyDescent="0.25">
      <c r="A141" s="25"/>
      <c r="B141" s="4"/>
      <c r="C141" s="4"/>
      <c r="D141" s="25"/>
      <c r="E141" s="4"/>
      <c r="F141" s="5"/>
      <c r="G141" s="25"/>
      <c r="H141" s="25"/>
      <c r="I141" s="25"/>
      <c r="J141" s="28"/>
      <c r="L141" s="28"/>
      <c r="M141" s="10"/>
      <c r="N141" s="10"/>
      <c r="O141" s="8"/>
    </row>
    <row r="142" spans="1:15" x14ac:dyDescent="0.25">
      <c r="A142" s="25"/>
      <c r="B142" s="4"/>
      <c r="C142" s="4"/>
      <c r="D142" s="25"/>
      <c r="E142" s="4"/>
      <c r="F142" s="5"/>
      <c r="G142" s="25"/>
      <c r="H142" s="25"/>
      <c r="I142" s="25"/>
      <c r="J142" s="28"/>
      <c r="L142" s="28"/>
      <c r="M142" s="10"/>
      <c r="N142" s="10"/>
      <c r="O142" s="8"/>
    </row>
    <row r="143" spans="1:15" x14ac:dyDescent="0.25">
      <c r="A143" s="25"/>
      <c r="B143" s="4"/>
      <c r="C143" s="4"/>
      <c r="D143" s="25"/>
      <c r="E143" s="4"/>
      <c r="F143" s="5"/>
      <c r="G143" s="25"/>
      <c r="H143" s="25"/>
      <c r="I143" s="25"/>
      <c r="J143" s="28"/>
      <c r="L143" s="28"/>
      <c r="M143" s="10"/>
      <c r="N143" s="10"/>
      <c r="O143" s="8"/>
    </row>
    <row r="144" spans="1:15" x14ac:dyDescent="0.25">
      <c r="A144" s="25"/>
      <c r="B144" s="4"/>
      <c r="C144" s="4"/>
      <c r="D144" s="25"/>
      <c r="E144" s="4"/>
      <c r="F144" s="5"/>
      <c r="G144" s="25"/>
      <c r="H144" s="25"/>
      <c r="I144" s="25"/>
      <c r="J144" s="28"/>
      <c r="L144" s="28"/>
      <c r="M144" s="10"/>
      <c r="N144" s="10"/>
      <c r="O144" s="8"/>
    </row>
    <row r="145" spans="1:15" x14ac:dyDescent="0.25">
      <c r="A145" s="25"/>
      <c r="B145" s="4"/>
      <c r="C145" s="4"/>
      <c r="D145" s="25"/>
      <c r="E145" s="4"/>
      <c r="F145" s="5"/>
      <c r="G145" s="25"/>
      <c r="H145" s="25"/>
      <c r="I145" s="25"/>
      <c r="J145" s="28"/>
      <c r="L145" s="28"/>
      <c r="M145" s="10"/>
      <c r="N145" s="10"/>
      <c r="O145" s="8"/>
    </row>
    <row r="146" spans="1:15" x14ac:dyDescent="0.25">
      <c r="A146" s="25"/>
      <c r="B146" s="4"/>
      <c r="C146" s="4"/>
      <c r="D146" s="25"/>
      <c r="E146" s="4"/>
      <c r="F146" s="5"/>
      <c r="G146" s="25"/>
      <c r="H146" s="25"/>
      <c r="I146" s="25"/>
      <c r="J146" s="28"/>
      <c r="L146" s="28"/>
      <c r="M146" s="10"/>
      <c r="N146" s="10"/>
      <c r="O146" s="8"/>
    </row>
    <row r="147" spans="1:15" x14ac:dyDescent="0.25">
      <c r="A147" s="25"/>
      <c r="B147" s="4"/>
      <c r="C147" s="4"/>
      <c r="D147" s="25"/>
      <c r="E147" s="4"/>
      <c r="F147" s="5"/>
      <c r="G147" s="25"/>
      <c r="H147" s="25"/>
      <c r="I147" s="25"/>
      <c r="J147" s="28"/>
      <c r="L147" s="28"/>
      <c r="M147" s="10"/>
      <c r="N147" s="10"/>
      <c r="O147" s="8"/>
    </row>
    <row r="148" spans="1:15" x14ac:dyDescent="0.25">
      <c r="A148" s="25"/>
      <c r="B148" s="4"/>
      <c r="C148" s="4"/>
      <c r="D148" s="25"/>
      <c r="E148" s="4"/>
      <c r="F148" s="5"/>
      <c r="G148" s="25"/>
      <c r="H148" s="25"/>
      <c r="I148" s="25"/>
      <c r="J148" s="28"/>
      <c r="L148" s="28"/>
      <c r="M148" s="10"/>
      <c r="N148" s="10"/>
      <c r="O148" s="8"/>
    </row>
    <row r="149" spans="1:15" x14ac:dyDescent="0.25">
      <c r="A149" s="25"/>
      <c r="B149" s="4"/>
      <c r="C149" s="4"/>
      <c r="D149" s="25"/>
      <c r="E149" s="4"/>
      <c r="F149" s="5"/>
      <c r="G149" s="25"/>
      <c r="H149" s="25"/>
      <c r="I149" s="25"/>
      <c r="J149" s="28"/>
      <c r="L149" s="28"/>
      <c r="M149" s="10"/>
      <c r="N149" s="10"/>
      <c r="O149" s="8"/>
    </row>
    <row r="150" spans="1:15" x14ac:dyDescent="0.25">
      <c r="A150" s="25"/>
      <c r="B150" s="4"/>
      <c r="C150" s="4"/>
      <c r="D150" s="25"/>
      <c r="E150" s="4"/>
      <c r="F150" s="5"/>
      <c r="G150" s="25"/>
      <c r="H150" s="25"/>
      <c r="I150" s="25"/>
      <c r="J150" s="28"/>
      <c r="L150" s="28"/>
      <c r="M150" s="10"/>
      <c r="N150" s="10"/>
      <c r="O150" s="8"/>
    </row>
    <row r="151" spans="1:15" x14ac:dyDescent="0.25">
      <c r="A151" s="25"/>
      <c r="B151" s="4"/>
      <c r="C151" s="4"/>
      <c r="D151" s="25"/>
      <c r="E151" s="4"/>
      <c r="F151" s="5"/>
      <c r="G151" s="25"/>
      <c r="H151" s="25"/>
      <c r="I151" s="25"/>
      <c r="J151" s="28"/>
      <c r="L151" s="28"/>
      <c r="M151" s="10"/>
      <c r="N151" s="10"/>
      <c r="O151" s="8"/>
    </row>
    <row r="152" spans="1:15" x14ac:dyDescent="0.25">
      <c r="A152" s="25"/>
      <c r="B152" s="4"/>
      <c r="C152" s="4"/>
      <c r="D152" s="25"/>
      <c r="E152" s="4"/>
      <c r="F152" s="5"/>
      <c r="G152" s="25"/>
      <c r="H152" s="25"/>
      <c r="I152" s="25"/>
      <c r="J152" s="28"/>
      <c r="L152" s="28"/>
      <c r="M152" s="10"/>
      <c r="N152" s="10"/>
      <c r="O152" s="8"/>
    </row>
    <row r="153" spans="1:15" x14ac:dyDescent="0.25">
      <c r="A153" s="25"/>
      <c r="B153" s="4"/>
      <c r="C153" s="4"/>
      <c r="D153" s="25"/>
      <c r="E153" s="4"/>
      <c r="F153" s="5"/>
      <c r="G153" s="25"/>
      <c r="H153" s="25"/>
      <c r="I153" s="25"/>
      <c r="J153" s="28"/>
      <c r="L153" s="28"/>
      <c r="M153" s="10"/>
      <c r="N153" s="10"/>
      <c r="O153" s="8"/>
    </row>
    <row r="154" spans="1:15" x14ac:dyDescent="0.25">
      <c r="A154" s="25"/>
      <c r="B154" s="4"/>
      <c r="C154" s="4"/>
      <c r="D154" s="25"/>
      <c r="E154" s="4"/>
      <c r="F154" s="5"/>
      <c r="G154" s="25"/>
      <c r="H154" s="25"/>
      <c r="I154" s="25"/>
      <c r="J154" s="28"/>
      <c r="L154" s="28"/>
      <c r="M154" s="10"/>
      <c r="N154" s="10"/>
      <c r="O154" s="8"/>
    </row>
    <row r="155" spans="1:15" x14ac:dyDescent="0.25">
      <c r="A155" s="25"/>
      <c r="B155" s="4"/>
      <c r="C155" s="4"/>
      <c r="D155" s="25"/>
      <c r="E155" s="4"/>
      <c r="F155" s="5"/>
      <c r="G155" s="25"/>
      <c r="H155" s="25"/>
      <c r="I155" s="25"/>
      <c r="J155" s="28"/>
      <c r="L155" s="28"/>
      <c r="M155" s="10"/>
      <c r="N155" s="10"/>
      <c r="O155" s="8"/>
    </row>
    <row r="156" spans="1:15" x14ac:dyDescent="0.25">
      <c r="A156" s="25"/>
      <c r="B156" s="4"/>
      <c r="C156" s="4"/>
      <c r="D156" s="25"/>
      <c r="E156" s="4"/>
      <c r="F156" s="5"/>
      <c r="G156" s="25"/>
      <c r="H156" s="25"/>
      <c r="I156" s="25"/>
      <c r="J156" s="28"/>
      <c r="L156" s="28"/>
      <c r="M156" s="10"/>
      <c r="N156" s="10"/>
      <c r="O156" s="8"/>
    </row>
    <row r="157" spans="1:15" x14ac:dyDescent="0.25">
      <c r="A157" s="25"/>
      <c r="B157" s="4"/>
      <c r="C157" s="4"/>
      <c r="D157" s="25"/>
      <c r="E157" s="4"/>
      <c r="F157" s="5"/>
      <c r="G157" s="25"/>
      <c r="H157" s="25"/>
      <c r="I157" s="25"/>
      <c r="J157" s="28"/>
      <c r="L157" s="28"/>
      <c r="M157" s="10"/>
      <c r="N157" s="10"/>
      <c r="O157" s="8"/>
    </row>
    <row r="158" spans="1:15" x14ac:dyDescent="0.25">
      <c r="A158" s="25"/>
      <c r="B158" s="4"/>
      <c r="C158" s="4"/>
      <c r="D158" s="25"/>
      <c r="E158" s="4"/>
      <c r="F158" s="5"/>
      <c r="G158" s="25"/>
      <c r="H158" s="25"/>
      <c r="I158" s="25"/>
      <c r="J158" s="28"/>
      <c r="L158" s="28"/>
      <c r="M158" s="10"/>
      <c r="N158" s="10"/>
      <c r="O158" s="8"/>
    </row>
    <row r="159" spans="1:15" x14ac:dyDescent="0.25">
      <c r="A159" s="25"/>
      <c r="B159" s="4"/>
      <c r="C159" s="4"/>
      <c r="D159" s="25"/>
      <c r="E159" s="4"/>
      <c r="F159" s="5"/>
      <c r="G159" s="25"/>
      <c r="H159" s="25"/>
      <c r="I159" s="25"/>
      <c r="J159" s="28"/>
      <c r="L159" s="28"/>
      <c r="M159" s="10"/>
      <c r="N159" s="10"/>
      <c r="O159" s="8"/>
    </row>
    <row r="160" spans="1:15" x14ac:dyDescent="0.25">
      <c r="A160" s="25"/>
      <c r="B160" s="4"/>
      <c r="C160" s="4"/>
      <c r="D160" s="25"/>
      <c r="E160" s="4"/>
      <c r="F160" s="5"/>
      <c r="G160" s="25"/>
      <c r="H160" s="25"/>
      <c r="I160" s="25"/>
      <c r="J160" s="28"/>
      <c r="L160" s="28"/>
      <c r="M160" s="10"/>
      <c r="N160" s="10"/>
      <c r="O160" s="8"/>
    </row>
    <row r="161" spans="1:15" x14ac:dyDescent="0.25">
      <c r="A161" s="25"/>
      <c r="B161" s="4"/>
      <c r="C161" s="4"/>
      <c r="D161" s="25"/>
      <c r="E161" s="4"/>
      <c r="F161" s="5"/>
      <c r="G161" s="25"/>
      <c r="H161" s="25"/>
      <c r="I161" s="25"/>
      <c r="J161" s="28"/>
      <c r="L161" s="28"/>
      <c r="M161" s="10"/>
      <c r="N161" s="10"/>
      <c r="O161" s="8"/>
    </row>
    <row r="162" spans="1:15" x14ac:dyDescent="0.25">
      <c r="A162" s="25"/>
      <c r="B162" s="4"/>
      <c r="C162" s="4"/>
      <c r="D162" s="25"/>
      <c r="E162" s="4"/>
      <c r="F162" s="5"/>
      <c r="G162" s="25"/>
      <c r="H162" s="25"/>
      <c r="I162" s="25"/>
      <c r="J162" s="28"/>
      <c r="L162" s="28"/>
      <c r="M162" s="10"/>
      <c r="N162" s="10"/>
      <c r="O162" s="8"/>
    </row>
    <row r="163" spans="1:15" x14ac:dyDescent="0.25">
      <c r="A163" s="25"/>
      <c r="B163" s="4"/>
      <c r="C163" s="4"/>
      <c r="D163" s="25"/>
      <c r="E163" s="4"/>
      <c r="F163" s="5"/>
      <c r="G163" s="25"/>
      <c r="H163" s="25"/>
      <c r="I163" s="25"/>
      <c r="J163" s="28"/>
      <c r="L163" s="28"/>
      <c r="M163" s="10"/>
      <c r="N163" s="10"/>
      <c r="O163" s="8"/>
    </row>
    <row r="164" spans="1:15" x14ac:dyDescent="0.25">
      <c r="A164" s="25"/>
      <c r="B164" s="4"/>
      <c r="C164" s="4"/>
      <c r="D164" s="25"/>
      <c r="E164" s="4"/>
      <c r="F164" s="5"/>
      <c r="G164" s="25"/>
      <c r="H164" s="25"/>
      <c r="I164" s="25"/>
      <c r="J164" s="28"/>
      <c r="L164" s="28"/>
      <c r="M164" s="10"/>
      <c r="N164" s="10"/>
      <c r="O164" s="8"/>
    </row>
    <row r="165" spans="1:15" x14ac:dyDescent="0.25">
      <c r="A165" s="25"/>
      <c r="B165" s="4"/>
      <c r="C165" s="4"/>
      <c r="D165" s="25"/>
      <c r="E165" s="4"/>
      <c r="F165" s="5"/>
      <c r="G165" s="25"/>
      <c r="H165" s="25"/>
      <c r="I165" s="25"/>
      <c r="J165" s="28"/>
      <c r="L165" s="28"/>
      <c r="M165" s="10"/>
      <c r="N165" s="10"/>
      <c r="O165" s="8"/>
    </row>
    <row r="166" spans="1:15" x14ac:dyDescent="0.25">
      <c r="A166" s="25"/>
      <c r="B166" s="4"/>
      <c r="C166" s="4"/>
      <c r="D166" s="25"/>
      <c r="E166" s="4"/>
      <c r="F166" s="5"/>
      <c r="G166" s="25"/>
      <c r="H166" s="25"/>
      <c r="I166" s="25"/>
      <c r="J166" s="28"/>
      <c r="L166" s="28"/>
      <c r="M166" s="10"/>
      <c r="N166" s="10"/>
      <c r="O166" s="8"/>
    </row>
    <row r="167" spans="1:15" x14ac:dyDescent="0.25">
      <c r="A167" s="25"/>
      <c r="B167" s="4"/>
      <c r="C167" s="4"/>
      <c r="D167" s="25"/>
      <c r="E167" s="4"/>
      <c r="F167" s="5"/>
      <c r="G167" s="25"/>
      <c r="H167" s="25"/>
      <c r="I167" s="25"/>
      <c r="J167" s="28"/>
      <c r="L167" s="28"/>
      <c r="M167" s="10"/>
      <c r="N167" s="10"/>
      <c r="O167" s="8"/>
    </row>
    <row r="168" spans="1:15" x14ac:dyDescent="0.25">
      <c r="A168" s="25"/>
      <c r="B168" s="4"/>
      <c r="C168" s="4"/>
      <c r="D168" s="25"/>
      <c r="E168" s="4"/>
      <c r="F168" s="5"/>
      <c r="G168" s="25"/>
      <c r="H168" s="25"/>
      <c r="I168" s="25"/>
      <c r="J168" s="28"/>
      <c r="L168" s="28"/>
      <c r="M168" s="10"/>
      <c r="N168" s="10"/>
      <c r="O168" s="8"/>
    </row>
    <row r="169" spans="1:15" x14ac:dyDescent="0.25">
      <c r="A169" s="25"/>
      <c r="B169" s="4"/>
      <c r="C169" s="4"/>
      <c r="D169" s="25"/>
      <c r="E169" s="4"/>
      <c r="F169" s="5"/>
      <c r="G169" s="25"/>
      <c r="H169" s="25"/>
      <c r="I169" s="25"/>
      <c r="J169" s="28"/>
      <c r="L169" s="28"/>
      <c r="M169" s="10"/>
      <c r="N169" s="10"/>
      <c r="O169" s="8"/>
    </row>
    <row r="170" spans="1:15" x14ac:dyDescent="0.25">
      <c r="A170" s="25"/>
      <c r="B170" s="4"/>
      <c r="C170" s="4"/>
      <c r="D170" s="25"/>
      <c r="E170" s="4"/>
      <c r="F170" s="5"/>
      <c r="G170" s="25"/>
      <c r="H170" s="25"/>
      <c r="I170" s="25"/>
      <c r="J170" s="28"/>
      <c r="L170" s="28"/>
      <c r="M170" s="10"/>
      <c r="N170" s="10"/>
      <c r="O170" s="8"/>
    </row>
    <row r="171" spans="1:15" x14ac:dyDescent="0.25">
      <c r="A171" s="25"/>
      <c r="B171" s="4"/>
      <c r="C171" s="4"/>
      <c r="D171" s="25"/>
      <c r="E171" s="4"/>
      <c r="F171" s="5"/>
      <c r="G171" s="25"/>
      <c r="H171" s="25"/>
      <c r="I171" s="25"/>
      <c r="J171" s="28"/>
      <c r="L171" s="28"/>
      <c r="M171" s="10"/>
      <c r="N171" s="10"/>
      <c r="O171" s="8"/>
    </row>
    <row r="172" spans="1:15" x14ac:dyDescent="0.25">
      <c r="A172" s="25"/>
      <c r="B172" s="4"/>
      <c r="C172" s="4"/>
      <c r="D172" s="25"/>
      <c r="E172" s="4"/>
      <c r="F172" s="5"/>
      <c r="G172" s="25"/>
      <c r="H172" s="25"/>
      <c r="I172" s="25"/>
      <c r="J172" s="28"/>
      <c r="L172" s="28"/>
      <c r="M172" s="10"/>
      <c r="N172" s="10"/>
      <c r="O172" s="8"/>
    </row>
    <row r="173" spans="1:15" x14ac:dyDescent="0.25">
      <c r="A173" s="25"/>
      <c r="B173" s="4"/>
      <c r="C173" s="4"/>
      <c r="D173" s="25"/>
      <c r="E173" s="4"/>
      <c r="F173" s="5"/>
      <c r="G173" s="25"/>
      <c r="H173" s="25"/>
      <c r="I173" s="25"/>
      <c r="J173" s="28"/>
      <c r="L173" s="28"/>
      <c r="M173" s="10"/>
      <c r="N173" s="10"/>
      <c r="O173" s="8"/>
    </row>
    <row r="174" spans="1:15" x14ac:dyDescent="0.25">
      <c r="A174" s="25"/>
      <c r="B174" s="4"/>
      <c r="C174" s="4"/>
      <c r="D174" s="25"/>
      <c r="E174" s="4"/>
      <c r="F174" s="5"/>
      <c r="G174" s="25"/>
      <c r="H174" s="25"/>
      <c r="I174" s="25"/>
      <c r="J174" s="28"/>
      <c r="L174" s="28"/>
      <c r="M174" s="10"/>
      <c r="N174" s="10"/>
      <c r="O174" s="8"/>
    </row>
    <row r="175" spans="1:15" x14ac:dyDescent="0.25">
      <c r="A175" s="25"/>
      <c r="B175" s="4"/>
      <c r="C175" s="4"/>
      <c r="D175" s="25"/>
      <c r="E175" s="4"/>
      <c r="F175" s="5"/>
      <c r="G175" s="25"/>
      <c r="H175" s="25"/>
      <c r="I175" s="25"/>
      <c r="J175" s="28"/>
      <c r="L175" s="28"/>
      <c r="M175" s="10"/>
      <c r="N175" s="10"/>
      <c r="O175" s="8"/>
    </row>
    <row r="176" spans="1:15" x14ac:dyDescent="0.25">
      <c r="A176" s="25"/>
      <c r="B176" s="4"/>
      <c r="C176" s="4"/>
      <c r="D176" s="25"/>
      <c r="E176" s="4"/>
      <c r="F176" s="5"/>
      <c r="G176" s="25"/>
      <c r="H176" s="25"/>
      <c r="I176" s="25"/>
      <c r="J176" s="28"/>
      <c r="L176" s="28"/>
      <c r="M176" s="10"/>
      <c r="N176" s="10"/>
      <c r="O176" s="8"/>
    </row>
    <row r="177" spans="1:15" x14ac:dyDescent="0.25">
      <c r="A177" s="25"/>
      <c r="B177" s="4"/>
      <c r="C177" s="4"/>
      <c r="D177" s="25"/>
      <c r="E177" s="4"/>
      <c r="F177" s="5"/>
      <c r="G177" s="25"/>
      <c r="H177" s="25"/>
      <c r="I177" s="25"/>
      <c r="J177" s="28"/>
      <c r="L177" s="28"/>
      <c r="M177" s="10"/>
      <c r="N177" s="10"/>
      <c r="O177" s="8"/>
    </row>
    <row r="178" spans="1:15" x14ac:dyDescent="0.25">
      <c r="A178" s="25"/>
      <c r="B178" s="4"/>
      <c r="C178" s="4"/>
      <c r="D178" s="25"/>
      <c r="E178" s="4"/>
      <c r="F178" s="5"/>
      <c r="G178" s="25"/>
      <c r="H178" s="25"/>
      <c r="I178" s="25"/>
      <c r="J178" s="28"/>
      <c r="L178" s="28"/>
      <c r="M178" s="10"/>
      <c r="N178" s="10"/>
      <c r="O178" s="8"/>
    </row>
    <row r="179" spans="1:15" x14ac:dyDescent="0.25">
      <c r="A179" s="25"/>
      <c r="B179" s="4"/>
      <c r="C179" s="4"/>
      <c r="D179" s="25"/>
      <c r="E179" s="4"/>
      <c r="F179" s="5"/>
      <c r="G179" s="25"/>
      <c r="H179" s="25"/>
      <c r="I179" s="25"/>
      <c r="J179" s="28"/>
      <c r="L179" s="28"/>
      <c r="M179" s="10"/>
      <c r="N179" s="10"/>
      <c r="O179" s="8"/>
    </row>
    <row r="180" spans="1:15" x14ac:dyDescent="0.25">
      <c r="A180" s="25"/>
      <c r="B180" s="4"/>
      <c r="C180" s="4"/>
      <c r="D180" s="25"/>
      <c r="E180" s="4"/>
      <c r="F180" s="5"/>
      <c r="G180" s="25"/>
      <c r="H180" s="25"/>
      <c r="I180" s="25"/>
      <c r="J180" s="28"/>
      <c r="L180" s="28"/>
      <c r="M180" s="10"/>
      <c r="N180" s="10"/>
      <c r="O180" s="8"/>
    </row>
    <row r="181" spans="1:15" x14ac:dyDescent="0.25">
      <c r="A181" s="25"/>
      <c r="B181" s="4"/>
      <c r="C181" s="4"/>
      <c r="D181" s="25"/>
      <c r="E181" s="4"/>
      <c r="F181" s="5"/>
      <c r="G181" s="25"/>
      <c r="H181" s="25"/>
      <c r="I181" s="25"/>
      <c r="J181" s="28"/>
      <c r="L181" s="28"/>
      <c r="M181" s="10"/>
      <c r="N181" s="10"/>
      <c r="O181" s="8"/>
    </row>
    <row r="182" spans="1:15" x14ac:dyDescent="0.25">
      <c r="A182" s="25"/>
      <c r="B182" s="4"/>
      <c r="C182" s="4"/>
      <c r="D182" s="25"/>
      <c r="E182" s="4"/>
      <c r="F182" s="5"/>
      <c r="G182" s="25"/>
      <c r="H182" s="25"/>
      <c r="I182" s="25"/>
      <c r="J182" s="28"/>
      <c r="L182" s="28"/>
      <c r="M182" s="10"/>
      <c r="N182" s="10"/>
      <c r="O182" s="8"/>
    </row>
    <row r="183" spans="1:15" x14ac:dyDescent="0.25">
      <c r="A183" s="25"/>
      <c r="B183" s="4"/>
      <c r="C183" s="4"/>
      <c r="D183" s="25"/>
      <c r="E183" s="4"/>
      <c r="F183" s="5"/>
      <c r="G183" s="25"/>
      <c r="H183" s="25"/>
      <c r="I183" s="25"/>
      <c r="J183" s="28"/>
      <c r="L183" s="28"/>
      <c r="M183" s="10"/>
      <c r="N183" s="10"/>
      <c r="O183" s="8"/>
    </row>
    <row r="184" spans="1:15" x14ac:dyDescent="0.25">
      <c r="A184" s="25"/>
      <c r="B184" s="4"/>
      <c r="C184" s="4"/>
      <c r="D184" s="25"/>
      <c r="E184" s="4"/>
      <c r="F184" s="5"/>
      <c r="G184" s="25"/>
      <c r="H184" s="25"/>
      <c r="I184" s="25"/>
      <c r="J184" s="28"/>
      <c r="L184" s="28"/>
      <c r="M184" s="10"/>
      <c r="N184" s="10"/>
      <c r="O184" s="8"/>
    </row>
    <row r="185" spans="1:15" x14ac:dyDescent="0.25">
      <c r="A185" s="25"/>
      <c r="B185" s="4"/>
      <c r="C185" s="4"/>
      <c r="D185" s="25"/>
      <c r="E185" s="4"/>
      <c r="F185" s="5"/>
      <c r="G185" s="25"/>
      <c r="H185" s="25"/>
      <c r="I185" s="25"/>
      <c r="J185" s="28"/>
      <c r="L185" s="28"/>
      <c r="M185" s="10"/>
      <c r="N185" s="10"/>
      <c r="O185" s="8"/>
    </row>
    <row r="186" spans="1:15" x14ac:dyDescent="0.25">
      <c r="A186" s="25"/>
      <c r="B186" s="4"/>
      <c r="C186" s="4"/>
      <c r="D186" s="25"/>
      <c r="E186" s="4"/>
      <c r="F186" s="5"/>
      <c r="G186" s="25"/>
      <c r="H186" s="25"/>
      <c r="I186" s="25"/>
      <c r="J186" s="28"/>
      <c r="L186" s="28"/>
      <c r="M186" s="10"/>
      <c r="N186" s="10"/>
      <c r="O186" s="8"/>
    </row>
    <row r="187" spans="1:15" x14ac:dyDescent="0.25">
      <c r="A187" s="25"/>
      <c r="B187" s="4"/>
      <c r="C187" s="4"/>
      <c r="D187" s="25"/>
      <c r="E187" s="4"/>
      <c r="F187" s="5"/>
      <c r="G187" s="25"/>
      <c r="H187" s="25"/>
      <c r="I187" s="25"/>
      <c r="J187" s="28"/>
      <c r="L187" s="28"/>
      <c r="M187" s="10"/>
      <c r="N187" s="10"/>
      <c r="O187" s="8"/>
    </row>
    <row r="188" spans="1:15" x14ac:dyDescent="0.25">
      <c r="A188" s="25"/>
      <c r="B188" s="4"/>
      <c r="C188" s="4"/>
      <c r="D188" s="25"/>
      <c r="E188" s="4"/>
      <c r="F188" s="5"/>
      <c r="G188" s="25"/>
      <c r="H188" s="25"/>
      <c r="I188" s="25"/>
      <c r="J188" s="28"/>
      <c r="L188" s="28"/>
      <c r="M188" s="10"/>
      <c r="N188" s="10"/>
      <c r="O188" s="8"/>
    </row>
    <row r="189" spans="1:15" x14ac:dyDescent="0.25">
      <c r="A189" s="25"/>
      <c r="B189" s="4"/>
      <c r="C189" s="4"/>
      <c r="D189" s="25"/>
      <c r="E189" s="4"/>
      <c r="F189" s="5"/>
      <c r="G189" s="25"/>
      <c r="H189" s="25"/>
      <c r="I189" s="25"/>
      <c r="J189" s="28"/>
      <c r="L189" s="28"/>
      <c r="M189" s="10"/>
      <c r="N189" s="10"/>
      <c r="O189" s="8"/>
    </row>
    <row r="190" spans="1:15" x14ac:dyDescent="0.25">
      <c r="A190" s="25"/>
      <c r="B190" s="4"/>
      <c r="C190" s="4"/>
      <c r="D190" s="25"/>
      <c r="E190" s="4"/>
      <c r="F190" s="5"/>
      <c r="G190" s="25"/>
      <c r="H190" s="25"/>
      <c r="I190" s="25"/>
      <c r="J190" s="28"/>
      <c r="L190" s="28"/>
      <c r="M190" s="10"/>
      <c r="N190" s="10"/>
      <c r="O190" s="8"/>
    </row>
    <row r="191" spans="1:15" x14ac:dyDescent="0.25">
      <c r="A191" s="25"/>
      <c r="B191" s="4"/>
      <c r="C191" s="4"/>
      <c r="D191" s="25"/>
      <c r="E191" s="4"/>
      <c r="F191" s="5"/>
      <c r="G191" s="25"/>
      <c r="H191" s="25"/>
      <c r="I191" s="25"/>
      <c r="J191" s="28"/>
      <c r="L191" s="28"/>
      <c r="M191" s="10"/>
      <c r="N191" s="10"/>
      <c r="O191" s="8"/>
    </row>
    <row r="192" spans="1:15" x14ac:dyDescent="0.25">
      <c r="A192" s="25"/>
      <c r="B192" s="4"/>
      <c r="C192" s="4"/>
      <c r="D192" s="25"/>
      <c r="E192" s="4"/>
      <c r="F192" s="5"/>
      <c r="G192" s="25"/>
      <c r="H192" s="25"/>
      <c r="I192" s="25"/>
      <c r="J192" s="28"/>
      <c r="L192" s="28"/>
      <c r="M192" s="10"/>
      <c r="N192" s="10"/>
      <c r="O192" s="8"/>
    </row>
    <row r="193" spans="1:15" x14ac:dyDescent="0.25">
      <c r="A193" s="25"/>
      <c r="B193" s="4"/>
      <c r="C193" s="4"/>
      <c r="D193" s="25"/>
      <c r="E193" s="4"/>
      <c r="F193" s="5"/>
      <c r="G193" s="25"/>
      <c r="H193" s="25"/>
      <c r="I193" s="25"/>
      <c r="J193" s="28"/>
      <c r="L193" s="28"/>
      <c r="M193" s="10"/>
      <c r="N193" s="10"/>
      <c r="O193" s="8"/>
    </row>
    <row r="194" spans="1:15" x14ac:dyDescent="0.25">
      <c r="A194" s="25"/>
      <c r="B194" s="4"/>
      <c r="C194" s="4"/>
      <c r="D194" s="25"/>
      <c r="E194" s="4"/>
      <c r="F194" s="5"/>
      <c r="G194" s="25"/>
      <c r="H194" s="25"/>
      <c r="I194" s="25"/>
      <c r="J194" s="28"/>
      <c r="L194" s="28"/>
      <c r="M194" s="10"/>
      <c r="N194" s="10"/>
      <c r="O194" s="8"/>
    </row>
    <row r="195" spans="1:15" x14ac:dyDescent="0.25">
      <c r="A195" s="25"/>
      <c r="B195" s="4"/>
      <c r="C195" s="4"/>
      <c r="D195" s="25"/>
      <c r="E195" s="4"/>
      <c r="F195" s="5"/>
      <c r="G195" s="25"/>
      <c r="H195" s="25"/>
      <c r="I195" s="25"/>
      <c r="J195" s="28"/>
      <c r="L195" s="28"/>
      <c r="M195" s="10"/>
      <c r="N195" s="10"/>
      <c r="O195" s="8"/>
    </row>
    <row r="196" spans="1:15" x14ac:dyDescent="0.25">
      <c r="A196" s="25"/>
      <c r="B196" s="4"/>
      <c r="C196" s="4"/>
      <c r="D196" s="25"/>
      <c r="E196" s="4"/>
      <c r="F196" s="5"/>
      <c r="G196" s="25"/>
      <c r="H196" s="25"/>
      <c r="I196" s="25"/>
      <c r="J196" s="28"/>
      <c r="L196" s="28"/>
      <c r="M196" s="10"/>
      <c r="N196" s="10"/>
      <c r="O196" s="8"/>
    </row>
    <row r="197" spans="1:15" x14ac:dyDescent="0.25">
      <c r="A197" s="25"/>
      <c r="B197" s="4"/>
      <c r="C197" s="4"/>
      <c r="D197" s="25"/>
      <c r="E197" s="4"/>
      <c r="F197" s="5"/>
      <c r="G197" s="25"/>
      <c r="H197" s="25"/>
      <c r="I197" s="25"/>
      <c r="J197" s="28"/>
      <c r="L197" s="28"/>
      <c r="M197" s="10"/>
      <c r="N197" s="10"/>
      <c r="O197" s="8"/>
    </row>
    <row r="198" spans="1:15" x14ac:dyDescent="0.25">
      <c r="A198" s="25"/>
      <c r="B198" s="4"/>
      <c r="C198" s="4"/>
      <c r="D198" s="25"/>
      <c r="E198" s="4"/>
      <c r="F198" s="5"/>
      <c r="G198" s="25"/>
      <c r="H198" s="25"/>
      <c r="I198" s="25"/>
      <c r="J198" s="28"/>
      <c r="L198" s="28"/>
      <c r="M198" s="10"/>
      <c r="N198" s="10"/>
      <c r="O198" s="8"/>
    </row>
    <row r="199" spans="1:15" x14ac:dyDescent="0.25">
      <c r="A199" s="25"/>
      <c r="B199" s="4"/>
      <c r="C199" s="4"/>
      <c r="D199" s="25"/>
      <c r="E199" s="4"/>
      <c r="F199" s="5"/>
      <c r="G199" s="25"/>
      <c r="H199" s="25"/>
      <c r="I199" s="25"/>
      <c r="J199" s="28"/>
      <c r="L199" s="28"/>
      <c r="M199" s="10"/>
      <c r="N199" s="10"/>
      <c r="O199" s="8"/>
    </row>
    <row r="200" spans="1:15" x14ac:dyDescent="0.25">
      <c r="A200" s="25"/>
      <c r="B200" s="4"/>
      <c r="C200" s="4"/>
      <c r="D200" s="25"/>
      <c r="E200" s="4"/>
      <c r="F200" s="5"/>
      <c r="G200" s="25"/>
      <c r="H200" s="25"/>
      <c r="I200" s="25"/>
      <c r="J200" s="28"/>
      <c r="L200" s="28"/>
      <c r="M200" s="10"/>
      <c r="N200" s="10"/>
      <c r="O200" s="8"/>
    </row>
    <row r="201" spans="1:15" x14ac:dyDescent="0.25">
      <c r="A201" s="25"/>
      <c r="B201" s="4"/>
      <c r="C201" s="4"/>
      <c r="D201" s="25"/>
      <c r="E201" s="4"/>
      <c r="F201" s="5"/>
      <c r="G201" s="25"/>
      <c r="H201" s="25"/>
      <c r="I201" s="25"/>
      <c r="J201" s="28"/>
      <c r="L201" s="28"/>
      <c r="M201" s="10"/>
      <c r="N201" s="10"/>
      <c r="O201" s="8"/>
    </row>
    <row r="202" spans="1:15" x14ac:dyDescent="0.25">
      <c r="A202" s="25"/>
      <c r="B202" s="4"/>
      <c r="C202" s="4"/>
      <c r="D202" s="25"/>
      <c r="E202" s="4"/>
      <c r="F202" s="5"/>
      <c r="G202" s="25"/>
      <c r="H202" s="25"/>
      <c r="I202" s="25"/>
      <c r="J202" s="28"/>
      <c r="L202" s="28"/>
      <c r="M202" s="10"/>
      <c r="N202" s="10"/>
      <c r="O202" s="8"/>
    </row>
    <row r="203" spans="1:15" x14ac:dyDescent="0.25">
      <c r="A203" s="25"/>
      <c r="B203" s="4"/>
      <c r="C203" s="4"/>
      <c r="D203" s="25"/>
      <c r="E203" s="4"/>
      <c r="F203" s="5"/>
      <c r="G203" s="25"/>
      <c r="H203" s="25"/>
      <c r="I203" s="25"/>
      <c r="J203" s="28"/>
      <c r="L203" s="28"/>
      <c r="M203" s="10"/>
      <c r="N203" s="10"/>
      <c r="O203" s="8"/>
    </row>
    <row r="204" spans="1:15" x14ac:dyDescent="0.25">
      <c r="A204" s="25"/>
      <c r="B204" s="4"/>
      <c r="C204" s="4"/>
      <c r="D204" s="25"/>
      <c r="E204" s="4"/>
      <c r="F204" s="5"/>
      <c r="G204" s="25"/>
      <c r="H204" s="25"/>
      <c r="I204" s="25"/>
      <c r="J204" s="28"/>
      <c r="L204" s="28"/>
      <c r="M204" s="10"/>
      <c r="N204" s="10"/>
      <c r="O204" s="8"/>
    </row>
    <row r="205" spans="1:15" x14ac:dyDescent="0.25">
      <c r="A205" s="25"/>
      <c r="B205" s="4"/>
      <c r="C205" s="4"/>
      <c r="D205" s="25"/>
      <c r="E205" s="4"/>
      <c r="F205" s="5"/>
      <c r="G205" s="25"/>
      <c r="H205" s="25"/>
      <c r="I205" s="25"/>
      <c r="J205" s="28"/>
      <c r="L205" s="28"/>
      <c r="M205" s="10"/>
      <c r="N205" s="10"/>
      <c r="O205" s="8"/>
    </row>
    <row r="206" spans="1:15" x14ac:dyDescent="0.25">
      <c r="A206" s="25"/>
      <c r="B206" s="4"/>
      <c r="C206" s="4"/>
      <c r="D206" s="25"/>
      <c r="E206" s="4"/>
      <c r="F206" s="5"/>
      <c r="G206" s="25"/>
      <c r="H206" s="25"/>
      <c r="I206" s="25"/>
      <c r="J206" s="28"/>
      <c r="L206" s="28"/>
      <c r="M206" s="10"/>
      <c r="N206" s="10"/>
      <c r="O206" s="8"/>
    </row>
    <row r="207" spans="1:15" x14ac:dyDescent="0.25">
      <c r="A207" s="25"/>
      <c r="B207" s="4"/>
      <c r="C207" s="4"/>
      <c r="D207" s="25"/>
      <c r="E207" s="4"/>
      <c r="F207" s="5"/>
      <c r="G207" s="25"/>
      <c r="H207" s="25"/>
      <c r="I207" s="25"/>
      <c r="J207" s="28"/>
      <c r="L207" s="28"/>
      <c r="M207" s="30"/>
      <c r="N207" s="30"/>
      <c r="O207" s="8"/>
    </row>
    <row r="208" spans="1:15" x14ac:dyDescent="0.25">
      <c r="A208" s="25"/>
      <c r="B208" s="4"/>
      <c r="C208" s="4"/>
      <c r="D208" s="25"/>
      <c r="E208" s="4"/>
      <c r="F208" s="5"/>
      <c r="G208" s="25"/>
      <c r="H208" s="25"/>
      <c r="I208" s="25"/>
      <c r="J208" s="28"/>
      <c r="L208" s="28"/>
      <c r="M208" s="30"/>
      <c r="N208" s="30"/>
      <c r="O208" s="8"/>
    </row>
    <row r="209" spans="1:15" x14ac:dyDescent="0.25">
      <c r="A209" s="25"/>
      <c r="B209" s="4"/>
      <c r="C209" s="4"/>
      <c r="D209" s="25"/>
      <c r="E209" s="4"/>
      <c r="F209" s="5"/>
      <c r="G209" s="25"/>
      <c r="H209" s="25"/>
      <c r="I209" s="25"/>
      <c r="J209" s="28"/>
      <c r="L209" s="28"/>
      <c r="M209" s="30"/>
      <c r="N209" s="30"/>
      <c r="O209" s="8"/>
    </row>
    <row r="210" spans="1:15" x14ac:dyDescent="0.25">
      <c r="A210" s="25"/>
      <c r="B210" s="4"/>
      <c r="C210" s="4"/>
      <c r="D210" s="25"/>
      <c r="E210" s="4"/>
      <c r="F210" s="5"/>
      <c r="G210" s="25"/>
      <c r="H210" s="25"/>
      <c r="I210" s="25"/>
      <c r="J210" s="28"/>
      <c r="L210" s="28"/>
      <c r="M210" s="30"/>
      <c r="N210" s="30"/>
      <c r="O210" s="8"/>
    </row>
    <row r="211" spans="1:15" x14ac:dyDescent="0.25">
      <c r="A211" s="25"/>
      <c r="B211" s="4"/>
      <c r="C211" s="4"/>
      <c r="D211" s="25"/>
      <c r="E211" s="4"/>
      <c r="F211" s="5"/>
      <c r="G211" s="25"/>
      <c r="H211" s="25"/>
      <c r="I211" s="25"/>
      <c r="J211" s="28"/>
      <c r="L211" s="28"/>
      <c r="M211" s="30"/>
      <c r="N211" s="30"/>
      <c r="O211" s="8"/>
    </row>
    <row r="212" spans="1:15" x14ac:dyDescent="0.25">
      <c r="A212" s="25"/>
      <c r="B212" s="4"/>
      <c r="C212" s="4"/>
      <c r="D212" s="25"/>
      <c r="E212" s="4"/>
      <c r="F212" s="5"/>
      <c r="G212" s="25"/>
      <c r="H212" s="25"/>
      <c r="I212" s="25"/>
      <c r="J212" s="28"/>
      <c r="L212" s="28"/>
      <c r="M212" s="30"/>
      <c r="N212" s="30"/>
      <c r="O212" s="8"/>
    </row>
    <row r="213" spans="1:15" x14ac:dyDescent="0.25">
      <c r="A213" s="25"/>
      <c r="B213" s="4"/>
      <c r="C213" s="4"/>
      <c r="D213" s="25"/>
      <c r="E213" s="4"/>
      <c r="F213" s="5"/>
      <c r="G213" s="25"/>
      <c r="H213" s="25"/>
      <c r="I213" s="25"/>
      <c r="J213" s="28"/>
      <c r="L213" s="28"/>
      <c r="M213" s="30"/>
      <c r="N213" s="30"/>
      <c r="O213" s="8"/>
    </row>
    <row r="214" spans="1:15" x14ac:dyDescent="0.25">
      <c r="A214" s="25"/>
      <c r="B214" s="4"/>
      <c r="C214" s="4"/>
      <c r="D214" s="25"/>
      <c r="E214" s="4"/>
      <c r="F214" s="5"/>
      <c r="G214" s="25"/>
      <c r="H214" s="25"/>
      <c r="I214" s="25"/>
      <c r="J214" s="28"/>
      <c r="L214" s="28"/>
      <c r="M214" s="30"/>
      <c r="N214" s="30"/>
      <c r="O214" s="8"/>
    </row>
    <row r="215" spans="1:15" x14ac:dyDescent="0.25">
      <c r="A215" s="25"/>
      <c r="B215" s="4"/>
      <c r="C215" s="4"/>
      <c r="D215" s="25"/>
      <c r="E215" s="4"/>
      <c r="F215" s="5"/>
      <c r="G215" s="25"/>
      <c r="H215" s="25"/>
      <c r="I215" s="25"/>
      <c r="J215" s="28"/>
      <c r="L215" s="28"/>
      <c r="M215" s="30"/>
      <c r="N215" s="30"/>
      <c r="O215" s="8"/>
    </row>
    <row r="216" spans="1:15" x14ac:dyDescent="0.25">
      <c r="A216" s="25"/>
      <c r="B216" s="4"/>
      <c r="C216" s="4"/>
      <c r="D216" s="25"/>
      <c r="E216" s="4"/>
      <c r="F216" s="5"/>
      <c r="G216" s="25"/>
      <c r="H216" s="25"/>
      <c r="I216" s="25"/>
      <c r="J216" s="28"/>
      <c r="L216" s="28"/>
      <c r="M216" s="30"/>
      <c r="N216" s="30"/>
      <c r="O216" s="8"/>
    </row>
    <row r="217" spans="1:15" x14ac:dyDescent="0.25">
      <c r="A217" s="25"/>
      <c r="B217" s="4"/>
      <c r="C217" s="4"/>
      <c r="D217" s="25"/>
      <c r="E217" s="4"/>
      <c r="F217" s="5"/>
      <c r="G217" s="25"/>
      <c r="H217" s="25"/>
      <c r="I217" s="25"/>
      <c r="J217" s="28"/>
      <c r="L217" s="28"/>
      <c r="M217" s="30"/>
      <c r="N217" s="30"/>
      <c r="O217" s="8"/>
    </row>
    <row r="218" spans="1:15" x14ac:dyDescent="0.25">
      <c r="A218" s="25"/>
      <c r="B218" s="4"/>
      <c r="C218" s="4"/>
      <c r="D218" s="25"/>
      <c r="E218" s="4"/>
      <c r="F218" s="5"/>
      <c r="G218" s="25"/>
      <c r="H218" s="25"/>
      <c r="I218" s="25"/>
      <c r="J218" s="28"/>
      <c r="L218" s="28"/>
      <c r="M218" s="30"/>
      <c r="N218" s="30"/>
      <c r="O218" s="8"/>
    </row>
    <row r="219" spans="1:15" x14ac:dyDescent="0.25">
      <c r="A219" s="25"/>
      <c r="B219" s="4"/>
      <c r="C219" s="4"/>
      <c r="D219" s="25"/>
      <c r="E219" s="4"/>
      <c r="F219" s="5"/>
      <c r="G219" s="25"/>
      <c r="H219" s="25"/>
      <c r="I219" s="25"/>
      <c r="J219" s="28"/>
      <c r="L219" s="28"/>
      <c r="M219" s="30"/>
      <c r="N219" s="30"/>
      <c r="O219" s="8"/>
    </row>
    <row r="220" spans="1:15" x14ac:dyDescent="0.25">
      <c r="A220" s="25"/>
      <c r="B220" s="4"/>
      <c r="C220" s="4"/>
      <c r="D220" s="25"/>
      <c r="E220" s="4"/>
      <c r="F220" s="5"/>
      <c r="G220" s="25"/>
      <c r="H220" s="25"/>
      <c r="I220" s="25"/>
      <c r="J220" s="28"/>
      <c r="L220" s="28"/>
      <c r="M220" s="30"/>
      <c r="N220" s="30"/>
      <c r="O220" s="8"/>
    </row>
    <row r="221" spans="1:15" x14ac:dyDescent="0.25">
      <c r="A221" s="25"/>
      <c r="B221" s="4"/>
      <c r="C221" s="4"/>
      <c r="D221" s="25"/>
      <c r="E221" s="4"/>
      <c r="F221" s="5"/>
      <c r="G221" s="25"/>
      <c r="H221" s="25"/>
      <c r="I221" s="25"/>
      <c r="J221" s="28"/>
      <c r="L221" s="28"/>
      <c r="M221" s="30"/>
      <c r="N221" s="30"/>
      <c r="O221" s="8"/>
    </row>
    <row r="222" spans="1:15" x14ac:dyDescent="0.25">
      <c r="A222" s="25"/>
      <c r="B222" s="4"/>
      <c r="C222" s="4"/>
      <c r="D222" s="25"/>
      <c r="E222" s="4"/>
      <c r="F222" s="5"/>
      <c r="G222" s="25"/>
      <c r="H222" s="25"/>
      <c r="I222" s="25"/>
      <c r="J222" s="28"/>
      <c r="L222" s="28"/>
      <c r="M222" s="30"/>
      <c r="N222" s="30"/>
      <c r="O222" s="8"/>
    </row>
    <row r="223" spans="1:15" x14ac:dyDescent="0.25">
      <c r="A223" s="25"/>
      <c r="B223" s="4"/>
      <c r="C223" s="4"/>
      <c r="D223" s="25"/>
      <c r="E223" s="4"/>
      <c r="F223" s="5"/>
      <c r="G223" s="25"/>
      <c r="H223" s="25"/>
      <c r="I223" s="25"/>
      <c r="J223" s="28"/>
      <c r="L223" s="28"/>
      <c r="M223" s="30"/>
      <c r="N223" s="30"/>
      <c r="O223" s="8"/>
    </row>
    <row r="224" spans="1:15" x14ac:dyDescent="0.25">
      <c r="A224" s="25"/>
      <c r="B224" s="4"/>
      <c r="C224" s="4"/>
      <c r="D224" s="25"/>
      <c r="E224" s="4"/>
      <c r="F224" s="5"/>
      <c r="G224" s="25"/>
      <c r="H224" s="25"/>
      <c r="I224" s="25"/>
      <c r="J224" s="28"/>
      <c r="L224" s="28"/>
      <c r="M224" s="30"/>
      <c r="N224" s="30"/>
      <c r="O224" s="8"/>
    </row>
    <row r="225" spans="1:15" x14ac:dyDescent="0.25">
      <c r="A225" s="25"/>
      <c r="B225" s="4"/>
      <c r="C225" s="4"/>
      <c r="D225" s="25"/>
      <c r="E225" s="4"/>
      <c r="F225" s="5"/>
      <c r="G225" s="25"/>
      <c r="H225" s="25"/>
      <c r="I225" s="25"/>
      <c r="J225" s="28"/>
      <c r="L225" s="28"/>
      <c r="M225" s="30"/>
      <c r="N225" s="30"/>
      <c r="O225" s="8"/>
    </row>
    <row r="226" spans="1:15" x14ac:dyDescent="0.25">
      <c r="A226" s="25"/>
      <c r="B226" s="4"/>
      <c r="C226" s="4"/>
      <c r="D226" s="25"/>
      <c r="E226" s="4"/>
      <c r="F226" s="5"/>
      <c r="G226" s="25"/>
      <c r="H226" s="25"/>
      <c r="I226" s="25"/>
      <c r="J226" s="28"/>
      <c r="L226" s="28"/>
      <c r="M226" s="30"/>
      <c r="N226" s="30"/>
      <c r="O226" s="8"/>
    </row>
    <row r="227" spans="1:15" x14ac:dyDescent="0.25">
      <c r="A227" s="25"/>
      <c r="B227" s="4"/>
      <c r="C227" s="4"/>
      <c r="D227" s="25"/>
      <c r="E227" s="4"/>
      <c r="F227" s="5"/>
      <c r="G227" s="25"/>
      <c r="H227" s="25"/>
      <c r="I227" s="25"/>
      <c r="J227" s="28"/>
      <c r="L227" s="28"/>
      <c r="M227" s="30"/>
      <c r="N227" s="30"/>
      <c r="O227" s="8"/>
    </row>
    <row r="228" spans="1:15" x14ac:dyDescent="0.25">
      <c r="A228" s="25"/>
      <c r="B228" s="4"/>
      <c r="C228" s="4"/>
      <c r="D228" s="25"/>
      <c r="E228" s="4"/>
      <c r="F228" s="5"/>
      <c r="G228" s="25"/>
      <c r="H228" s="25"/>
      <c r="I228" s="25"/>
      <c r="J228" s="28"/>
      <c r="L228" s="28"/>
      <c r="M228" s="30"/>
      <c r="N228" s="30"/>
      <c r="O228" s="8"/>
    </row>
    <row r="229" spans="1:15" x14ac:dyDescent="0.25">
      <c r="A229" s="25"/>
      <c r="B229" s="4"/>
      <c r="C229" s="4"/>
      <c r="D229" s="25"/>
      <c r="E229" s="4"/>
      <c r="F229" s="5"/>
      <c r="G229" s="25"/>
      <c r="H229" s="25"/>
      <c r="I229" s="25"/>
      <c r="J229" s="28"/>
      <c r="L229" s="28"/>
      <c r="M229" s="30"/>
      <c r="N229" s="30"/>
      <c r="O229" s="8"/>
    </row>
    <row r="230" spans="1:15" x14ac:dyDescent="0.25">
      <c r="A230" s="25"/>
      <c r="B230" s="4"/>
      <c r="C230" s="4"/>
      <c r="D230" s="25"/>
      <c r="E230" s="4"/>
      <c r="F230" s="5"/>
      <c r="G230" s="25"/>
      <c r="H230" s="25"/>
      <c r="I230" s="25"/>
      <c r="J230" s="28"/>
      <c r="L230" s="28"/>
      <c r="M230" s="30"/>
      <c r="N230" s="30"/>
      <c r="O230" s="8"/>
    </row>
    <row r="231" spans="1:15" x14ac:dyDescent="0.25">
      <c r="A231" s="25"/>
      <c r="B231" s="4"/>
      <c r="C231" s="4"/>
      <c r="D231" s="25"/>
      <c r="E231" s="4"/>
      <c r="F231" s="5"/>
      <c r="G231" s="25"/>
      <c r="H231" s="25"/>
      <c r="I231" s="25"/>
      <c r="J231" s="28"/>
      <c r="L231" s="28"/>
      <c r="M231" s="30"/>
      <c r="N231" s="30"/>
      <c r="O231" s="8"/>
    </row>
    <row r="232" spans="1:15" x14ac:dyDescent="0.25">
      <c r="A232" s="25"/>
      <c r="B232" s="4"/>
      <c r="C232" s="4"/>
      <c r="D232" s="25"/>
      <c r="E232" s="4"/>
      <c r="F232" s="5"/>
      <c r="G232" s="25"/>
      <c r="H232" s="25"/>
      <c r="I232" s="25"/>
      <c r="J232" s="28"/>
      <c r="L232" s="28"/>
      <c r="M232" s="30"/>
      <c r="N232" s="30"/>
      <c r="O232" s="8"/>
    </row>
    <row r="233" spans="1:15" x14ac:dyDescent="0.25">
      <c r="A233" s="25"/>
      <c r="B233" s="4"/>
      <c r="C233" s="4"/>
      <c r="D233" s="25"/>
      <c r="E233" s="4"/>
      <c r="F233" s="5"/>
      <c r="G233" s="25"/>
      <c r="H233" s="25"/>
      <c r="I233" s="25"/>
      <c r="J233" s="28"/>
      <c r="L233" s="28"/>
      <c r="M233" s="30"/>
      <c r="N233" s="30"/>
      <c r="O233" s="8"/>
    </row>
    <row r="234" spans="1:15" x14ac:dyDescent="0.25">
      <c r="A234" s="25"/>
      <c r="B234" s="4"/>
      <c r="C234" s="4"/>
      <c r="D234" s="25"/>
      <c r="E234" s="4"/>
      <c r="F234" s="5"/>
      <c r="G234" s="25"/>
      <c r="H234" s="25"/>
      <c r="I234" s="25"/>
      <c r="J234" s="28"/>
      <c r="L234" s="28"/>
      <c r="M234" s="30"/>
      <c r="N234" s="30"/>
      <c r="O234" s="8"/>
    </row>
    <row r="235" spans="1:15" x14ac:dyDescent="0.25">
      <c r="A235" s="25"/>
      <c r="B235" s="4"/>
      <c r="C235" s="4"/>
      <c r="D235" s="25"/>
      <c r="E235" s="4"/>
      <c r="F235" s="5"/>
      <c r="G235" s="25"/>
      <c r="H235" s="25"/>
      <c r="I235" s="25"/>
      <c r="J235" s="28"/>
      <c r="L235" s="28"/>
      <c r="M235" s="30"/>
      <c r="N235" s="30"/>
      <c r="O235" s="8"/>
    </row>
    <row r="236" spans="1:15" x14ac:dyDescent="0.25">
      <c r="A236" s="25"/>
      <c r="B236" s="4"/>
      <c r="C236" s="4"/>
      <c r="D236" s="25"/>
      <c r="E236" s="4"/>
      <c r="F236" s="5"/>
      <c r="G236" s="25"/>
      <c r="H236" s="25"/>
      <c r="I236" s="25"/>
      <c r="J236" s="28"/>
      <c r="L236" s="28"/>
      <c r="M236" s="30"/>
      <c r="N236" s="30"/>
      <c r="O236" s="8"/>
    </row>
    <row r="237" spans="1:15" x14ac:dyDescent="0.25">
      <c r="A237" s="25"/>
      <c r="B237" s="4"/>
      <c r="C237" s="4"/>
      <c r="D237" s="25"/>
      <c r="E237" s="4"/>
      <c r="F237" s="5"/>
      <c r="G237" s="25"/>
      <c r="H237" s="25"/>
      <c r="I237" s="25"/>
      <c r="J237" s="28"/>
      <c r="L237" s="28"/>
      <c r="M237" s="30"/>
      <c r="N237" s="30"/>
      <c r="O237" s="8"/>
    </row>
    <row r="238" spans="1:15" x14ac:dyDescent="0.25">
      <c r="A238" s="25"/>
      <c r="B238" s="4"/>
      <c r="C238" s="4"/>
      <c r="D238" s="25"/>
      <c r="E238" s="4"/>
      <c r="F238" s="5"/>
      <c r="G238" s="25"/>
      <c r="H238" s="25"/>
      <c r="I238" s="25"/>
      <c r="J238" s="28"/>
      <c r="L238" s="28"/>
      <c r="M238" s="30"/>
      <c r="N238" s="30"/>
      <c r="O238" s="8"/>
    </row>
    <row r="239" spans="1:15" x14ac:dyDescent="0.25">
      <c r="A239" s="25"/>
      <c r="B239" s="4"/>
      <c r="C239" s="4"/>
      <c r="D239" s="25"/>
      <c r="E239" s="4"/>
      <c r="F239" s="5"/>
      <c r="G239" s="25"/>
      <c r="H239" s="25"/>
      <c r="I239" s="25"/>
      <c r="J239" s="28"/>
      <c r="L239" s="28"/>
      <c r="M239" s="30"/>
      <c r="N239" s="30"/>
      <c r="O239" s="8"/>
    </row>
    <row r="240" spans="1:15" x14ac:dyDescent="0.25">
      <c r="A240" s="25"/>
      <c r="B240" s="4"/>
      <c r="C240" s="4"/>
      <c r="D240" s="25"/>
      <c r="E240" s="4"/>
      <c r="F240" s="5"/>
      <c r="G240" s="25"/>
      <c r="H240" s="25"/>
      <c r="I240" s="25"/>
      <c r="J240" s="28"/>
      <c r="L240" s="28"/>
      <c r="M240" s="30"/>
      <c r="N240" s="30"/>
      <c r="O240" s="8"/>
    </row>
    <row r="241" spans="1:15" x14ac:dyDescent="0.25">
      <c r="A241" s="25"/>
      <c r="B241" s="4"/>
      <c r="C241" s="4"/>
      <c r="D241" s="25"/>
      <c r="E241" s="4"/>
      <c r="F241" s="5"/>
      <c r="G241" s="25"/>
      <c r="H241" s="25"/>
      <c r="I241" s="25"/>
      <c r="J241" s="28"/>
      <c r="L241" s="28"/>
      <c r="M241" s="30"/>
      <c r="N241" s="30"/>
      <c r="O241" s="8"/>
    </row>
    <row r="242" spans="1:15" x14ac:dyDescent="0.25">
      <c r="A242" s="25"/>
      <c r="B242" s="4"/>
      <c r="C242" s="4"/>
      <c r="D242" s="25"/>
      <c r="E242" s="4"/>
      <c r="F242" s="5"/>
      <c r="G242" s="25"/>
      <c r="H242" s="25"/>
      <c r="I242" s="25"/>
      <c r="J242" s="28"/>
      <c r="L242" s="28"/>
      <c r="M242" s="30"/>
      <c r="N242" s="30"/>
      <c r="O242" s="8"/>
    </row>
    <row r="243" spans="1:15" x14ac:dyDescent="0.25">
      <c r="A243" s="25"/>
      <c r="B243" s="4"/>
      <c r="C243" s="4"/>
      <c r="D243" s="25"/>
      <c r="E243" s="4"/>
      <c r="F243" s="5"/>
      <c r="G243" s="25"/>
      <c r="H243" s="25"/>
      <c r="I243" s="25"/>
      <c r="J243" s="28"/>
      <c r="L243" s="28"/>
      <c r="M243" s="30"/>
      <c r="N243" s="30"/>
      <c r="O243" s="8"/>
    </row>
    <row r="244" spans="1:15" x14ac:dyDescent="0.25">
      <c r="A244" s="25"/>
      <c r="B244" s="4"/>
      <c r="C244" s="4"/>
      <c r="D244" s="25"/>
      <c r="E244" s="4"/>
      <c r="F244" s="5"/>
      <c r="G244" s="25"/>
      <c r="H244" s="25"/>
      <c r="I244" s="25"/>
      <c r="J244" s="28"/>
      <c r="L244" s="28"/>
      <c r="M244" s="30"/>
      <c r="N244" s="30"/>
      <c r="O244" s="8"/>
    </row>
    <row r="245" spans="1:15" x14ac:dyDescent="0.25">
      <c r="A245" s="25"/>
      <c r="B245" s="4"/>
      <c r="C245" s="4"/>
      <c r="D245" s="25"/>
      <c r="E245" s="4"/>
      <c r="F245" s="5"/>
      <c r="G245" s="25"/>
      <c r="H245" s="25"/>
      <c r="I245" s="25"/>
      <c r="J245" s="28"/>
      <c r="L245" s="28"/>
      <c r="M245" s="30"/>
      <c r="N245" s="30"/>
      <c r="O245" s="8"/>
    </row>
    <row r="246" spans="1:15" x14ac:dyDescent="0.25">
      <c r="A246" s="25"/>
      <c r="B246" s="4"/>
      <c r="C246" s="4"/>
      <c r="D246" s="25"/>
      <c r="E246" s="4"/>
      <c r="F246" s="5"/>
      <c r="G246" s="25"/>
      <c r="H246" s="25"/>
      <c r="I246" s="25"/>
      <c r="J246" s="28"/>
      <c r="L246" s="28"/>
      <c r="M246" s="30"/>
      <c r="N246" s="30"/>
      <c r="O246" s="8"/>
    </row>
    <row r="247" spans="1:15" x14ac:dyDescent="0.25">
      <c r="A247" s="25"/>
      <c r="B247" s="4"/>
      <c r="C247" s="4"/>
      <c r="D247" s="25"/>
      <c r="E247" s="4"/>
      <c r="F247" s="5"/>
      <c r="G247" s="25"/>
      <c r="H247" s="25"/>
      <c r="I247" s="25"/>
      <c r="J247" s="28"/>
      <c r="L247" s="28"/>
      <c r="M247" s="30"/>
      <c r="N247" s="30"/>
      <c r="O247" s="8"/>
    </row>
    <row r="248" spans="1:15" x14ac:dyDescent="0.25">
      <c r="A248" s="25"/>
      <c r="B248" s="4"/>
      <c r="C248" s="4"/>
      <c r="D248" s="25"/>
      <c r="E248" s="4"/>
      <c r="F248" s="5"/>
      <c r="G248" s="25"/>
      <c r="H248" s="25"/>
      <c r="I248" s="25"/>
      <c r="J248" s="28"/>
      <c r="L248" s="28"/>
      <c r="M248" s="30"/>
      <c r="N248" s="30"/>
      <c r="O248" s="8"/>
    </row>
    <row r="249" spans="1:15" x14ac:dyDescent="0.25">
      <c r="A249" s="25"/>
      <c r="B249" s="4"/>
      <c r="C249" s="4"/>
      <c r="D249" s="25"/>
      <c r="E249" s="4"/>
      <c r="F249" s="5"/>
      <c r="G249" s="25"/>
      <c r="H249" s="25"/>
      <c r="I249" s="25"/>
      <c r="J249" s="28"/>
      <c r="L249" s="28"/>
      <c r="M249" s="30"/>
      <c r="N249" s="30"/>
      <c r="O249" s="8"/>
    </row>
    <row r="250" spans="1:15" x14ac:dyDescent="0.25">
      <c r="A250" s="25"/>
      <c r="B250" s="4"/>
      <c r="C250" s="4"/>
      <c r="D250" s="25"/>
      <c r="E250" s="4"/>
      <c r="F250" s="5"/>
      <c r="G250" s="25"/>
      <c r="H250" s="25"/>
      <c r="I250" s="25"/>
      <c r="J250" s="28"/>
      <c r="L250" s="28"/>
      <c r="M250" s="30"/>
      <c r="N250" s="30"/>
      <c r="O250" s="8"/>
    </row>
    <row r="251" spans="1:15" x14ac:dyDescent="0.25">
      <c r="A251" s="25"/>
      <c r="B251" s="4"/>
      <c r="C251" s="4"/>
      <c r="D251" s="25"/>
      <c r="E251" s="4"/>
      <c r="F251" s="5"/>
      <c r="G251" s="25"/>
      <c r="H251" s="25"/>
      <c r="I251" s="25"/>
      <c r="J251" s="28"/>
      <c r="L251" s="28"/>
      <c r="M251" s="30"/>
      <c r="N251" s="30"/>
      <c r="O251" s="8"/>
    </row>
    <row r="252" spans="1:15" x14ac:dyDescent="0.25">
      <c r="A252" s="25"/>
      <c r="B252" s="4"/>
      <c r="C252" s="4"/>
      <c r="D252" s="25"/>
      <c r="E252" s="4"/>
      <c r="F252" s="5"/>
      <c r="G252" s="25"/>
      <c r="H252" s="25"/>
      <c r="I252" s="25"/>
      <c r="J252" s="28"/>
      <c r="L252" s="28"/>
      <c r="M252" s="30"/>
      <c r="N252" s="30"/>
      <c r="O252" s="8"/>
    </row>
    <row r="253" spans="1:15" x14ac:dyDescent="0.25">
      <c r="A253" s="25"/>
      <c r="B253" s="4"/>
      <c r="C253" s="4"/>
      <c r="D253" s="25"/>
      <c r="E253" s="4"/>
      <c r="F253" s="5"/>
      <c r="G253" s="25"/>
      <c r="H253" s="25"/>
      <c r="I253" s="25"/>
      <c r="J253" s="28"/>
      <c r="L253" s="28"/>
      <c r="M253" s="30"/>
      <c r="N253" s="30"/>
      <c r="O253" s="8"/>
    </row>
    <row r="254" spans="1:15" x14ac:dyDescent="0.25">
      <c r="A254" s="25"/>
      <c r="B254" s="4"/>
      <c r="C254" s="4"/>
      <c r="D254" s="25"/>
      <c r="E254" s="4"/>
      <c r="F254" s="5"/>
      <c r="G254" s="25"/>
      <c r="H254" s="25"/>
      <c r="I254" s="25"/>
      <c r="J254" s="28"/>
      <c r="L254" s="28"/>
      <c r="M254" s="30"/>
      <c r="N254" s="30"/>
      <c r="O254" s="8"/>
    </row>
    <row r="255" spans="1:15" x14ac:dyDescent="0.25">
      <c r="A255" s="25"/>
      <c r="B255" s="4"/>
      <c r="C255" s="4"/>
      <c r="D255" s="25"/>
      <c r="E255" s="4"/>
      <c r="F255" s="5"/>
      <c r="G255" s="25"/>
      <c r="H255" s="25"/>
      <c r="I255" s="25"/>
      <c r="J255" s="28"/>
      <c r="L255" s="28"/>
      <c r="M255" s="30"/>
      <c r="N255" s="30"/>
      <c r="O255" s="8"/>
    </row>
    <row r="256" spans="1:15" x14ac:dyDescent="0.25">
      <c r="A256" s="25"/>
      <c r="B256" s="4"/>
      <c r="C256" s="4"/>
      <c r="D256" s="25"/>
      <c r="E256" s="4"/>
      <c r="F256" s="5"/>
      <c r="G256" s="25"/>
      <c r="H256" s="25"/>
      <c r="I256" s="25"/>
      <c r="J256" s="28"/>
      <c r="L256" s="28"/>
      <c r="M256" s="30"/>
      <c r="N256" s="30"/>
      <c r="O256" s="8"/>
    </row>
    <row r="257" spans="1:15" x14ac:dyDescent="0.25">
      <c r="A257" s="25"/>
      <c r="B257" s="4"/>
      <c r="C257" s="4"/>
      <c r="D257" s="25"/>
      <c r="E257" s="4"/>
      <c r="F257" s="5"/>
      <c r="G257" s="25"/>
      <c r="H257" s="25"/>
      <c r="I257" s="25"/>
      <c r="J257" s="28"/>
      <c r="L257" s="28"/>
      <c r="M257" s="30"/>
      <c r="N257" s="30"/>
      <c r="O257" s="8"/>
    </row>
    <row r="258" spans="1:15" x14ac:dyDescent="0.25">
      <c r="A258" s="25"/>
      <c r="B258" s="4"/>
      <c r="C258" s="4"/>
      <c r="D258" s="25"/>
      <c r="E258" s="4"/>
      <c r="F258" s="5"/>
      <c r="G258" s="25"/>
      <c r="H258" s="25"/>
      <c r="I258" s="25"/>
      <c r="J258" s="28"/>
      <c r="L258" s="28"/>
      <c r="M258" s="30"/>
      <c r="N258" s="30"/>
      <c r="O258" s="8"/>
    </row>
    <row r="259" spans="1:15" x14ac:dyDescent="0.25">
      <c r="A259" s="25"/>
      <c r="B259" s="4"/>
      <c r="C259" s="4"/>
      <c r="D259" s="25"/>
      <c r="E259" s="4"/>
      <c r="F259" s="5"/>
      <c r="G259" s="25"/>
      <c r="H259" s="25"/>
      <c r="I259" s="25"/>
      <c r="J259" s="28"/>
      <c r="L259" s="28"/>
      <c r="M259" s="30"/>
      <c r="N259" s="30"/>
      <c r="O259" s="8"/>
    </row>
    <row r="260" spans="1:15" x14ac:dyDescent="0.25">
      <c r="A260" s="25"/>
      <c r="B260" s="4"/>
      <c r="C260" s="4"/>
      <c r="D260" s="25"/>
      <c r="E260" s="4"/>
      <c r="F260" s="5"/>
      <c r="G260" s="25"/>
      <c r="H260" s="25"/>
      <c r="I260" s="25"/>
      <c r="J260" s="28"/>
      <c r="L260" s="28"/>
      <c r="M260" s="30"/>
      <c r="N260" s="30"/>
      <c r="O260" s="8"/>
    </row>
    <row r="261" spans="1:15" x14ac:dyDescent="0.25">
      <c r="A261" s="25"/>
      <c r="B261" s="4"/>
      <c r="C261" s="4"/>
      <c r="D261" s="25"/>
      <c r="E261" s="4"/>
      <c r="F261" s="5"/>
      <c r="G261" s="25"/>
      <c r="H261" s="25"/>
      <c r="I261" s="25"/>
      <c r="J261" s="28"/>
      <c r="L261" s="28"/>
      <c r="M261" s="30"/>
      <c r="N261" s="30"/>
      <c r="O261" s="8"/>
    </row>
    <row r="262" spans="1:15" x14ac:dyDescent="0.25">
      <c r="A262" s="25"/>
      <c r="B262" s="4"/>
      <c r="C262" s="4"/>
      <c r="D262" s="25"/>
      <c r="E262" s="4"/>
      <c r="F262" s="5"/>
      <c r="G262" s="25"/>
      <c r="H262" s="25"/>
      <c r="I262" s="25"/>
      <c r="J262" s="28"/>
      <c r="L262" s="28"/>
      <c r="M262" s="30"/>
      <c r="N262" s="30"/>
      <c r="O262" s="8"/>
    </row>
    <row r="263" spans="1:15" x14ac:dyDescent="0.25">
      <c r="A263" s="25"/>
      <c r="B263" s="4"/>
      <c r="C263" s="4"/>
      <c r="D263" s="25"/>
      <c r="E263" s="4"/>
      <c r="F263" s="5"/>
      <c r="G263" s="25"/>
      <c r="H263" s="25"/>
      <c r="I263" s="25"/>
      <c r="J263" s="28"/>
      <c r="L263" s="28"/>
      <c r="M263" s="30"/>
      <c r="N263" s="30"/>
      <c r="O263" s="8"/>
    </row>
    <row r="264" spans="1:15" x14ac:dyDescent="0.25">
      <c r="A264" s="25"/>
      <c r="B264" s="4"/>
      <c r="C264" s="4"/>
      <c r="D264" s="25"/>
      <c r="E264" s="4"/>
      <c r="F264" s="5"/>
      <c r="G264" s="25"/>
      <c r="H264" s="25"/>
      <c r="I264" s="25"/>
      <c r="J264" s="28"/>
      <c r="L264" s="28"/>
      <c r="M264" s="30"/>
      <c r="N264" s="30"/>
      <c r="O264" s="8"/>
    </row>
    <row r="265" spans="1:15" x14ac:dyDescent="0.25">
      <c r="N265" s="30"/>
    </row>
    <row r="3016" spans="1:18" s="34" customFormat="1" x14ac:dyDescent="0.25">
      <c r="A3016" s="26"/>
      <c r="B3016" s="7"/>
      <c r="C3016" s="7"/>
      <c r="D3016" s="26"/>
      <c r="E3016" s="7"/>
      <c r="F3016" s="9"/>
      <c r="G3016" s="26"/>
      <c r="H3016" s="26"/>
      <c r="I3016" s="26"/>
      <c r="J3016" s="26"/>
      <c r="K3016" s="7"/>
      <c r="L3016" s="25"/>
      <c r="M3016" s="31"/>
      <c r="N3016" s="31"/>
      <c r="O3016" s="4"/>
      <c r="R3016" s="127"/>
    </row>
    <row r="3017" spans="1:18" s="34" customFormat="1" x14ac:dyDescent="0.25">
      <c r="A3017" s="26"/>
      <c r="B3017" s="7"/>
      <c r="C3017" s="7"/>
      <c r="D3017" s="26"/>
      <c r="E3017" s="7"/>
      <c r="F3017" s="9"/>
      <c r="G3017" s="26"/>
      <c r="H3017" s="26"/>
      <c r="I3017" s="26"/>
      <c r="J3017" s="26"/>
      <c r="K3017" s="7"/>
      <c r="L3017" s="25"/>
      <c r="M3017" s="31"/>
      <c r="N3017" s="31"/>
      <c r="O3017" s="4"/>
      <c r="R3017" s="127"/>
    </row>
    <row r="3018" spans="1:18" s="34" customFormat="1" x14ac:dyDescent="0.25">
      <c r="A3018" s="26"/>
      <c r="B3018" s="7"/>
      <c r="C3018" s="7"/>
      <c r="D3018" s="26"/>
      <c r="E3018" s="7"/>
      <c r="F3018" s="9"/>
      <c r="G3018" s="26"/>
      <c r="H3018" s="26"/>
      <c r="I3018" s="26"/>
      <c r="J3018" s="26"/>
      <c r="K3018" s="7"/>
      <c r="L3018" s="25"/>
      <c r="M3018" s="31"/>
      <c r="N3018" s="31"/>
      <c r="O3018" s="4"/>
      <c r="R3018" s="127"/>
    </row>
  </sheetData>
  <sheetProtection selectLockedCells="1" autoFilter="0" selectUnlockedCells="1"/>
  <autoFilter ref="A4:T57" xr:uid="{00000000-0001-0000-0100-000000000000}"/>
  <phoneticPr fontId="19" type="noConversion"/>
  <dataValidations count="5">
    <dataValidation type="list" allowBlank="1" showInputMessage="1" showErrorMessage="1" sqref="O61:O264 K61:K264" xr:uid="{00000000-0002-0000-0100-000000000000}">
      <formula1>#REF!</formula1>
    </dataValidation>
    <dataValidation type="list" allowBlank="1" showInputMessage="1" showErrorMessage="1" sqref="K47:K60" xr:uid="{6AB15A5C-478F-4BED-A959-24F2AF82FC02}">
      <formula1>"Correctiva, Preventiva, Correción"</formula1>
    </dataValidation>
    <dataValidation type="list" allowBlank="1" showInputMessage="1" showErrorMessage="1" sqref="K5:K46" xr:uid="{C5F4DEFE-A3EB-44EB-AD0E-7F40304C6BDE}">
      <formula1>"Correctiva, Preventiva, Corrección"</formula1>
    </dataValidation>
    <dataValidation type="list" allowBlank="1" showInputMessage="1" showErrorMessage="1" sqref="O5:O60" xr:uid="{26CF9D81-EE32-485A-A59E-7033696BA278}">
      <formula1>"En Ejecución, Cerrada, Incumplida, Inefectiva"</formula1>
    </dataValidation>
    <dataValidation type="list" allowBlank="1" showInputMessage="1" showErrorMessage="1" sqref="S5:S57" xr:uid="{73F92C1F-4B31-4648-A8BE-CE63887240FD}">
      <formula1>"Herlay Hurtado Ortíz, José Luis Soto, Katherine Prada Mejía, Mabel Cristina Melo, Natalia Stefanie Acosta, Nohra Lucia Forero, Oscar Pulgarin Lara, N. A."</formula1>
    </dataValidation>
  </dataValidations>
  <printOptions horizontalCentered="1"/>
  <pageMargins left="0.19685039370078741" right="0.19685039370078741" top="0.59055118110236227" bottom="0.39370078740157483" header="0.31496062992125984" footer="0.11811023622047245"/>
  <pageSetup paperSize="5" fitToWidth="0" fitToHeight="0" orientation="landscape" r:id="rId1"/>
  <headerFooter>
    <oddFooter>&amp;L&amp;"-,Negrita"&amp;9R-CI-011 Septiembre de 2019</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7C51134-48FA-4C39-B2B3-262558F3E9B0}">
          <x14:formula1>
            <xm:f>'Resumen Plan de Mejoramiento'!$A$2:$A$16</xm:f>
          </x14:formula1>
          <xm:sqref>B5:B80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showGridLines="0" tabSelected="1" zoomScale="112" zoomScaleNormal="112" workbookViewId="0">
      <selection activeCell="E20" sqref="E20"/>
    </sheetView>
  </sheetViews>
  <sheetFormatPr baseColWidth="10" defaultColWidth="11.42578125" defaultRowHeight="14.25" x14ac:dyDescent="0.25"/>
  <cols>
    <col min="1" max="1" width="40.5703125" style="52" bestFit="1" customWidth="1"/>
    <col min="2" max="2" width="16" style="52" customWidth="1"/>
    <col min="3" max="3" width="11.5703125" style="52" bestFit="1" customWidth="1"/>
    <col min="4" max="4" width="15.5703125" style="52" bestFit="1" customWidth="1"/>
    <col min="5" max="5" width="14.42578125" style="52" bestFit="1" customWidth="1"/>
    <col min="6" max="6" width="6.7109375" style="52" bestFit="1" customWidth="1"/>
    <col min="7" max="7" width="34.5703125" style="52" customWidth="1"/>
    <col min="8" max="8" width="35.85546875" style="52" customWidth="1"/>
    <col min="9" max="9" width="3.42578125" style="52" bestFit="1" customWidth="1"/>
    <col min="10" max="12" width="8.5703125" style="52" customWidth="1"/>
    <col min="13" max="13" width="9.42578125" style="52" bestFit="1" customWidth="1"/>
    <col min="14" max="14" width="12" style="52" bestFit="1" customWidth="1"/>
    <col min="15" max="15" width="6.85546875" style="52" bestFit="1" customWidth="1"/>
    <col min="16" max="16" width="12" style="52" bestFit="1" customWidth="1"/>
    <col min="17" max="17" width="10.140625" style="52" bestFit="1" customWidth="1"/>
    <col min="18" max="18" width="12" style="52" bestFit="1" customWidth="1"/>
    <col min="19" max="19" width="10.5703125" style="52" bestFit="1" customWidth="1"/>
    <col min="20" max="20" width="12" style="52" bestFit="1" customWidth="1"/>
    <col min="21" max="21" width="9.42578125" style="52" bestFit="1" customWidth="1"/>
    <col min="22" max="22" width="12.5703125" style="52" bestFit="1" customWidth="1"/>
    <col min="23" max="16384" width="11.42578125" style="52"/>
  </cols>
  <sheetData>
    <row r="1" spans="1:9" ht="29.25" thickBot="1" x14ac:dyDescent="0.3">
      <c r="A1" s="37" t="s">
        <v>84</v>
      </c>
      <c r="B1" s="38" t="s">
        <v>85</v>
      </c>
      <c r="C1" s="39" t="s">
        <v>86</v>
      </c>
      <c r="D1" s="40" t="s">
        <v>87</v>
      </c>
      <c r="E1" s="38" t="s">
        <v>88</v>
      </c>
      <c r="F1" s="40" t="s">
        <v>89</v>
      </c>
      <c r="G1" s="41" t="s">
        <v>90</v>
      </c>
      <c r="H1" s="42" t="s">
        <v>91</v>
      </c>
    </row>
    <row r="2" spans="1:9" x14ac:dyDescent="0.25">
      <c r="A2" s="95" t="s">
        <v>92</v>
      </c>
      <c r="B2" s="96">
        <f>+COUNTIFS(ProcesoPM,'Resumen Plan de Mejoramiento'!A2,'Resultados Plan de Mejoramiento'!$O:$O,'Resumen Plan de Mejoramiento'!$B$1)</f>
        <v>1</v>
      </c>
      <c r="C2" s="96">
        <f>+COUNTIFS(ProcesoPM,'Resumen Plan de Mejoramiento'!$A2,'Resultados Plan de Mejoramiento'!$O:$O,'Resumen Plan de Mejoramiento'!$C$1)</f>
        <v>0</v>
      </c>
      <c r="D2" s="96">
        <f>+COUNTIFS(ProcesoPM,'Resumen Plan de Mejoramiento'!$A2,'Resultados Plan de Mejoramiento'!$O:$O,'Resumen Plan de Mejoramiento'!$D$1)</f>
        <v>0</v>
      </c>
      <c r="E2" s="96">
        <f>+COUNTIFS(ProcesoPM,'Resumen Plan de Mejoramiento'!$A2,'Resultados Plan de Mejoramiento'!$O:$O,'Resumen Plan de Mejoramiento'!$E$1)</f>
        <v>0</v>
      </c>
      <c r="F2" s="104">
        <f t="shared" ref="F2:F16" si="0">SUM(B2:E2)</f>
        <v>1</v>
      </c>
      <c r="G2" s="84" t="s">
        <v>349</v>
      </c>
      <c r="H2" s="97" t="s">
        <v>93</v>
      </c>
      <c r="I2" s="52">
        <v>1</v>
      </c>
    </row>
    <row r="3" spans="1:9" x14ac:dyDescent="0.25">
      <c r="A3" s="98" t="s">
        <v>30</v>
      </c>
      <c r="B3" s="99">
        <f>+COUNTIFS(ProcesoPM,'Resumen Plan de Mejoramiento'!A3,'Resultados Plan de Mejoramiento'!$O:$O,'Resumen Plan de Mejoramiento'!$B$1)</f>
        <v>2</v>
      </c>
      <c r="C3" s="99">
        <f>+COUNTIFS(ProcesoPM,'Resumen Plan de Mejoramiento'!$A3,'Resultados Plan de Mejoramiento'!$O:$O,'Resumen Plan de Mejoramiento'!$C$1)</f>
        <v>0</v>
      </c>
      <c r="D3" s="99">
        <f>+COUNTIFS(ProcesoPM,'Resumen Plan de Mejoramiento'!$A3,'Resultados Plan de Mejoramiento'!$O:$O,'Resumen Plan de Mejoramiento'!$D$1)</f>
        <v>0</v>
      </c>
      <c r="E3" s="99">
        <f>+COUNTIFS(ProcesoPM,'Resumen Plan de Mejoramiento'!$A3,'Resultados Plan de Mejoramiento'!$O:$O,'Resumen Plan de Mejoramiento'!$E$1)</f>
        <v>0</v>
      </c>
      <c r="F3" s="105">
        <f t="shared" si="0"/>
        <v>2</v>
      </c>
      <c r="G3" s="90" t="s">
        <v>345</v>
      </c>
      <c r="H3" s="100" t="s">
        <v>119</v>
      </c>
      <c r="I3" s="52">
        <v>2</v>
      </c>
    </row>
    <row r="4" spans="1:9" s="63" customFormat="1" x14ac:dyDescent="0.25">
      <c r="A4" s="87" t="s">
        <v>22</v>
      </c>
      <c r="B4" s="88">
        <f>+COUNTIFS(ProcesoPM,'Resumen Plan de Mejoramiento'!A4,'Resultados Plan de Mejoramiento'!$O:$O,'Resumen Plan de Mejoramiento'!$B$1)</f>
        <v>0</v>
      </c>
      <c r="C4" s="88">
        <f>+COUNTIFS(ProcesoPM,'Resumen Plan de Mejoramiento'!$A4,'Resultados Plan de Mejoramiento'!$O:$O,'Resumen Plan de Mejoramiento'!$C$1)</f>
        <v>0</v>
      </c>
      <c r="D4" s="88">
        <f>+COUNTIFS(ProcesoPM,'Resumen Plan de Mejoramiento'!$A4,'Resultados Plan de Mejoramiento'!$O:$O,'Resumen Plan de Mejoramiento'!$D$1)</f>
        <v>0</v>
      </c>
      <c r="E4" s="88">
        <f>+COUNTIFS(ProcesoPM,'Resumen Plan de Mejoramiento'!$A4,'Resultados Plan de Mejoramiento'!$O:$O,'Resumen Plan de Mejoramiento'!$E$1)</f>
        <v>0</v>
      </c>
      <c r="F4" s="89">
        <f t="shared" si="0"/>
        <v>0</v>
      </c>
      <c r="G4" s="90" t="s">
        <v>23</v>
      </c>
      <c r="H4" s="91" t="s">
        <v>94</v>
      </c>
    </row>
    <row r="5" spans="1:9" x14ac:dyDescent="0.25">
      <c r="A5" s="87" t="s">
        <v>95</v>
      </c>
      <c r="B5" s="88">
        <f>+COUNTIFS(ProcesoPM,'Resumen Plan de Mejoramiento'!A5,'Resultados Plan de Mejoramiento'!$O:$O,'Resumen Plan de Mejoramiento'!$B$1)</f>
        <v>0</v>
      </c>
      <c r="C5" s="88">
        <f>+COUNTIFS(ProcesoPM,'Resumen Plan de Mejoramiento'!$A5,'Resultados Plan de Mejoramiento'!$O:$O,'Resumen Plan de Mejoramiento'!$C$1)</f>
        <v>0</v>
      </c>
      <c r="D5" s="88">
        <f>+COUNTIFS(ProcesoPM,'Resumen Plan de Mejoramiento'!$A5,'Resultados Plan de Mejoramiento'!$O:$O,'Resumen Plan de Mejoramiento'!$D$1)</f>
        <v>0</v>
      </c>
      <c r="E5" s="88">
        <f>+COUNTIFS(ProcesoPM,'Resumen Plan de Mejoramiento'!$A5,'Resultados Plan de Mejoramiento'!$O:$O,'Resumen Plan de Mejoramiento'!$E$1)</f>
        <v>0</v>
      </c>
      <c r="F5" s="89">
        <f t="shared" si="0"/>
        <v>0</v>
      </c>
      <c r="G5" s="90" t="s">
        <v>23</v>
      </c>
      <c r="H5" s="92" t="s">
        <v>96</v>
      </c>
    </row>
    <row r="6" spans="1:9" ht="28.5" x14ac:dyDescent="0.25">
      <c r="A6" s="87" t="s">
        <v>97</v>
      </c>
      <c r="B6" s="88">
        <f>+COUNTIFS(ProcesoPM,'Resumen Plan de Mejoramiento'!A6,'Resultados Plan de Mejoramiento'!$O:$O,'Resumen Plan de Mejoramiento'!$B$1)</f>
        <v>0</v>
      </c>
      <c r="C6" s="88">
        <f>+COUNTIFS(ProcesoPM,'Resumen Plan de Mejoramiento'!$A6,'Resultados Plan de Mejoramiento'!$O:$O,'Resumen Plan de Mejoramiento'!$C$1)</f>
        <v>0</v>
      </c>
      <c r="D6" s="88">
        <f>+COUNTIFS(ProcesoPM,'Resumen Plan de Mejoramiento'!$A6,'Resultados Plan de Mejoramiento'!$O:$O,'Resumen Plan de Mejoramiento'!$D$1)</f>
        <v>0</v>
      </c>
      <c r="E6" s="88">
        <f>+COUNTIFS(ProcesoPM,'Resumen Plan de Mejoramiento'!$A6,'Resultados Plan de Mejoramiento'!$O:$O,'Resumen Plan de Mejoramiento'!$E$1)</f>
        <v>0</v>
      </c>
      <c r="F6" s="89">
        <f t="shared" si="0"/>
        <v>0</v>
      </c>
      <c r="G6" s="90" t="s">
        <v>23</v>
      </c>
      <c r="H6" s="92" t="s">
        <v>93</v>
      </c>
    </row>
    <row r="7" spans="1:9" x14ac:dyDescent="0.25">
      <c r="A7" s="87" t="s">
        <v>98</v>
      </c>
      <c r="B7" s="88">
        <f>+COUNTIFS(ProcesoPM,'Resumen Plan de Mejoramiento'!A7,'Resultados Plan de Mejoramiento'!$O:$O,'Resumen Plan de Mejoramiento'!$B$1)</f>
        <v>12</v>
      </c>
      <c r="C7" s="88">
        <f>+COUNTIFS(ProcesoPM,'Resumen Plan de Mejoramiento'!$A7,'Resultados Plan de Mejoramiento'!$O:$O,'Resumen Plan de Mejoramiento'!$C$1)</f>
        <v>0</v>
      </c>
      <c r="D7" s="88">
        <f>+COUNTIFS(ProcesoPM,'Resumen Plan de Mejoramiento'!$A7,'Resultados Plan de Mejoramiento'!$O:$O,'Resumen Plan de Mejoramiento'!$D$1)</f>
        <v>0</v>
      </c>
      <c r="E7" s="88">
        <f>+COUNTIFS(ProcesoPM,'Resumen Plan de Mejoramiento'!$A7,'Resultados Plan de Mejoramiento'!$O:$O,'Resumen Plan de Mejoramiento'!$E$1)</f>
        <v>0</v>
      </c>
      <c r="F7" s="89">
        <f t="shared" si="0"/>
        <v>12</v>
      </c>
      <c r="G7" s="90" t="s">
        <v>261</v>
      </c>
      <c r="H7" s="92" t="s">
        <v>99</v>
      </c>
      <c r="I7" s="52">
        <v>3</v>
      </c>
    </row>
    <row r="8" spans="1:9" x14ac:dyDescent="0.25">
      <c r="A8" s="87" t="s">
        <v>28</v>
      </c>
      <c r="B8" s="88">
        <f>+COUNTIFS(ProcesoPM,'Resumen Plan de Mejoramiento'!A8,'Resultados Plan de Mejoramiento'!$O:$O,'Resumen Plan de Mejoramiento'!$B$1)</f>
        <v>0</v>
      </c>
      <c r="C8" s="88">
        <f>+COUNTIFS(ProcesoPM,'Resumen Plan de Mejoramiento'!$A8,'Resultados Plan de Mejoramiento'!$O:$O,'Resumen Plan de Mejoramiento'!$C$1)</f>
        <v>0</v>
      </c>
      <c r="D8" s="88">
        <f>+COUNTIFS(ProcesoPM,'Resumen Plan de Mejoramiento'!$A8,'Resultados Plan de Mejoramiento'!$O:$O,'Resumen Plan de Mejoramiento'!$D$1)</f>
        <v>2</v>
      </c>
      <c r="E8" s="88">
        <f>+COUNTIFS(ProcesoPM,'Resumen Plan de Mejoramiento'!$A8,'Resultados Plan de Mejoramiento'!$O:$O,'Resumen Plan de Mejoramiento'!$E$1)</f>
        <v>0</v>
      </c>
      <c r="F8" s="89">
        <f t="shared" si="0"/>
        <v>2</v>
      </c>
      <c r="G8" s="90" t="s">
        <v>253</v>
      </c>
      <c r="H8" s="92" t="s">
        <v>93</v>
      </c>
      <c r="I8" s="52">
        <v>4</v>
      </c>
    </row>
    <row r="9" spans="1:9" x14ac:dyDescent="0.25">
      <c r="A9" s="87" t="s">
        <v>42</v>
      </c>
      <c r="B9" s="88">
        <f>+COUNTIFS(ProcesoPM,'Resumen Plan de Mejoramiento'!A9,'Resultados Plan de Mejoramiento'!$O:$O,'Resumen Plan de Mejoramiento'!$B$1)</f>
        <v>8</v>
      </c>
      <c r="C9" s="88">
        <f>+COUNTIFS(ProcesoPM,'Resumen Plan de Mejoramiento'!$A9,'Resultados Plan de Mejoramiento'!$O:$O,'Resumen Plan de Mejoramiento'!$C$1)</f>
        <v>0</v>
      </c>
      <c r="D9" s="88">
        <f>+COUNTIFS(ProcesoPM,'Resumen Plan de Mejoramiento'!$A9,'Resultados Plan de Mejoramiento'!$O:$O,'Resumen Plan de Mejoramiento'!$D$1)</f>
        <v>0</v>
      </c>
      <c r="E9" s="88">
        <f>+COUNTIFS(ProcesoPM,'Resumen Plan de Mejoramiento'!$A9,'Resultados Plan de Mejoramiento'!$O:$O,'Resumen Plan de Mejoramiento'!$E$1)</f>
        <v>1</v>
      </c>
      <c r="F9" s="88">
        <f t="shared" si="0"/>
        <v>9</v>
      </c>
      <c r="G9" s="90" t="s">
        <v>345</v>
      </c>
      <c r="H9" s="92" t="s">
        <v>93</v>
      </c>
      <c r="I9" s="52">
        <v>5</v>
      </c>
    </row>
    <row r="10" spans="1:9" x14ac:dyDescent="0.25">
      <c r="A10" s="87" t="s">
        <v>26</v>
      </c>
      <c r="B10" s="88">
        <f>+COUNTIFS(ProcesoPM,'Resumen Plan de Mejoramiento'!A10,'Resultados Plan de Mejoramiento'!$O:$O,'Resumen Plan de Mejoramiento'!$B$1)</f>
        <v>13</v>
      </c>
      <c r="C10" s="88">
        <f>+COUNTIFS(ProcesoPM,'Resumen Plan de Mejoramiento'!$A10,'Resultados Plan de Mejoramiento'!$O:$O,'Resumen Plan de Mejoramiento'!$C$1)</f>
        <v>0</v>
      </c>
      <c r="D10" s="88">
        <f>+COUNTIFS(ProcesoPM,'Resumen Plan de Mejoramiento'!$A10,'Resultados Plan de Mejoramiento'!$O:$O,'Resumen Plan de Mejoramiento'!$D$1)</f>
        <v>2</v>
      </c>
      <c r="E10" s="88">
        <f>+COUNTIFS(ProcesoPM,'Resumen Plan de Mejoramiento'!$A10,'Resultados Plan de Mejoramiento'!$O:$O,'Resumen Plan de Mejoramiento'!$E$1)</f>
        <v>0</v>
      </c>
      <c r="F10" s="88">
        <f t="shared" si="0"/>
        <v>15</v>
      </c>
      <c r="G10" s="90" t="s">
        <v>253</v>
      </c>
      <c r="H10" s="92" t="s">
        <v>100</v>
      </c>
      <c r="I10" s="52">
        <v>6</v>
      </c>
    </row>
    <row r="11" spans="1:9" ht="28.5" x14ac:dyDescent="0.25">
      <c r="A11" s="87" t="s">
        <v>58</v>
      </c>
      <c r="B11" s="88">
        <f>+COUNTIFS(ProcesoPM,'Resumen Plan de Mejoramiento'!A11,'Resultados Plan de Mejoramiento'!$O:$O,'Resumen Plan de Mejoramiento'!$B$1)</f>
        <v>2</v>
      </c>
      <c r="C11" s="88">
        <f>+COUNTIFS(ProcesoPM,'Resumen Plan de Mejoramiento'!$A11,'Resultados Plan de Mejoramiento'!$O:$O,'Resumen Plan de Mejoramiento'!$C$1)</f>
        <v>0</v>
      </c>
      <c r="D11" s="88">
        <f>+COUNTIFS(ProcesoPM,'Resumen Plan de Mejoramiento'!$A11,'Resultados Plan de Mejoramiento'!$O:$O,'Resumen Plan de Mejoramiento'!$D$1)</f>
        <v>0</v>
      </c>
      <c r="E11" s="88">
        <f>+COUNTIFS(ProcesoPM,'Resumen Plan de Mejoramiento'!$A11,'Resultados Plan de Mejoramiento'!$O:$O,'Resumen Plan de Mejoramiento'!$E$1)</f>
        <v>1</v>
      </c>
      <c r="F11" s="88">
        <f t="shared" si="0"/>
        <v>3</v>
      </c>
      <c r="G11" s="90" t="s">
        <v>349</v>
      </c>
      <c r="H11" s="92" t="s">
        <v>101</v>
      </c>
      <c r="I11" s="52">
        <v>7</v>
      </c>
    </row>
    <row r="12" spans="1:9" x14ac:dyDescent="0.25">
      <c r="A12" s="87" t="s">
        <v>83</v>
      </c>
      <c r="B12" s="88">
        <f>+COUNTIFS(ProcesoPM,'Resumen Plan de Mejoramiento'!A12,'Resultados Plan de Mejoramiento'!$O:$O,'Resumen Plan de Mejoramiento'!$B$1)</f>
        <v>0</v>
      </c>
      <c r="C12" s="88">
        <f>+COUNTIFS(ProcesoPM,'Resumen Plan de Mejoramiento'!$A12,'Resultados Plan de Mejoramiento'!$O:$O,'Resumen Plan de Mejoramiento'!$C$1)</f>
        <v>0</v>
      </c>
      <c r="D12" s="88">
        <f>+COUNTIFS(ProcesoPM,'Resumen Plan de Mejoramiento'!$A12,'Resultados Plan de Mejoramiento'!$O:$O,'Resumen Plan de Mejoramiento'!$D$1)</f>
        <v>0</v>
      </c>
      <c r="E12" s="88">
        <f>+COUNTIFS(ProcesoPM,'Resumen Plan de Mejoramiento'!$A12,'Resultados Plan de Mejoramiento'!$O:$O,'Resumen Plan de Mejoramiento'!$E$1)</f>
        <v>0</v>
      </c>
      <c r="F12" s="88">
        <f t="shared" si="0"/>
        <v>0</v>
      </c>
      <c r="G12" s="90" t="s">
        <v>23</v>
      </c>
      <c r="H12" s="92" t="s">
        <v>102</v>
      </c>
    </row>
    <row r="13" spans="1:9" x14ac:dyDescent="0.25">
      <c r="A13" s="87" t="s">
        <v>103</v>
      </c>
      <c r="B13" s="88">
        <f>+COUNTIFS(ProcesoPM,'Resumen Plan de Mejoramiento'!A13,'Resultados Plan de Mejoramiento'!$O:$O,'Resumen Plan de Mejoramiento'!$B$1)</f>
        <v>0</v>
      </c>
      <c r="C13" s="88">
        <f>+COUNTIFS(ProcesoPM,'Resumen Plan de Mejoramiento'!$A13,'Resultados Plan de Mejoramiento'!$O:$O,'Resumen Plan de Mejoramiento'!$C$1)</f>
        <v>0</v>
      </c>
      <c r="D13" s="88">
        <f>+COUNTIFS(ProcesoPM,'Resumen Plan de Mejoramiento'!$A13,'Resultados Plan de Mejoramiento'!$O:$O,'Resumen Plan de Mejoramiento'!$D$1)</f>
        <v>1</v>
      </c>
      <c r="E13" s="88">
        <f>+COUNTIFS(ProcesoPM,'Resumen Plan de Mejoramiento'!$A13,'Resultados Plan de Mejoramiento'!$O:$O,'Resumen Plan de Mejoramiento'!$E$1)</f>
        <v>1</v>
      </c>
      <c r="F13" s="88">
        <f t="shared" si="0"/>
        <v>2</v>
      </c>
      <c r="G13" s="90" t="s">
        <v>261</v>
      </c>
      <c r="H13" s="92" t="s">
        <v>104</v>
      </c>
      <c r="I13" s="52">
        <v>8</v>
      </c>
    </row>
    <row r="14" spans="1:9" s="63" customFormat="1" x14ac:dyDescent="0.25">
      <c r="A14" s="87" t="s">
        <v>71</v>
      </c>
      <c r="B14" s="88">
        <f>+COUNTIFS(ProcesoPM,'Resumen Plan de Mejoramiento'!A14,'Resultados Plan de Mejoramiento'!$O:$O,'Resumen Plan de Mejoramiento'!$B$1)</f>
        <v>0</v>
      </c>
      <c r="C14" s="88">
        <f>+COUNTIFS(ProcesoPM,'Resumen Plan de Mejoramiento'!$A14,'Resultados Plan de Mejoramiento'!$O:$O,'Resumen Plan de Mejoramiento'!$C$1)</f>
        <v>0</v>
      </c>
      <c r="D14" s="88">
        <f>+COUNTIFS(ProcesoPM,'Resumen Plan de Mejoramiento'!$A14,'Resultados Plan de Mejoramiento'!$O:$O,'Resumen Plan de Mejoramiento'!$D$1)</f>
        <v>0</v>
      </c>
      <c r="E14" s="88">
        <f>+COUNTIFS(ProcesoPM,'Resumen Plan de Mejoramiento'!$A14,'Resultados Plan de Mejoramiento'!$O:$O,'Resumen Plan de Mejoramiento'!$E$1)</f>
        <v>0</v>
      </c>
      <c r="F14" s="88">
        <f t="shared" si="0"/>
        <v>0</v>
      </c>
      <c r="G14" s="90" t="s">
        <v>23</v>
      </c>
      <c r="H14" s="92" t="s">
        <v>96</v>
      </c>
    </row>
    <row r="15" spans="1:9" x14ac:dyDescent="0.25">
      <c r="A15" s="98" t="s">
        <v>45</v>
      </c>
      <c r="B15" s="99">
        <f>+COUNTIFS(ProcesoPM,'Resumen Plan de Mejoramiento'!A15,'Resultados Plan de Mejoramiento'!$O:$O,'Resumen Plan de Mejoramiento'!$B$1)</f>
        <v>5</v>
      </c>
      <c r="C15" s="99">
        <f>+COUNTIFS(ProcesoPM,'Resumen Plan de Mejoramiento'!$A15,'Resultados Plan de Mejoramiento'!$O:$O,'Resumen Plan de Mejoramiento'!$C$1)</f>
        <v>0</v>
      </c>
      <c r="D15" s="99">
        <f>+COUNTIFS(ProcesoPM,'Resumen Plan de Mejoramiento'!$A15,'Resultados Plan de Mejoramiento'!$O:$O,'Resumen Plan de Mejoramiento'!$D$1)</f>
        <v>0</v>
      </c>
      <c r="E15" s="99">
        <f>+COUNTIFS(ProcesoPM,'Resumen Plan de Mejoramiento'!$A15,'Resultados Plan de Mejoramiento'!$O:$O,'Resumen Plan de Mejoramiento'!$E$1)</f>
        <v>0</v>
      </c>
      <c r="F15" s="106">
        <f t="shared" si="0"/>
        <v>5</v>
      </c>
      <c r="G15" s="90" t="s">
        <v>254</v>
      </c>
      <c r="H15" s="100" t="s">
        <v>105</v>
      </c>
      <c r="I15" s="52">
        <v>9</v>
      </c>
    </row>
    <row r="16" spans="1:9" ht="29.25" thickBot="1" x14ac:dyDescent="0.3">
      <c r="A16" s="101" t="s">
        <v>72</v>
      </c>
      <c r="B16" s="102">
        <f>+COUNTIFS(ProcesoPM,'Resumen Plan de Mejoramiento'!A16,'Resultados Plan de Mejoramiento'!$O:$O,'Resumen Plan de Mejoramiento'!$B$1)</f>
        <v>2</v>
      </c>
      <c r="C16" s="102">
        <f>+COUNTIFS(ProcesoPM,'Resumen Plan de Mejoramiento'!$A16,'Resultados Plan de Mejoramiento'!$O:$O,'Resumen Plan de Mejoramiento'!$C$1)</f>
        <v>0</v>
      </c>
      <c r="D16" s="102">
        <f>+COUNTIFS(ProcesoPM,'Resumen Plan de Mejoramiento'!$A16,'Resultados Plan de Mejoramiento'!$O:$O,'Resumen Plan de Mejoramiento'!$D$1)</f>
        <v>0</v>
      </c>
      <c r="E16" s="102">
        <f>+COUNTIFS(ProcesoPM,'Resumen Plan de Mejoramiento'!$A16,'Resultados Plan de Mejoramiento'!$O:$O,'Resumen Plan de Mejoramiento'!$E$1)</f>
        <v>0</v>
      </c>
      <c r="F16" s="107">
        <f t="shared" si="0"/>
        <v>2</v>
      </c>
      <c r="G16" s="93" t="s">
        <v>254</v>
      </c>
      <c r="H16" s="94" t="s">
        <v>174</v>
      </c>
      <c r="I16" s="52">
        <v>10</v>
      </c>
    </row>
    <row r="17" spans="1:8" ht="15" thickBot="1" x14ac:dyDescent="0.3">
      <c r="A17" s="53" t="s">
        <v>106</v>
      </c>
      <c r="B17" s="43">
        <f>SUM(B2:B16)</f>
        <v>45</v>
      </c>
      <c r="C17" s="43">
        <f>SUM(C2:C16)</f>
        <v>0</v>
      </c>
      <c r="D17" s="43">
        <f>SUM(D2:D16)</f>
        <v>5</v>
      </c>
      <c r="E17" s="43">
        <f>SUM(E2:E16)</f>
        <v>3</v>
      </c>
      <c r="F17" s="44">
        <f>SUM(F2:F16)</f>
        <v>53</v>
      </c>
      <c r="G17" s="54"/>
      <c r="H17" s="55"/>
    </row>
    <row r="18" spans="1:8" x14ac:dyDescent="0.25">
      <c r="B18" s="54">
        <f>B17/$F$17</f>
        <v>0.84905660377358494</v>
      </c>
      <c r="C18" s="54">
        <f>C17/$F$17</f>
        <v>0</v>
      </c>
      <c r="D18" s="54">
        <f>D17/$F$17</f>
        <v>9.4339622641509441E-2</v>
      </c>
      <c r="E18" s="54">
        <f>E17/$F$17</f>
        <v>5.6603773584905662E-2</v>
      </c>
      <c r="F18" s="56">
        <f>COUNTA('Resultados Plan de Mejoramiento'!$A$5:A1353)</f>
        <v>53</v>
      </c>
      <c r="G18" s="55"/>
      <c r="H18" s="55"/>
    </row>
    <row r="19" spans="1:8" x14ac:dyDescent="0.25">
      <c r="F19" s="56">
        <f>+F17-F18</f>
        <v>0</v>
      </c>
      <c r="G19" s="55"/>
      <c r="H19" s="55"/>
    </row>
    <row r="22" spans="1:8" ht="15" x14ac:dyDescent="0.25">
      <c r="A22" s="57"/>
      <c r="B22" s="57"/>
      <c r="C22" s="57"/>
    </row>
    <row r="23" spans="1:8" ht="15" x14ac:dyDescent="0.25">
      <c r="A23" s="57"/>
      <c r="B23" s="57"/>
      <c r="C23" s="57"/>
    </row>
    <row r="24" spans="1:8" ht="15" x14ac:dyDescent="0.25">
      <c r="A24" s="57"/>
      <c r="B24" s="57"/>
      <c r="C24" s="57"/>
    </row>
  </sheetData>
  <dataValidations count="1">
    <dataValidation type="list" allowBlank="1" showInputMessage="1" showErrorMessage="1" sqref="G2:G16" xr:uid="{0C44E533-BADC-4B4D-9807-F751F0F95676}">
      <formula1>"Herlay Hurtado Ortíz, José Luis Soto, Katherine Prada Mejía, Mabel Cristina Melo, Natalia Stefanie Acosta, Nohra Lucia Forero, Oscar Pulgarin Lara, N. A."</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2.xml><?xml version="1.0" encoding="utf-8"?>
<ds:datastoreItem xmlns:ds="http://schemas.openxmlformats.org/officeDocument/2006/customXml" ds:itemID="{7E630B0F-E503-495A-98F9-2EF520A7997F}">
  <ds:schemaRefs>
    <ds:schemaRef ds:uri="http://www.w3.org/XML/1998/namespace"/>
    <ds:schemaRef ds:uri="http://schemas.microsoft.com/office/2006/documentManagement/types"/>
    <ds:schemaRef ds:uri="e3a3707e-c170-42ec-ba80-d7909584a84f"/>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0e5c076b-b945-4bd0-a5e1-bcdd3c214491"/>
    <ds:schemaRef ds:uri="http://purl.org/dc/dcmitype/"/>
  </ds:schemaRefs>
</ds:datastoreItem>
</file>

<file path=customXml/itemProps3.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Resultados Plan de Mejoramiento</vt:lpstr>
      <vt:lpstr>Resumen Plan de Mejoramiento</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Katherine Prada Mejia</cp:lastModifiedBy>
  <cp:revision/>
  <cp:lastPrinted>2021-09-20T16:16:28Z</cp:lastPrinted>
  <dcterms:created xsi:type="dcterms:W3CDTF">2018-08-16T13:35:35Z</dcterms:created>
  <dcterms:modified xsi:type="dcterms:W3CDTF">2022-05-25T01:09:33Z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ies>
</file>