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john.burgos\Desktop\Corte 31 de Marzo de 2025\Publicación\"/>
    </mc:Choice>
  </mc:AlternateContent>
  <xr:revisionPtr revIDLastSave="0" documentId="13_ncr:1_{9EED722F-B176-4AEC-ACAE-C9A72ACEAC27}"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Mejoramiento'!$A$1:$Z$74</definedName>
    <definedName name="Áreas">'Resumen Plan de Mejoramiento'!$A$23:$A$37</definedName>
    <definedName name="Informe_Auditoria">'Resultados Plan de Mejoramiento'!$A$2:$A$310</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6" l="1"/>
  <c r="D13" i="6"/>
  <c r="E13" i="6"/>
  <c r="F13" i="6"/>
  <c r="B13" i="6"/>
  <c r="G13" i="6" l="1"/>
  <c r="D2" i="6"/>
  <c r="G18" i="6"/>
  <c r="F2" i="6"/>
  <c r="F3" i="6"/>
  <c r="F4" i="6"/>
  <c r="F5" i="6"/>
  <c r="F6" i="6"/>
  <c r="F7" i="6"/>
  <c r="F8" i="6"/>
  <c r="F9" i="6"/>
  <c r="F10" i="6"/>
  <c r="F11" i="6"/>
  <c r="F12" i="6"/>
  <c r="F14" i="6"/>
  <c r="F15" i="6"/>
  <c r="E10" i="6" l="1"/>
  <c r="D10" i="6"/>
  <c r="C10" i="6"/>
  <c r="B10" i="6"/>
  <c r="D3" i="6"/>
  <c r="C2" i="6"/>
  <c r="E2" i="6" s="1"/>
  <c r="B3" i="6"/>
  <c r="C3" i="6"/>
  <c r="E3" i="6"/>
  <c r="G3" i="6" l="1"/>
  <c r="C4" i="6" l="1"/>
  <c r="C5" i="6"/>
  <c r="C6" i="6"/>
  <c r="C7" i="6"/>
  <c r="C8" i="6"/>
  <c r="C9" i="6"/>
  <c r="C11" i="6"/>
  <c r="C12" i="6"/>
  <c r="C14" i="6"/>
  <c r="C15" i="6"/>
  <c r="C16" i="6"/>
  <c r="C17" i="6" l="1"/>
  <c r="B14" i="6"/>
  <c r="B7" i="6" l="1"/>
  <c r="D7" i="6"/>
  <c r="E7" i="6"/>
  <c r="B8" i="6"/>
  <c r="D8" i="6"/>
  <c r="E8" i="6"/>
  <c r="B9" i="6"/>
  <c r="D9" i="6"/>
  <c r="E9" i="6"/>
  <c r="B11" i="6"/>
  <c r="D11" i="6"/>
  <c r="E11" i="6"/>
  <c r="B12" i="6"/>
  <c r="D12" i="6"/>
  <c r="E12"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<sst xmlns="http://schemas.openxmlformats.org/spreadsheetml/2006/main" count="1273" uniqueCount="599">
  <si>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</si>
  <si>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</si>
  <si>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</si>
  <si>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</si>
  <si>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</si>
  <si>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</si>
  <si>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</si>
  <si>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</si>
  <si>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</si>
  <si>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</si>
  <si>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</si>
  <si>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</si>
  <si>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</si>
  <si>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</si>
  <si>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</si>
  <si>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</si>
  <si>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</si>
  <si>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</si>
  <si>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</si>
  <si>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</si>
  <si>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</si>
  <si>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</si>
  <si>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</si>
  <si>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</si>
  <si>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</si>
  <si>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</si>
  <si>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Gestión de Talento Humano</t>
  </si>
  <si>
    <t>Hallazgo</t>
  </si>
  <si>
    <t>No se registra debido a que el nuevo formato se adopto en junio de 2022 y la auditoría se comunicó previamente</t>
  </si>
  <si>
    <t>Eficacia</t>
  </si>
  <si>
    <t>Correctiva</t>
  </si>
  <si>
    <t>Dirección Corporativa</t>
  </si>
  <si>
    <t>En Ejecución</t>
  </si>
  <si>
    <t>Nohra Lucia Forero</t>
  </si>
  <si>
    <t>No Conformidad</t>
  </si>
  <si>
    <t>En Revisión de Efectividad</t>
  </si>
  <si>
    <t>Inefectiva</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</si>
  <si>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</si>
  <si>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</si>
  <si>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</si>
  <si>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Tú Llave.
Nota: Para lectura completa de la Oportunidad de Mejora remitirse al informe.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</si>
  <si>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</si>
  <si>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</si>
  <si>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Recursos Reintegrados a las cuentas recaudadoras del PA SITP por concepto de pagos errados de las cuentas de cobro de TISC BASICAS / Recurso Total a Reintegrar a las cuentas Recaudadoras del PA SITP por concepto de pagos errados de  las cuentas de cobro TISC BASICAS durante el periodo de octubre 2016 a agosto 2018 ($15.059.238.465,47)</t>
  </si>
  <si>
    <t>Realizar el reintegro de los saldos identificados a las cuentas correspondientes en caso de ser requeridos</t>
  </si>
  <si>
    <t>Subgerencia Económica</t>
  </si>
  <si>
    <t>Subgerente Económica y Gerencia general</t>
  </si>
  <si>
    <t>Natalia López Salas</t>
  </si>
  <si>
    <t>Planeación del SITP</t>
  </si>
  <si>
    <t xml:space="preserve">Efectividad </t>
  </si>
  <si>
    <t>Subgerencia Técnica y de Servicios</t>
  </si>
  <si>
    <t>Cerrada</t>
  </si>
  <si>
    <t>OCI-2022-060</t>
  </si>
  <si>
    <t>Incumplida</t>
  </si>
  <si>
    <t>Supervisión y Control de la Operación del SITP</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</si>
  <si>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</si>
  <si>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</si>
  <si>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</si>
  <si>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</si>
  <si>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</si>
  <si>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</si>
  <si>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Dirección Técnica de Seguridad</t>
  </si>
  <si>
    <t>Supervisores de contratos de la DTS</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</si>
  <si>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</si>
  <si>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</si>
  <si>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</si>
  <si>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</si>
  <si>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</si>
  <si>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</si>
  <si>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Eficiencia</t>
  </si>
  <si>
    <t>Dirección de TIC</t>
  </si>
  <si>
    <t>Diana Elizabeth Patiño</t>
  </si>
  <si>
    <t>Estructurar y adoptar una matriz de seguimiento interno aleatorio a la publicación en el SECOP de los documentos del proceso cuyo ordenación del gasto esté delegada al Director de TIC, con base en la cual en caso de incumplimiento se genere una alerta a través de comunicación y si persiste, una 2 alerta en reunión con el Director de TIC a fin de analizar las condiciones puntuales de la situación encontrada y definir las acciones a que haya lugar y si es del caso iniciar trámite ante la OCID</t>
  </si>
  <si>
    <t>(No. de mecanismos de seguimiento definidos /1) * 100%</t>
  </si>
  <si>
    <t>Mecanismo interno de seguimiento definido</t>
  </si>
  <si>
    <t>OCI-2023-045</t>
  </si>
  <si>
    <t>Gestión de Información Financiera y Contable</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</si>
  <si>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</si>
  <si>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</si>
  <si>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</si>
  <si>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</si>
  <si>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</si>
  <si>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</si>
  <si>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</si>
  <si>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Richart Ruano Marroquín</t>
  </si>
  <si>
    <t>No Aplica</t>
  </si>
  <si>
    <t>OCI-2023-048</t>
  </si>
  <si>
    <t>(Socialización realizada al personal encargado/1)*100</t>
  </si>
  <si>
    <t>Dirección Técnica de BRT</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</si>
  <si>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</si>
  <si>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</si>
  <si>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</si>
  <si>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</si>
  <si>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</si>
  <si>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</si>
  <si>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Corrección</t>
  </si>
  <si>
    <t xml:space="preserve">Profesional Especializado Grado 6 Flota DTBRT </t>
  </si>
  <si>
    <t>Realizar una sesión de capacitación dirigida al personal del área de flota de la Dirección Técnica de BRT encargado de las actividades relacionadas con el nuevo procedimiento.</t>
  </si>
  <si>
    <t>Preventiva</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</si>
  <si>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</si>
  <si>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</si>
  <si>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</si>
  <si>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</si>
  <si>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alcoholímetro. </t>
  </si>
  <si>
    <t xml:space="preserve">#verificaciones mensuales/ #de alcoholímetros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</si>
  <si>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</si>
  <si>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</si>
  <si>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</si>
  <si>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</si>
  <si>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</si>
  <si>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</si>
  <si>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</si>
  <si>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</si>
  <si>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</si>
  <si>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Observación</t>
  </si>
  <si>
    <t>Dirección Técnica de Infraestructura</t>
  </si>
  <si>
    <t>Adquisición de Bienes y Servicios</t>
  </si>
  <si>
    <t>Daniel Andrés Gamba</t>
  </si>
  <si>
    <t>OCI-2024-024</t>
  </si>
  <si>
    <t>Gestión de servicios logísticos</t>
  </si>
  <si>
    <t>Incumplimiento a lo establecido en el artículo primero de la resolución 819 de 2021, artículo quinto y artículo octavo de la resolución 077 de 2022 y en el numeral 6.1, 6.2.3 y 6.2.3.1 del procedimiento P-DA-019 V.0. que reglamenta el autoseguro de TRANSMILENIO S.A.</t>
  </si>
  <si>
    <t>Al verificar las gestiones realizadas por parte de la Dirección Corporativa y la Dirección Técnica de Infraestructura (única área técnica que presentó siniestralidad por AMIT y terrorismo en el periodo auditado) respecto del autoseguro, se evidenciaron las siguientes situaciones: 1. Incumplimiento a lo establecido en el artículo 5° de la Resolución 077 de 2022 y los numerales 6.1. y 6.2.3 del procedimiento P-DA-019 V0, toda vez que desde la Dirección Corporativa no se realizaron informes periódicos de gestión, no se llevaron seguimientos ante el Comité de Gerencia cada vez se confirmaba un pago por autoseguro, como lo dictan las disposiciones institucionales mencionadas.</t>
  </si>
  <si>
    <t>incumplimiento en lo establecido en las resoluciones y procedimientos con respecto al manejo y uso del autoseguro</t>
  </si>
  <si>
    <t xml:space="preserve">Realizar la modificación de las resoluciones y el procedimiento establecido, en los artículos mencionados con respecto al autoseguro </t>
  </si>
  <si>
    <t>Modificaciones realizadas</t>
  </si>
  <si>
    <t>Profesional Especializado 6 de Seguros</t>
  </si>
  <si>
    <t>Incumplimiento a la Resolución 668 de 2022 (Secretaría Distrital de Salud), «por la cual se establecen los procedimientos administrativos, técnicos y operativos para la implementación de los Desfibriladores Externos Automáticos -DEA- en Bogotá D.C»</t>
  </si>
  <si>
    <t>Durante la auditoría del proceso de Gestión de Servicios Logísticos, se realizaron actividades de revisión de algunos elementos del inventario, tomando como referencia la información proporcionada por los responsables. En la revisión de esta información, se identificó la existencia en el inventario de 24 «Desfibriladores Externos Automáticos DEA cardiaid batería y electrodos», de los cuales, según el listado, nueve de ellos fueron instalados en cada uno de los portales del sistema (la Oficina de Control Interno, verificó la instalación en los portales Sur y 20 de Julio, ubicados en cada una de las enfermerías), uno instalado en el piso quinto y uno instalado en el piso cuarto de la sede administrativa. Los restantes 13, se encuentran almacenados en la bodega del 5 piso de la sede administrativa.</t>
  </si>
  <si>
    <t xml:space="preserve">Falta de implementación de los equipos DEA en las estaciones del sistema
</t>
  </si>
  <si>
    <t>Realizar el proceso contractual para el alquiler y mantenimiento de los equipos DEA en las estaciones de mayor demanda del sistema de transporte masivo, donde se pueda asegurar la integridad y seguridad de los equipos.</t>
  </si>
  <si>
    <t>Equipos DEA instalados</t>
  </si>
  <si>
    <t>Profesional Universitario 3 - SST</t>
  </si>
  <si>
    <t>Incumplimiento al numeral 6 del procedimiento P-OP-001 Control de los Documentos del Sistema de Gestión de TRANSMILENIO S.A. V6.</t>
  </si>
  <si>
    <t>En el desarrollo de la auditoría llevada a cabo al proceso de Gestión de Servicios Logísticos se identificó que existen varios documentos como manuales y procedimientos que se encuentran desactualizados, tal como se describe a continuación:
Caracterización del proceso
M-DA-008 Manual de Seguros
M-DA-002 Manual de Inventarios
M-DA-007 Manual para la reversión
P-DA-005 Procedimiento manejo de caja menor</t>
  </si>
  <si>
    <t xml:space="preserve">Llevar a cabo procedimientos o tomar decisiones bajo procedimientos desactualizados
</t>
  </si>
  <si>
    <t>4 documentos actualizados</t>
  </si>
  <si>
    <t xml:space="preserve">Directora Corporativa </t>
  </si>
  <si>
    <t>Oscar Pulgarin</t>
  </si>
  <si>
    <t>German Felipe Naranjo</t>
  </si>
  <si>
    <t>Proceso</t>
  </si>
  <si>
    <t>Total</t>
  </si>
  <si>
    <t>Auditor</t>
  </si>
  <si>
    <t>Área</t>
  </si>
  <si>
    <t>Daniel Andres Gamba</t>
  </si>
  <si>
    <t>Desarrollo Estratégico</t>
  </si>
  <si>
    <t>Dirección Corporativa y Oficina Asesora de Planeación</t>
  </si>
  <si>
    <t>Evaluación y Mejoramiento de la Gestión</t>
  </si>
  <si>
    <t>Oficina de Control Interno</t>
  </si>
  <si>
    <t>Gestión de Asuntos Disciplinarios</t>
  </si>
  <si>
    <t>Oficina de Control Disciplinario Interno</t>
  </si>
  <si>
    <t>Gestión de Mercadeo</t>
  </si>
  <si>
    <t>Subgerencia de Desarrollo de Negocios</t>
  </si>
  <si>
    <t>Gestión de Servicios Logísticos</t>
  </si>
  <si>
    <t>Gestión Grupos de Interés</t>
  </si>
  <si>
    <t>Subgerencia de Atención al Usuario y Comunicaciones</t>
  </si>
  <si>
    <t>Gestión Jurídica</t>
  </si>
  <si>
    <t>Subgerencia Jurídica</t>
  </si>
  <si>
    <t xml:space="preserve">Monitoreo Integral de la Operación </t>
  </si>
  <si>
    <t>Subgerencia General</t>
  </si>
  <si>
    <t>Subgerencia técnica y de Servicios, Subgerencia Económica y Subgerencia Jurídica</t>
  </si>
  <si>
    <t>Dirección Técnica de Modos Alternativos y E.C. y Dirección Técnica de Seguridad</t>
  </si>
  <si>
    <t>TOTAL</t>
  </si>
  <si>
    <t xml:space="preserve">Áreas </t>
  </si>
  <si>
    <t>Dirección Técnica de Buses</t>
  </si>
  <si>
    <t>Dirección Técnica de Modos Alternativos y E. C.</t>
  </si>
  <si>
    <t>Oficina Asesora de Planeación</t>
  </si>
  <si>
    <t>OCI-2024-026</t>
  </si>
  <si>
    <t>Incumplimiento del numeral 6.2.2 «Gestión de Cartera» del Manual para la facturación y gestión de cartera en TRANSMILENIO S.A. M-DA-014.</t>
  </si>
  <si>
    <t xml:space="preserve">Incumplimiento del numeral 6.2.2 del Manual para la facturación y gestión de cartera en TRANSMILENIO S.A. M-DA-014, donde se establecen los lineamientos para la gestión de cartera, incluyendo el inicio de procesos jurídicos y el cobro de intereses a los clientes que no hayan cumplido con el pago de sus obligaciones dentro del plazo establecido.
Para la vigencia 2022 se evidenció que 62 facturas de 21 clientes presentaron vencimientos entre 15 y 512 días, sin que se haya iniciado el correspondiente proceso jurídico y cobro de intereses
Para seguir leyendo por favor remitirse al informe </t>
  </si>
  <si>
    <t xml:space="preserve">
Riesgo Fiscal </t>
  </si>
  <si>
    <t xml:space="preserve">Debilidad en la aplicación del manual de facturación de cartera. </t>
  </si>
  <si>
    <t xml:space="preserve">Profesional Especializado Grado 6. </t>
  </si>
  <si>
    <t xml:space="preserve">Gestionar la liquidación y cobro de los intereses de mora de los contratos  que presentaron mora durante la vigencia 2022 de la Subgerencia de Negocios Colaterales. 
</t>
  </si>
  <si>
    <t>((# cobros efectivos/contactos realizados)*100)</t>
  </si>
  <si>
    <t xml:space="preserve">Efectuar la gestión de cobro necesaria del 100% de los contratos identificados con intereses de mora pendientes de la Subgerencia de Negocios Colaterales. 
</t>
  </si>
  <si>
    <t>Debilidad en la supervisión del contrato de CTO1585-2022, según el numeral 9 del manual de supervisión e interventoría M-DA-015.</t>
  </si>
  <si>
    <t xml:space="preserve">Al verificar las obligaciones del contrato CTO 1585-2022, se evidenció que en la cláusula 7, numeral 8.3, literal a), se establece que corresponde al cliente hacer mediciones mensuales de alcoholimetría (mínimo 4 pruebas mensuales aleatorias al personal que preste servicio) e informar por escrito los resultados de estas mediciones a TRANSMILENIO S.A. Pero la parte supervisora del contrato no controló esta situación.
Asimismo, durante la ejecución del contrato no se evidenció que se haya requerido al cliente la programación de turnos y la rotación del personal asignado, como parte del seguimiento y control para la correcta ejecución del contrato (Cláusula 7, numeral 8.3, literal u).
Para seguir leyendo por favor remitirse al informe </t>
  </si>
  <si>
    <t xml:space="preserve">Riesgo Disciplinario </t>
  </si>
  <si>
    <t xml:space="preserve">Ausencia de seguimiento y coordinación interna entre las diferentes áreas de la entidad. </t>
  </si>
  <si>
    <t xml:space="preserve">Realizar el monitoreo de los contratos con obligaciones especiales (Contratos atípicos de la SNC) donde se registre el seguimiento a las mismas y se establezca a los supervisores responsables del cumplimiento de las actividades requeridas en cada uno. </t>
  </si>
  <si>
    <t>((# de revisiones realizadas obligaciones especiales/3)*100)</t>
  </si>
  <si>
    <t xml:space="preserve">Crear una base de datos donde se incluyan el 100% de los contratos con obligaciones especiales (aquellas que no son reiterativas en otros contratos) y realizar el monitoreo trimestral del cumplimiento de las actividades requeridas en cada uno. 
</t>
  </si>
  <si>
    <t xml:space="preserve">Riesgo Fiscal </t>
  </si>
  <si>
    <t>Profesional Especializado Grado 06</t>
  </si>
  <si>
    <t>Revisar la pertinencia de adecuar la tipología contractual cambiando la denominación del contrato de arrendamiento por Contrato de Concesión Mercantil y Permisos de Uso Temporal de Espacios</t>
  </si>
  <si>
    <t xml:space="preserve">Existe un concepto proferido por Subgerencia Jurídica respecto de la sentencia del Consejo de Estado No. SU-05001333100320090015701 del 14 de agosto de 2019, para lo cual, es necesario revisar la pertinencia de adecuar la tipología contractual cambiando la denominación del contrato de arrendamiento por Contrato de Concesión Mercantil y Permisos de Uso Temporal de Espacios. </t>
  </si>
  <si>
    <t xml:space="preserve">La Subgerencia de Negocios Colaterales ha venido implementando una nueva tipología contractual a la finalización de los contratos de arrendamiento suscritos con anterioridad al concepto proferido por Subgerencia Jurídica respecto de la sentencia del Consejo de Estado No. SU-05001333100320090015701 del 14 de agosto de 2019, por lo tanto a la fecha existen 6 contratos que están pendientes de finalizar sus obligaciones contractuales. </t>
  </si>
  <si>
    <t xml:space="preserve">Suscribir nuevos contratos de concesión de espacios de la Subgerencia de Negocios Colaterales con la tipología contractual de Concesión Mercantil conforme a la normatividad vigente.  </t>
  </si>
  <si>
    <t>((# nuevos contratos suscritos con tipología correcta/ nuevos contratos suscritos con tipología correcta)*100))</t>
  </si>
  <si>
    <t xml:space="preserve">Suscribir seis (6) nuevos contratos con las entidades que actualmente cuentan con contrato bajo la modalidad de arrendamiento de espacios, que requieren modificación en su tipología contractual  Concesión Mercantil a marzo de 2025. </t>
  </si>
  <si>
    <t>La publicidad digital tiene debilidades en su control que es llevado en un archivo en Excel.</t>
  </si>
  <si>
    <t>Durante la revisión de la publicidad digital en la estación Calle 146, se tomaron tres fotografías de la publicidad que rotaba en la pantalla de Marketmedios. De estas, dos no estaban registradas en el archivo de Excel proporcionado por la Subgerencia de Negocios Colaterales. Debido a que dicho archivo no incluye información crucial como la fecha de terminación de la publicidad, cambios en la misma, ni el número de contrato, el equipo auditor tuvo dificultades para rastrear su trazabilidad</t>
  </si>
  <si>
    <t xml:space="preserve">Riesgo Administrativo </t>
  </si>
  <si>
    <t xml:space="preserve">Debilidades en el contenido en documento Excel de Publicidad Digital de la Subgerencia de Negocios Colaterales. </t>
  </si>
  <si>
    <t xml:space="preserve">Actualizar documento Excel de seguimiento de Publicidad Digital incluyendo las las variables que permiten la mejora del control y verificación de las campañas autorizadas por el área. </t>
  </si>
  <si>
    <t>((Documento Excel actualizado/1)*100)</t>
  </si>
  <si>
    <t xml:space="preserve">Actualizar el documento Excel de la Publicidad Digital de la Subgerencia de Negocios Colaterales con corte a 30/09/2024. </t>
  </si>
  <si>
    <t>Documentación desactualizada del proceso</t>
  </si>
  <si>
    <t>En el desarrollo de la auditoría llevada a cabo al proceso de Gestión de Mercadeo, se identificó que existen varios documentos como manuales procedimientos y caracterización, que se encuentran desactualizados, tal como se describe a continuación:  Caracterización, Manual M-DA-014. Manual para la facturación y Gestión de Cartera en TRANSMILENIO S.A.V1. mayo de 2019</t>
  </si>
  <si>
    <t xml:space="preserve">
Riesgo Fiscal, Disciplinario y Administrativo. </t>
  </si>
  <si>
    <t xml:space="preserve">
Discontinuidad en el  seguimiento a la actualización del Manual de Facturación y Cartera por cambios por administrativos del área y de la entidad.</t>
  </si>
  <si>
    <t xml:space="preserve">Realizar la gestión interna para la actualización del  Manual para la Facturación y Gestión de la Cartera M-DA-014 a los procedimientos y normas establecidas en las circunstancias actuales de la entidad. </t>
  </si>
  <si>
    <t>((Mesas de trabajo realizadas/3)*100)</t>
  </si>
  <si>
    <t xml:space="preserve">Gestionar al menos tres (3) mesas de trabajo conjunto con la Dirección Corporativa con el propósito de adelantar  la actualización del Manual de Facturación y Gestión de Cartera M-DA-014 con corte a 31/12/2024. </t>
  </si>
  <si>
    <t xml:space="preserve">
Discontinuidad en el seguimiento a la actualización de gestión de mercadeo por cambios por administrativos del área. </t>
  </si>
  <si>
    <t xml:space="preserve">Actualizar los Procedimientos de Gestión de Mercadeo vigentes de la Subgerencia de Negocios Colaterales conforme a las circunstancias actuales del área. </t>
  </si>
  <si>
    <t>((Número de Procedimientos actualizados/9)*100)</t>
  </si>
  <si>
    <t xml:space="preserve">Actualizar los nueve (9) Procedimientos de Gestión de Mercadeo vigentes en MIPG con corte a 31/12/2024. </t>
  </si>
  <si>
    <t>OCI-2024-035</t>
  </si>
  <si>
    <t xml:space="preserve">Debilidad en la estructuración del alcance de las actividades en la etapa de planeación referente al cambio de vidrio a celosía entre el contrato No. CTO2818-23 «mantenimiento de la infraestructura de TransMilenio» y los contratos No.  CTO2795-23 y CTO2811-23 </t>
  </si>
  <si>
    <t>El equipo de auditoría realizó la revisión de 15 contratos y/o adiciones celebradas con persona jurídica que fueron objeto de prueba dado el presupuesto que revisten, y que, son producto de procesos de selección, se identificó que, en 3 de ellos, es decir, un 20% de la muestra, corresponden a los contratos No. CTO2818-23 «mantenimiento de la infraestructura de TransMilenio» y el contrato No. CTO2795-23 y CTO2811-23 «adecuación de la infraestructura de TransMilenio», en donde se pudo identificar similitudes entre los catálogos de actividades(...) Para más detalle remitirse al formato de hallazgo o informe.</t>
  </si>
  <si>
    <t xml:space="preserve">Posible conflicto en la ejecución de actividades similares bajo contratos diferentes (contrato de adecuación y de mantenimiento) </t>
  </si>
  <si>
    <t>Ausencia de un alcance especifico que permita establecer claramente la ejecucción de una actividad bajo un contrato determinado</t>
  </si>
  <si>
    <t>Incluir un aparte dentro del catálogo de descripción de actividades que hagan parte de los contratos de adecuación que realice el área de ahora en adelante, que permita establecer claramente el momento en el que es viable realizarlo bajo dichos contratos y no bajo los de mantenimiento.</t>
  </si>
  <si>
    <t>(Número de apartes inluidos dentro de catalogos nuevos contratos de adecuación/ número de nuevos contratos de adecuación)*100</t>
  </si>
  <si>
    <t xml:space="preserve">Profesional Universitario Grado 4 - Mantenimiento BRT  / Profesional Especializado Grado 6 mantenimiento BRT </t>
  </si>
  <si>
    <t>Ausencia de un alcance especifico que permita establecer la ejecucción de una actividad bajo un contrato determinado</t>
  </si>
  <si>
    <t>Documentar el análisis para determinar el contrato bajo el cual se deben realizar las actividades de adecuación o mantenimiento sobre la Infraestructura en su componente Troncal.</t>
  </si>
  <si>
    <t>(Procedimiento publicado y socializado/1)*100</t>
  </si>
  <si>
    <t>Director(a) Técnico de Infraestructura</t>
  </si>
  <si>
    <t>Debilidad en el principio de planeación de los contratos CTO1406-22 "mantenimiento a la infraestructura" y CTO2742-23 «aseo y cafetería en el sistema», y debilidad en la justificación de las modificaciones</t>
  </si>
  <si>
    <t>De los 15 contratos y/o adiciones celebradas con persona jurídica que fueron objeto de prueba dado el presupuesto que revisten, en 6 modificaciones de los contratos se evidenció lo detallado a continuación: (…) Para más detalle remitirse al informe de auditoría.</t>
  </si>
  <si>
    <t xml:space="preserve">Incumplimiento normativo por falta de justificación al realizar modificaciones contractuales </t>
  </si>
  <si>
    <t xml:space="preserve">No dejar plasmadas en los documentos de modificación contractual algunas causas estructurales que dan origen a las mismas. </t>
  </si>
  <si>
    <t xml:space="preserve">Fortalecer la justificación de las modificaciones contractuales que se realicen sobre los contratos de mantenimiento y/o aseo incluyendo párrafo específico que aclare ampliamente la motivación de las mismas </t>
  </si>
  <si>
    <t>(Número de inclusiones parrafo explicativo en moficación en contratos a modificar/ número de modificaciones presentadas)*100</t>
  </si>
  <si>
    <t xml:space="preserve">Debilidad en la supervisión del CTO1289-21 y CTO1286-21 por el registro de inconsistencias y falta de seguimiento de la información reportada en los tickets de mantenimiento, que afectan lo establecido en el plan de mantenimiento aprobado para la fase II del contrato.​ </t>
  </si>
  <si>
    <t>Posibles consecuencias legales y daños a la reputación de la Entidad debido a la falta de soportes por no cargue o cargue tadria de estos en para los contratos pubilcados en la plataforma publica SECOP II.</t>
  </si>
  <si>
    <t>Se evidenció que el certificado de cumplimiento del pago No. 5 del CTO39-23 no se publicó oportunamente en SECOP II, incumpliendo, presuntamente, con el principio de transparencia y publicidad de la contratación pública.</t>
  </si>
  <si>
    <t>OCI-2024-045</t>
  </si>
  <si>
    <t>Subgerente Jurídico</t>
  </si>
  <si>
    <t>Incumplimiento al literal g del numeral 6 de las condiciones generales del Procedimiento «CONTROL DE LOS DOCUMENTOS OFICIALES DEL SISTEMA DE GESTIÓN DE TRANSMILENIO S. A.» (P-OP-001).</t>
  </si>
  <si>
    <t>Para la revisión de la liquidación de los vehículos de acuerdo con el Artículo 78 del Acuerdo Distrital 645 de 2016, se revisaron los protocolos: T-SJ-004 y T-SJ-008.
Adicional, para el cálculo de las liquidaciones se tomó la calculadora que fue creada para facilitar a los dueños de los vehículos conocer el valor aproximado a recibir.
De la revisión realizada se presenta la siguiente situación: En la revisión de la aplicación de los procedimientos y de acuerdo con lo informado en la reunión del 5 de septiembre de 2024 en las instalaciones de la Subgerencia Jurídica, se constató que el protocolo «T-SJ-008», no se aplica actualmente. En consecuencia, es necesario actualizar la información en el MIPG y en el SIGEST, previa evaluación de la pertinencia de su publicación por parte del área. Esto debe realizarse de acuerdo con lo estipulado en el literal g del numeral 6 condiciones generales del procedimiento «Control de los documentos oficiales del sistema de gestión de TRANSMILENIO S. A. (P-OP-001)», que establece: «Los líderes de proceso son los responsables de garantizar la adecuada y oportuna revisión y aprobación de los documentos a través de la herramienta destinada para tal fin...»
Esto puede afectar la gestión del conocimiento, toda vez que, podría llegar a ser aplicado por un funcionario o contratista nuevo que no conozca el procedimiento, generando errores en los cálculos y reprocesos para las áreas involucradas.</t>
  </si>
  <si>
    <t>Debilidad en la actualización de documentos de  la dependencia, lo que puede ocasionar obsolesencia documental
Fallas en la toma de decisiones: La ausencia de documentos actualizados o controlados puede llevar a decisiones basadas en información incorrecta o no oficial.</t>
  </si>
  <si>
    <t>Debilidades en las actividades de autocontrol  sobre la información que corresponde a art 78.</t>
  </si>
  <si>
    <t xml:space="preserve">Revisar y actualizar los documentos de art 78 durante el 1er trimestre  del 2025 </t>
  </si>
  <si>
    <t>documentos revisados y actualizados / total de documentos de art 78.</t>
  </si>
  <si>
    <t>Actualizar el 100% de los documentos</t>
  </si>
  <si>
    <t>Sergio Sanchez</t>
  </si>
  <si>
    <t>Claudia Forero</t>
  </si>
  <si>
    <t>Laura Henao</t>
  </si>
  <si>
    <t>Yesmindelid Riaño</t>
  </si>
  <si>
    <t>N/A</t>
  </si>
  <si>
    <t>Se implementó planilla de seguimiento mensual para verificar la vigencia de calibración de los alcoholimetros, y mediante comentarios a cada vsita se registran las novedades encontradas por equipo.</t>
  </si>
  <si>
    <t>Se generó la lista de chequeo de los documentos que se deben cargar en SECOP II para cada contrato supervisado por los profesionales de planta de la Dirección Técnica de Seguridad</t>
  </si>
  <si>
    <t>Resolución desactualizada que reglamento el autoseguro.</t>
  </si>
  <si>
    <t>Posibles incumplimientos de la entidad a la Resolución 668 de 2022 con respecto a los DEA.</t>
  </si>
  <si>
    <t>Falta de proceso de revisión de los documentos a cargo del proceso de Servicios Logísticos</t>
  </si>
  <si>
    <t>Actualizar los documentos del proceso de servicios logísticos de la siguiente manera:
I) 01 de julio a 31 de diciembre 2024: Tres (3) documentos y se participa en el Manual de Reversión
II) 01 de febrero 2025 al 30 de junio de 2025: Los documentos que se requieran actualizar previa revisión del proceso.</t>
  </si>
  <si>
    <t>OCI-2024-046</t>
  </si>
  <si>
    <t>Debilidad en el cumplimiento las normas específicas para extintores portátiles contra incendios, establecidas en el artículo 221 de la Resolución 2400 de 1979 y del numeral 6.1.3.4 de la NFPA 10.</t>
  </si>
  <si>
    <t>No conformidad en las siguientes acciones:
1. Emitir una circular en la que se recuerde las condiciones de accesibilidad a los extintores.
2. 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</si>
  <si>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Incumplimiento de las normas  Resolución 2400 de 1979 y del numeral 6.1.3.4 de la NFPA 10.</t>
  </si>
  <si>
    <t>Bloqueo de los extintores y estaciones de emergencia ubicados en las diferentes áreas de la entidad.</t>
  </si>
  <si>
    <t xml:space="preserve">1. Realizar inspecciones trimestrales para verificar el NO bloqueo de los extintores en la sede administrativa
2. Campaña de sensibilización frente a necesidad e importancia del NO bloqueo ni movilización de los extintores y estaciones de emergencia ubicadas en las áreas de la entidad. 
</t>
  </si>
  <si>
    <t>(número de inspecciones realizadas en el periodo / número de inspecciones programadas en el periodo )*100
Número de campañas de sensibilización en el tema del no bloqueo ni movilización de los extintores y estaciones de emergencia 
Nota: Una por semestre</t>
  </si>
  <si>
    <t>100%
2</t>
  </si>
  <si>
    <t>Profesional Universitario Grado 03 - SST</t>
  </si>
  <si>
    <t>Debilidad en el cumplimiento del ARTÍCULO 2.2.4.6.9. del Decreto 1072 de 2015 que indica «Obligaciones de las administradoras de riesgos laborales (ARL). Las Administradoras de Riesgos Laborales - ARL.</t>
  </si>
  <si>
    <t xml:space="preserve">Falta de capacitación a los integrantes del COPASST. </t>
  </si>
  <si>
    <t>Definir e implementar un cronograma de capacitación para los miembros del COPASST para la vigencia 2024 - 2026 
Nota: El cronograma será flexible y se adaptará a las eventualidades y cambios que puedan surgir en la entidad</t>
  </si>
  <si>
    <t>(Número de campañas realizadas en el periodo / Número de campañas programadas para el periodo)*100
Nota: Realizar 4 capacitaciones en temas así: 
1. roles y responsabilidades
2. Investigación de accidentes de trabajo
3. Normatividad Vigente 
4. Inspecciones</t>
  </si>
  <si>
    <t>Debilidad en el cumplimiento del ARTÍCULO 2.2.4.6.11. del Decreto 1072 de 2015, Parágrafo 2: Capacitación en seguridad y salud en el trabajo - SST. Frente al proceso de inducción.</t>
  </si>
  <si>
    <t>Falta de cobertura frente a la entrega de la información de capacitación de inducción y reinducción al SG-SST.</t>
  </si>
  <si>
    <t>Debilidad en la cobertura, para el cumplimiento del ARTÍCULO 2.2.4.6.11. del Decreto 1072 de 2015, Parágrafo 2.</t>
  </si>
  <si>
    <t>Desconocimiento del personal que ingresa, el cual requiere inducción.</t>
  </si>
  <si>
    <t xml:space="preserve">Solicitar a las dependencias de Contratación y Talento Humano trimestralmente, la información de los servidores y contratistas que ingresen a la entidad  para programar y ejecutar inducción en el tema de SST </t>
  </si>
  <si>
    <t xml:space="preserve">No. de servidores capacitados en el periodo/ No. total de servidores en el periodo  *100
No. de contratistas capacitados en el periodo/ No. total de contratistas en el periodo  *100
</t>
  </si>
  <si>
    <t>Servidores 
100%
Contratistas
70%</t>
  </si>
  <si>
    <t>Debilidad en el cumplimiento de la etapa 20, 30, 40 del procedimiento P-DA-018 GESTIÓN DEL CAMBIO EN LA SEGURIDAD Y SALUD EN EL TRABAJO.</t>
  </si>
  <si>
    <t>Falta de implementación del procedimiento P-DA-018 GESTIÓN DEL CAMBIO EN LA SEGURIDAD Y SALUD EN EL TRABAJO.</t>
  </si>
  <si>
    <t xml:space="preserve">Debilidad en el procesos y aceptación de los cambios generados en la entidad. </t>
  </si>
  <si>
    <t>Desconocimiento de las acciones de cambio implementadas en la entidad por parte de las áreas.</t>
  </si>
  <si>
    <t xml:space="preserve">Actualizar el procedimiento  P-DA-018 GESTIÓN DEL CAMBIO EN LA SEGURIDAD Y SALUD EN EL TRABAJO. Enfatizando el procedimiento de  informacion o reporte de los cambios.
Socializar el documento actualizado a las areas encargadas de mantenimiento de infraestructura y tecnologia. </t>
  </si>
  <si>
    <t xml:space="preserve">
Un (1) Documento actualizado
No. de areas socializadas en el periodo / No. total de areas socializadas en el periodo  *100
</t>
  </si>
  <si>
    <t>1
100%</t>
  </si>
  <si>
    <t>Debilidad en el cumplimiento al PARÁGRAFO 2. del ARTÍCULO 2.2.4.6.32. Investigación de incidentes, accidentes de trabajo y enfermedades laborales, del Decreto 1072 de 2015.</t>
  </si>
  <si>
    <t xml:space="preserve">Incapacidad para verificar la participación del jefe inmediato o supervisor en las investigaciones de los accidentes laborales.
</t>
  </si>
  <si>
    <t>Investigaciones de accidentes de trabajo incompletas por la falta de participación del jefe inmediato o supervisor en esta.</t>
  </si>
  <si>
    <t>Falta de compromiso de los jefes y supervisores frente a la participación en la investigación de los Accidentes de Trabajo reportados.</t>
  </si>
  <si>
    <t>Emitir dos (2) circulares a jefes y supervisores respectos a las actividades a seguir para la investigación de los accidentes laborales
Actualizar procedimiento P-DA-002 en lo correspondiente al Numeral 8, DESCRIPCION DE ACTIVIDADES, actividad 7: Equipo Investigador</t>
  </si>
  <si>
    <t>(Número de circulares a jefes y supervisores respectos a las actividades a seguir para la investigación de los accidentes laborales emitidas / Número de circulares a jefes y supervisores respectos a las actividades a seguir para la investigación de los accidentes laborales programadas)*100
Nota: Una (1) por semestre
Un (1) Documento actualizado</t>
  </si>
  <si>
    <t xml:space="preserve">
100%
1</t>
  </si>
  <si>
    <t>Debilidad en el cumplimiento del ARTÍCULO 4º.- Del mantenimiento de los botiquines, de la Resolución 705 de 2007.</t>
  </si>
  <si>
    <t xml:space="preserve">Se observa que no todos los botiquines tienen los mismos elementos y se encuentra un elemento vencido. </t>
  </si>
  <si>
    <t>Falta de insumos de botiquín para la prestación y/o atención de primeros auxilios.</t>
  </si>
  <si>
    <t>Falta de seguimiento a los elementos y/o insumos vencidos en los botiquines existentes en la entidad.</t>
  </si>
  <si>
    <t>1. Listar los elementos e insumos de los botiquines y semaforizar el vencimiento; esto con el fin de cambiar oportunamente
2. Realizar inspecciones bimestralmente, con el fin de validar el vencimiento de los mismos</t>
  </si>
  <si>
    <t>Lista de los elementos e insumos de los botiquines con la semaforización
(No. inspecciones realizadas en el periodo  / No. inspecciones programas en el periodo) * 100</t>
  </si>
  <si>
    <t>1
100%</t>
  </si>
  <si>
    <t>Politica de seguridad de la información desactualizada y sin aprobar.</t>
  </si>
  <si>
    <t xml:space="preserve">Se identificó que la entidad continúa operando bajo la política de seguridad y privacidad de la información versión 2022, sin que se haya realizado ninguna actualización para la vigencia 2023 y a un mes de finalizar la vigencia 2024, esta política no ha sido presentada ni aprobada por el Comité Integrado de Gestión 								</t>
  </si>
  <si>
    <t>Exponer la confidencialidad, integridad y disponibilidad la Información de la Entidad a vulnerabilidades</t>
  </si>
  <si>
    <t xml:space="preserve">Desactualizacion y falta de aprobacion del documento de  politicas de Seguridad de la Informacion. </t>
  </si>
  <si>
    <t>Actualizar, aprobar y socializar el documento de Politicas de Seguridad de la Informacion.</t>
  </si>
  <si>
    <t>Documento de Politicas  de Seguridad de la Información actualizado, aprobado, publicado y socializado / 1</t>
  </si>
  <si>
    <t>Un (1) documento</t>
  </si>
  <si>
    <t>Profesional Especializado Grado 6 - Seguridad Informática</t>
  </si>
  <si>
    <t>Realizar una reunion semestral de Monitoreo de Ciberseguridad, para revisar  las politicas de Seguridad de la Informacion de la Entidad.</t>
  </si>
  <si>
    <t>Numero de reuniones de revision de las Politicas / 2</t>
  </si>
  <si>
    <t>Dos (2) revisiones</t>
  </si>
  <si>
    <t>Perdida de equipos de computo</t>
  </si>
  <si>
    <t>Durante el ejercicio auditor, se seleccionó una muestra de 47 equipos portátiles marca HP los cuales, seis de ellos fueron asignados al técnico administrativo grado 2 y al momento del ejercicio auditor estos no fueron localizados físicamente en la entidad ni cuentan con un registro de baja que justifique su ausencia. Esta oficina considera que hubo un presunto hallazgo de carácter fiscal equivalente a $13.320.000 que es el valor que tienen los equipos en el aplicativo JSP7 de la entidad.</t>
  </si>
  <si>
    <t>Extravío de equipos de cómputo de la Entidad</t>
  </si>
  <si>
    <t>Debilidad en las herramientas de seguimiento y control a los equipos de computo gestionados por la Direccion de Tic</t>
  </si>
  <si>
    <t>Desarrollar y documentar sesiones de articulación con la Dir.Corporativa para identificar y resolver discrepancias entre la relación de equipos de computo gestionados por la Dir.de TIC y el inventario de bienes a cargo de la Dir. Corporativa, facilitando la búsqueda de los equipos no ubicados.</t>
  </si>
  <si>
    <t>Un documento resultante de la articulacion desarrollada y sus resultados para ubicación de los equipos / 1</t>
  </si>
  <si>
    <t>Un (1) documento
un (1) inventario consolidado</t>
  </si>
  <si>
    <t>Técnico Administartivo Grado 2</t>
  </si>
  <si>
    <t>Realizar en articulación con la Dirección Corporativa, un documento para establecer las responsabilidades dentro del ciclo de vida de ingreso a inventarios de equipos de cómputo adquiridos por la Dirección de TIC, desde su adquisición hasta la dada de baja.</t>
  </si>
  <si>
    <t>Un documento resultante de la articulacion desarrollada y sus resultados para definición de responsabilidades / 1</t>
  </si>
  <si>
    <t>Un (1) documento
Un (1) procedimiento actualizado</t>
  </si>
  <si>
    <t>Instalar una herramienta de monitoreo para fortalecer el seguimiento que realiza la Direccion de TIC a los equipos de computo gestionados por esta</t>
  </si>
  <si>
    <t>Número de herramientas de monitoreo instaladas / 1</t>
  </si>
  <si>
    <t>Una (1) herramienta</t>
  </si>
  <si>
    <t>Debilidades en el Proceso de Baja de Bienes Tecnológicos</t>
  </si>
  <si>
    <t>En julio de 2024, la Dirección de TIC, mediante el memorando radicado 2024-80202-CI-86125, solicitó a la Dirección Corporativa dar de baja los siguientes elementos de cómputo por considerar que han cumplido su vida útil, conforme al numeral 5.2.2 de retiro de bienes inservibles del Manual de Inventario M-DA-002:
•	25 portátiles HP
•	5 equipos de escritorio todo en uno
•	3 monitores Dell y 2 monitores Janus Dell
•	5 teléfonos Panasonic2 CPU
•	1 teclado
•	1 mouse
Sin embargo, al revisar el memorando, se evidenció que no cuenta con la firma del profesional especializado de grado 6, Coordinador de Procesos Corporativos de TIC, responsable de coordinar los procesos corporativos relacionados con tecnologías de la información y las comunicaciones en TRANSMILENIO S.A., de acuerdo con las políticas y normatividad vigente. En su lugar, el documento fue firmado por la técnica administrativa de grado 2, quien entre sus funciones son:
«Brindar el soporte técnico a los usuarios internos y apoyar labores técnicas de mantenimiento preventivo y correctivo de Hardware, Software y equipo de apoyo a la gestión, de acuerdo con los parámetros definidos, objetivos y metas institucionales»</t>
  </si>
  <si>
    <t>Afectación en el uso de bienes por decisión inadecuada del retiro de los mismos</t>
  </si>
  <si>
    <t>Proceso de baja los equipos de cómputo sin la verificación y justificaciòn correpondiente por parte del profesional competente</t>
  </si>
  <si>
    <t>Ejecutar el proceso para la gestión de baja de los equipos de computo con la verificación técnica, justificaciòn y aprobación del profesional competente</t>
  </si>
  <si>
    <t xml:space="preserve">(Procesos de gestión de baja de equipo de computo verificados y aprobados por el profesional competente / total de procesos de dada de baja tramitados) </t>
  </si>
  <si>
    <t>Profesional Especializado 06 - Coordinador de Procesos Corporativos</t>
  </si>
  <si>
    <t xml:space="preserve">Realizar la definición y socialización al interior de la Dirección de TIC del  paso a paso interno para la correcta  gestión de baja de los equipos de computo a cargo de la Dirección de TIC, que incluya los aspectos necesarios para el trámite ante la Dirección Corporativa. </t>
  </si>
  <si>
    <t>una (1) socialización con la Dirección de TIC del paso a paso y aspectos necesarios para la gestión de baja de equipos  / 1</t>
  </si>
  <si>
    <t xml:space="preserve">Una (1) socialización </t>
  </si>
  <si>
    <t>Incumplimiento en la gestión y ejecución de copias de respaldo de la información</t>
  </si>
  <si>
    <t xml:space="preserve">Al evaluar la política de copias de respaldo, se identificaron deficiencias en el proceso  generado por la Dirección de TIC, toda vez que, se verificó que no se están realizando adecuadamente las copias de respaldo en la herramienta Veritas NetBackup, no existe un inventario de las cintas de respaldo y estas no están adecuadamente custodiadas.
</t>
  </si>
  <si>
    <t>Información de algunos usuarios sin el respaldo requerido</t>
  </si>
  <si>
    <t>Debilidades en la configuración de la herramienta de generación de Backups "NetBackup Veritas"</t>
  </si>
  <si>
    <t>Realizar en conjunto con el proveedor de soporte de la herramienta de backups, las verificaciones y ajustes necesarios para la generación correcta de backups, realizando dos pruebas de restauración semestrales, sobre una muestra aleatoria de usuarios, siendo diferentes en cada prueba</t>
  </si>
  <si>
    <t>Configuración exitosa de la herramienta de Backups / 1</t>
  </si>
  <si>
    <t xml:space="preserve">1 configuración </t>
  </si>
  <si>
    <t xml:space="preserve">Profesional Especializado 06 - Coordinador de Procesos Corporativos </t>
  </si>
  <si>
    <t xml:space="preserve">Debilidades en la configuración de las carpetas de usuarios que realiza la mesa de ayuda, para la generación de las copias de respaldo </t>
  </si>
  <si>
    <t xml:space="preserve">Desarrollar un documento del paso a paso para la correcta configuración de las carpetas de usuarios en el repositorio respectivo y socialización del mismo con la mesa de ayuda </t>
  </si>
  <si>
    <t>(# de documentos de paso a paso socializado con la mesa de ayuda) / (# de documentos de paso a paso estructurados)</t>
  </si>
  <si>
    <t xml:space="preserve">Un (1) documento </t>
  </si>
  <si>
    <t>Perdida de información contenida en las cintas de respaldo</t>
  </si>
  <si>
    <t>Inexitencia de un mecanismo adecuado de registro y custodia de las cintas de respaldo.</t>
  </si>
  <si>
    <t>Realizar la organización y clasificación de las cintas de respaldo y la información allí contenida para su disposición en un medio digital que asegure su disponibilidad.</t>
  </si>
  <si>
    <t>(# de cintas de respaldo organizadas,  clasificadas y disponibes) / (# total de cintas de respaldo)</t>
  </si>
  <si>
    <t xml:space="preserve">100% de las cintas </t>
  </si>
  <si>
    <t xml:space="preserve">Deficiencias en la gestión y seguridad de las Áreas Seguras </t>
  </si>
  <si>
    <t>Durante la visita realizada el 8 de octubre a las áreas seguras de la entidad, el equipo auditor, junto con el Coordinador de Procesos Corporativos y el Coordinador de Procesos Misionales de TIC, identificaron que las áreas seguras de la entidad no cumplen con los estándares de seguridad necesarios, ya que no se cuenta con un sistemas especializados de extinción de incendios, no se tiene tecnología avanzada para el control de acceso y las estructuras de las áreas seguras no se encuentran sobre muros sólidos.</t>
  </si>
  <si>
    <t>Afectación de la infraestructura tecnológica e información dispuesta en las áreas seguras de competencia de la Dirección de TIC, por acceso de personal no autorizado.</t>
  </si>
  <si>
    <t>Indadecuadas condiciones fisicas de las areas seguras</t>
  </si>
  <si>
    <t>Presentar requerimiento a la Dirección Corporativa asociado con la necesidad de toma de acciones, de acuerdo con lo establecido, tendientes a mejorar las condiciones físicas y de acceso a las áreas seguras gestionadas por la Dirección de TIC.</t>
  </si>
  <si>
    <t xml:space="preserve">(# de requerimientos presentados a la Direccion Corporativa)/1 </t>
  </si>
  <si>
    <t xml:space="preserve">Un (1) requerimiento </t>
  </si>
  <si>
    <t>Falta de instrucción al equipo de infraestructura técnológica corporativa y de mesa de ayuda para toma de acciones  frente a eventualidades técnicas en las areas seguras</t>
  </si>
  <si>
    <t>Estructurar y socializar con el equipo de infraestructura tecnológica corporativa y la mesa de ayuda, un documento que defina el paso a paso para la atención de incidentes técnicos en las areas seguras de competencia de la Dirección de TIC.</t>
  </si>
  <si>
    <t>((sesión de socialización del Paso a paso con el equipo de infraestructura tecnológica corporativa) + (sesión de socialización del Paso a paso con el equio de la mesa de ayuda))/2</t>
  </si>
  <si>
    <t>socialización con dos (2) instancias</t>
  </si>
  <si>
    <t>Deficiencia en la gestión de redundancia del sistema de aire acondicionado</t>
  </si>
  <si>
    <t>El 15 de noviembre de 2023, un incidente en el datacenter del 6º piso, causado por el apagado del aire acondicionado, dejó a la entidad sin servicios clave (internet, red, T-DOC, impresión y cámaras de seguridad) durante nueve horas. Por lo cual, es necesario instalar un equipo de aire acondicionado redundante el cual, ya dispone la entidad en buen estado desde 2011. Sin embargo, la Dirección de TIC no ha implementado esta medida tras 10 meses del incidente, exponiendo a la entidad a riesgos graves para la seguridad y disponibilidad de la información.</t>
  </si>
  <si>
    <t xml:space="preserve">Afectación en la disponibilidad de la información soportada en la infraestructura tecnológica del DataCenter </t>
  </si>
  <si>
    <t>Indispobilidad de servicios tecnológicos por la no   instalación de un Aire Acondicionado de respaldo del Data Center.</t>
  </si>
  <si>
    <t>Realizar la gestión e implementación de un componente que respalde el aire acondicionado del Data Center</t>
  </si>
  <si>
    <t>(# componentes de respaldo del aire acondiconado implementados) / 1</t>
  </si>
  <si>
    <t xml:space="preserve">Uno (1) </t>
  </si>
  <si>
    <t xml:space="preserve">Deficiencias en la prestación del soporte técnico por parte de la mesa de servicio </t>
  </si>
  <si>
    <t>Una vez que, de los 10.633 casos tipificados como “Impacto bajo” en la herramienta PROACTIVANET durante 2024, 612 no fueron resueltos en los 30 minutos establecidos en los ANS y 745 excedieron los 20 minutos. Además, el escalamiento de incidentes de la herramienta T-DOC se gestiona a través de WhatsApp, un canal no oficial que dificulta el seguimiento adecuado. Asimismo, no se realizan encuestas de satisfacción a los usuarios para evaluar el servicio prestado.</t>
  </si>
  <si>
    <t xml:space="preserve"> Posible incumplimiento al documento P-DT-009 Soporte técnico a usuarios finales versión 3 numeral 6 Condiciones generales literales</t>
  </si>
  <si>
    <t>Debilidad en la aplicación de los tiempos y mecanismos establecidos para la gestión y atención de casos de soporte a usuarios gestionados por la Dirección de TIC.</t>
  </si>
  <si>
    <t>Implementar un software de gestión, atención oportuna y escalamiento adecuado de casos de soporte  nivel 1 y 2 a usuarios, gestionados por la Dirección de TIC.</t>
  </si>
  <si>
    <t># de casos de soporte gestionados por la dirección de TIC atendidos oportunamente / # total de casos recibidos para atención de la dirección de TIC</t>
  </si>
  <si>
    <t>99,7% de los casos atendidos</t>
  </si>
  <si>
    <t xml:space="preserve">Técnico Administartivo Grado 2  y 
Profesional Universitario 03- Gestor Bases datos y Apl.Corp </t>
  </si>
  <si>
    <t xml:space="preserve">Posibles debilidades en la prestación del servicio a los usuarios por insuficiente información recolecatada en el mecanismo de encuesta </t>
  </si>
  <si>
    <t>Debilidad en la interfaz de usuario para diligenciamiento de la encuesta de satisfacción.</t>
  </si>
  <si>
    <t>Renovar, en el marco del Contrato de Mesa de Servicios, el método de aplicación de la encuesta de satisfacción de los casos de soporte a usuarios atendidos por la Dirección TIC.</t>
  </si>
  <si>
    <t># de encuestas de satisfacción de usuarios diligenciadas con el nuevo método / # total de casos atendidos por la Dirección de TIC</t>
  </si>
  <si>
    <t>Mínimo el 30% de encuentas diligenciada por los usuarios</t>
  </si>
  <si>
    <t xml:space="preserve">Incumplimiento al Manual de Supervisión e Interventoría M-DA-015, Versión 4, Numeral 10 (Funciones del Supervisor o Interventor)	</t>
  </si>
  <si>
    <t>Se identificó que para el contrato «Servicio integral de outsourcing de impresión y fotocopiado en sitio con equipos de última generación para cubrir las necesidades de TRANSMILENIO S.A.», el contratista no ha hecho entregada del software parametrizado en las condiciones exigidas por parte de la entidad ni se ha dispuesto el personal necesario para cumplir con las responsabilidades pactadas como son el soporte en sitio y aplicación de encuestas de satisfacción.</t>
  </si>
  <si>
    <t>Afectación en el servicio de impresión de la entidad</t>
  </si>
  <si>
    <t>Presunto incumplimiento contractual</t>
  </si>
  <si>
    <t>Gestionar por parte de la supervisión del contrato y ante la instacia correspondiente el inicio de acciones a que haya lugar por un presunto incumplimiento.</t>
  </si>
  <si>
    <t># de gestiones por posible incumplimiento realizadas por la supervisión / 1 </t>
  </si>
  <si>
    <t xml:space="preserve">Una (1) gestión </t>
  </si>
  <si>
    <t>Incumplimiento de las condiciones generales del procedimiento P-TD-008 Mantenimiento de los equipos de cómputo y hardware</t>
  </si>
  <si>
    <t>En la revisión de los mantenimientos realizados a los equipos tecnológicos de la entidad (escritorios y portátiles) por parte de la Dirección de TIC en las vigencias 2022 y 2023, se encontró que no existen registros de estas actividades en la herramienta tecnológica PROACTIVANET, ni se cuenta con las hojas de vida de los equipos. Asimismo, se observó que el personal de la mesa de servicio no utilizó el formato «R-DT-016 Formato Mantenimiento Elementos Equipos y Periféricos V.0» como soporte adicional, ya que no fueron ubicados en el archivo de la dirección para los mantenimientos realizados durante el 2022 ni de los portátiles en 2023.</t>
  </si>
  <si>
    <t>Falla en la disponibilidad de los equipos</t>
  </si>
  <si>
    <t>Debilidad en las herramientas de seguimiento y control a los equipos de computo gestionados por la Direccion de TiC</t>
  </si>
  <si>
    <t>Implementar una herramienta de software que permita levar la hoja de vida y realizar los registros de mantenimientos de equipos sin cobertura de garantía y adquiridos por la Dirección de TIC.</t>
  </si>
  <si>
    <t># de equipos con registro de mantenimiento y hoja de vida en la herramienta / # total de equipos sin garantía y adquiridos por TIC</t>
  </si>
  <si>
    <t>Falta de Diligenciamiento del formato establecido para el mantenimiento de algunos equipos.</t>
  </si>
  <si>
    <t>Realizar revisión integral y actualización del procedimiento con su formato asociado al mantenimiento de equipos, para su adecuada aplicación</t>
  </si>
  <si>
    <t># de procedimientos actualizados  / 1</t>
  </si>
  <si>
    <t>Un (1) procedimiento</t>
  </si>
  <si>
    <t>OCI-2024-047</t>
  </si>
  <si>
    <t>Incumplimiento de los perfiles en contratos de prestación de servicios</t>
  </si>
  <si>
    <t xml:space="preserve">En la revisión de los contratos suscritos por la Dirección de TIC durante las vigencias de 2022, 2023 y 2024, se seleccionaron de forma aleatoria un total de 24 contratos,l.Con base en lo anterior, se evaluó el cumplimiento de los requisitos mínimos establecidos en los estudios previos para los 19 contratos de tipo «Prestación de Servicios» modalidad directa.
Durante esta evaluación, se identificó que dos de los contratos revisados no se cumplía con los requisitos establecidos en los estudios previos publicados en la plataforma de SECOP II, específicamente en el perfil requerido. (...)  </t>
  </si>
  <si>
    <t xml:space="preserve">Contratación de personal con requisitos de formación y experiencia inadecuados. </t>
  </si>
  <si>
    <t>Verificación inadecuada de los requisitos de formación y experiencia establecidos para  contratos de prestación de servicios profesionales y de apoyo a la gestión.</t>
  </si>
  <si>
    <t>Implementar una matriz de verificación de los requisitos de experiencia y formación de acuerdo con lo establecido en la Circular de Honorarios emitida por la Entidad, la cual será verificada por el abogado de la Dirección quien garantizará el cumplimiento de los requisitos preliminares.</t>
  </si>
  <si>
    <t># de matrices implemntadas para la totalidad de los contratos de OPS y apoyo  a la gestión / número de contratos de OPS y apoyo a la gestión efectuados por la Dirección de TIC</t>
  </si>
  <si>
    <t xml:space="preserve">Contratista de Apoyo - Gestión Contractual y 
Director de TIC </t>
  </si>
  <si>
    <t>Debilidad en la supervisión de los contratos del software de mesa de servicio</t>
  </si>
  <si>
    <t>Al evaluar las obligaciones específicas de los contratos CTO593-22 y CTO2785-23, cuyo objeto es «Contratar el soporte y mantenimiento de la licencia del software de mesa de ayuda», se identificaron los siguientes incumplimientos:
•Se autorizó el pago de las horas incluidas en la bolsa de servicios sin contar con un informe detallado que respalde las actividades realizadas.
•No se pudo verificar que los requerimientos de los funcionarios de la entidad fueran atendidos por personal certificado en ITIL, como se exige en el contrato.
•No se presentó evidencia de las capacitaciones requeridas, las cuales, según el contrato, debían ser impartidas por profesionales con más de dos años de experiencia en la herramienta y tener una duración mínima de 4 horas cada una.</t>
  </si>
  <si>
    <t xml:space="preserve">Verificación inadecuada del cumplimiento de las obligaciones contractuales </t>
  </si>
  <si>
    <t>Falta de mecanismos que aseguren el seguimiento integral y detallado de las obligaciones contractuales</t>
  </si>
  <si>
    <t>Crear una matriz de validación para los contratos gestionados por la Dirección de TIC, que tengan dentro de sus componentes capacitación y/o bolsa de horas asociadas, para  verificar integralmente la ejecución de las mismas en el marco del contrato y previo a la gestión de pagos</t>
  </si>
  <si>
    <t># matrices de validación creadas  / 1</t>
  </si>
  <si>
    <t>Una (1) matriz</t>
  </si>
  <si>
    <t xml:space="preserve">Profesional Universitario 03 </t>
  </si>
  <si>
    <t xml:space="preserve">Sistema de amplificación de audio para exteriores sin mantenimiento </t>
  </si>
  <si>
    <t xml:space="preserve">Desde el 15 de mayo de 2023 hasta el 14 de mayo de 2024, la Dirección de TIC contó con el contrato CTO1771-23, cuyo objeto era «Contratar el servicio de soporte y mantenimiento del sistema de amplificación de Audio para exteriores existente en las estaciones y portales del sistema TransMilenio». A través de este contrato se gestionaban los mantenimientos y las fallas de componentes de audio del sistema (parlantes, procesadores de audio, core amplificadores, ups, temporizadores, raspberry, equipos armor, breakers, gabinetes, acometidas eléctricas, pantallas digitales, etc). Sin embargo, al 11 de noviembre, y pese a contar con presupuesto aprobado para 2024 al 11 de noviembre, la Dirección de TIC aún no ha realizado una nueva contratación, lo que pone en riesgo el estado de esta infraestructura por deterioro o posible vandalismo, en la cual la entidad ha invertido recursos desde 2014 según lo describe los estudios previos de contratos anteriores.
Como medida alterna por parte de la Dirección de TIC, se realizará la contratación de dos (2) técnicos para realizar únicamente mantenimientos preventivos, sin claridad sobre quiénes serán responsables de capacitarlos en la manipulación de los equipos tecnológicos ni quienes les proveerá el equipamiento necesario para realizar los trabajos (escaleras, voltímetros, herramientas, etc.) aumentando más el riesgo del daño de estos equipos. </t>
  </si>
  <si>
    <t>Infraestructura de amplificación de audio expueto a daños por ausencia del servico de mantenimiento.</t>
  </si>
  <si>
    <t>Inexistencia del  contrato de mantenimiento del sistema de aplificación de audio por trámite contractual inoportuno</t>
  </si>
  <si>
    <t xml:space="preserve">Gestionar el ciclo de vida de un nuevo proceso de contratación desde la estructuración hasta la ejecución de un contrato que soporte el mantenimiento del sistema de aplificación de audio </t>
  </si>
  <si>
    <t xml:space="preserve">No. de contratos de mantenimiento al sistema de amplificación de audio ejecutado / No. de contratos de mantenimiento al sistema de amplificación de audio planificados </t>
  </si>
  <si>
    <t>Un (1) contrato</t>
  </si>
  <si>
    <t>Adoptar un cronograma interno de gestión y seguimiento a las fechas y actividades previstas en el marco de la  etapa de planeación de los procesos contractuales de la Dirección de TIC, el cual será aprobado y socializado por el Director con los responsables técnicos respectivos.</t>
  </si>
  <si>
    <t>No. de cronogramas socializados / 1</t>
  </si>
  <si>
    <t>Un (1) cronograma</t>
  </si>
  <si>
    <t>Desviación en la asignación y uso de dispositivos rugerizados adquiridos para comunicaciones operativas</t>
  </si>
  <si>
    <t xml:space="preserve">"El día 09 de julio de 2024, la Dirección de TIC celebró el contrato CTO1215-24 que tuvo por objeto: «Contratar la prestación del servicio de comunicaciones del personal en vía para apoyo de la operación de la flota troncal, el reporte de incidentes de seguridad y daños en la infraestructura del sistema» y de conformidad con el anexo técnico numeral 4. Características y condiciones técnicas 4.1.1. numeral 4 «Debe proveer como parte del servicio inicialmente 257 teléfonos móviles de la tecnología 4G con sus respectivos cargadores para comunicación de voz.  Estos equipos deben cumplir la especificación dada en el punto 1» por un valor de $708.729.300. (negrita fuera de texto).
Por su parte, en los estudios previos se establece que la contratación de los 257 equipos surge para el componente troncal del sistema (BRT) como se evidencia a continuación:
«TRANSMILENIO S.A. es responsable por la operación de la red troncal de buses, por tanto, para el control de su operación diaria cuenta con un contrato de concesión que debe proveer, entre otras obligaciones, la comunicación de datos y voz entre los buses del sistema troncal y el centro de control. (...)  </t>
  </si>
  <si>
    <t>Afectación de la operación por la contratación de bienes y/o servicios tecnológicos que no correspondan con la necesidad</t>
  </si>
  <si>
    <t>Definición imprecisa de la necesidad y los requisitos técnicos previos al proceso de contratación</t>
  </si>
  <si>
    <t>Previo a la construcción de los documentos precontractuales, requerir vía correo electrónico al área usuaria o funcional para que manifieste por ese medio, en los casos en que aplique, la necesidad específica y justificación que soporten la necesidad. lo cual será incorporado en dichos documentos.</t>
  </si>
  <si>
    <t>No. de procesos con solicitud previa recibida del área usuaria o fucncional / No. total de procesos para los que aplica solicitud previa</t>
  </si>
  <si>
    <t>Profesional Especializado Grado 06 Coordinador de Procesos Misionales</t>
  </si>
  <si>
    <t>OCI-2024-048</t>
  </si>
  <si>
    <t>Incumplimiento a los lineamientos establecidos en el literal M, del numeral 9 del manual M-DT-001 POLÍTICAS DE SEGURIDAD Y PRIVACIDAD DE LA INFORMACIÓN V.6., sobre la contratación de equipos tecnológicos</t>
  </si>
  <si>
    <t>Al revisar los estudios previos del  CTO2385-23, se constató que la adquisición fue gestionada directamente por la Subgerencia Técnica y de Servicios, lo cual se relaciona con el procedimiento P-ST-001 APOYO A LA GESTIÓN DE INFORMACIÓN ESTADÍSTICA DE CAMPO, numeral 6 «CONDICIONES GENERALES» que señala: «Los recursos tecnológicos necesarios deben gestionarse mediante la Subgerencia Técnica y de Servicios, y su presupuesto debe reflejarse en el plan de adquisiciones de la dependencia. Los recursos presupuestados para esta actividad pueden destinarse a la adquisición de dispositivos electrónicos para la captura de información (Tablet, celulares, GPS, etc.)».
Es de resaltar que, el área que realizó la adquisición de los equipos por medio del CTO2385-23 y el procedimiento P-ST-001, contradicen el manual M-DT-001 POLÍTICAS DE SEGURIDAD Y PRIVACIDAD DE LA INFORMACIÓN V.6 puntualmente en el literal M del numeral 9 «POLÍTICA DE SEGURIDAD DE LOS EQUIPOS», que establece: «La Dirección de TIC será la única dependencia encargada de la adquisición de software y hardware. Las demás dependencias podrán realizar adquisiciones a través de dicha dirección». 
Adicionalmente, se desconoce lo dispuesto en el artículo décimo cuarto del Acuerdo 04 del 23 de TMSA, que designa a la Dirección de Tecnologías de la Información y Comunicaciones la responsabilidad exclusiva de la gestión, planificación, mantenimiento y soporte de los recursos TIC de la Empresa, tanto en software como en hardware.</t>
  </si>
  <si>
    <t>Inobservancia a la normativa aplicable.</t>
  </si>
  <si>
    <t xml:space="preserve">Desconocimiento de lo establecido en el manual M-DT-001 políticas de seguridad y privacidad de la información </t>
  </si>
  <si>
    <t xml:space="preserve">Realizar una jornada de sensibilización sobre el cumplimiento al Manual de políticas de seguridad y privacidad de la información a través de la Dirección de TIC, al grupo de aforos y demás encargados de la contratación en la Subgerencia Técnica
</t>
  </si>
  <si>
    <t xml:space="preserve">Numero de colaboradores profesionales del grupo de aforos y seguimiento a la gestion encargados de contratacion / Número de Colabores sensibilizados
</t>
  </si>
  <si>
    <t>100% de colaboradores profesionales del grupo de aforos y seguimiento a la gestion sencibiliados</t>
  </si>
  <si>
    <t xml:space="preserve">PEG5 proyección y estadísticas y PEG6 seguimiento a la gestion </t>
  </si>
  <si>
    <t>Revisar y ajustar el procedimiento P-ST-001, incluyendo las subrutinas y actividades realizadas</t>
  </si>
  <si>
    <t>Procedimiento Versión actual /Procedimiento Versión actualizada</t>
  </si>
  <si>
    <t xml:space="preserve">Un (1) procedimiento actualizado </t>
  </si>
  <si>
    <t xml:space="preserve">PEG5 proyección y estadísticas </t>
  </si>
  <si>
    <t xml:space="preserve"> Incumplimiento en el literal d, numeral 5, artículo 2 de la Ley 1150 de 2007, respecto a la adjudicación del contrato CTO2835-23</t>
  </si>
  <si>
    <t>En SECOP II se registró el CTO2835-23 con tipología de COMPRAVENTA y con modalidad de selección de MÍNIMA CUANTÍA. Al verificar los documentos del contrato, se evidenció que, el presupuesto programado por la entidad según el estudio de mercado (ANEXO 1) fue por valor $85.128.967 para cubrir una necesidad de 62 equipos, la entidad aceptó la oferta del contratista SIMCO GROUP S.A.S del 11-12-23, dicha oferta presentó los valores asociados a los 62 equipos requeridos por TMSA por un valor total de $61.927.600 (ANEXO 2), sin embargo, la factura FV2 170 refleja la adquisición de 76 equipos  por valor de $85.200.000 (ANEXO 3), al consultar con la STS, el área mencionó que se debía a que el contrato se adjudicó por el 100% del presupuesto y no por el valor de la oferta ganadora.
Sin embargo, si bien se dan características típicas de un contrato de compraventa, dentro de los documentos precontractuales también se indicó lo siguiente en la nota 2 del numeral 4.2. del estudio previo (ANEXO 5): «NOTA 2: El presente proceso se adjudicará por el valor total del presupuesto oficial establecido y se ejecutará de conformidad con los precios unitarios ofertados por el adjudicatario, sin formula de reajuste, hasta agotar el presupuesto; lo cual indica un ahorro y se reflejará …, lo anterior, es una característica típica de un contrato de SUMINISTRO, que, contradice lo estipulado en el anexo técnico mencionado en el párrafo anterior.</t>
  </si>
  <si>
    <t xml:space="preserve">Desconocimiento de lo establecido en la Ley 1150 de 2007. </t>
  </si>
  <si>
    <t xml:space="preserve">
Realizar una jornada de sensibilización y socialización de las normas en materia contractual y manual de contratación de la entidad para la debida ejecución de contratos que se supervisen.</t>
  </si>
  <si>
    <t xml:space="preserve">Numero de colaboradores que realizan procesos de contratación STS / Número de Colabores sensibilizados
</t>
  </si>
  <si>
    <t>100% de colaboradores  que realizan procesos de contratación sensibilizados</t>
  </si>
  <si>
    <t>Debilidades en la planeación del contrato CTO2835-23, y en la implementación de los equipos adquiridos conforme con el procedimiento P-ST-001 APOYO A LA GESTIÓN DE INFORMACIÓN ESTADÍSTICA DE CAMPO.</t>
  </si>
  <si>
    <t>Situaciones que evidencian la debilidad en la planeación del contrato CTO2835-23:
a) En el periodo comprendido entre el 1 de enero y el 31 de agosto de 2024, la Subgerencia Técnica y de Servicios (STS) realizó solo 1 de los 20 estudios proyectados utilizando tabletas (adquiridas mediante el contrato CTO2835-23), representando el 0,40% de los estudios efectuados en dicho lapso. Esto indica que la mayoría de los estudios continúan efectuándose en papel, a pesar de que los equipos tecnológicos fueron adquiridos en enero de 2024.
Esta situación contradice la necesidad establecida en los estudios previos, que estipula: «Se debe contar con la capacidad tecnológica que facilite la ejecución de los estudios y el procesamiento de la información recolectada. 
b) Por otra parte, se entregaron 7 equipos tecnológicos a personal que no hace parte del equipo de aforadores, que es el responsable de la toma y procesamiento de datos para los estudios, la OCI constató que no todos los equipos están siendo utilizados para la toma de datos en campo, controvirtiendo la necesidad estipulada en los documentos precontractuales referente a las cantidades adquiridas, como se detalla a continuación:
Lo anterior, pone en evidencia que, la necesidad planteada por la Subgerencia Técnica y de Servicios (STS) no fue rigurosa, ya que algunos equipos se encuentran sin uso o fueron asignados a personal distinto de los aforadores e incluso a otra área (Dirección Corporativa).</t>
  </si>
  <si>
    <t>Presuntas inconsistencias en la planeación del contrato CTO2835-23 y desactualización del procedimiento P-ST-001 apoyo a la gestión de información estadística de campo.</t>
  </si>
  <si>
    <t>Definición de manera inadecuada de requisitos en la planeación del contrato CTO2835-2
Inobservancia a la normativa aplicable.</t>
  </si>
  <si>
    <t>Revisar y ajustar el P-ST-001 incluyendo entre otros los criterios para optar por los metodos de recoleccion, y criterios de uso de la tecnologia; asi mismo la inclusion de puntos de control que permitan implementar  al 100% el uso de  las tabletas.</t>
  </si>
  <si>
    <t>Procedimientos Versión actual /Procedimientos Versión actualizada</t>
  </si>
  <si>
    <t xml:space="preserve">Desactualización de documentos asociados al proceso de Planeación del SITP. </t>
  </si>
  <si>
    <t>El equipo de auditoría llevó a cabo una revisión exhaustiva de la documentación enmarcada en el Modelo Integrado de Planeación y Gestión – MIPG y en el aplicativo SIGEST:
* «P-ST-012 Procedimiento cargue de indicadores plataforma entes gubernamentales V.0» se evidenció que este documento se encuentra desactualizado debido a que las actividades allí descritas no corresponden a las actividades que se realizan actualmente, específicamente la relacionadas con el cargue y los reportes que se deben hacer a los diferentes entes Gubernamentales a los cuales TRANSMILENIO S.A debe reportar los respectivos índices.
* Durante la verificación y consulta del «Anexo 1 Arquitectura SIG de TRANSMILENIO S.A.», del procedimiento «P-ST-013 Procedimiento para la creación, publicación y actualización de la información geográfica de TMSA V.1», se evidencia desactualización de este, en el sentido que en el cuadro 5.2 y 5.6 se nombra a la Dirección de modos alternativos, como área productora, no obstante, dicha dependencia que cambio de nombre durante la vigencia 2023.</t>
  </si>
  <si>
    <t xml:space="preserve">Procedimientos desactualizados </t>
  </si>
  <si>
    <t xml:space="preserve">Protocolos desactualizados </t>
  </si>
  <si>
    <t>Revisar y ajustar el procedimiento P-ST-012, incluyendo las subrutinas y actividades realizadas actualmente.</t>
  </si>
  <si>
    <t xml:space="preserve">Revisar y ajustar el procedimiento P-ST-013, incluyendo las subrutinas y anexos, y concertar con el área de TIC´s que no exista conflicto con las funciones de esa dependencia. </t>
  </si>
  <si>
    <t>Procedimientos actualizado / Procedimientos desactualizados</t>
  </si>
  <si>
    <t>PUG4 - Estudios del Sistema de Transporte</t>
  </si>
  <si>
    <t>Incumplimiento del numeral 7.5.1. del procedimiento P-ST-014, respecto a los requisitos mínimos de las propuestas del componente zonal.</t>
  </si>
  <si>
    <t>Teniendo en cuenta que en el Procedimiento P-ST-014 para la “Planeación táctica del sistema de transporte en el corto plazo en sus componentes zonal y troncal”, en su literal A del segundo párrafo del numeral 7.4.4.1. establece que: «A: La propuesta debe contener como mínimo los requisitos establecidos en el Anexo 1 de acuerdo con el tipo de ajuste propuesto» (Cursiva y negrilla fuera del texto), se procedió a verificar las propuestas presentadas en cada una de las mesas de kilómetros eficientes zonales KEZ seleccionadas mediante un muestreo aleatorio, donde se evidenció que todas de las propuestas validadas no cuentan con todos los requisitos mínimos definidos en el Anexo 1 del procedimiento P-ST-014.
las propuestas analizadas dentro de la muestra seleccionada evidencian que no cumplen con los requisitos mínimos definidos en el Anexo 1 del procedimiento P-ST-014, tal y como lo establece el literal A del segundo párrafo del numeral 7.4.4.1. del procedimiento P-ST-014, lo que evidencia una debilidad en el desarrollo de las actividades de “Verificación preliminar de la propuesta” y el no cumplimiento del procedimiento P-ST-014 (Numeral 7.5.1. del procedimiento P-ST-014) ya que las propuestas están pasando a etapa de evaluación, viabilidad e implementación sin que estas cuenten con la totalidad de los requisitos mínimos según está establecido en el Anexo 1 del procedimiento P-ST-014 para cada tipo de propuesta de ajuste.</t>
  </si>
  <si>
    <t>Posibles implementaciones de ajustes o cambios operacionales en el Sistema TransMilenio en su componente Zonal, sin cumplir con los requisitos definidos en el anexo 1 del procedimiento P-ST-014</t>
  </si>
  <si>
    <t xml:space="preserve">Debilidad en seguimiento y monitoreo a las propuestas previo a la recepción y socialización en las Mesas KEZ Técnica y directiva </t>
  </si>
  <si>
    <t xml:space="preserve">
Realizar dos jornadas de sensibilización y socialización del procedimiento P-ST-014, y la importacia del cumplimiento de los requisitos minimos</t>
  </si>
  <si>
    <t xml:space="preserve">Capacitaciones programadas/capacitaciones realizadas </t>
  </si>
  <si>
    <t>dos capacitacion realizadas</t>
  </si>
  <si>
    <t>Profesionales especialziados grado 6 y 5 de Estudios de Transporte</t>
  </si>
  <si>
    <t xml:space="preserve"> Posibles implementaciones de ajustes o cambios operacionales en el Sistema TransMilenio en su componente Zonal, sin cumplir con los requisitos definidos en el anexo 1 del procedimiento P-ST-014</t>
  </si>
  <si>
    <t xml:space="preserve">Elaboración e implementacion de una lista de chequeo de los requisitos minimos de la propuesta previo a la ponencia en las mesas KEZ </t>
  </si>
  <si>
    <t>Total de propuestas que cumplen / Total de todas las propuestas presentadas</t>
  </si>
  <si>
    <t>Lista de chequeo implementada</t>
  </si>
  <si>
    <t>OCI-2024-053</t>
  </si>
  <si>
    <t>1.Incumplimiento a la Circular Externa N°DDP-000012 de 2022 de la Secretaría Distrital de Hacienda.</t>
  </si>
  <si>
    <t>De 12 informes presupuestales de 2023, 10 se publicaron fuera de los términos establecidos y en abril no se publicó la ejecución de ingresos.</t>
  </si>
  <si>
    <t>Incumplimiento de lo definido en la ley de transparencia No 1712-2014</t>
  </si>
  <si>
    <t>Colocación extemporánea (después de 10 días hábiles) en la intranet de la ejecución presupuestal.</t>
  </si>
  <si>
    <t>Verificar en la nueva circrular de la Secretaría Distrital de Hacienda la fecha de publicación de los informes presupuestales y remitir a la Subgerencia de Atención al Usuario y Comunicaciones a más tardar el 4 día hábil de cada mes la información</t>
  </si>
  <si>
    <t># de publicaciones de los informes presupuestales durante la vigencia 
Nota: 11 informes iniciando la publicación en el mes de Febrero</t>
  </si>
  <si>
    <t>Profesional Especializado 06</t>
  </si>
  <si>
    <t>Incumplimiento al M-DT-001 POLITICAS DE SEGURIDAD Y PRIVACIDAD DE LA INFORMACIÓN V.6. de diciembre de 2022.</t>
  </si>
  <si>
    <t>Dentro del consecutivo de CRPs de 2023 se eliminó el 202401-4024 desde el administrador del aplicativo JSP7.</t>
  </si>
  <si>
    <t>Eliminación de un número de registro presupuestal.</t>
  </si>
  <si>
    <t>No se conozcan los motivos de la eliminación  del registro presupuestal.</t>
  </si>
  <si>
    <t>Una vez finalizado el mes, se descargará  de la plataforma JSP7 el archivo de CRP y se validará y verficará los consecutivos utilizados en el mes; si se presenta alguna inconsistencia, se informará a la Directora Corporativa  vía correo electrónico el motivo de la situación y se procederá a realizar los ajustes pertinentes</t>
  </si>
  <si>
    <t># de validaciones y verificaciones de los consecutivos de CRPS descargados de la plataforma JSP7
Nota: 11 validaciones y verificaciones iniciando esta en el mes de Febrero</t>
  </si>
  <si>
    <t>Karol Pierangely Salinas</t>
  </si>
  <si>
    <t xml:space="preserve">
Se han realizado reintegros a tres cuentas, mientras que el total de cuentas que requerían reintegro era de cuatro. Por lo tanto, queda una cuenta pendiente a la que se le deben seguir efectuando traslados para completar el reintegro. Del total de $15.059.238.465,47 se ha reintegrado $8.737.672.874,77, quedando un saldo de $6.321.565.590,7.</t>
  </si>
  <si>
    <t xml:space="preserve">Se valida el traslado de fondos por valor de $405.636.180 COP entre las cuentas de ahorros del Banco Caja Social N° 6945 y 0317, efectuado el 31 de marzo de 2025.
Este movimiento se realizó con base en la solicitud formal del Subgerente Económico a la Fiduciaria Popular, mediante el Oficio N° 2025-EE-08843, radicado el 26 de marzo de 2025, con el asunto: «Traslado de Recursos Cuentas PA SITP».
Dicho traslado cumple con lo reportado en el seguimiento del cuatrimestre inmediatamente anterior, en el que se informó que un próximo reintegro se llevaría a cabo entre febrero y marzo de 2025.
A continuación, se presenta el estado de cuenta de los reintegros:
Estado de Cuenta – Reintegros
Valor total por reintegrar: $15.059.238.465,47
Total de reintegros acumulados a agosto de 2024: $8.332.036.694,77
Saldo pendiente por reintegrar: $6.727.201.770,70
Reintegro de marzo de 2025: $405.636.180,00
Saldo pendiente por reintegrar a marzo de 2025: $6.321.565.590,70
Porcentaje de avance o cumplimiento reintegros
Valor total por reintegrar: $15.059.238.465,47
Reintegros acumulados a marzo 2025: $8.737.672.874,77
% de cuplimiento: 58%
</t>
  </si>
  <si>
    <t>1. Imagen del 4to reintegro y movimiento bancario que lo soportan (por $ 405.636.180).
2. Archivo en formato PDFComunicación con radicado 2025-EE-08843 dirigido a la Fiduciaria Popular .</t>
  </si>
  <si>
    <t>Karol Salinas</t>
  </si>
  <si>
    <t>Se realizó la revisión de los protocolos de ART. 78 y se concluyó eliminar los protocolos T-SJ-007, T-SJ-008, T-SJ009. 
Estos protocolos fueron eliminados con la Resolución 109 del 31 de marzo del 2025, teniendo en cuenta que la vigencia del Decreto 557 de 2021 era por la vigencia fiscal 2022 de acuerdo con lo establecido en la resolución conjunta No. 001 del 28 de enero de 2022 art. 15 y 19 de TRANSMILENIO S.A. y la Secretaría Distrital de Movilidad SDM.</t>
  </si>
  <si>
    <t>Referente al protocolo T-SJ-004 se evidencia que es necesario actualizarlo toda vez que señala el Acuerdo Distrital 645 de 2016 y este ya fue modificado por el Acuerdo Distrital 927 de 2024  es por ello que la Acción queda en ejecución hasta que se actualice el protocolo.</t>
  </si>
  <si>
    <t>*Se evidencia que en la pagina web de Transmilenio en Documentos/ SIG /Manual de Procedimientos /Gestión Juridica se encuentran eliminado el protocolo T-SJ-008.
*Correo electrónico con ampliación de información y evidencia de la publicación de la Resolución 109 de 2025.</t>
  </si>
  <si>
    <t xml:space="preserve">El pasado 26 de marzo de 2015 se presentó a comité directivo la propuesta de Terminación y liquidación del fondo propio -Autoseguro
En este comité fue aprobado. </t>
  </si>
  <si>
    <t>Para el presente seguimiento, se adjuntó como evidencia y avance la presentación que describe el valor total del autoseguro y el valor a incorporar en el presupuesto, así como el correo electrónico en el que se solicita el acta del Comité Directivo realizado el 26 de marzo de 2025, en el cual se aprobó la liquidación del Fondo Propio del Autoseguro. No obstante, este aún no ha sido ternimado ni liquidado, por tanto queda pendiente la revisión de la EFECTIVIDAD en el próximo seguimiento.</t>
  </si>
  <si>
    <t>Soportes:
1. Presentación sobre la Liquidación y Termincación del Autoseguro.
2. Correo electrónico con la solicitud del acta del comité.</t>
  </si>
  <si>
    <t>Se adjudica CTO1481-24 cuyo objeto es "DCC138 CONTRATAR LA PRESTACIÓN DEL SERVICIO QUE PERMITA EL ACCESO A LOS DESFIBRILADORES EXTERNOS  AUTOMÁTICOS DEA EN ESPACIOS CON ALTA AFLUENCIA DE PÚBLICO DEL SISTEMA TRANSMILENIO"</t>
  </si>
  <si>
    <t>Se adelantó el proceso de contratación CTO1481-24 con el objeto «Contratar la prestación del servicio que permita el acceso a los desfibriladores externos automáticos DEA en espacios con alta afluencia de público del sistema Transmilenio.», de acuerdo con lo publicado en el SECOP II, se han instalado 26 equipos en las diferentes estaciones del sistema, se han realizado capacitaciones, esta acción se encuentra en tiempo para su total cumplimiento. Por tanto, la acción continúa en EJECUCIÓN.</t>
  </si>
  <si>
    <t>Soportes: 
1. Documento contrato en SECOP II.</t>
  </si>
  <si>
    <t xml:space="preserve">El pasado 21 de febrero de 2025, se revisaron 18 documentos de los cuales se determinó que 5 documentos requieren ser actualizados.
Con la aprobación de la liquidación del autoseguro, se procdera a eliminar los documentos P-DA-019 PROCEDIMIENTO ADMINISTRATIVO Y DE ATENCIÓN DE SINIESTROS DE AUTOSEGURO PROPIO DE TRANSMILENIO S.A y el formato R-DA-137 Solicitud adición presupuestal y modificación por AMIT </t>
  </si>
  <si>
    <t>Se evidenció acta de reunión con fecha 21 de febrero de 2025, en la cual se llevó a cabo la revisión de los documentos de Gestión Documental, identificando aquellos sujetos a actualización. Se observó avance en la acción en el presente seguimiento, esta se encuentra dentro de los plazos establecidos para su cumplimiento total. Por lo tanto, la acción continúa en EJECUCIÓN.</t>
  </si>
  <si>
    <t>Soportes:
1.Acta de reunión del 21 de febrero 2025 asunto "Revisión Documentos MIPG".</t>
  </si>
  <si>
    <t>Se realizó seguimiento a los CTOs establecidos, registrando la información en la matriz definida por la Dirección, la cual se adjunta.</t>
  </si>
  <si>
    <t>TIC estructuró una matriz de seguimiento a publicaciones en SECOP II, detectando retrasos por parte de los supervisores, lo que generó un llamado de atención en diciembre. Aunque en el segundo seguimiento se reportó cumplimiento, la OCI revisó otros contratos y evidenció que 3 de 5 presentaban demoras. Adicionalmente, en la auditoría AByS 2025, 21 contratos evaluados mostraron incumplimientos, evidenciando que la acción no fue efectiva.</t>
  </si>
  <si>
    <t>S1. Acc,1_ Matriz Seguim a CTOs TIC a Mar 2025
S12. Seguimiento publicación contratos juridicos
S13. Seguimiento publicación contratos persona natural</t>
  </si>
  <si>
    <t xml:space="preserve">Se gestionó a tarvés de la plataforma SIGEST el documento de politicas el cual fue observado por la OAP y se encuenta en trámite para publicación. Se adjuta el docuemtno respectivo </t>
  </si>
  <si>
    <t>De acuerdo con las evidencias presentadas por la Dirección de TIC, se determinó que la acción fue evaluada como ‘INCUMPLIDA’, toda vez que, aunque se entregó un borrador de la actualización de la Política de Seguridad y Privacidad de la Información, este aún se encuentra en revisión por la OAP. Además, el documento no está en su estado definitivo, no ha sido socializado con el Comité Institucional de Gestión y Desempeño, ni ha sido publicado en la plataforma SIGEP.</t>
  </si>
  <si>
    <t>S2. L-DT-002 POLÍTICAS DE SEGURIDAD Y PRIVACIDAD DE LA INFORMACIÓN.docx</t>
  </si>
  <si>
    <t>Se reportará en el proximo seguimiento</t>
  </si>
  <si>
    <t>Acción en ejecución</t>
  </si>
  <si>
    <t>Se realixó con el proveedor la verificación y configuración respectiva de la herramienta de backu (NetBackup Veritas) y se realizó prueba exitosa de verificación de la información restaurada. 
Se adjunta el informa respectivo.  (Sergio)</t>
  </si>
  <si>
    <t>El 26 de marzo, la Dirección de TIC y el proveedor HEIMCORE realizaron la restauración de los servidores FILESERVER y ABOX-APP3, según el informe de Veritas NetBackup, recuperando la información de Alejandra Duque y Mabel Betancour. El 07/04/2025, la OCI realizando la verificación de las copias de respaldo evidencio que, no existe información para la profesional Katherine Prada desde que inició labores en la OAP desde febrero de 2023.
Por lo anterior, la acción se considera INCUMPLIDA.</t>
  </si>
  <si>
    <t xml:space="preserve">S13. Evidencias OCI  Auditoria de restauración. </t>
  </si>
  <si>
    <t xml:space="preserve">Se estrcuturó el paso a paso y se solcilizó con el grupo de mesa de ayuda. 
Se adjunta archivo de asistenca y el documenmto del paso a paso. </t>
  </si>
  <si>
    <t>La Dirección de TIC elaboró el documento "Instructivo Paso a Paso para la Correcta Configuración de las Carpetas de Usuarios en el Repositorio Respectivo", el cual fue socializado el 28 de marzo de 2025 con 8 de las 13 personas que conforman la mesa de servicio.
Esto indica que la socialización no se realizó con la totalidad del equipo, como estaba establecido en la acción definida. Además, se evidenció que 6 de los 8 participantes tuvieron una intervención de menos de 10 minutos en una reunión que duró 37 minutos.
Lo anterior, se evidencia que la acción esta INCUMPLIDA</t>
  </si>
  <si>
    <t>S3. Procedimiento de conexión de unidades de red_V0.docx
S4. Asistencia sesion socialziacion paso a paso marzo 28
S5. Asistencia socializacion Paso a paso configuracion carpetas usuario marzo 28</t>
  </si>
  <si>
    <t>Los profesionales de planta de la DTS con supervisiones de contratos OPS han aisitido o enviado delegados a las reuniones citadas por SST. En los casos en que ellos asisten personalmente  no se generan correos con envío de los temas tratados ya que ellos de primera mano conocen el caso y en las reuniones a las que los supervisores enviaron delegado, el delegado remitió informe o link de la grabación de la reunión, dando así cumplimiento a la acción del plan de mejora.</t>
  </si>
  <si>
    <t>Tras realizar la verificación de los 4 accidentes de trabajo reportados por la DTS, correspondientes a octubre de 2024,  se encuentra que los supervisores de los contratos CTO861-24, CTO762-24 y CTO924-24 asistieron a las reuniones citadas por SST de la investigación de los accidentes, para el CTO 723-24, a dicha reunión asistió un delegado, quien en cumplimiento con la acción propuesta envió un correo con los temas tratados, lecciones aprendidas y acciones de mejora, pero este fue enviado el 04 de abril de 2025, fuera del periodo del presente seguimeinto que fue a 31 de marzo, razón por la cual la cción queda en "Revisión de efectividad" para el siguiente seguimiento.</t>
  </si>
  <si>
    <t>Los sigueientes documentos se entregaron mediante correo electronico:
1. FURAT Juan Carlos Rodriguez Gil.Contrato 723-24.PDF. (Certificación de la ARL Positiva)
2. Correo Citación a la reunión INVESTIGACIÓN ACCIDENTE DE TRABAJO. Contrato 723-24.
3. Correo Citación a la reunión -INVESTIGACIÓN ACCIDENTE CTO762-24 .PDF.
4. Pantallazo de la reunión INVESTIGACIÓN ACCIDENTE CTO762-24 . PDF
5. Pantallazo de la reunión de Investigación accidente CTO762-24 
6. CORREO Citación a la reunión - INVESTIGACIÓN ACCIDENTE CTO861-24 .PDF
7. Pantallazo reunión INVESTIGACIÓN ACCIDENTE CTO861-24 .PDF
9. Pantallazo reunión Investigación accidente CTO861-24 
10. CORREO Citación a la reunión -INVESTIGACIÓN ACCIDENTE CTO924-24
11. Pantallazo de la reunión INVESTIGACIÓN ACCIDENTE CTO924-24 
12.Pantallazo de la reunión Investigación accidente CTO924-24
13. Correos Informe del delegado a supervisor 04abril2025 CTO723-24</t>
  </si>
  <si>
    <t>El equipo de Flota de la Dirección Técnica de BRT se encuentra en proceso de ajustes del proyecto de PROTOCOLO BASE DE DATOS VEHICUOS BRT dentro del proceso de estructuración se reporta ajustes del documento en los siguientes temas: 
1. Se organizan las actividades y entregables
2. Se define el conducto regular de la información
3. Queda pendiente últimos ajustes y agregar ecuaciones</t>
  </si>
  <si>
    <t>La Dirección Técnica de BRT reportó avances en el ajuste del proyecto "Protocolo Base de Datos Vehículos BRT" por parte del equipo de flota, con el envío del borrador. La acción continúa en ejecución, dado que aún se consolida el nuevo procedimiento. Con la prórroga de cuatro (4) meses autorizada, el plazo vence el 30 de abril, y debido a que su vencimiento es posterior al corte del seguimiento actual, la acción será revisada en el próximo seguimiento.</t>
  </si>
  <si>
    <t xml:space="preserve">1. Borrador del Protocolo Base de Datos Vehiculos BRT obs PF </t>
  </si>
  <si>
    <t>se realizará una vez esté formalizado el PROTOCOLO BASE DE DATOS VEHICUOS BRT</t>
  </si>
  <si>
    <t>Luego de verificada la información del reporte de calibración de los alcoholímetros de acuerdo con el seguimiento con corte al 31 de marzo de 2025 se encuentra que el 84,2% de los alcoholímetros se reporta con calibración vigente, el 5,3% en trámite para baja, y el 10,5% se encuentra pendiente para remitir a calibración. Por lo cual se considera que se atendió el 95% de los alcoholímetros y queda para revisión de efectividad el 10,5% de los alcoholímetros que están pendientes para remitir a calibración.</t>
  </si>
  <si>
    <t>1. 14 Certificados de Calibración de Equipos Alcoholimetros.
2. 3 Certificados de Diagnosticos de Mantinimiento.
3. Libro de Excel Cronograma Revisión Alcoholímetros actualizado</t>
  </si>
  <si>
    <t>Se encuentra en trámite por la Dirección.</t>
  </si>
  <si>
    <t>La presente acción propuesta tiene fecha de finalización posterior al corte del actual seguimiento, razón por la cual se revisará en el proximo seguimiento</t>
  </si>
  <si>
    <t>No cuenta con soportes</t>
  </si>
  <si>
    <t>Solicitar a los contratistas envío al supervisor y/o apoyo a la supervisión de un pantallazo de SECOP II que evidencie el cargue de todos los soportes requeridos para el pago respectivo. Verificar los soportes de pago a una muestra del 10% de las cuentas y/o facturas radicadas en cada mes.</t>
  </si>
  <si>
    <t>(# de cuentas de cobro y/o facturas verificadas que cumplen / 10% del total de cuentas de cobro y/o facturas radicadas en el mes)</t>
  </si>
  <si>
    <t>La Dirección Técnica de Seguridad (DTS) envió una solicitud de reformulación de la acción propuesta, la cual, tras su evaluación, se demostró adecuada y coherente con el hallazgo identificado. Esta acción establece un mecanismo de control y seguimiento sobre el cargue de los documentos relacionados con los pagos contractuales por parte de los supervisores en la plataforma SECOP, aplicable a una muestra del 10% del total de cuentas o facturas radicadas</t>
  </si>
  <si>
    <t>No cuenta con soportes, se reformula la acción</t>
  </si>
  <si>
    <t>El área de nómina ha informado a la Dirección de TIC’s la relación de los funcionarios que van a disfrutar de su periodo de vacaciones con el fin de bloquear los accesos a las plataformas tecnologicas (periodo de enero a fecha de corte de 2025)</t>
  </si>
  <si>
    <t>Se ha implementado una nueva funcionalidad en el sistema Kactus que optimiza la gestión de ausencias de los funcionarios, incluyendo la aprobación de novedades administrativas, vacaciones y licencias (remuneradas y no remuneradas). Este proceso se ejecuta el día 28 de cada mes, generando automáticamente un correo electrónico dirigido al área de TICS y a los jefes de área, con la resolución de las vacaciones de los funcionarios, previamente aprobada por sus respectivos jefes inmediatos.                                                                                      De esta manera, la información queda registrada en la herramienta Kactus, garantizando su correcta afectación de la nómina, lo que asegura una gestión precisa y eficiente del proceso.                                                                                                  Con el objetivo de asegurar el cumplimiento de la nueva actividad, se realizaron capacitaciones a las áreas correspondientes para optimizar el proceso de notificación y bloqueo de acceso durante las ausencias de los funcionarios, garantizando un control adecuado del acceso según las novedades registradas.                                                                                                                        Para asegurar el seguimiento adecuado y verificar la correcta implementación, se solicitó al área de Talento Humano la confirmación del procedimiento de nómina, el cual será evaluado en el próximo seguimiento de efectividad.</t>
  </si>
  <si>
    <t xml:space="preserve">* Correo electrónico por el área de TICS, confirmación novedades administrativas:  notificaciones ausentismos para el bloqueo del acceso a las aplicaciones corporativas a cada funcionario en las fechas reportadas por Kactus.                                                                                      * Correo electrónico por el área de Talento Humano, confirmación del proceso de ausentismo por medio de las herramientas Kactus y Smart People
</t>
  </si>
  <si>
    <t>En la página web de la entidad se encuentra publicado los informes presupuestales de los meses de enero y febrero de 2025</t>
  </si>
  <si>
    <t xml:space="preserve">En cumplimiento con lo establecido en la Circular Externa DDP-000012 de 2022 SDH - Dirección Distrital de Presupuesto, la cual indica que «cada entidad debe publicar mensualmente sus informes de ejecución presupuestal en su portal web, a más tardar el décimo día hábil del mes siguiente».                                                                   Se llevó a cabo la validación de la publicación de los informes correspondientes a los ingresos y gastos de la vigencia 2025. Para el mes de enero, el informe fue publicado el 14 de febrero de 2025, cumpliendo con el plazo establecido en la normativa.                                                                                                                                                                                                              En cuanto al mes de febrero, la publicación se efectuó el 18 de marzo de 2025, lo que representa un retraso de dos días hábiles respecto al plazo máximo requerido.                                                                                                                                               Se procederá con el seguimiento correspondiente para garantizar la publicación oportuna de los informes mensuales de ingresos y gastos, de acuerdo con lo señalado en la circular de la Secretaría Distrital de Hacienda.    </t>
  </si>
  <si>
    <t>* Publicación  Información financiera de TRANSMILENIO S.A.  Ejecución Presupuestal de TRANSMILENIO, meses de enero y febrero de 2025</t>
  </si>
  <si>
    <t>Con fecha de corte 31 de marzo de 2025, se realizó la validación de los consecutivos de los CRPS expedidos</t>
  </si>
  <si>
    <t>Con respecto a la validación de los consecutivos de los CRP del período del 1 de enero al 31 de marzo de 2025, se constató que para el mes de enero no se encuentran claramente definidos. No obstante, al consultar la herramienta JSP7, se verificó que los consecutivos están correctamente registrados. Se ha solicitado nuevamente al área responsable la evidencia que respalde estos registros. En cuanto a los meses de febrero y marzo, los consecutivos fueron reportados correctamente, sin inconsistencias.                                                                        Sin embargo, se llevará a cabo un seguimiento mensual para asegurar que la secuencia de los consecutivos de la vigencia 2025 se gestione correctamente.</t>
  </si>
  <si>
    <t>* Listado Exell, Consecutivos CRPs, enero a marzo de 2025 (Área)  * Listado PDF, consecutivos CRPs, enero a marzo 2025 (se realizo la descarga por JSP7. Área de Control Interno)</t>
  </si>
  <si>
    <t>Se llevaron a cabo tres mesas de trabajo con la Dirección Corporativa para avanzar en la actualización del Manual de Facturación.  Las sesiones se realizaron el 26-09, el 16-10 y el 19-12 de 2024. Además, la dependencia envió sus aportes al Manual al área de Tesorería, junto con el documento que detalla el proceso de facturación de la SNC, con el objetivo de contribuir a la actualización del mismo. La caracterización fue actualizada y actualmente se encuentra en aprobación por parte de la OAP.</t>
  </si>
  <si>
    <t>La Oficina de Control Interno evidencio que la Subgerencia de Negocios Colaterales lideró la realización de varias reuniones entre los funcionarios de la Dirección Corporativa y la Subgerencia de negocios Colaterales, con el objeto de impulsar la actualización de los diferentes ducumentos de la Subgerencia, en el aplicativo SIGEST, sin embargo a este corte de seguimiento no se encuentran actualizados todos estos. 
Por lo anterior, la Oficina de Control Interno considera necesario dejar en Revisión de efectividad esta actividad.</t>
  </si>
  <si>
    <t xml:space="preserve">2) Documentos desactualizados en SIGEST
</t>
  </si>
  <si>
    <t xml:space="preserve">Se actualizaron los procedimientos P-SN-007 "Eventos Comerciales", P-SN-011 "Estaciones Radioeléctricas", P-SN-001 "Licencia de Uso de Marca", P-SN-002 "Explotación de Infraestructura", P-SN-003 "Visitas Técnicas" y P-SN-005 "Cursos de Capacitación". Los procedimientos P-SN-006,  P-SN-009 y  P-SN-008 están en proceso de aprobación por parte de la OAP. Se adjuntan los respectivos soportes. </t>
  </si>
  <si>
    <t>En el seguimiento realizado con corte 31 de marzo de 2025, la Oficina de Control Interno evidencio que en SIGEST de los nueve procedimientos de la Subgerencia de Negocios Colaterales no fueron actualizados los siguientes documentos:
P-SN-006 GESTIÓN DE ARTICULOS CON LA MARCAS REGISTRADAS DE TRANSMILENIO S.A.
P-SN-008 PROCEDIMIENTO PARA PROTECCIÓN A LOS DERECHOS DE LA PROPIEDAD INDUSTRIAL
P-SN-009 PRESTACIÓN DE SERVICIOS DE CONSULTORÍA
Actividad queda incumplida.</t>
  </si>
  <si>
    <t xml:space="preserve">3) Reporte de SIGEST 
</t>
  </si>
  <si>
    <t>Se realizó la revisión y conciliación a las facturas de los contratos vigentes del año 2022, identificando los días de mora para cada una, con base en la información existente en los recibos de caja.</t>
  </si>
  <si>
    <t>La Oficina de Control Interno, no pudo evidenciar el cobro de los intereses de las vigencias 2022 y 2023</t>
  </si>
  <si>
    <t>8) Recibo de caja por la recuperación de intereses de 2022 y 2023</t>
  </si>
  <si>
    <t>Se desarrolló una base de datos que reúne los contratos con obligaciones especiales (aquellas que no son reitrativas en otros contratos). Asimismo, se llevaron a cabo tres monitoreos para verificar el cumplimiento de las actividades estipuladas en cada caso. Se adjunta la base como soporte.</t>
  </si>
  <si>
    <t>Sergio Sánchez</t>
  </si>
  <si>
    <t>1. Archivo en formato Excel - Base de datos contratos obligaciones especiales - SNC con corte a 31-03-25.
2. Plataforma SECOP II (información contractual)</t>
  </si>
  <si>
    <t xml:space="preserve">La Subgerencia de Negocios Colaterales remitió un archivo en Excel con la base de datos de los contratos que incluyen Obligaciones Especiales (contratos atípicos), específicamente los contratos CTO3-24, CTO61-24 y CTO2819-23. Los dos primeros corresponden a la vigencia 2024, mientras que el último pertenece a la vigencia 2023...... Ver matriz original del seguimiento con corte 31 de marzo de 2025.
</t>
  </si>
  <si>
    <t xml:space="preserve">Al 31 de marzo de 2025, se han suscrito tres nuevos contratos de concesión mercantil con clientes que anteriormente operaban bajo la modalidad de "Arrendamiento de espacios". Además, otros tres contratos se encuentran en proceso de renovación, se adjuntan las aclaraciones para cada caso. </t>
  </si>
  <si>
    <t>1.- Formato archivo PDF «Acta de reunión 31-03-25 Observación 3. Nuevos contratos de Concesión Mercantil SNC Ver 1.0»
2.- Formato archivo PDF «CTO1606-24 BANCO BBVA VF»
3.- Formato archivo PDF «CTO1302-24 BANCO BOGOTA S.A. VF»
4.- Formato archivo PDF « CTO1298-24 BANCOLOMBIA  Cajeros con TMSA VERSION FINAL»</t>
  </si>
  <si>
    <t xml:space="preserve">Se realizó la actualización del Documento Excel para el seguimiento de la Publicidad Digital de la Subgerencia de Negocios Colaterales, incluyendo las variables que complementan el seguimiento contractual. Se adjuntan avances con corte al 31-03-2025.   </t>
  </si>
  <si>
    <t>1.- Archivo en formato Excel «APROBACIONES CIRCUITO DE PANTALLAS 2022-2024- CORTE DIC 2024»
2.- Archivo en formato Excel «APROBACIONES CIRCUITO DE PANTALLAS 2022-2025 - CORTE MARZO 2025»</t>
  </si>
  <si>
    <t xml:space="preserve">Durante el proceso de revisión y validación de evidencias, se confirmó la suscripción de los siguientes contratos, los cuales han sido validados en el aplicativo SECOP II:…... Ver matriz original del seguimiento con corte 31 de marzo de 2025.
</t>
  </si>
  <si>
    <t xml:space="preserve">Se valida archivo en formato Excel donde la SNC realiza el seguimiento a la aprobación de la publicidad digital en el canal Pantallas Digitales para los contratos que se listan a continuación. En este archivo se incorporan la fecha de terminación de la publicidad, los cambios realizados y el número de contrato del material publicitario correspondiente. Dichos contratos fueron validados en la plataforma SECOP II:...  Ver matriz original del seguimiento con corte 31 de marzo de 2025.
</t>
  </si>
  <si>
    <t>Paola Quintana</t>
  </si>
  <si>
    <t>Se realizó una solicitud al área de TIC's con el fin de obtener un espacio en su agenda. El objetivo de esta solicitud es coordinar una reunión en la que el equipo de TIC's nos socialice el proceso de compras de tecnologías a través del procedimiento establecido. Se esta la espera de la respuesta por parte de ellos.</t>
  </si>
  <si>
    <t>Para la presente se informa que se revisará su ejecución en el próximo seguimiento teniendo en cuenta el tiempo de finalización de la acción corresponde al periodo del 30/04/2025. Lo anterior, según lo mencionado por la dependencia “(…)Se realizó una solicitud al área de TIC's con el fin de obtener un espacio en su agenda. El objetivo de esta solicitud es coordinar una reunión en la que el equipo de TIC's nos socialice el proceso de compras de tecnologías a través del procedimiento establecido. Se esta la espera de la respuesta por parte de ellos (…)”</t>
  </si>
  <si>
    <t>Evidencia por la STS "Solicitud reunion TIC'S" del 30/3/25, 20:55</t>
  </si>
  <si>
    <t>Se está trabajando en la actualización del procediendo, para lo cual se solicitó a OAP, la versión en Word de este, para proceder a realizar los ajustes requeridos, se unifica fecha de finalización con el hallazgo 3 (fila 10) dado que es la misma acción para los dos hallazgos, para el 30 de septiembre de 2025</t>
  </si>
  <si>
    <t>Tomando como referencia lo indicado por Subgerencia Técnica y de Servicios, SE CITA TEXTUALMENTE: OCI-2024-048 H1 A 2 “(…) Se está trabajando en la actualización del procediendo, para lo cual se solicitó a OAP, la versión en Word de este, para proceder a realizar los ajustes requeridos, se unifica fecha de finalización con el hallazgo 3 (fila 10) dado que es la misma acción para los dos hallazgos, para el 30 de septiembre de 2025(…)” OCI-2024-048 H3 A 2 “(…) Se esta trabajando en la actualización del procediendo, para lo cual se solicito a OAP, la versión en Word del mismo, para proceder a realizar los ajustes requeridos, se unifica fecha de finalización con el hallazgo 6 (fila 7) dado que es la misma acción para los dos hallazgos". Por lo anterior, y teniendo en cuenta que la fecha de finalización se tiene contemplada para el seguimiento del 30 de abril y 30 de septiembre 2025 respectivamente, se considera conveniente lo requerido por la STS en las dos acciones correspondientes.</t>
  </si>
  <si>
    <t>Evidencia por la STS "solicitud word PST001" del 30/3/25, 21:10</t>
  </si>
  <si>
    <t>El 6-2-25, se realizó capacitación sobre contratación estatal, enfocándose en los contratos de suministro y compraventa. Se abordaron sus características y requisitos para mejorar la comprensión y aplicabilidad en las diferentes áreas, evitando incumplimientos normativos. Además, se informó que desde la STS no se solicitarán recursos para medios tecnológicos, ya que deben asignarse a TIC's, según el PAA. Lo anterior busca optimizar la gestión de contratos y fomentar la colaboración entre áreas.</t>
  </si>
  <si>
    <t>Se da por atendida la acción de mejora, considerando que la STS ha cumplido con el reporte de las evidencias correspondientes, las cuales documentan la jornada de sensibilización y socialización de las normas en materia contractual y del manual de contratación de la entidad, específicamente en la fecha indicada (2025-02-06).
No obstante, se deja la acción en estado de revisión de efectividad, ya que será necesario, en el próximo seguimiento, verificar si la STS ha realizado contrataciones bajo la modalidad de mínima cuantía. Esto con el fin de validar, de manera aleatoria, la aplicación de la nota aclaratoria relativa a la "adjudicación del total del presupuesto". En consecuencia, se sugiere efectuar el seguimiento en el próximo corte de verificación, con el fin de evaluar la aplicación efectiva de la normativa en los procesos de mínima cuantía.</t>
  </si>
  <si>
    <t>Se relaciona lo pertinente a favor de la STS: Asistencia a capacitacion Tipos de Contratos(1-6).xlsx, Grabación -Socialización de Tipos de Contratos-20250206.mp4, Plan de Adquisiciones 2025 V9.pdf y RESUMEN CAPACITACION 06022025.docx</t>
  </si>
  <si>
    <t xml:space="preserve">Se esta trabajando en la actualización del procediendo, para lo cual se solicito a OAP, la versión en Word del mismo, para proceder a realizar los ajustes requeridos, se unifica fecha de finalización con el hallazgo 6 (fila 7) dado que es la misma acción para los dos hallazgos.
</t>
  </si>
  <si>
    <t>Tomando como referencia lo indicado por Subgerencia Técnica y de Servicios, SE CITA TEXTUALMENTE: OCI-2024-048 H1 A 2 “(…) Se está trabajando en la actualización del procediendo, para lo cual se solicitó a OAP, la versión en Word de este, para proceder a realizar los ajustes requeridos, se unifica fecha de finalización con el hallazgo 3 (fila 10) dado que es la misma acción para los dos hallazgos, para el 30 de septiembre de 2025(…)” OCI-2024-048 H3 A 2 “(…) Se esta trabajando en la actualización del procediendo, para lo cual se solicito a OAP, la versión en Word del mismo, para proceder a realizar los ajustes requeridos, se unifica fecha de finalización con el hallazgo 6 (fila 7) dado que es la misma acción para los dos hallazgos. Por lo anterior, y teniendo en cuenta que la fecha de finalización se tiene contemplada para el seguimiento del 30 de abril y 30 de septiembre 2025 respectivamente, se considera conveniente lo requerido por la STS en las dos acciones correspondientes.</t>
  </si>
  <si>
    <t>La STS relaciona evidencias que se adjuntan para lo pertinente (no se detallan puesto que, la presente continua en ejecución. Observación: se agrupa con el (H1 A 2); dado que es la misma acción para los dos hallazgos.</t>
  </si>
  <si>
    <t xml:space="preserve">Se realizó la solicitud para la modificación del procedimiento P-ST-012, actualizándose conforme a la oportunidad de mejora y la recomendación emitidos por Control Interno. 
El procedimiento ha sido revisado y presentado ante la OAP, quedando actualizado con fecha de marzo de 2025. 
Además, se llevó a cabo la socialización del procedimiento para informar a todos los involucrados sobre las actualizaciones implementadas, con lo cual, se subsana el hallazgo. </t>
  </si>
  <si>
    <t>Se evidencia por parte de la STS la actualización del documento P-ST-012, con fecha de marzo de 2025, atendiendo lo requerido inicialmente. En su momento se indicó lo siguiente (se cita textualmente): “(...) El ‘P-ST-012 Procedimiento cargue de indicadores plataforma entes gubernamentales V.0’ se encuentra desactualizado, ya que las actividades descritas no corresponden con las actualmente ejecutadas, especialmente aquellas relacionadas con el cargue y los reportes a los diferentes entes gubernamentales a los que TRANSMILENIO S.A. debe reportar los respectivos índices (...)” SIC. En este sentido, se validó la actualización correspondiente y se verificó en detalle la acción de mejora presentada por la STS. No obstante, al revisar el documento P-ST-012, específicamente el numeral 6.1 "Autoridades gubernamentales" (subnumeral 6.1.1.1 "Fuente de información"), se identificó que aún se hace referencia a la Dirección de Modos Alternativos, dependencia que ya no se encuentra vigente. Esta situación fue identificada al contrastar la información con el documento P-ST-013 Procedimiento para la creación, publicación y actualización de la información geográfica de TMSA V.1, donde también se evidenció dicha referencia, la cual debería ser actualizada a la Dirección Técnica de Infraestructura – DTI., Lo anterior se deja como observación para lo pertinente. Finalmente, se deja la acción en revisión de efectividad, con el fin de realizar una prueba de recorrido del procedimiento y validar si los ajustes están siendo implementados desde la fecha de modificación.
Esta validación podrá llevarse a cabo mediante la revisión de al menos tres reportes enviados a entes gubernamentales, tales como la Secretaría Distrital de Movilidad o el Banco de la República, con el propósito de verificar que la información reportada se ajusta al procedimiento actualizado.</t>
  </si>
  <si>
    <t>Se relaciona por parte de la STS: *CORREOS SOLICITUD P-ST-012.eml
*Listado de asistencia-Socialización P-ST-012(1-7).xlsx
*P-ST-012 Procedimiento cargue de indicadores plataforma entes gubernamentales V.1.pdf
*PRESENTACION PST012-20250327_100726-Grabación de la reunión.mp4
*Resolución 093 del 21 de marzo de 2025 P-ST-012 - Subgerencia Técnica y de Servicios.pdf
*Resolucion- Correo.pdf
*RESUMEN DE CAPACITACION.docx</t>
  </si>
  <si>
    <t>Se han realizado 7 reuniones con las áreas productoras (DTBRT, DTB, SAUC, SNC, DTI y STS) y el facilitador tecnológico (DTIC) para contextualizar y definir los ajustes al proceso de gestión de información geográfica. Sin embargo, no se han recibido los aportes requeridos para la actualización del P-ST-013, por parte de ninguna de las dependencias, pese a los diversos medios y espacios brindados. Por ello, se solicita ampliar la fecha de finalización de la acción hasta septiembre de 2025.</t>
  </si>
  <si>
    <t>Tomando como referencia lo indicado por la OCI en la remisión de solicitud “Seguimiento Planes de Mejoramiento con corte a 31 de marzo de 2025” el 18 de marzo de 2025, SE CITA TEXTUALMENTE: “(…)Es importante mencionar que para algunas acciones su fecha de finalización se encuentra programada posterior al 31 de marzo de 2025, por lo que solo en caso de que estas se encuentren cumplidas al 100% es posible remitir los soportes de su cumplimiento para ser verificado por el auditor en el seguimiento, en caso contrario no serán objeto de seguimiento por parte de la OCI (…)” Por lo anterior, y teniendo en cuenta la gestión con las reuniones mencionadas con las áreas “(DTBRT, DTB, SAUC, SNC, DTI y STS) y el facilitador tecnológico (DTIC)” se informa entonces que, para la misma no se realizará seguimiento y tomando en consideración que está dentro de los tiempos establecidos con corte inicial al 30 de junio de 2025 se considera conveniente lo requerido por la STS con relación a “(...) se solicita ampliar la fecha de finalización de la acción hasta septiembre de 2025”. Esto, con el fin de mitigar la acción referenciada y se logre de esta manera cumplir con la acción de efectividad requerida.</t>
  </si>
  <si>
    <t>La STS deja evidencia de gestión mediante: *Listado de reuniones.xlsx
*P-ST-0-1.PDF
*P-ST-013 - Correo a TIC Solicitanto reunión para avances al plan de mejoramiento.pdf
*P-ST-013 - Correo a todas las áreas con acta con compromiso de revisión de P-ST-013.pdf
*P-ST-013 - Correo a todas las áreas remitiendo P-ST-013 para su revisión.pdf
*R-OP-004 Acta de Reunión o Comité 05-02-2025.pdf
*R-OP-004 Acta de Reunión o Comité 05-03-2025.pdf
*R-OP-004 Acta de Reunión o Comité 18-12-2024.pdf
*R-OP-004 Acta de Reunión o Comité 24-02-2025.pdf
*R-OP-004 Acta de Reunión o Comité 161024.pdf
*R-OP-004 Acta de Reunión o Comité 13112024.pdf
*R-OP-004 Acta de Reunión o Comité 27112024.pdf</t>
  </si>
  <si>
    <t>Se adelantaron dos capacitaciones conforme al compromiso, dirigida a todos los participantes o posibles generadores de propuestas de las mesas técnicas de las áreas de DTB, DTBR, DTI, DTS y SAUC,  En las cuales se refrescaron los conceptos básicos del procedimiento y se detalló el paso a paso para la evaluación técnica y coordinación de actividades de los ajustes viabilizados por los directivos.  Se hizo énfasis en el cumplimiento de requisitos contenido en el Anexo 1</t>
  </si>
  <si>
    <t>La STS deja evidencia de la acción de mejora bajo la realización de dos jornadas de sensibilización y socialización del procedimiento P-ST-014 realizadas en el 2025-02-19 y 2025-01-29. Así como, presenta dentro de las mismas; la importancia del cumplimiento de los requisitos mínimos. En este sentido, se deja en revisión de efectividad entre tanto no se cumpla lo referido en la acción 2 del presente hallazgo.</t>
  </si>
  <si>
    <t>La STS remite: *Avance Plan de Acción Hallazgo #5.pptx
*Capacitación P-ST014 KEZ-20250129_090422-Grabación de la reunión.mp4
*Capacitación P-ST014 KEZ-20250219_090803-Grabación de la reunión.mp4
*Lista asistencia Capac. Procedimiento P-ST-014 KEZ  19022025 (1-35).xlsx
*Lista asistencia Capac. Procedimiento P-ST014 KEZ 29012025.xlsx</t>
  </si>
  <si>
    <t>Como subsanación al hallazgo por el cumplimiento de requisitos contenidos en el Anexo 1, se incluyó un check List en las diferentes presentaciones de propuestas, en el cual se validan todos los contenidos de las propuestas según el tipo de cambio: Trazado, Cambio Operacional, Programación, Suspensión, entre otros.  Asi mismo, se aclara en la presentación de la propuesta, cuando por alguno de los requisitos no aplican.</t>
  </si>
  <si>
    <t>Si bien, la STS remite evidencia de los check List 1 y check List 2 referenciados por medio de correo institucional. No obstante, se deja en revisión de efectividad partiendo de que su fecha de finalización está proyectada para el 30/05/2025. Por lo anterior, y como observación para el próximo seguimiento se requiere que la STS remita propuestas del año 2025 (comité KEZ); Ejemplo: "(SUS) Eliminación de un servicio" y así, poder verificar que se cumpla con los criterios mínimos que se especifican en el procedimiento "P-ST-014 ANEXO 1". Igualmente, para mayor claridad, es necesaria la creación de un formato físico acorde con lo formulado en la acción del presente, tipo “Check list” que pueda contrastarse con lo especificado en el ANEXO 1. Dado que, para la evidencia del seguimiento con corte al 31 de marzo 2025 por parte de la STS se aprecian (comentarios) realizados al profesional que presentó la propuesta y ello no permite visualizar lo pertinente partiendo de la raíz del hallazgo.</t>
  </si>
  <si>
    <t>La STS remite evidencia "Avance Plan de Acción Hallazgo #5". Así como; incluyen Implementacion CheckList 1 y 2.eml</t>
  </si>
  <si>
    <t>1. Se realiza inspeccion de extintores, para verificacion de no bloqueo
2. Se realiza campaña visual por medio de la inforgrafia de NO BLOQUEO de extintores ni estaciones de eenergencias, por intranet.</t>
  </si>
  <si>
    <t>Se evidencia campaña en la intranet para evitar el bloqueo de los extintores
No remiten inspecciones</t>
  </si>
  <si>
    <t>Imagen con la publicación en la Intranet</t>
  </si>
  <si>
    <t xml:space="preserve">1, Se definió el cronograma de capacitaciones para COPASST, Se realiza la convocatoria para la reunión el 27 de marzo de 2025, en cumplimiento del mismo </t>
  </si>
  <si>
    <t>Se evidencia cronograma con 5 actividades programadas donde dicen que una ya fue realizada pero no se observan evidencias del cumplimiento de las capacitaciones, colocan un soporte de octubre de 2024.
Esta actividad se mantiene en ejecución</t>
  </si>
  <si>
    <t>Cronograma de capacitaciones</t>
  </si>
  <si>
    <t>1. Se realiza la solicitud al proceso de contratación, del listado de los nuevos contratos en el  primer trimestre para la programación y ejecución de la inducción.</t>
  </si>
  <si>
    <t>Se evidencia correo solicitando información de las contrataciones de los tres primeros meses y listado de inducción a 818 contratistas.
Teniendo en cuenta que la fecha de terminación es el 31 de diciembre de 2025, se mantiene en ejecución.</t>
  </si>
  <si>
    <t xml:space="preserve">Correo con la solicitud de nuevos contratistas para efectuar inducción </t>
  </si>
  <si>
    <t xml:space="preserve">LA acción se encuentra en ejecución </t>
  </si>
  <si>
    <t>No presenta avance</t>
  </si>
  <si>
    <t xml:space="preserve">1. Actualización documento P-DA-002, el cual ya ha sido avalado y publicado por la oficina oficina planeación </t>
  </si>
  <si>
    <t>Se evidencia actualización del procedimiento.
Se mantienen en ejecución toda vez que se encuentra pendiente la socialización</t>
  </si>
  <si>
    <t>Documento P-DA-002 actualizado</t>
  </si>
  <si>
    <t>1. Se realiza el proceso de semaforización para elementos de botiquines 
2. Inspección de  Botiquines.</t>
  </si>
  <si>
    <t>Se observa documento con la semaforización y con inspección de botiquines del mes de febrero. Se mantiene en ejecución para evidenciar cumplimiento bimestral</t>
  </si>
  <si>
    <t>Documento con la semaforización y con inspección de botiquines del mes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</si>
</sst>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70">
    <xf numFmtId="0" fontId="0" fillId="0" borderId="0" xfId="0"/>
    <xf numFmtId="0" fontId="0" fillId="0" borderId="0" xfId="0" applyAlignment="1">
      <alignment shrinkToFi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15"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3" fillId="7" borderId="10"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5"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4"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4" fillId="5" borderId="8"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lignment horizontal="center"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2" fillId="8" borderId="0" xfId="0" applyFont="1" applyFill="1" applyAlignment="1">
      <alignment vertical="center" wrapText="1"/>
    </xf>
    <xf numFmtId="169" fontId="3" fillId="2" borderId="1" xfId="0" applyNumberFormat="1" applyFont="1" applyFill="1" applyBorder="1" applyAlignment="1" applyProtection="1">
      <alignment horizontal="center" vertical="center" wrapText="1"/>
      <protection hidden="1"/>
    </xf>
    <xf numFmtId="0" fontId="11" fillId="2" borderId="7" xfId="0" applyFont="1" applyFill="1" applyBorder="1" applyAlignment="1">
      <alignment horizontal="justify" vertical="center" wrapText="1"/>
    </xf>
    <xf numFmtId="0" fontId="12" fillId="2" borderId="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9" fillId="2" borderId="8" xfId="0" applyFont="1" applyFill="1" applyBorder="1" applyAlignment="1" applyProtection="1">
      <alignment horizontal="left" vertical="center" wrapText="1"/>
      <protection hidden="1"/>
    </xf>
    <xf numFmtId="0" fontId="12" fillId="2" borderId="9" xfId="0" applyFont="1" applyFill="1" applyBorder="1" applyAlignment="1">
      <alignment horizontal="left" vertical="center" wrapText="1"/>
    </xf>
    <xf numFmtId="0" fontId="11" fillId="2" borderId="2" xfId="0" applyFont="1" applyFill="1" applyBorder="1" applyAlignment="1">
      <alignment horizontal="justify" vertical="center" wrapText="1"/>
    </xf>
    <xf numFmtId="0" fontId="12" fillId="2" borderId="3" xfId="0" applyFont="1" applyFill="1" applyBorder="1" applyAlignment="1">
      <alignment horizontal="left" vertical="center" wrapText="1"/>
    </xf>
    <xf numFmtId="0" fontId="12" fillId="2" borderId="3" xfId="0" quotePrefix="1" applyFont="1" applyFill="1" applyBorder="1" applyAlignment="1">
      <alignment horizontal="left" vertical="center" wrapText="1"/>
    </xf>
    <xf numFmtId="0" fontId="11" fillId="2" borderId="12" xfId="0" applyFont="1" applyFill="1" applyBorder="1" applyAlignment="1">
      <alignment horizontal="justify"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left" vertical="center" wrapText="1"/>
    </xf>
    <xf numFmtId="15" fontId="2" fillId="9" borderId="18" xfId="0" applyNumberFormat="1" applyFont="1" applyFill="1" applyBorder="1" applyAlignment="1">
      <alignment horizontal="center" vertical="center" wrapText="1"/>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Z484"/>
  <sheetViews>
    <sheetView showGridLines="0" tabSelected="1" zoomScaleNormal="100" workbookViewId="0">
      <selection activeCell="A2" sqref="A2"/>
    </sheetView>
  </sheetViews>
  <sheetFormatPr baseColWidth="10" defaultColWidth="11.42578125" defaultRowHeight="11.25" x14ac:dyDescent="0.25"/>
  <cols>
    <col min="1" max="1" width="15" style="3" customWidth="1"/>
    <col min="2" max="2" width="12" style="3" customWidth="1"/>
    <col min="3" max="3" width="14.42578125" style="3" customWidth="1"/>
    <col min="4" max="4" width="15" style="54" customWidth="1"/>
    <col min="5" max="5" width="61.28515625" style="3" customWidth="1"/>
    <col min="6" max="6" width="105.85546875" style="3" customWidth="1"/>
    <col min="7" max="7" width="8.42578125" style="3" customWidth="1"/>
    <col min="8" max="8" width="45.42578125" style="3" customWidth="1"/>
    <col min="9" max="9" width="66.140625" style="3" customWidth="1"/>
    <col min="10" max="10" width="68.140625" style="3" customWidth="1"/>
    <col min="11" max="11" width="14.140625" style="3" customWidth="1"/>
    <col min="12" max="12" width="26.85546875" style="3" customWidth="1"/>
    <col min="13" max="13" width="32.42578125" style="3" customWidth="1"/>
    <col min="14" max="14" width="9.28515625" style="3" customWidth="1"/>
    <col min="15" max="15" width="15.7109375" style="2" customWidth="1"/>
    <col min="16" max="16" width="20.5703125" style="2" customWidth="1"/>
    <col min="17" max="17" width="12.85546875" style="49" customWidth="1"/>
    <col min="18" max="18" width="14.42578125" style="49" customWidth="1"/>
    <col min="19" max="19" width="14.7109375" style="2" customWidth="1"/>
    <col min="20" max="20" width="14.140625" style="3" customWidth="1"/>
    <col min="21" max="21" width="15.5703125" style="3" customWidth="1"/>
    <col min="22" max="22" width="53.28515625" style="3" customWidth="1"/>
    <col min="23" max="23" width="69.42578125" style="3" customWidth="1"/>
    <col min="24" max="24" width="13.85546875" style="3" customWidth="1"/>
    <col min="25" max="25" width="11.28515625" style="3" customWidth="1"/>
    <col min="26" max="26" width="65.85546875" style="3" customWidth="1"/>
    <col min="27" max="16384" width="11.42578125" style="3"/>
  </cols>
  <sheetData>
    <row r="1" spans="1:26" s="20" customFormat="1" ht="51.75" customHeight="1" x14ac:dyDescent="0.25">
      <c r="A1" s="18" t="s">
        <v>0</v>
      </c>
      <c r="B1" s="18" t="s">
        <v>1</v>
      </c>
      <c r="C1" s="18" t="s">
        <v>2</v>
      </c>
      <c r="D1" s="53" t="s">
        <v>3</v>
      </c>
      <c r="E1" s="18" t="s">
        <v>4</v>
      </c>
      <c r="F1" s="18" t="s">
        <v>5</v>
      </c>
      <c r="G1" s="32" t="s">
        <v>6</v>
      </c>
      <c r="H1" s="19" t="s">
        <v>7</v>
      </c>
      <c r="I1" s="19" t="s">
        <v>8</v>
      </c>
      <c r="J1" s="19" t="s">
        <v>9</v>
      </c>
      <c r="K1" s="19" t="s">
        <v>10</v>
      </c>
      <c r="L1" s="19" t="s">
        <v>11</v>
      </c>
      <c r="M1" s="19" t="s">
        <v>12</v>
      </c>
      <c r="N1" s="19" t="s">
        <v>13</v>
      </c>
      <c r="O1" s="19" t="s">
        <v>14</v>
      </c>
      <c r="P1" s="19" t="s">
        <v>15</v>
      </c>
      <c r="Q1" s="47" t="s">
        <v>16</v>
      </c>
      <c r="R1" s="47" t="s">
        <v>17</v>
      </c>
      <c r="S1" s="18" t="s">
        <v>18</v>
      </c>
      <c r="T1" s="17" t="s">
        <v>19</v>
      </c>
      <c r="U1" s="18" t="s">
        <v>20</v>
      </c>
      <c r="V1" s="51" t="s">
        <v>21</v>
      </c>
      <c r="W1" s="50" t="s">
        <v>22</v>
      </c>
      <c r="X1" s="52" t="s">
        <v>23</v>
      </c>
      <c r="Y1" s="18" t="s">
        <v>24</v>
      </c>
      <c r="Z1" s="50" t="s">
        <v>25</v>
      </c>
    </row>
    <row r="2" spans="1:26" ht="292.5" x14ac:dyDescent="0.25">
      <c r="A2" s="33" t="s">
        <v>37</v>
      </c>
      <c r="B2" s="33" t="s">
        <v>38</v>
      </c>
      <c r="C2" s="36">
        <v>1</v>
      </c>
      <c r="D2" s="36" t="s">
        <v>27</v>
      </c>
      <c r="E2" s="37" t="s">
        <v>39</v>
      </c>
      <c r="F2" s="33" t="s">
        <v>40</v>
      </c>
      <c r="G2" s="38">
        <v>3</v>
      </c>
      <c r="H2" s="39" t="s">
        <v>28</v>
      </c>
      <c r="I2" s="40" t="s">
        <v>41</v>
      </c>
      <c r="J2" s="40" t="s">
        <v>42</v>
      </c>
      <c r="K2" s="38" t="s">
        <v>29</v>
      </c>
      <c r="L2" s="38" t="s">
        <v>43</v>
      </c>
      <c r="M2" s="41" t="s">
        <v>44</v>
      </c>
      <c r="N2" s="42" t="s">
        <v>30</v>
      </c>
      <c r="O2" s="36" t="s">
        <v>45</v>
      </c>
      <c r="P2" s="41" t="s">
        <v>46</v>
      </c>
      <c r="Q2" s="43">
        <v>44896</v>
      </c>
      <c r="R2" s="43">
        <v>46722</v>
      </c>
      <c r="S2" s="35" t="s">
        <v>32</v>
      </c>
      <c r="T2" s="46">
        <v>45747</v>
      </c>
      <c r="U2" s="43">
        <v>45748</v>
      </c>
      <c r="V2" s="33" t="s">
        <v>483</v>
      </c>
      <c r="W2" s="33" t="s">
        <v>484</v>
      </c>
      <c r="X2" s="34">
        <v>0.57999999999999996</v>
      </c>
      <c r="Y2" s="39" t="s">
        <v>238</v>
      </c>
      <c r="Z2" s="33" t="s">
        <v>485</v>
      </c>
    </row>
    <row r="3" spans="1:26" ht="146.25" x14ac:dyDescent="0.25">
      <c r="A3" s="33" t="s">
        <v>52</v>
      </c>
      <c r="B3" s="33" t="s">
        <v>54</v>
      </c>
      <c r="C3" s="36">
        <v>2</v>
      </c>
      <c r="D3" s="36" t="s">
        <v>34</v>
      </c>
      <c r="E3" s="37" t="s">
        <v>55</v>
      </c>
      <c r="F3" s="33" t="s">
        <v>56</v>
      </c>
      <c r="G3" s="38">
        <v>2</v>
      </c>
      <c r="H3" s="39" t="s">
        <v>57</v>
      </c>
      <c r="I3" s="40" t="s">
        <v>58</v>
      </c>
      <c r="J3" s="40" t="s">
        <v>59</v>
      </c>
      <c r="K3" s="38" t="s">
        <v>29</v>
      </c>
      <c r="L3" s="38" t="s">
        <v>60</v>
      </c>
      <c r="M3" s="41">
        <v>1</v>
      </c>
      <c r="N3" s="42" t="s">
        <v>30</v>
      </c>
      <c r="O3" s="36" t="s">
        <v>61</v>
      </c>
      <c r="P3" s="41" t="s">
        <v>62</v>
      </c>
      <c r="Q3" s="43">
        <v>45191</v>
      </c>
      <c r="R3" s="43">
        <v>45657</v>
      </c>
      <c r="S3" s="35" t="s">
        <v>35</v>
      </c>
      <c r="T3" s="46">
        <v>45747</v>
      </c>
      <c r="U3" s="43">
        <v>45751</v>
      </c>
      <c r="V3" s="33" t="s">
        <v>513</v>
      </c>
      <c r="W3" s="46" t="s">
        <v>514</v>
      </c>
      <c r="X3" s="34">
        <v>1</v>
      </c>
      <c r="Y3" s="39" t="s">
        <v>240</v>
      </c>
      <c r="Z3" s="33" t="s">
        <v>515</v>
      </c>
    </row>
    <row r="4" spans="1:26" s="11" customFormat="1" ht="78.75" x14ac:dyDescent="0.25">
      <c r="A4" s="33" t="s">
        <v>63</v>
      </c>
      <c r="B4" s="12" t="s">
        <v>64</v>
      </c>
      <c r="C4" s="36">
        <v>3</v>
      </c>
      <c r="D4" s="44" t="s">
        <v>27</v>
      </c>
      <c r="E4" s="15" t="s">
        <v>65</v>
      </c>
      <c r="F4" s="12" t="s">
        <v>66</v>
      </c>
      <c r="G4" s="38">
        <v>2</v>
      </c>
      <c r="H4" s="39" t="s">
        <v>67</v>
      </c>
      <c r="I4" s="40" t="s">
        <v>68</v>
      </c>
      <c r="J4" s="40" t="s">
        <v>72</v>
      </c>
      <c r="K4" s="13" t="s">
        <v>49</v>
      </c>
      <c r="L4" s="38" t="s">
        <v>73</v>
      </c>
      <c r="M4" s="41" t="s">
        <v>74</v>
      </c>
      <c r="N4" s="4" t="s">
        <v>30</v>
      </c>
      <c r="O4" s="12" t="s">
        <v>70</v>
      </c>
      <c r="P4" s="41" t="s">
        <v>70</v>
      </c>
      <c r="Q4" s="43">
        <v>45474</v>
      </c>
      <c r="R4" s="43">
        <v>45565</v>
      </c>
      <c r="S4" s="35" t="s">
        <v>36</v>
      </c>
      <c r="T4" s="46">
        <v>45747</v>
      </c>
      <c r="U4" s="43">
        <v>45749</v>
      </c>
      <c r="V4" s="12" t="s">
        <v>499</v>
      </c>
      <c r="W4" s="12" t="s">
        <v>500</v>
      </c>
      <c r="X4" s="48">
        <v>1</v>
      </c>
      <c r="Y4" s="39" t="s">
        <v>71</v>
      </c>
      <c r="Z4" s="12" t="s">
        <v>501</v>
      </c>
    </row>
    <row r="5" spans="1:26" s="11" customFormat="1" ht="168.75" x14ac:dyDescent="0.25">
      <c r="A5" s="33" t="s">
        <v>75</v>
      </c>
      <c r="B5" s="12" t="s">
        <v>76</v>
      </c>
      <c r="C5" s="36">
        <v>2</v>
      </c>
      <c r="D5" s="44" t="s">
        <v>27</v>
      </c>
      <c r="E5" s="15" t="s">
        <v>77</v>
      </c>
      <c r="F5" s="12" t="s">
        <v>78</v>
      </c>
      <c r="G5" s="38">
        <v>1</v>
      </c>
      <c r="H5" s="39" t="s">
        <v>79</v>
      </c>
      <c r="I5" s="40" t="s">
        <v>80</v>
      </c>
      <c r="J5" s="40" t="s">
        <v>81</v>
      </c>
      <c r="K5" s="13" t="s">
        <v>29</v>
      </c>
      <c r="L5" s="38" t="s">
        <v>82</v>
      </c>
      <c r="M5" s="41">
        <v>1</v>
      </c>
      <c r="N5" s="4" t="s">
        <v>30</v>
      </c>
      <c r="O5" s="12" t="s">
        <v>31</v>
      </c>
      <c r="P5" s="41" t="s">
        <v>83</v>
      </c>
      <c r="Q5" s="46">
        <v>45170</v>
      </c>
      <c r="R5" s="46">
        <v>45657</v>
      </c>
      <c r="S5" s="35" t="s">
        <v>35</v>
      </c>
      <c r="T5" s="46">
        <v>45747</v>
      </c>
      <c r="U5" s="43">
        <v>45750</v>
      </c>
      <c r="V5" s="12" t="s">
        <v>529</v>
      </c>
      <c r="W5" s="12" t="s">
        <v>530</v>
      </c>
      <c r="X5" s="48">
        <v>1</v>
      </c>
      <c r="Y5" s="39" t="s">
        <v>239</v>
      </c>
      <c r="Z5" s="12" t="s">
        <v>531</v>
      </c>
    </row>
    <row r="6" spans="1:26" s="11" customFormat="1" ht="78.75" x14ac:dyDescent="0.25">
      <c r="A6" s="33" t="s">
        <v>86</v>
      </c>
      <c r="B6" s="12" t="s">
        <v>54</v>
      </c>
      <c r="C6" s="36">
        <v>2</v>
      </c>
      <c r="D6" s="44" t="s">
        <v>27</v>
      </c>
      <c r="E6" s="15" t="s">
        <v>89</v>
      </c>
      <c r="F6" s="12" t="s">
        <v>90</v>
      </c>
      <c r="G6" s="38">
        <v>3</v>
      </c>
      <c r="H6" s="39" t="s">
        <v>91</v>
      </c>
      <c r="I6" s="40" t="s">
        <v>92</v>
      </c>
      <c r="J6" s="40" t="s">
        <v>93</v>
      </c>
      <c r="K6" s="13" t="s">
        <v>29</v>
      </c>
      <c r="L6" s="38" t="s">
        <v>94</v>
      </c>
      <c r="M6" s="41">
        <v>1</v>
      </c>
      <c r="N6" s="4" t="s">
        <v>95</v>
      </c>
      <c r="O6" s="12" t="s">
        <v>88</v>
      </c>
      <c r="P6" s="41" t="s">
        <v>96</v>
      </c>
      <c r="Q6" s="43">
        <v>45170</v>
      </c>
      <c r="R6" s="43">
        <v>45777</v>
      </c>
      <c r="S6" s="35" t="s">
        <v>32</v>
      </c>
      <c r="T6" s="46">
        <v>45747</v>
      </c>
      <c r="U6" s="43">
        <v>45751</v>
      </c>
      <c r="V6" s="12" t="s">
        <v>516</v>
      </c>
      <c r="W6" s="12" t="s">
        <v>517</v>
      </c>
      <c r="X6" s="48">
        <v>0.5</v>
      </c>
      <c r="Y6" s="39" t="s">
        <v>240</v>
      </c>
      <c r="Z6" s="12" t="s">
        <v>518</v>
      </c>
    </row>
    <row r="7" spans="1:26" s="11" customFormat="1" ht="56.25" x14ac:dyDescent="0.25">
      <c r="A7" s="33" t="s">
        <v>86</v>
      </c>
      <c r="B7" s="12" t="s">
        <v>54</v>
      </c>
      <c r="C7" s="36">
        <v>2</v>
      </c>
      <c r="D7" s="44" t="s">
        <v>27</v>
      </c>
      <c r="E7" s="15" t="s">
        <v>89</v>
      </c>
      <c r="F7" s="12" t="s">
        <v>90</v>
      </c>
      <c r="G7" s="38">
        <v>4</v>
      </c>
      <c r="H7" s="39" t="s">
        <v>91</v>
      </c>
      <c r="I7" s="40" t="s">
        <v>92</v>
      </c>
      <c r="J7" s="40" t="s">
        <v>97</v>
      </c>
      <c r="K7" s="13" t="s">
        <v>29</v>
      </c>
      <c r="L7" s="38" t="s">
        <v>87</v>
      </c>
      <c r="M7" s="41">
        <v>1</v>
      </c>
      <c r="N7" s="4" t="s">
        <v>98</v>
      </c>
      <c r="O7" s="12" t="s">
        <v>88</v>
      </c>
      <c r="P7" s="41" t="s">
        <v>96</v>
      </c>
      <c r="Q7" s="43">
        <v>45170</v>
      </c>
      <c r="R7" s="43">
        <v>45777</v>
      </c>
      <c r="S7" s="35" t="s">
        <v>32</v>
      </c>
      <c r="T7" s="46">
        <v>45747</v>
      </c>
      <c r="U7" s="43">
        <v>45751</v>
      </c>
      <c r="V7" s="12" t="s">
        <v>519</v>
      </c>
      <c r="W7" s="12" t="s">
        <v>517</v>
      </c>
      <c r="X7" s="48">
        <v>0</v>
      </c>
      <c r="Y7" s="39" t="s">
        <v>240</v>
      </c>
      <c r="Z7" s="12" t="s">
        <v>518</v>
      </c>
    </row>
    <row r="8" spans="1:26" s="11" customFormat="1" ht="67.5" x14ac:dyDescent="0.25">
      <c r="A8" s="33" t="s">
        <v>86</v>
      </c>
      <c r="B8" s="12" t="s">
        <v>54</v>
      </c>
      <c r="C8" s="36">
        <v>3</v>
      </c>
      <c r="D8" s="44" t="s">
        <v>27</v>
      </c>
      <c r="E8" s="15" t="s">
        <v>99</v>
      </c>
      <c r="F8" s="12" t="s">
        <v>100</v>
      </c>
      <c r="G8" s="38">
        <v>1</v>
      </c>
      <c r="H8" s="39" t="s">
        <v>101</v>
      </c>
      <c r="I8" s="40" t="s">
        <v>102</v>
      </c>
      <c r="J8" s="40" t="s">
        <v>103</v>
      </c>
      <c r="K8" s="13" t="s">
        <v>29</v>
      </c>
      <c r="L8" s="38" t="s">
        <v>104</v>
      </c>
      <c r="M8" s="41">
        <v>1</v>
      </c>
      <c r="N8" s="4" t="s">
        <v>30</v>
      </c>
      <c r="O8" s="12" t="s">
        <v>61</v>
      </c>
      <c r="P8" s="41" t="s">
        <v>105</v>
      </c>
      <c r="Q8" s="43">
        <v>45191</v>
      </c>
      <c r="R8" s="43">
        <v>45657</v>
      </c>
      <c r="S8" s="35" t="s">
        <v>35</v>
      </c>
      <c r="T8" s="46">
        <v>45747</v>
      </c>
      <c r="U8" s="43">
        <v>45751</v>
      </c>
      <c r="V8" s="12" t="s">
        <v>243</v>
      </c>
      <c r="W8" s="12" t="s">
        <v>520</v>
      </c>
      <c r="X8" s="48">
        <v>0.95</v>
      </c>
      <c r="Y8" s="39" t="s">
        <v>240</v>
      </c>
      <c r="Z8" s="12" t="s">
        <v>521</v>
      </c>
    </row>
    <row r="9" spans="1:26" s="11" customFormat="1" ht="101.25" x14ac:dyDescent="0.25">
      <c r="A9" s="33" t="s">
        <v>86</v>
      </c>
      <c r="B9" s="12" t="s">
        <v>54</v>
      </c>
      <c r="C9" s="36">
        <v>4</v>
      </c>
      <c r="D9" s="44" t="s">
        <v>27</v>
      </c>
      <c r="E9" s="15" t="s">
        <v>106</v>
      </c>
      <c r="F9" s="12" t="s">
        <v>107</v>
      </c>
      <c r="G9" s="38">
        <v>1</v>
      </c>
      <c r="H9" s="39" t="s">
        <v>108</v>
      </c>
      <c r="I9" s="40" t="s">
        <v>109</v>
      </c>
      <c r="J9" s="40" t="s">
        <v>110</v>
      </c>
      <c r="K9" s="13" t="s">
        <v>29</v>
      </c>
      <c r="L9" s="38" t="s">
        <v>111</v>
      </c>
      <c r="M9" s="41">
        <v>1</v>
      </c>
      <c r="N9" s="4" t="s">
        <v>95</v>
      </c>
      <c r="O9" s="12" t="s">
        <v>88</v>
      </c>
      <c r="P9" s="41" t="s">
        <v>112</v>
      </c>
      <c r="Q9" s="43">
        <v>45170</v>
      </c>
      <c r="R9" s="43">
        <v>45777</v>
      </c>
      <c r="S9" s="35" t="s">
        <v>32</v>
      </c>
      <c r="T9" s="46">
        <v>45747</v>
      </c>
      <c r="U9" s="43">
        <v>45751</v>
      </c>
      <c r="V9" s="12" t="s">
        <v>519</v>
      </c>
      <c r="W9" s="12" t="s">
        <v>517</v>
      </c>
      <c r="X9" s="48">
        <v>0</v>
      </c>
      <c r="Y9" s="39" t="s">
        <v>240</v>
      </c>
      <c r="Z9" s="12" t="s">
        <v>518</v>
      </c>
    </row>
    <row r="10" spans="1:26" s="11" customFormat="1" ht="101.25" x14ac:dyDescent="0.25">
      <c r="A10" s="33" t="s">
        <v>86</v>
      </c>
      <c r="B10" s="12" t="s">
        <v>54</v>
      </c>
      <c r="C10" s="36">
        <v>4</v>
      </c>
      <c r="D10" s="44" t="s">
        <v>27</v>
      </c>
      <c r="E10" s="15" t="s">
        <v>106</v>
      </c>
      <c r="F10" s="12" t="s">
        <v>107</v>
      </c>
      <c r="G10" s="38">
        <v>2</v>
      </c>
      <c r="H10" s="39" t="s">
        <v>108</v>
      </c>
      <c r="I10" s="40" t="s">
        <v>109</v>
      </c>
      <c r="J10" s="40" t="s">
        <v>113</v>
      </c>
      <c r="K10" s="13" t="s">
        <v>29</v>
      </c>
      <c r="L10" s="38" t="s">
        <v>87</v>
      </c>
      <c r="M10" s="41">
        <v>1</v>
      </c>
      <c r="N10" s="4" t="s">
        <v>30</v>
      </c>
      <c r="O10" s="12" t="s">
        <v>88</v>
      </c>
      <c r="P10" s="41" t="s">
        <v>112</v>
      </c>
      <c r="Q10" s="43">
        <v>45170</v>
      </c>
      <c r="R10" s="43">
        <v>45777</v>
      </c>
      <c r="S10" s="35" t="s">
        <v>32</v>
      </c>
      <c r="T10" s="46">
        <v>45747</v>
      </c>
      <c r="U10" s="43">
        <v>45751</v>
      </c>
      <c r="V10" s="12" t="s">
        <v>519</v>
      </c>
      <c r="W10" s="12" t="s">
        <v>517</v>
      </c>
      <c r="X10" s="48">
        <v>0</v>
      </c>
      <c r="Y10" s="39" t="s">
        <v>240</v>
      </c>
      <c r="Z10" s="12" t="s">
        <v>518</v>
      </c>
    </row>
    <row r="11" spans="1:26" s="11" customFormat="1" ht="67.5" x14ac:dyDescent="0.25">
      <c r="A11" s="33" t="s">
        <v>118</v>
      </c>
      <c r="B11" s="12" t="s">
        <v>119</v>
      </c>
      <c r="C11" s="36">
        <v>2</v>
      </c>
      <c r="D11" s="44" t="s">
        <v>27</v>
      </c>
      <c r="E11" s="15" t="s">
        <v>120</v>
      </c>
      <c r="F11" s="12" t="s">
        <v>121</v>
      </c>
      <c r="G11" s="38">
        <v>1</v>
      </c>
      <c r="H11" s="39" t="s">
        <v>122</v>
      </c>
      <c r="I11" s="40" t="s">
        <v>245</v>
      </c>
      <c r="J11" s="40" t="s">
        <v>123</v>
      </c>
      <c r="K11" s="13" t="s">
        <v>49</v>
      </c>
      <c r="L11" s="38" t="s">
        <v>124</v>
      </c>
      <c r="M11" s="41">
        <v>1</v>
      </c>
      <c r="N11" s="4" t="s">
        <v>30</v>
      </c>
      <c r="O11" s="12" t="s">
        <v>31</v>
      </c>
      <c r="P11" s="41" t="s">
        <v>125</v>
      </c>
      <c r="Q11" s="43">
        <v>45505</v>
      </c>
      <c r="R11" s="43">
        <v>45656</v>
      </c>
      <c r="S11" s="35" t="s">
        <v>32</v>
      </c>
      <c r="T11" s="46">
        <v>45747</v>
      </c>
      <c r="U11" s="46">
        <v>45388</v>
      </c>
      <c r="V11" s="12" t="s">
        <v>490</v>
      </c>
      <c r="W11" s="12" t="s">
        <v>491</v>
      </c>
      <c r="X11" s="48">
        <v>0.4</v>
      </c>
      <c r="Y11" s="14" t="s">
        <v>241</v>
      </c>
      <c r="Z11" s="12" t="s">
        <v>492</v>
      </c>
    </row>
    <row r="12" spans="1:26" s="11" customFormat="1" ht="67.5" x14ac:dyDescent="0.25">
      <c r="A12" s="33" t="s">
        <v>118</v>
      </c>
      <c r="B12" s="12" t="s">
        <v>119</v>
      </c>
      <c r="C12" s="36">
        <v>4</v>
      </c>
      <c r="D12" s="44" t="s">
        <v>27</v>
      </c>
      <c r="E12" s="15" t="s">
        <v>126</v>
      </c>
      <c r="F12" s="12" t="s">
        <v>127</v>
      </c>
      <c r="G12" s="38">
        <v>1</v>
      </c>
      <c r="H12" s="39" t="s">
        <v>246</v>
      </c>
      <c r="I12" s="40" t="s">
        <v>128</v>
      </c>
      <c r="J12" s="40" t="s">
        <v>129</v>
      </c>
      <c r="K12" s="13" t="s">
        <v>69</v>
      </c>
      <c r="L12" s="38" t="s">
        <v>130</v>
      </c>
      <c r="M12" s="41">
        <v>1</v>
      </c>
      <c r="N12" s="4" t="s">
        <v>30</v>
      </c>
      <c r="O12" s="12" t="s">
        <v>31</v>
      </c>
      <c r="P12" s="41" t="s">
        <v>131</v>
      </c>
      <c r="Q12" s="43">
        <v>45474</v>
      </c>
      <c r="R12" s="43">
        <v>45838</v>
      </c>
      <c r="S12" s="35" t="s">
        <v>35</v>
      </c>
      <c r="T12" s="46">
        <v>45747</v>
      </c>
      <c r="U12" s="46">
        <v>45388</v>
      </c>
      <c r="V12" s="12" t="s">
        <v>493</v>
      </c>
      <c r="W12" s="12" t="s">
        <v>494</v>
      </c>
      <c r="X12" s="48">
        <v>0.6</v>
      </c>
      <c r="Y12" s="14" t="s">
        <v>241</v>
      </c>
      <c r="Z12" s="12" t="s">
        <v>495</v>
      </c>
    </row>
    <row r="13" spans="1:26" s="11" customFormat="1" ht="78.75" x14ac:dyDescent="0.25">
      <c r="A13" s="33" t="s">
        <v>118</v>
      </c>
      <c r="B13" s="12" t="s">
        <v>119</v>
      </c>
      <c r="C13" s="36">
        <v>6</v>
      </c>
      <c r="D13" s="44" t="s">
        <v>27</v>
      </c>
      <c r="E13" s="15" t="s">
        <v>132</v>
      </c>
      <c r="F13" s="12" t="s">
        <v>133</v>
      </c>
      <c r="G13" s="38">
        <v>1</v>
      </c>
      <c r="H13" s="39" t="s">
        <v>134</v>
      </c>
      <c r="I13" s="40" t="s">
        <v>247</v>
      </c>
      <c r="J13" s="40" t="s">
        <v>248</v>
      </c>
      <c r="K13" s="13" t="s">
        <v>49</v>
      </c>
      <c r="L13" s="38" t="s">
        <v>135</v>
      </c>
      <c r="M13" s="41">
        <v>4</v>
      </c>
      <c r="N13" s="4" t="s">
        <v>30</v>
      </c>
      <c r="O13" s="12" t="s">
        <v>31</v>
      </c>
      <c r="P13" s="41" t="s">
        <v>136</v>
      </c>
      <c r="Q13" s="43">
        <v>45474</v>
      </c>
      <c r="R13" s="43">
        <v>45838</v>
      </c>
      <c r="S13" s="35" t="s">
        <v>32</v>
      </c>
      <c r="T13" s="46">
        <v>45747</v>
      </c>
      <c r="U13" s="46">
        <v>45388</v>
      </c>
      <c r="V13" s="12" t="s">
        <v>496</v>
      </c>
      <c r="W13" s="12" t="s">
        <v>497</v>
      </c>
      <c r="X13" s="48">
        <v>0.7</v>
      </c>
      <c r="Y13" s="14" t="s">
        <v>241</v>
      </c>
      <c r="Z13" s="12" t="s">
        <v>498</v>
      </c>
    </row>
    <row r="14" spans="1:26" s="11" customFormat="1" ht="90" x14ac:dyDescent="0.25">
      <c r="A14" s="33" t="s">
        <v>166</v>
      </c>
      <c r="B14" s="12" t="s">
        <v>150</v>
      </c>
      <c r="C14" s="36">
        <v>2</v>
      </c>
      <c r="D14" s="44" t="s">
        <v>27</v>
      </c>
      <c r="E14" s="15" t="s">
        <v>197</v>
      </c>
      <c r="F14" s="12" t="s">
        <v>198</v>
      </c>
      <c r="G14" s="38">
        <v>1</v>
      </c>
      <c r="H14" s="39" t="s">
        <v>199</v>
      </c>
      <c r="I14" s="40" t="s">
        <v>200</v>
      </c>
      <c r="J14" s="40" t="s">
        <v>201</v>
      </c>
      <c r="K14" s="13" t="s">
        <v>29</v>
      </c>
      <c r="L14" s="38" t="s">
        <v>202</v>
      </c>
      <c r="M14" s="41" t="s">
        <v>203</v>
      </c>
      <c r="N14" s="4" t="s">
        <v>30</v>
      </c>
      <c r="O14" s="12" t="s">
        <v>151</v>
      </c>
      <c r="P14" s="41" t="s">
        <v>171</v>
      </c>
      <c r="Q14" s="43">
        <v>45505</v>
      </c>
      <c r="R14" s="43">
        <v>45657</v>
      </c>
      <c r="S14" s="35" t="s">
        <v>35</v>
      </c>
      <c r="T14" s="46">
        <v>45747</v>
      </c>
      <c r="U14" s="46">
        <v>45749</v>
      </c>
      <c r="V14" s="12" t="s">
        <v>538</v>
      </c>
      <c r="W14" s="12" t="s">
        <v>539</v>
      </c>
      <c r="X14" s="48">
        <v>1</v>
      </c>
      <c r="Y14" s="14" t="s">
        <v>84</v>
      </c>
      <c r="Z14" s="12" t="s">
        <v>540</v>
      </c>
    </row>
    <row r="15" spans="1:26" s="11" customFormat="1" ht="101.25" x14ac:dyDescent="0.25">
      <c r="A15" s="33" t="s">
        <v>166</v>
      </c>
      <c r="B15" s="12" t="s">
        <v>150</v>
      </c>
      <c r="C15" s="36">
        <v>2</v>
      </c>
      <c r="D15" s="44" t="s">
        <v>27</v>
      </c>
      <c r="E15" s="15" t="s">
        <v>197</v>
      </c>
      <c r="F15" s="12" t="s">
        <v>198</v>
      </c>
      <c r="G15" s="38">
        <v>2</v>
      </c>
      <c r="H15" s="39" t="s">
        <v>199</v>
      </c>
      <c r="I15" s="40" t="s">
        <v>204</v>
      </c>
      <c r="J15" s="40" t="s">
        <v>205</v>
      </c>
      <c r="K15" s="13" t="s">
        <v>29</v>
      </c>
      <c r="L15" s="38" t="s">
        <v>206</v>
      </c>
      <c r="M15" s="41" t="s">
        <v>207</v>
      </c>
      <c r="N15" s="4" t="s">
        <v>30</v>
      </c>
      <c r="O15" s="12" t="s">
        <v>151</v>
      </c>
      <c r="P15" s="41" t="s">
        <v>171</v>
      </c>
      <c r="Q15" s="43">
        <v>45505</v>
      </c>
      <c r="R15" s="43">
        <v>45747</v>
      </c>
      <c r="S15" s="35" t="s">
        <v>53</v>
      </c>
      <c r="T15" s="46">
        <v>45747</v>
      </c>
      <c r="U15" s="46">
        <v>45749</v>
      </c>
      <c r="V15" s="12" t="s">
        <v>541</v>
      </c>
      <c r="W15" s="12" t="s">
        <v>542</v>
      </c>
      <c r="X15" s="48">
        <v>0.66</v>
      </c>
      <c r="Y15" s="14" t="s">
        <v>84</v>
      </c>
      <c r="Z15" s="12" t="s">
        <v>543</v>
      </c>
    </row>
    <row r="16" spans="1:26" s="11" customFormat="1" ht="67.5" x14ac:dyDescent="0.25">
      <c r="A16" s="33" t="s">
        <v>166</v>
      </c>
      <c r="B16" s="12" t="s">
        <v>150</v>
      </c>
      <c r="C16" s="36">
        <v>4</v>
      </c>
      <c r="D16" s="44" t="s">
        <v>27</v>
      </c>
      <c r="E16" s="15" t="s">
        <v>167</v>
      </c>
      <c r="F16" s="12" t="s">
        <v>168</v>
      </c>
      <c r="G16" s="38">
        <v>3</v>
      </c>
      <c r="H16" s="39" t="s">
        <v>169</v>
      </c>
      <c r="I16" s="40" t="s">
        <v>170</v>
      </c>
      <c r="J16" s="40" t="s">
        <v>172</v>
      </c>
      <c r="K16" s="13" t="s">
        <v>49</v>
      </c>
      <c r="L16" s="38" t="s">
        <v>173</v>
      </c>
      <c r="M16" s="41" t="s">
        <v>174</v>
      </c>
      <c r="N16" s="4" t="s">
        <v>30</v>
      </c>
      <c r="O16" s="12" t="s">
        <v>151</v>
      </c>
      <c r="P16" s="41" t="s">
        <v>171</v>
      </c>
      <c r="Q16" s="43">
        <v>45505</v>
      </c>
      <c r="R16" s="43">
        <v>45657</v>
      </c>
      <c r="S16" s="35" t="s">
        <v>35</v>
      </c>
      <c r="T16" s="46">
        <v>45747</v>
      </c>
      <c r="U16" s="46">
        <v>45749</v>
      </c>
      <c r="V16" s="12" t="s">
        <v>544</v>
      </c>
      <c r="W16" s="12" t="s">
        <v>545</v>
      </c>
      <c r="X16" s="48">
        <v>1</v>
      </c>
      <c r="Y16" s="14" t="s">
        <v>84</v>
      </c>
      <c r="Z16" s="12" t="s">
        <v>546</v>
      </c>
    </row>
    <row r="17" spans="1:26" s="11" customFormat="1" ht="89.25" customHeight="1" x14ac:dyDescent="0.25">
      <c r="A17" s="33" t="s">
        <v>166</v>
      </c>
      <c r="B17" s="12" t="s">
        <v>150</v>
      </c>
      <c r="C17" s="36">
        <v>5</v>
      </c>
      <c r="D17" s="44" t="s">
        <v>27</v>
      </c>
      <c r="E17" s="15" t="s">
        <v>175</v>
      </c>
      <c r="F17" s="12" t="s">
        <v>176</v>
      </c>
      <c r="G17" s="38">
        <v>1</v>
      </c>
      <c r="H17" s="39" t="s">
        <v>177</v>
      </c>
      <c r="I17" s="40" t="s">
        <v>178</v>
      </c>
      <c r="J17" s="40" t="s">
        <v>179</v>
      </c>
      <c r="K17" s="13" t="s">
        <v>29</v>
      </c>
      <c r="L17" s="38" t="s">
        <v>180</v>
      </c>
      <c r="M17" s="41" t="s">
        <v>181</v>
      </c>
      <c r="N17" s="4" t="s">
        <v>30</v>
      </c>
      <c r="O17" s="12" t="s">
        <v>151</v>
      </c>
      <c r="P17" s="41" t="s">
        <v>171</v>
      </c>
      <c r="Q17" s="43">
        <v>45488</v>
      </c>
      <c r="R17" s="43">
        <v>45747</v>
      </c>
      <c r="S17" s="35" t="s">
        <v>35</v>
      </c>
      <c r="T17" s="46">
        <v>45747</v>
      </c>
      <c r="U17" s="46">
        <v>45749</v>
      </c>
      <c r="V17" s="12" t="s">
        <v>547</v>
      </c>
      <c r="W17" s="12" t="s">
        <v>550</v>
      </c>
      <c r="X17" s="48">
        <v>1</v>
      </c>
      <c r="Y17" s="14" t="s">
        <v>548</v>
      </c>
      <c r="Z17" s="12" t="s">
        <v>549</v>
      </c>
    </row>
    <row r="18" spans="1:26" s="11" customFormat="1" ht="101.25" x14ac:dyDescent="0.25">
      <c r="A18" s="33" t="s">
        <v>166</v>
      </c>
      <c r="B18" s="12" t="s">
        <v>150</v>
      </c>
      <c r="C18" s="36">
        <v>3</v>
      </c>
      <c r="D18" s="44" t="s">
        <v>114</v>
      </c>
      <c r="E18" s="15" t="s">
        <v>184</v>
      </c>
      <c r="F18" s="12" t="s">
        <v>185</v>
      </c>
      <c r="G18" s="38">
        <v>1</v>
      </c>
      <c r="H18" s="39" t="s">
        <v>182</v>
      </c>
      <c r="I18" s="40" t="s">
        <v>186</v>
      </c>
      <c r="J18" s="40" t="s">
        <v>187</v>
      </c>
      <c r="K18" s="13" t="s">
        <v>29</v>
      </c>
      <c r="L18" s="38" t="s">
        <v>188</v>
      </c>
      <c r="M18" s="41" t="s">
        <v>189</v>
      </c>
      <c r="N18" s="4" t="s">
        <v>30</v>
      </c>
      <c r="O18" s="12" t="s">
        <v>151</v>
      </c>
      <c r="P18" s="41" t="s">
        <v>183</v>
      </c>
      <c r="Q18" s="43">
        <v>45489</v>
      </c>
      <c r="R18" s="43">
        <v>45747</v>
      </c>
      <c r="S18" s="35" t="s">
        <v>53</v>
      </c>
      <c r="T18" s="46">
        <v>45747</v>
      </c>
      <c r="U18" s="46">
        <v>45749</v>
      </c>
      <c r="V18" s="12" t="s">
        <v>551</v>
      </c>
      <c r="W18" s="12" t="s">
        <v>555</v>
      </c>
      <c r="X18" s="48">
        <v>0.5</v>
      </c>
      <c r="Y18" s="14" t="s">
        <v>548</v>
      </c>
      <c r="Z18" s="12" t="s">
        <v>552</v>
      </c>
    </row>
    <row r="19" spans="1:26" s="11" customFormat="1" ht="90" x14ac:dyDescent="0.25">
      <c r="A19" s="33" t="s">
        <v>166</v>
      </c>
      <c r="B19" s="12" t="s">
        <v>150</v>
      </c>
      <c r="C19" s="36">
        <v>4</v>
      </c>
      <c r="D19" s="44" t="s">
        <v>114</v>
      </c>
      <c r="E19" s="15" t="s">
        <v>190</v>
      </c>
      <c r="F19" s="12" t="s">
        <v>191</v>
      </c>
      <c r="G19" s="38">
        <v>1</v>
      </c>
      <c r="H19" s="39" t="s">
        <v>192</v>
      </c>
      <c r="I19" s="40" t="s">
        <v>193</v>
      </c>
      <c r="J19" s="40" t="s">
        <v>194</v>
      </c>
      <c r="K19" s="13" t="s">
        <v>29</v>
      </c>
      <c r="L19" s="38" t="s">
        <v>195</v>
      </c>
      <c r="M19" s="41" t="s">
        <v>196</v>
      </c>
      <c r="N19" s="4" t="s">
        <v>30</v>
      </c>
      <c r="O19" s="12" t="s">
        <v>151</v>
      </c>
      <c r="P19" s="41" t="s">
        <v>183</v>
      </c>
      <c r="Q19" s="43">
        <v>45490</v>
      </c>
      <c r="R19" s="43">
        <v>45565</v>
      </c>
      <c r="S19" s="35" t="s">
        <v>35</v>
      </c>
      <c r="T19" s="46">
        <v>45747</v>
      </c>
      <c r="U19" s="46">
        <v>45749</v>
      </c>
      <c r="V19" s="12" t="s">
        <v>553</v>
      </c>
      <c r="W19" s="12" t="s">
        <v>556</v>
      </c>
      <c r="X19" s="48">
        <v>1</v>
      </c>
      <c r="Y19" s="14" t="s">
        <v>548</v>
      </c>
      <c r="Z19" s="12" t="s">
        <v>554</v>
      </c>
    </row>
    <row r="20" spans="1:26" s="11" customFormat="1" ht="56.25" x14ac:dyDescent="0.25">
      <c r="A20" s="33" t="s">
        <v>208</v>
      </c>
      <c r="B20" s="12" t="s">
        <v>54</v>
      </c>
      <c r="C20" s="36">
        <v>2</v>
      </c>
      <c r="D20" s="44" t="s">
        <v>27</v>
      </c>
      <c r="E20" s="15" t="s">
        <v>209</v>
      </c>
      <c r="F20" s="12" t="s">
        <v>210</v>
      </c>
      <c r="G20" s="38">
        <v>1</v>
      </c>
      <c r="H20" s="39" t="s">
        <v>211</v>
      </c>
      <c r="I20" s="40" t="s">
        <v>212</v>
      </c>
      <c r="J20" s="40" t="s">
        <v>213</v>
      </c>
      <c r="K20" s="13" t="s">
        <v>69</v>
      </c>
      <c r="L20" s="38" t="s">
        <v>214</v>
      </c>
      <c r="M20" s="41">
        <v>1</v>
      </c>
      <c r="N20" s="4" t="s">
        <v>30</v>
      </c>
      <c r="O20" s="12" t="s">
        <v>115</v>
      </c>
      <c r="P20" s="41" t="s">
        <v>215</v>
      </c>
      <c r="Q20" s="43">
        <v>45689</v>
      </c>
      <c r="R20" s="43">
        <v>46022</v>
      </c>
      <c r="S20" s="35" t="s">
        <v>32</v>
      </c>
      <c r="T20" s="46">
        <v>45747</v>
      </c>
      <c r="U20" s="46">
        <v>45751</v>
      </c>
      <c r="V20" s="12" t="s">
        <v>522</v>
      </c>
      <c r="W20" s="12" t="s">
        <v>523</v>
      </c>
      <c r="X20" s="48">
        <v>0</v>
      </c>
      <c r="Y20" s="39" t="s">
        <v>240</v>
      </c>
      <c r="Z20" s="12" t="s">
        <v>524</v>
      </c>
    </row>
    <row r="21" spans="1:26" s="11" customFormat="1" ht="56.25" x14ac:dyDescent="0.25">
      <c r="A21" s="33" t="s">
        <v>208</v>
      </c>
      <c r="B21" s="12" t="s">
        <v>54</v>
      </c>
      <c r="C21" s="36">
        <v>2</v>
      </c>
      <c r="D21" s="44" t="s">
        <v>27</v>
      </c>
      <c r="E21" s="15" t="s">
        <v>209</v>
      </c>
      <c r="F21" s="12" t="s">
        <v>210</v>
      </c>
      <c r="G21" s="38">
        <v>2</v>
      </c>
      <c r="H21" s="39" t="s">
        <v>211</v>
      </c>
      <c r="I21" s="40" t="s">
        <v>216</v>
      </c>
      <c r="J21" s="40" t="s">
        <v>217</v>
      </c>
      <c r="K21" s="13" t="s">
        <v>69</v>
      </c>
      <c r="L21" s="38" t="s">
        <v>218</v>
      </c>
      <c r="M21" s="41">
        <v>1</v>
      </c>
      <c r="N21" s="4" t="s">
        <v>98</v>
      </c>
      <c r="O21" s="12" t="s">
        <v>115</v>
      </c>
      <c r="P21" s="41" t="s">
        <v>215</v>
      </c>
      <c r="Q21" s="43">
        <v>45689</v>
      </c>
      <c r="R21" s="43">
        <v>46022</v>
      </c>
      <c r="S21" s="35" t="s">
        <v>32</v>
      </c>
      <c r="T21" s="46">
        <v>45747</v>
      </c>
      <c r="U21" s="46">
        <v>45751</v>
      </c>
      <c r="V21" s="12" t="s">
        <v>522</v>
      </c>
      <c r="W21" s="12" t="s">
        <v>523</v>
      </c>
      <c r="X21" s="48">
        <v>0</v>
      </c>
      <c r="Y21" s="39" t="s">
        <v>240</v>
      </c>
      <c r="Z21" s="12" t="s">
        <v>524</v>
      </c>
    </row>
    <row r="22" spans="1:26" s="11" customFormat="1" ht="56.25" x14ac:dyDescent="0.25">
      <c r="A22" s="33" t="s">
        <v>208</v>
      </c>
      <c r="B22" s="12" t="s">
        <v>54</v>
      </c>
      <c r="C22" s="36">
        <v>3</v>
      </c>
      <c r="D22" s="44" t="s">
        <v>27</v>
      </c>
      <c r="E22" s="15" t="s">
        <v>226</v>
      </c>
      <c r="F22" s="12" t="s">
        <v>226</v>
      </c>
      <c r="G22" s="38">
        <v>3</v>
      </c>
      <c r="H22" s="39" t="s">
        <v>227</v>
      </c>
      <c r="I22" s="40" t="s">
        <v>228</v>
      </c>
      <c r="J22" s="40" t="s">
        <v>525</v>
      </c>
      <c r="K22" s="13" t="s">
        <v>29</v>
      </c>
      <c r="L22" s="38" t="s">
        <v>526</v>
      </c>
      <c r="M22" s="41">
        <v>1</v>
      </c>
      <c r="N22" s="4" t="s">
        <v>30</v>
      </c>
      <c r="O22" s="12" t="s">
        <v>61</v>
      </c>
      <c r="P22" s="41" t="s">
        <v>62</v>
      </c>
      <c r="Q22" s="43">
        <v>45748</v>
      </c>
      <c r="R22" s="43">
        <v>45838</v>
      </c>
      <c r="S22" s="35" t="s">
        <v>35</v>
      </c>
      <c r="T22" s="46">
        <v>45747</v>
      </c>
      <c r="U22" s="46">
        <v>45751</v>
      </c>
      <c r="V22" s="12" t="s">
        <v>244</v>
      </c>
      <c r="W22" s="12" t="s">
        <v>527</v>
      </c>
      <c r="X22" s="48">
        <v>0</v>
      </c>
      <c r="Y22" s="39" t="s">
        <v>240</v>
      </c>
      <c r="Z22" s="12" t="s">
        <v>528</v>
      </c>
    </row>
    <row r="23" spans="1:26" s="11" customFormat="1" ht="45" x14ac:dyDescent="0.25">
      <c r="A23" s="33" t="s">
        <v>208</v>
      </c>
      <c r="B23" s="12" t="s">
        <v>54</v>
      </c>
      <c r="C23" s="36">
        <v>4</v>
      </c>
      <c r="D23" s="44" t="s">
        <v>27</v>
      </c>
      <c r="E23" s="15" t="s">
        <v>220</v>
      </c>
      <c r="F23" s="12" t="s">
        <v>221</v>
      </c>
      <c r="G23" s="38">
        <v>1</v>
      </c>
      <c r="H23" s="39" t="s">
        <v>222</v>
      </c>
      <c r="I23" s="40" t="s">
        <v>223</v>
      </c>
      <c r="J23" s="40" t="s">
        <v>224</v>
      </c>
      <c r="K23" s="13" t="s">
        <v>69</v>
      </c>
      <c r="L23" s="38" t="s">
        <v>225</v>
      </c>
      <c r="M23" s="41">
        <v>1</v>
      </c>
      <c r="N23" s="4" t="s">
        <v>30</v>
      </c>
      <c r="O23" s="12" t="s">
        <v>115</v>
      </c>
      <c r="P23" s="41" t="s">
        <v>219</v>
      </c>
      <c r="Q23" s="43">
        <v>45566</v>
      </c>
      <c r="R23" s="43">
        <v>46022</v>
      </c>
      <c r="S23" s="35" t="s">
        <v>32</v>
      </c>
      <c r="T23" s="46">
        <v>45747</v>
      </c>
      <c r="U23" s="46">
        <v>45751</v>
      </c>
      <c r="V23" s="12" t="s">
        <v>522</v>
      </c>
      <c r="W23" s="12" t="s">
        <v>523</v>
      </c>
      <c r="X23" s="48">
        <v>0</v>
      </c>
      <c r="Y23" s="39" t="s">
        <v>240</v>
      </c>
      <c r="Z23" s="12" t="s">
        <v>524</v>
      </c>
    </row>
    <row r="24" spans="1:26" s="11" customFormat="1" ht="146.25" x14ac:dyDescent="0.25">
      <c r="A24" s="33" t="s">
        <v>229</v>
      </c>
      <c r="B24" s="12" t="s">
        <v>155</v>
      </c>
      <c r="C24" s="36">
        <v>2</v>
      </c>
      <c r="D24" s="44" t="s">
        <v>27</v>
      </c>
      <c r="E24" s="15" t="s">
        <v>231</v>
      </c>
      <c r="F24" s="12" t="s">
        <v>232</v>
      </c>
      <c r="G24" s="38">
        <v>1</v>
      </c>
      <c r="H24" s="39" t="s">
        <v>233</v>
      </c>
      <c r="I24" s="40" t="s">
        <v>234</v>
      </c>
      <c r="J24" s="40" t="s">
        <v>235</v>
      </c>
      <c r="K24" s="13" t="s">
        <v>29</v>
      </c>
      <c r="L24" s="38" t="s">
        <v>236</v>
      </c>
      <c r="M24" s="41" t="s">
        <v>237</v>
      </c>
      <c r="N24" s="4" t="s">
        <v>30</v>
      </c>
      <c r="O24" s="12" t="s">
        <v>156</v>
      </c>
      <c r="P24" s="41" t="s">
        <v>230</v>
      </c>
      <c r="Q24" s="43">
        <v>45658</v>
      </c>
      <c r="R24" s="56">
        <v>45747</v>
      </c>
      <c r="S24" s="35" t="s">
        <v>32</v>
      </c>
      <c r="T24" s="46">
        <v>45657</v>
      </c>
      <c r="U24" s="46">
        <v>45751</v>
      </c>
      <c r="V24" s="12" t="s">
        <v>487</v>
      </c>
      <c r="W24" s="12" t="s">
        <v>488</v>
      </c>
      <c r="X24" s="48">
        <v>0</v>
      </c>
      <c r="Y24" s="14" t="s">
        <v>486</v>
      </c>
      <c r="Z24" s="12" t="s">
        <v>489</v>
      </c>
    </row>
    <row r="25" spans="1:26" s="11" customFormat="1" ht="123.75" x14ac:dyDescent="0.25">
      <c r="A25" s="33" t="s">
        <v>249</v>
      </c>
      <c r="B25" s="12" t="s">
        <v>26</v>
      </c>
      <c r="C25" s="36">
        <v>1</v>
      </c>
      <c r="D25" s="44" t="s">
        <v>34</v>
      </c>
      <c r="E25" s="15" t="s">
        <v>250</v>
      </c>
      <c r="F25" s="12" t="s">
        <v>251</v>
      </c>
      <c r="G25" s="38">
        <v>1</v>
      </c>
      <c r="H25" s="39" t="s">
        <v>252</v>
      </c>
      <c r="I25" s="40" t="s">
        <v>253</v>
      </c>
      <c r="J25" s="40" t="s">
        <v>254</v>
      </c>
      <c r="K25" s="13" t="s">
        <v>49</v>
      </c>
      <c r="L25" s="38" t="s">
        <v>255</v>
      </c>
      <c r="M25" s="41" t="s">
        <v>256</v>
      </c>
      <c r="N25" s="4" t="s">
        <v>30</v>
      </c>
      <c r="O25" s="12" t="s">
        <v>31</v>
      </c>
      <c r="P25" s="41" t="s">
        <v>257</v>
      </c>
      <c r="Q25" s="43">
        <v>45717</v>
      </c>
      <c r="R25" s="69">
        <v>46022</v>
      </c>
      <c r="S25" s="35" t="s">
        <v>32</v>
      </c>
      <c r="T25" s="46">
        <v>45747</v>
      </c>
      <c r="U25" s="46">
        <v>45749</v>
      </c>
      <c r="V25" s="12" t="s">
        <v>582</v>
      </c>
      <c r="W25" s="12" t="s">
        <v>583</v>
      </c>
      <c r="X25" s="48">
        <v>0.5</v>
      </c>
      <c r="Y25" s="39" t="s">
        <v>33</v>
      </c>
      <c r="Z25" s="12" t="s">
        <v>584</v>
      </c>
    </row>
    <row r="26" spans="1:26" s="11" customFormat="1" ht="135" x14ac:dyDescent="0.25">
      <c r="A26" s="33" t="s">
        <v>249</v>
      </c>
      <c r="B26" s="12" t="s">
        <v>26</v>
      </c>
      <c r="C26" s="36">
        <v>3</v>
      </c>
      <c r="D26" s="44" t="s">
        <v>34</v>
      </c>
      <c r="E26" s="15" t="s">
        <v>258</v>
      </c>
      <c r="F26" s="12" t="s">
        <v>259</v>
      </c>
      <c r="G26" s="38">
        <v>1</v>
      </c>
      <c r="H26" s="39" t="s">
        <v>258</v>
      </c>
      <c r="I26" s="40" t="s">
        <v>259</v>
      </c>
      <c r="J26" s="40" t="s">
        <v>260</v>
      </c>
      <c r="K26" s="13" t="s">
        <v>29</v>
      </c>
      <c r="L26" s="38" t="s">
        <v>261</v>
      </c>
      <c r="M26" s="41">
        <v>1</v>
      </c>
      <c r="N26" s="4" t="s">
        <v>30</v>
      </c>
      <c r="O26" s="12" t="s">
        <v>31</v>
      </c>
      <c r="P26" s="41" t="s">
        <v>257</v>
      </c>
      <c r="Q26" s="43">
        <v>45717</v>
      </c>
      <c r="R26" s="69">
        <v>46022</v>
      </c>
      <c r="S26" s="35" t="s">
        <v>32</v>
      </c>
      <c r="T26" s="46">
        <v>45747</v>
      </c>
      <c r="U26" s="46">
        <v>45749</v>
      </c>
      <c r="V26" s="12" t="s">
        <v>585</v>
      </c>
      <c r="W26" s="12" t="s">
        <v>586</v>
      </c>
      <c r="X26" s="48">
        <v>0</v>
      </c>
      <c r="Y26" s="39" t="s">
        <v>33</v>
      </c>
      <c r="Z26" s="12" t="s">
        <v>587</v>
      </c>
    </row>
    <row r="27" spans="1:26" s="11" customFormat="1" ht="90" x14ac:dyDescent="0.25">
      <c r="A27" s="33" t="s">
        <v>249</v>
      </c>
      <c r="B27" s="12" t="s">
        <v>26</v>
      </c>
      <c r="C27" s="36">
        <v>4</v>
      </c>
      <c r="D27" s="44" t="s">
        <v>34</v>
      </c>
      <c r="E27" s="15" t="s">
        <v>262</v>
      </c>
      <c r="F27" s="12" t="s">
        <v>263</v>
      </c>
      <c r="G27" s="38">
        <v>1</v>
      </c>
      <c r="H27" s="39" t="s">
        <v>264</v>
      </c>
      <c r="I27" s="40" t="s">
        <v>265</v>
      </c>
      <c r="J27" s="40" t="s">
        <v>266</v>
      </c>
      <c r="K27" s="13" t="s">
        <v>49</v>
      </c>
      <c r="L27" s="38" t="s">
        <v>267</v>
      </c>
      <c r="M27" s="41" t="s">
        <v>268</v>
      </c>
      <c r="N27" s="4" t="s">
        <v>30</v>
      </c>
      <c r="O27" s="12" t="s">
        <v>31</v>
      </c>
      <c r="P27" s="41" t="s">
        <v>257</v>
      </c>
      <c r="Q27" s="43">
        <v>45717</v>
      </c>
      <c r="R27" s="69">
        <v>46022</v>
      </c>
      <c r="S27" s="35" t="s">
        <v>32</v>
      </c>
      <c r="T27" s="46">
        <v>45747</v>
      </c>
      <c r="U27" s="46">
        <v>45749</v>
      </c>
      <c r="V27" s="12" t="s">
        <v>588</v>
      </c>
      <c r="W27" s="12" t="s">
        <v>589</v>
      </c>
      <c r="X27" s="48">
        <v>0</v>
      </c>
      <c r="Y27" s="39" t="s">
        <v>33</v>
      </c>
      <c r="Z27" s="12" t="s">
        <v>590</v>
      </c>
    </row>
    <row r="28" spans="1:26" s="11" customFormat="1" ht="135" x14ac:dyDescent="0.25">
      <c r="A28" s="33" t="s">
        <v>249</v>
      </c>
      <c r="B28" s="12" t="s">
        <v>26</v>
      </c>
      <c r="C28" s="36">
        <v>5</v>
      </c>
      <c r="D28" s="44" t="s">
        <v>34</v>
      </c>
      <c r="E28" s="15" t="s">
        <v>269</v>
      </c>
      <c r="F28" s="12" t="s">
        <v>270</v>
      </c>
      <c r="G28" s="38">
        <v>1</v>
      </c>
      <c r="H28" s="39" t="s">
        <v>271</v>
      </c>
      <c r="I28" s="40" t="s">
        <v>272</v>
      </c>
      <c r="J28" s="40" t="s">
        <v>273</v>
      </c>
      <c r="K28" s="13" t="s">
        <v>49</v>
      </c>
      <c r="L28" s="38" t="s">
        <v>274</v>
      </c>
      <c r="M28" s="41" t="s">
        <v>275</v>
      </c>
      <c r="N28" s="4" t="s">
        <v>30</v>
      </c>
      <c r="O28" s="12" t="s">
        <v>31</v>
      </c>
      <c r="P28" s="41" t="s">
        <v>257</v>
      </c>
      <c r="Q28" s="43">
        <v>45717</v>
      </c>
      <c r="R28" s="69">
        <v>46022</v>
      </c>
      <c r="S28" s="35" t="s">
        <v>32</v>
      </c>
      <c r="T28" s="46">
        <v>45747</v>
      </c>
      <c r="U28" s="46">
        <v>45749</v>
      </c>
      <c r="V28" s="12" t="s">
        <v>591</v>
      </c>
      <c r="W28" s="12" t="s">
        <v>592</v>
      </c>
      <c r="X28" s="48">
        <v>0</v>
      </c>
      <c r="Y28" s="39" t="s">
        <v>33</v>
      </c>
      <c r="Z28" s="12" t="s">
        <v>85</v>
      </c>
    </row>
    <row r="29" spans="1:26" s="11" customFormat="1" ht="168.75" x14ac:dyDescent="0.25">
      <c r="A29" s="33" t="s">
        <v>249</v>
      </c>
      <c r="B29" s="12" t="s">
        <v>26</v>
      </c>
      <c r="C29" s="36">
        <v>6</v>
      </c>
      <c r="D29" s="44" t="s">
        <v>34</v>
      </c>
      <c r="E29" s="15" t="s">
        <v>276</v>
      </c>
      <c r="F29" s="12" t="s">
        <v>277</v>
      </c>
      <c r="G29" s="38">
        <v>1</v>
      </c>
      <c r="H29" s="39" t="s">
        <v>278</v>
      </c>
      <c r="I29" s="40" t="s">
        <v>279</v>
      </c>
      <c r="J29" s="40" t="s">
        <v>280</v>
      </c>
      <c r="K29" s="13" t="s">
        <v>49</v>
      </c>
      <c r="L29" s="38" t="s">
        <v>281</v>
      </c>
      <c r="M29" s="41" t="s">
        <v>282</v>
      </c>
      <c r="N29" s="4" t="s">
        <v>30</v>
      </c>
      <c r="O29" s="12" t="s">
        <v>31</v>
      </c>
      <c r="P29" s="41" t="s">
        <v>257</v>
      </c>
      <c r="Q29" s="43">
        <v>45717</v>
      </c>
      <c r="R29" s="69">
        <v>46022</v>
      </c>
      <c r="S29" s="35" t="s">
        <v>32</v>
      </c>
      <c r="T29" s="46">
        <v>45747</v>
      </c>
      <c r="U29" s="46">
        <v>45749</v>
      </c>
      <c r="V29" s="12" t="s">
        <v>593</v>
      </c>
      <c r="W29" s="12" t="s">
        <v>594</v>
      </c>
      <c r="X29" s="48">
        <v>0.5</v>
      </c>
      <c r="Y29" s="39" t="s">
        <v>33</v>
      </c>
      <c r="Z29" s="12" t="s">
        <v>595</v>
      </c>
    </row>
    <row r="30" spans="1:26" s="11" customFormat="1" ht="67.5" x14ac:dyDescent="0.25">
      <c r="A30" s="33" t="s">
        <v>249</v>
      </c>
      <c r="B30" s="12" t="s">
        <v>26</v>
      </c>
      <c r="C30" s="36">
        <v>7</v>
      </c>
      <c r="D30" s="44" t="s">
        <v>34</v>
      </c>
      <c r="E30" s="15" t="s">
        <v>283</v>
      </c>
      <c r="F30" s="12" t="s">
        <v>284</v>
      </c>
      <c r="G30" s="38">
        <v>1</v>
      </c>
      <c r="H30" s="39" t="s">
        <v>285</v>
      </c>
      <c r="I30" s="40" t="s">
        <v>286</v>
      </c>
      <c r="J30" s="40" t="s">
        <v>287</v>
      </c>
      <c r="K30" s="13" t="s">
        <v>49</v>
      </c>
      <c r="L30" s="38" t="s">
        <v>288</v>
      </c>
      <c r="M30" s="41" t="s">
        <v>289</v>
      </c>
      <c r="N30" s="4" t="s">
        <v>30</v>
      </c>
      <c r="O30" s="12" t="s">
        <v>31</v>
      </c>
      <c r="P30" s="41" t="s">
        <v>257</v>
      </c>
      <c r="Q30" s="43">
        <v>45717</v>
      </c>
      <c r="R30" s="69">
        <v>46022</v>
      </c>
      <c r="S30" s="35" t="s">
        <v>32</v>
      </c>
      <c r="T30" s="46">
        <v>45747</v>
      </c>
      <c r="U30" s="46">
        <v>45749</v>
      </c>
      <c r="V30" s="12" t="s">
        <v>596</v>
      </c>
      <c r="W30" s="12" t="s">
        <v>597</v>
      </c>
      <c r="X30" s="48">
        <v>0.5</v>
      </c>
      <c r="Y30" s="39" t="s">
        <v>33</v>
      </c>
      <c r="Z30" s="12" t="s">
        <v>598</v>
      </c>
    </row>
    <row r="31" spans="1:26" s="11" customFormat="1" ht="67.5" x14ac:dyDescent="0.25">
      <c r="A31" s="33" t="s">
        <v>390</v>
      </c>
      <c r="B31" s="12" t="s">
        <v>64</v>
      </c>
      <c r="C31" s="36">
        <v>1</v>
      </c>
      <c r="D31" s="44" t="s">
        <v>27</v>
      </c>
      <c r="E31" s="15" t="s">
        <v>290</v>
      </c>
      <c r="F31" s="12" t="s">
        <v>291</v>
      </c>
      <c r="G31" s="38">
        <v>1</v>
      </c>
      <c r="H31" s="39" t="s">
        <v>292</v>
      </c>
      <c r="I31" s="40" t="s">
        <v>293</v>
      </c>
      <c r="J31" s="40" t="s">
        <v>294</v>
      </c>
      <c r="K31" s="13" t="s">
        <v>49</v>
      </c>
      <c r="L31" s="38" t="s">
        <v>295</v>
      </c>
      <c r="M31" s="41" t="s">
        <v>296</v>
      </c>
      <c r="N31" s="4" t="s">
        <v>95</v>
      </c>
      <c r="O31" s="12" t="s">
        <v>70</v>
      </c>
      <c r="P31" s="41" t="s">
        <v>297</v>
      </c>
      <c r="Q31" s="43">
        <v>45672</v>
      </c>
      <c r="R31" s="69">
        <v>45746</v>
      </c>
      <c r="S31" s="35" t="s">
        <v>53</v>
      </c>
      <c r="T31" s="46">
        <v>45747</v>
      </c>
      <c r="U31" s="46">
        <v>45749</v>
      </c>
      <c r="V31" s="12" t="s">
        <v>502</v>
      </c>
      <c r="W31" s="12" t="s">
        <v>503</v>
      </c>
      <c r="X31" s="48">
        <v>0</v>
      </c>
      <c r="Y31" s="39" t="s">
        <v>71</v>
      </c>
      <c r="Z31" s="12" t="s">
        <v>504</v>
      </c>
    </row>
    <row r="32" spans="1:26" s="11" customFormat="1" ht="33.75" x14ac:dyDescent="0.25">
      <c r="A32" s="33" t="s">
        <v>390</v>
      </c>
      <c r="B32" s="12" t="s">
        <v>64</v>
      </c>
      <c r="C32" s="36">
        <v>1</v>
      </c>
      <c r="D32" s="44" t="s">
        <v>27</v>
      </c>
      <c r="E32" s="15" t="s">
        <v>290</v>
      </c>
      <c r="F32" s="12" t="s">
        <v>291</v>
      </c>
      <c r="G32" s="38">
        <v>2</v>
      </c>
      <c r="H32" s="39" t="s">
        <v>292</v>
      </c>
      <c r="I32" s="40" t="s">
        <v>293</v>
      </c>
      <c r="J32" s="40" t="s">
        <v>298</v>
      </c>
      <c r="K32" s="13" t="s">
        <v>49</v>
      </c>
      <c r="L32" s="38" t="s">
        <v>299</v>
      </c>
      <c r="M32" s="41" t="s">
        <v>300</v>
      </c>
      <c r="N32" s="4" t="s">
        <v>30</v>
      </c>
      <c r="O32" s="12" t="s">
        <v>70</v>
      </c>
      <c r="P32" s="41" t="s">
        <v>297</v>
      </c>
      <c r="Q32" s="43">
        <v>45807</v>
      </c>
      <c r="R32" s="69">
        <v>46022</v>
      </c>
      <c r="S32" s="35" t="s">
        <v>32</v>
      </c>
      <c r="T32" s="46">
        <v>45747</v>
      </c>
      <c r="U32" s="46">
        <v>45749</v>
      </c>
      <c r="V32" s="12" t="s">
        <v>505</v>
      </c>
      <c r="W32" s="12" t="s">
        <v>506</v>
      </c>
      <c r="X32" s="48">
        <v>0</v>
      </c>
      <c r="Y32" s="39" t="s">
        <v>71</v>
      </c>
      <c r="Z32" s="12" t="s">
        <v>85</v>
      </c>
    </row>
    <row r="33" spans="1:26" s="11" customFormat="1" ht="45" x14ac:dyDescent="0.25">
      <c r="A33" s="33" t="s">
        <v>390</v>
      </c>
      <c r="B33" s="12" t="s">
        <v>64</v>
      </c>
      <c r="C33" s="36">
        <v>2</v>
      </c>
      <c r="D33" s="44" t="s">
        <v>27</v>
      </c>
      <c r="E33" s="15" t="s">
        <v>301</v>
      </c>
      <c r="F33" s="12" t="s">
        <v>302</v>
      </c>
      <c r="G33" s="38">
        <v>1</v>
      </c>
      <c r="H33" s="39" t="s">
        <v>303</v>
      </c>
      <c r="I33" s="40" t="s">
        <v>304</v>
      </c>
      <c r="J33" s="40" t="s">
        <v>305</v>
      </c>
      <c r="K33" s="13" t="s">
        <v>49</v>
      </c>
      <c r="L33" s="38" t="s">
        <v>306</v>
      </c>
      <c r="M33" s="41" t="s">
        <v>307</v>
      </c>
      <c r="N33" s="4" t="s">
        <v>30</v>
      </c>
      <c r="O33" s="12" t="s">
        <v>70</v>
      </c>
      <c r="P33" s="41" t="s">
        <v>308</v>
      </c>
      <c r="Q33" s="43">
        <v>45687</v>
      </c>
      <c r="R33" s="69">
        <v>45777</v>
      </c>
      <c r="S33" s="35" t="s">
        <v>32</v>
      </c>
      <c r="T33" s="46">
        <v>45747</v>
      </c>
      <c r="U33" s="46">
        <v>45749</v>
      </c>
      <c r="V33" s="12" t="s">
        <v>505</v>
      </c>
      <c r="W33" s="12" t="s">
        <v>506</v>
      </c>
      <c r="X33" s="48">
        <v>0</v>
      </c>
      <c r="Y33" s="39" t="s">
        <v>71</v>
      </c>
      <c r="Z33" s="12" t="s">
        <v>85</v>
      </c>
    </row>
    <row r="34" spans="1:26" s="11" customFormat="1" ht="45" x14ac:dyDescent="0.25">
      <c r="A34" s="33" t="s">
        <v>390</v>
      </c>
      <c r="B34" s="12" t="s">
        <v>64</v>
      </c>
      <c r="C34" s="36">
        <v>2</v>
      </c>
      <c r="D34" s="44" t="s">
        <v>27</v>
      </c>
      <c r="E34" s="15" t="s">
        <v>301</v>
      </c>
      <c r="F34" s="12" t="s">
        <v>302</v>
      </c>
      <c r="G34" s="38">
        <v>2</v>
      </c>
      <c r="H34" s="39" t="s">
        <v>303</v>
      </c>
      <c r="I34" s="40" t="s">
        <v>304</v>
      </c>
      <c r="J34" s="40" t="s">
        <v>309</v>
      </c>
      <c r="K34" s="13" t="s">
        <v>49</v>
      </c>
      <c r="L34" s="38" t="s">
        <v>310</v>
      </c>
      <c r="M34" s="41" t="s">
        <v>311</v>
      </c>
      <c r="N34" s="4" t="s">
        <v>30</v>
      </c>
      <c r="O34" s="12" t="s">
        <v>70</v>
      </c>
      <c r="P34" s="41" t="s">
        <v>308</v>
      </c>
      <c r="Q34" s="43">
        <v>45703</v>
      </c>
      <c r="R34" s="69">
        <v>45853</v>
      </c>
      <c r="S34" s="35" t="s">
        <v>32</v>
      </c>
      <c r="T34" s="46">
        <v>45747</v>
      </c>
      <c r="U34" s="46">
        <v>45779</v>
      </c>
      <c r="V34" s="12" t="s">
        <v>505</v>
      </c>
      <c r="W34" s="12" t="s">
        <v>506</v>
      </c>
      <c r="X34" s="48">
        <v>0</v>
      </c>
      <c r="Y34" s="39" t="s">
        <v>71</v>
      </c>
      <c r="Z34" s="12" t="s">
        <v>85</v>
      </c>
    </row>
    <row r="35" spans="1:26" s="11" customFormat="1" ht="45" x14ac:dyDescent="0.25">
      <c r="A35" s="33" t="s">
        <v>390</v>
      </c>
      <c r="B35" s="12" t="s">
        <v>64</v>
      </c>
      <c r="C35" s="36">
        <v>2</v>
      </c>
      <c r="D35" s="44" t="s">
        <v>27</v>
      </c>
      <c r="E35" s="15" t="s">
        <v>301</v>
      </c>
      <c r="F35" s="12" t="s">
        <v>302</v>
      </c>
      <c r="G35" s="38">
        <v>3</v>
      </c>
      <c r="H35" s="39" t="s">
        <v>303</v>
      </c>
      <c r="I35" s="40" t="s">
        <v>304</v>
      </c>
      <c r="J35" s="40" t="s">
        <v>312</v>
      </c>
      <c r="K35" s="13" t="s">
        <v>49</v>
      </c>
      <c r="L35" s="38" t="s">
        <v>313</v>
      </c>
      <c r="M35" s="41" t="s">
        <v>314</v>
      </c>
      <c r="N35" s="4" t="s">
        <v>30</v>
      </c>
      <c r="O35" s="12" t="s">
        <v>70</v>
      </c>
      <c r="P35" s="41" t="s">
        <v>308</v>
      </c>
      <c r="Q35" s="43">
        <v>45656</v>
      </c>
      <c r="R35" s="69">
        <v>45777</v>
      </c>
      <c r="S35" s="35" t="s">
        <v>32</v>
      </c>
      <c r="T35" s="46">
        <v>45747</v>
      </c>
      <c r="U35" s="46">
        <v>45749</v>
      </c>
      <c r="V35" s="12" t="s">
        <v>505</v>
      </c>
      <c r="W35" s="12" t="s">
        <v>506</v>
      </c>
      <c r="X35" s="48">
        <v>0</v>
      </c>
      <c r="Y35" s="39" t="s">
        <v>71</v>
      </c>
      <c r="Z35" s="12" t="s">
        <v>85</v>
      </c>
    </row>
    <row r="36" spans="1:26" s="11" customFormat="1" ht="168.75" x14ac:dyDescent="0.25">
      <c r="A36" s="33" t="s">
        <v>390</v>
      </c>
      <c r="B36" s="12" t="s">
        <v>64</v>
      </c>
      <c r="C36" s="36">
        <v>3</v>
      </c>
      <c r="D36" s="44" t="s">
        <v>27</v>
      </c>
      <c r="E36" s="15" t="s">
        <v>315</v>
      </c>
      <c r="F36" s="12" t="s">
        <v>316</v>
      </c>
      <c r="G36" s="38">
        <v>1</v>
      </c>
      <c r="H36" s="39" t="s">
        <v>317</v>
      </c>
      <c r="I36" s="40" t="s">
        <v>318</v>
      </c>
      <c r="J36" s="40" t="s">
        <v>319</v>
      </c>
      <c r="K36" s="13" t="s">
        <v>49</v>
      </c>
      <c r="L36" s="38" t="s">
        <v>320</v>
      </c>
      <c r="M36" s="41">
        <v>1</v>
      </c>
      <c r="N36" s="4" t="s">
        <v>30</v>
      </c>
      <c r="O36" s="12" t="s">
        <v>70</v>
      </c>
      <c r="P36" s="41" t="s">
        <v>321</v>
      </c>
      <c r="Q36" s="43">
        <v>45703</v>
      </c>
      <c r="R36" s="69">
        <v>45807</v>
      </c>
      <c r="S36" s="35" t="s">
        <v>32</v>
      </c>
      <c r="T36" s="46">
        <v>45747</v>
      </c>
      <c r="U36" s="46">
        <v>45779</v>
      </c>
      <c r="V36" s="12" t="s">
        <v>505</v>
      </c>
      <c r="W36" s="12" t="s">
        <v>506</v>
      </c>
      <c r="X36" s="48">
        <v>0</v>
      </c>
      <c r="Y36" s="39" t="s">
        <v>71</v>
      </c>
      <c r="Z36" s="12" t="s">
        <v>85</v>
      </c>
    </row>
    <row r="37" spans="1:26" s="11" customFormat="1" ht="168.75" x14ac:dyDescent="0.25">
      <c r="A37" s="33" t="s">
        <v>390</v>
      </c>
      <c r="B37" s="12" t="s">
        <v>64</v>
      </c>
      <c r="C37" s="36">
        <v>3</v>
      </c>
      <c r="D37" s="44" t="s">
        <v>27</v>
      </c>
      <c r="E37" s="15" t="s">
        <v>315</v>
      </c>
      <c r="F37" s="12" t="s">
        <v>316</v>
      </c>
      <c r="G37" s="38">
        <v>2</v>
      </c>
      <c r="H37" s="39" t="s">
        <v>317</v>
      </c>
      <c r="I37" s="40" t="s">
        <v>318</v>
      </c>
      <c r="J37" s="40" t="s">
        <v>322</v>
      </c>
      <c r="K37" s="13" t="s">
        <v>49</v>
      </c>
      <c r="L37" s="38" t="s">
        <v>323</v>
      </c>
      <c r="M37" s="41" t="s">
        <v>324</v>
      </c>
      <c r="N37" s="4" t="s">
        <v>30</v>
      </c>
      <c r="O37" s="12" t="s">
        <v>70</v>
      </c>
      <c r="P37" s="41" t="s">
        <v>321</v>
      </c>
      <c r="Q37" s="43">
        <v>45703</v>
      </c>
      <c r="R37" s="69">
        <v>45777</v>
      </c>
      <c r="S37" s="35" t="s">
        <v>32</v>
      </c>
      <c r="T37" s="46">
        <v>45747</v>
      </c>
      <c r="U37" s="46">
        <v>45749</v>
      </c>
      <c r="V37" s="12" t="s">
        <v>505</v>
      </c>
      <c r="W37" s="12" t="s">
        <v>506</v>
      </c>
      <c r="X37" s="48">
        <v>0</v>
      </c>
      <c r="Y37" s="39" t="s">
        <v>71</v>
      </c>
      <c r="Z37" s="12" t="s">
        <v>85</v>
      </c>
    </row>
    <row r="38" spans="1:26" s="11" customFormat="1" ht="67.5" x14ac:dyDescent="0.25">
      <c r="A38" s="33" t="s">
        <v>390</v>
      </c>
      <c r="B38" s="12" t="s">
        <v>64</v>
      </c>
      <c r="C38" s="36">
        <v>4</v>
      </c>
      <c r="D38" s="44" t="s">
        <v>27</v>
      </c>
      <c r="E38" s="15" t="s">
        <v>325</v>
      </c>
      <c r="F38" s="12" t="s">
        <v>326</v>
      </c>
      <c r="G38" s="38">
        <v>1</v>
      </c>
      <c r="H38" s="39" t="s">
        <v>327</v>
      </c>
      <c r="I38" s="40" t="s">
        <v>328</v>
      </c>
      <c r="J38" s="40" t="s">
        <v>329</v>
      </c>
      <c r="K38" s="13" t="s">
        <v>49</v>
      </c>
      <c r="L38" s="38" t="s">
        <v>330</v>
      </c>
      <c r="M38" s="41" t="s">
        <v>331</v>
      </c>
      <c r="N38" s="4" t="s">
        <v>30</v>
      </c>
      <c r="O38" s="12" t="s">
        <v>70</v>
      </c>
      <c r="P38" s="41" t="s">
        <v>332</v>
      </c>
      <c r="Q38" s="43">
        <v>45632</v>
      </c>
      <c r="R38" s="69">
        <v>45747</v>
      </c>
      <c r="S38" s="35" t="s">
        <v>53</v>
      </c>
      <c r="T38" s="46">
        <v>45747</v>
      </c>
      <c r="U38" s="46">
        <v>45389</v>
      </c>
      <c r="V38" s="12" t="s">
        <v>507</v>
      </c>
      <c r="W38" s="12" t="s">
        <v>508</v>
      </c>
      <c r="X38" s="48">
        <v>0</v>
      </c>
      <c r="Y38" s="39" t="s">
        <v>71</v>
      </c>
      <c r="Z38" s="12" t="s">
        <v>509</v>
      </c>
    </row>
    <row r="39" spans="1:26" s="11" customFormat="1" ht="78.75" x14ac:dyDescent="0.25">
      <c r="A39" s="33" t="s">
        <v>390</v>
      </c>
      <c r="B39" s="12" t="s">
        <v>64</v>
      </c>
      <c r="C39" s="36">
        <v>4</v>
      </c>
      <c r="D39" s="44" t="s">
        <v>27</v>
      </c>
      <c r="E39" s="15" t="s">
        <v>325</v>
      </c>
      <c r="F39" s="12" t="s">
        <v>326</v>
      </c>
      <c r="G39" s="38">
        <v>2</v>
      </c>
      <c r="H39" s="39" t="s">
        <v>327</v>
      </c>
      <c r="I39" s="40" t="s">
        <v>333</v>
      </c>
      <c r="J39" s="40" t="s">
        <v>334</v>
      </c>
      <c r="K39" s="13" t="s">
        <v>49</v>
      </c>
      <c r="L39" s="38" t="s">
        <v>335</v>
      </c>
      <c r="M39" s="41" t="s">
        <v>336</v>
      </c>
      <c r="N39" s="4" t="s">
        <v>30</v>
      </c>
      <c r="O39" s="12" t="s">
        <v>70</v>
      </c>
      <c r="P39" s="41" t="s">
        <v>332</v>
      </c>
      <c r="Q39" s="43">
        <v>45641</v>
      </c>
      <c r="R39" s="69">
        <v>45746</v>
      </c>
      <c r="S39" s="35" t="s">
        <v>53</v>
      </c>
      <c r="T39" s="46">
        <v>45747</v>
      </c>
      <c r="U39" s="46">
        <v>45749</v>
      </c>
      <c r="V39" s="12" t="s">
        <v>510</v>
      </c>
      <c r="W39" s="12" t="s">
        <v>511</v>
      </c>
      <c r="X39" s="48">
        <v>0.6</v>
      </c>
      <c r="Y39" s="39" t="s">
        <v>71</v>
      </c>
      <c r="Z39" s="12" t="s">
        <v>512</v>
      </c>
    </row>
    <row r="40" spans="1:26" s="11" customFormat="1" ht="45" x14ac:dyDescent="0.25">
      <c r="A40" s="33" t="s">
        <v>390</v>
      </c>
      <c r="B40" s="12" t="s">
        <v>64</v>
      </c>
      <c r="C40" s="36">
        <v>4</v>
      </c>
      <c r="D40" s="44" t="s">
        <v>27</v>
      </c>
      <c r="E40" s="15" t="s">
        <v>325</v>
      </c>
      <c r="F40" s="12" t="s">
        <v>326</v>
      </c>
      <c r="G40" s="38">
        <v>3</v>
      </c>
      <c r="H40" s="39" t="s">
        <v>337</v>
      </c>
      <c r="I40" s="40" t="s">
        <v>338</v>
      </c>
      <c r="J40" s="40" t="s">
        <v>339</v>
      </c>
      <c r="K40" s="13" t="s">
        <v>49</v>
      </c>
      <c r="L40" s="38" t="s">
        <v>340</v>
      </c>
      <c r="M40" s="41" t="s">
        <v>341</v>
      </c>
      <c r="N40" s="4" t="s">
        <v>30</v>
      </c>
      <c r="O40" s="12" t="s">
        <v>70</v>
      </c>
      <c r="P40" s="41" t="s">
        <v>332</v>
      </c>
      <c r="Q40" s="43">
        <v>45717</v>
      </c>
      <c r="R40" s="69">
        <v>45960</v>
      </c>
      <c r="S40" s="35" t="s">
        <v>32</v>
      </c>
      <c r="T40" s="46">
        <v>45747</v>
      </c>
      <c r="U40" s="46">
        <v>45750</v>
      </c>
      <c r="V40" s="12" t="s">
        <v>505</v>
      </c>
      <c r="W40" s="12" t="s">
        <v>506</v>
      </c>
      <c r="X40" s="48">
        <v>0</v>
      </c>
      <c r="Y40" s="39" t="s">
        <v>71</v>
      </c>
      <c r="Z40" s="12" t="s">
        <v>85</v>
      </c>
    </row>
    <row r="41" spans="1:26" s="11" customFormat="1" ht="45" x14ac:dyDescent="0.25">
      <c r="A41" s="33" t="s">
        <v>390</v>
      </c>
      <c r="B41" s="12" t="s">
        <v>64</v>
      </c>
      <c r="C41" s="36">
        <v>5</v>
      </c>
      <c r="D41" s="44" t="s">
        <v>27</v>
      </c>
      <c r="E41" s="15" t="s">
        <v>342</v>
      </c>
      <c r="F41" s="12" t="s">
        <v>343</v>
      </c>
      <c r="G41" s="38">
        <v>1</v>
      </c>
      <c r="H41" s="39" t="s">
        <v>344</v>
      </c>
      <c r="I41" s="40" t="s">
        <v>345</v>
      </c>
      <c r="J41" s="40" t="s">
        <v>346</v>
      </c>
      <c r="K41" s="13" t="s">
        <v>69</v>
      </c>
      <c r="L41" s="38" t="s">
        <v>347</v>
      </c>
      <c r="M41" s="41" t="s">
        <v>348</v>
      </c>
      <c r="N41" s="4" t="s">
        <v>30</v>
      </c>
      <c r="O41" s="12" t="s">
        <v>70</v>
      </c>
      <c r="P41" s="41" t="s">
        <v>332</v>
      </c>
      <c r="Q41" s="43">
        <v>45672</v>
      </c>
      <c r="R41" s="69">
        <v>46022</v>
      </c>
      <c r="S41" s="35" t="s">
        <v>32</v>
      </c>
      <c r="T41" s="46">
        <v>45747</v>
      </c>
      <c r="U41" s="46">
        <v>45750</v>
      </c>
      <c r="V41" s="12" t="s">
        <v>505</v>
      </c>
      <c r="W41" s="12" t="s">
        <v>506</v>
      </c>
      <c r="X41" s="48">
        <v>0</v>
      </c>
      <c r="Y41" s="39" t="s">
        <v>71</v>
      </c>
      <c r="Z41" s="12" t="s">
        <v>85</v>
      </c>
    </row>
    <row r="42" spans="1:26" s="11" customFormat="1" ht="67.5" x14ac:dyDescent="0.25">
      <c r="A42" s="33" t="s">
        <v>390</v>
      </c>
      <c r="B42" s="12" t="s">
        <v>64</v>
      </c>
      <c r="C42" s="36">
        <v>5</v>
      </c>
      <c r="D42" s="44" t="s">
        <v>27</v>
      </c>
      <c r="E42" s="15" t="s">
        <v>342</v>
      </c>
      <c r="F42" s="12" t="s">
        <v>343</v>
      </c>
      <c r="G42" s="38">
        <v>3</v>
      </c>
      <c r="H42" s="39" t="s">
        <v>344</v>
      </c>
      <c r="I42" s="40" t="s">
        <v>349</v>
      </c>
      <c r="J42" s="40" t="s">
        <v>350</v>
      </c>
      <c r="K42" s="13" t="s">
        <v>49</v>
      </c>
      <c r="L42" s="38" t="s">
        <v>351</v>
      </c>
      <c r="M42" s="41" t="s">
        <v>352</v>
      </c>
      <c r="N42" s="4" t="s">
        <v>30</v>
      </c>
      <c r="O42" s="12" t="s">
        <v>70</v>
      </c>
      <c r="P42" s="41" t="s">
        <v>332</v>
      </c>
      <c r="Q42" s="43">
        <v>45689</v>
      </c>
      <c r="R42" s="69">
        <v>45792</v>
      </c>
      <c r="S42" s="35" t="s">
        <v>32</v>
      </c>
      <c r="T42" s="46">
        <v>45747</v>
      </c>
      <c r="U42" s="46">
        <v>45750</v>
      </c>
      <c r="V42" s="12" t="s">
        <v>505</v>
      </c>
      <c r="W42" s="12" t="s">
        <v>506</v>
      </c>
      <c r="X42" s="48">
        <v>0</v>
      </c>
      <c r="Y42" s="39" t="s">
        <v>71</v>
      </c>
      <c r="Z42" s="12" t="s">
        <v>85</v>
      </c>
    </row>
    <row r="43" spans="1:26" s="11" customFormat="1" ht="45" x14ac:dyDescent="0.25">
      <c r="A43" s="33" t="s">
        <v>390</v>
      </c>
      <c r="B43" s="12" t="s">
        <v>64</v>
      </c>
      <c r="C43" s="36">
        <v>6</v>
      </c>
      <c r="D43" s="44" t="s">
        <v>27</v>
      </c>
      <c r="E43" s="15" t="s">
        <v>353</v>
      </c>
      <c r="F43" s="12" t="s">
        <v>354</v>
      </c>
      <c r="G43" s="38">
        <v>1</v>
      </c>
      <c r="H43" s="39" t="s">
        <v>355</v>
      </c>
      <c r="I43" s="40" t="s">
        <v>356</v>
      </c>
      <c r="J43" s="40" t="s">
        <v>357</v>
      </c>
      <c r="K43" s="13" t="s">
        <v>49</v>
      </c>
      <c r="L43" s="38" t="s">
        <v>358</v>
      </c>
      <c r="M43" s="41" t="s">
        <v>359</v>
      </c>
      <c r="N43" s="4" t="s">
        <v>30</v>
      </c>
      <c r="O43" s="12" t="s">
        <v>70</v>
      </c>
      <c r="P43" s="41" t="s">
        <v>332</v>
      </c>
      <c r="Q43" s="43">
        <v>45672</v>
      </c>
      <c r="R43" s="69">
        <v>46022</v>
      </c>
      <c r="S43" s="35" t="s">
        <v>32</v>
      </c>
      <c r="T43" s="46">
        <v>45747</v>
      </c>
      <c r="U43" s="46">
        <v>45750</v>
      </c>
      <c r="V43" s="12" t="s">
        <v>505</v>
      </c>
      <c r="W43" s="12" t="s">
        <v>506</v>
      </c>
      <c r="X43" s="48">
        <v>0</v>
      </c>
      <c r="Y43" s="39" t="s">
        <v>71</v>
      </c>
      <c r="Z43" s="12" t="s">
        <v>85</v>
      </c>
    </row>
    <row r="44" spans="1:26" s="11" customFormat="1" ht="56.25" x14ac:dyDescent="0.25">
      <c r="A44" s="33" t="s">
        <v>390</v>
      </c>
      <c r="B44" s="12" t="s">
        <v>64</v>
      </c>
      <c r="C44" s="36">
        <v>7</v>
      </c>
      <c r="D44" s="44" t="s">
        <v>27</v>
      </c>
      <c r="E44" s="15" t="s">
        <v>360</v>
      </c>
      <c r="F44" s="12" t="s">
        <v>361</v>
      </c>
      <c r="G44" s="38">
        <v>1</v>
      </c>
      <c r="H44" s="39" t="s">
        <v>362</v>
      </c>
      <c r="I44" s="40" t="s">
        <v>363</v>
      </c>
      <c r="J44" s="40" t="s">
        <v>364</v>
      </c>
      <c r="K44" s="13" t="s">
        <v>49</v>
      </c>
      <c r="L44" s="38" t="s">
        <v>365</v>
      </c>
      <c r="M44" s="41" t="s">
        <v>366</v>
      </c>
      <c r="N44" s="4" t="s">
        <v>30</v>
      </c>
      <c r="O44" s="12" t="s">
        <v>70</v>
      </c>
      <c r="P44" s="41" t="s">
        <v>367</v>
      </c>
      <c r="Q44" s="43">
        <v>45689</v>
      </c>
      <c r="R44" s="69">
        <v>45869</v>
      </c>
      <c r="S44" s="35" t="s">
        <v>32</v>
      </c>
      <c r="T44" s="46">
        <v>45747</v>
      </c>
      <c r="U44" s="46">
        <v>45750</v>
      </c>
      <c r="V44" s="12" t="s">
        <v>505</v>
      </c>
      <c r="W44" s="12" t="s">
        <v>506</v>
      </c>
      <c r="X44" s="48">
        <v>0</v>
      </c>
      <c r="Y44" s="39" t="s">
        <v>71</v>
      </c>
      <c r="Z44" s="12" t="s">
        <v>85</v>
      </c>
    </row>
    <row r="45" spans="1:26" s="11" customFormat="1" ht="45" x14ac:dyDescent="0.25">
      <c r="A45" s="33" t="s">
        <v>390</v>
      </c>
      <c r="B45" s="12" t="s">
        <v>64</v>
      </c>
      <c r="C45" s="36">
        <v>7</v>
      </c>
      <c r="D45" s="44" t="s">
        <v>27</v>
      </c>
      <c r="E45" s="15" t="s">
        <v>360</v>
      </c>
      <c r="F45" s="12" t="s">
        <v>361</v>
      </c>
      <c r="G45" s="38">
        <v>2</v>
      </c>
      <c r="H45" s="39" t="s">
        <v>368</v>
      </c>
      <c r="I45" s="40" t="s">
        <v>369</v>
      </c>
      <c r="J45" s="40" t="s">
        <v>370</v>
      </c>
      <c r="K45" s="13" t="s">
        <v>49</v>
      </c>
      <c r="L45" s="38" t="s">
        <v>371</v>
      </c>
      <c r="M45" s="41" t="s">
        <v>372</v>
      </c>
      <c r="N45" s="4" t="s">
        <v>30</v>
      </c>
      <c r="O45" s="12" t="s">
        <v>70</v>
      </c>
      <c r="P45" s="41" t="s">
        <v>308</v>
      </c>
      <c r="Q45" s="43">
        <v>45689</v>
      </c>
      <c r="R45" s="69">
        <v>45838</v>
      </c>
      <c r="S45" s="35" t="s">
        <v>32</v>
      </c>
      <c r="T45" s="46">
        <v>45747</v>
      </c>
      <c r="U45" s="46">
        <v>45750</v>
      </c>
      <c r="V45" s="12" t="s">
        <v>505</v>
      </c>
      <c r="W45" s="12" t="s">
        <v>506</v>
      </c>
      <c r="X45" s="48">
        <v>0</v>
      </c>
      <c r="Y45" s="39" t="s">
        <v>71</v>
      </c>
      <c r="Z45" s="12" t="s">
        <v>85</v>
      </c>
    </row>
    <row r="46" spans="1:26" s="11" customFormat="1" ht="45" x14ac:dyDescent="0.25">
      <c r="A46" s="33" t="s">
        <v>390</v>
      </c>
      <c r="B46" s="12" t="s">
        <v>64</v>
      </c>
      <c r="C46" s="36">
        <v>8</v>
      </c>
      <c r="D46" s="44" t="s">
        <v>27</v>
      </c>
      <c r="E46" s="15" t="s">
        <v>373</v>
      </c>
      <c r="F46" s="12" t="s">
        <v>374</v>
      </c>
      <c r="G46" s="38">
        <v>1</v>
      </c>
      <c r="H46" s="39" t="s">
        <v>375</v>
      </c>
      <c r="I46" s="40" t="s">
        <v>376</v>
      </c>
      <c r="J46" s="40" t="s">
        <v>377</v>
      </c>
      <c r="K46" s="13" t="s">
        <v>49</v>
      </c>
      <c r="L46" s="38" t="s">
        <v>378</v>
      </c>
      <c r="M46" s="41" t="s">
        <v>379</v>
      </c>
      <c r="N46" s="4" t="s">
        <v>30</v>
      </c>
      <c r="O46" s="12" t="s">
        <v>70</v>
      </c>
      <c r="P46" s="41" t="s">
        <v>308</v>
      </c>
      <c r="Q46" s="43">
        <v>45637</v>
      </c>
      <c r="R46" s="69">
        <v>45813</v>
      </c>
      <c r="S46" s="35" t="s">
        <v>32</v>
      </c>
      <c r="T46" s="46">
        <v>45747</v>
      </c>
      <c r="U46" s="46">
        <v>45750</v>
      </c>
      <c r="V46" s="12" t="s">
        <v>505</v>
      </c>
      <c r="W46" s="12" t="s">
        <v>506</v>
      </c>
      <c r="X46" s="48">
        <v>0</v>
      </c>
      <c r="Y46" s="39" t="s">
        <v>71</v>
      </c>
      <c r="Z46" s="12" t="s">
        <v>85</v>
      </c>
    </row>
    <row r="47" spans="1:26" s="11" customFormat="1" ht="56.25" x14ac:dyDescent="0.25">
      <c r="A47" s="33" t="s">
        <v>390</v>
      </c>
      <c r="B47" s="12" t="s">
        <v>64</v>
      </c>
      <c r="C47" s="36">
        <v>9</v>
      </c>
      <c r="D47" s="44" t="s">
        <v>27</v>
      </c>
      <c r="E47" s="15" t="s">
        <v>380</v>
      </c>
      <c r="F47" s="12" t="s">
        <v>381</v>
      </c>
      <c r="G47" s="38">
        <v>1</v>
      </c>
      <c r="H47" s="39" t="s">
        <v>382</v>
      </c>
      <c r="I47" s="40" t="s">
        <v>383</v>
      </c>
      <c r="J47" s="40" t="s">
        <v>384</v>
      </c>
      <c r="K47" s="13" t="s">
        <v>49</v>
      </c>
      <c r="L47" s="38" t="s">
        <v>385</v>
      </c>
      <c r="M47" s="41">
        <v>1</v>
      </c>
      <c r="N47" s="4" t="s">
        <v>30</v>
      </c>
      <c r="O47" s="12" t="s">
        <v>70</v>
      </c>
      <c r="P47" s="41" t="s">
        <v>308</v>
      </c>
      <c r="Q47" s="43">
        <v>45689</v>
      </c>
      <c r="R47" s="69">
        <v>45900</v>
      </c>
      <c r="S47" s="35" t="s">
        <v>32</v>
      </c>
      <c r="T47" s="46">
        <v>45747</v>
      </c>
      <c r="U47" s="46">
        <v>45750</v>
      </c>
      <c r="V47" s="12" t="s">
        <v>505</v>
      </c>
      <c r="W47" s="12" t="s">
        <v>506</v>
      </c>
      <c r="X47" s="48">
        <v>0</v>
      </c>
      <c r="Y47" s="39" t="s">
        <v>71</v>
      </c>
      <c r="Z47" s="12" t="s">
        <v>85</v>
      </c>
    </row>
    <row r="48" spans="1:26" s="11" customFormat="1" ht="56.25" x14ac:dyDescent="0.25">
      <c r="A48" s="33" t="s">
        <v>390</v>
      </c>
      <c r="B48" s="12" t="s">
        <v>64</v>
      </c>
      <c r="C48" s="36">
        <v>9</v>
      </c>
      <c r="D48" s="44" t="s">
        <v>27</v>
      </c>
      <c r="E48" s="15" t="s">
        <v>380</v>
      </c>
      <c r="F48" s="12" t="s">
        <v>381</v>
      </c>
      <c r="G48" s="38">
        <v>2</v>
      </c>
      <c r="H48" s="39" t="s">
        <v>382</v>
      </c>
      <c r="I48" s="40" t="s">
        <v>386</v>
      </c>
      <c r="J48" s="40" t="s">
        <v>387</v>
      </c>
      <c r="K48" s="13" t="s">
        <v>49</v>
      </c>
      <c r="L48" s="38" t="s">
        <v>388</v>
      </c>
      <c r="M48" s="41" t="s">
        <v>389</v>
      </c>
      <c r="N48" s="4" t="s">
        <v>30</v>
      </c>
      <c r="O48" s="12" t="s">
        <v>70</v>
      </c>
      <c r="P48" s="41" t="s">
        <v>308</v>
      </c>
      <c r="Q48" s="43">
        <v>45689</v>
      </c>
      <c r="R48" s="69">
        <v>45900</v>
      </c>
      <c r="S48" s="35" t="s">
        <v>32</v>
      </c>
      <c r="T48" s="46">
        <v>45747</v>
      </c>
      <c r="U48" s="46">
        <v>45750</v>
      </c>
      <c r="V48" s="12" t="s">
        <v>505</v>
      </c>
      <c r="W48" s="12" t="s">
        <v>506</v>
      </c>
      <c r="X48" s="48">
        <v>0</v>
      </c>
      <c r="Y48" s="39" t="s">
        <v>71</v>
      </c>
      <c r="Z48" s="12"/>
    </row>
    <row r="49" spans="1:26" s="11" customFormat="1" ht="67.5" x14ac:dyDescent="0.25">
      <c r="A49" s="33" t="s">
        <v>390</v>
      </c>
      <c r="B49" s="12" t="s">
        <v>64</v>
      </c>
      <c r="C49" s="36">
        <v>10</v>
      </c>
      <c r="D49" s="44" t="s">
        <v>27</v>
      </c>
      <c r="E49" s="15" t="s">
        <v>391</v>
      </c>
      <c r="F49" s="12" t="s">
        <v>392</v>
      </c>
      <c r="G49" s="38">
        <v>1</v>
      </c>
      <c r="H49" s="39" t="s">
        <v>393</v>
      </c>
      <c r="I49" s="40" t="s">
        <v>394</v>
      </c>
      <c r="J49" s="40" t="s">
        <v>395</v>
      </c>
      <c r="K49" s="13" t="s">
        <v>49</v>
      </c>
      <c r="L49" s="38" t="s">
        <v>396</v>
      </c>
      <c r="M49" s="41">
        <v>1</v>
      </c>
      <c r="N49" s="4" t="s">
        <v>30</v>
      </c>
      <c r="O49" s="12" t="s">
        <v>70</v>
      </c>
      <c r="P49" s="41" t="s">
        <v>397</v>
      </c>
      <c r="Q49" s="43">
        <v>45672</v>
      </c>
      <c r="R49" s="43">
        <v>45869</v>
      </c>
      <c r="S49" s="35" t="s">
        <v>32</v>
      </c>
      <c r="T49" s="46">
        <v>45747</v>
      </c>
      <c r="U49" s="46">
        <v>45750</v>
      </c>
      <c r="V49" s="12" t="s">
        <v>505</v>
      </c>
      <c r="W49" s="12" t="s">
        <v>506</v>
      </c>
      <c r="X49" s="48">
        <v>0</v>
      </c>
      <c r="Y49" s="39" t="s">
        <v>71</v>
      </c>
      <c r="Z49" s="12"/>
    </row>
    <row r="50" spans="1:26" s="11" customFormat="1" ht="78.75" x14ac:dyDescent="0.25">
      <c r="A50" s="33" t="s">
        <v>390</v>
      </c>
      <c r="B50" s="12" t="s">
        <v>64</v>
      </c>
      <c r="C50" s="36">
        <v>11</v>
      </c>
      <c r="D50" s="44" t="s">
        <v>27</v>
      </c>
      <c r="E50" s="15" t="s">
        <v>398</v>
      </c>
      <c r="F50" s="12" t="s">
        <v>399</v>
      </c>
      <c r="G50" s="38">
        <v>1</v>
      </c>
      <c r="H50" s="39" t="s">
        <v>400</v>
      </c>
      <c r="I50" s="40" t="s">
        <v>401</v>
      </c>
      <c r="J50" s="40" t="s">
        <v>402</v>
      </c>
      <c r="K50" s="13" t="s">
        <v>49</v>
      </c>
      <c r="L50" s="38" t="s">
        <v>403</v>
      </c>
      <c r="M50" s="41" t="s">
        <v>404</v>
      </c>
      <c r="N50" s="4" t="s">
        <v>30</v>
      </c>
      <c r="O50" s="12" t="s">
        <v>70</v>
      </c>
      <c r="P50" s="41" t="s">
        <v>405</v>
      </c>
      <c r="Q50" s="43">
        <v>45641</v>
      </c>
      <c r="R50" s="43">
        <v>45777</v>
      </c>
      <c r="S50" s="35" t="s">
        <v>32</v>
      </c>
      <c r="T50" s="46">
        <v>45747</v>
      </c>
      <c r="U50" s="46">
        <v>45750</v>
      </c>
      <c r="V50" s="12" t="s">
        <v>505</v>
      </c>
      <c r="W50" s="12" t="s">
        <v>506</v>
      </c>
      <c r="X50" s="48">
        <v>0</v>
      </c>
      <c r="Y50" s="39" t="s">
        <v>71</v>
      </c>
      <c r="Z50" s="12"/>
    </row>
    <row r="51" spans="1:26" s="11" customFormat="1" ht="123.75" x14ac:dyDescent="0.25">
      <c r="A51" s="33" t="s">
        <v>390</v>
      </c>
      <c r="B51" s="12" t="s">
        <v>64</v>
      </c>
      <c r="C51" s="36">
        <v>13</v>
      </c>
      <c r="D51" s="44" t="s">
        <v>27</v>
      </c>
      <c r="E51" s="15" t="s">
        <v>406</v>
      </c>
      <c r="F51" s="12" t="s">
        <v>407</v>
      </c>
      <c r="G51" s="38">
        <v>1</v>
      </c>
      <c r="H51" s="39" t="s">
        <v>408</v>
      </c>
      <c r="I51" s="40" t="s">
        <v>409</v>
      </c>
      <c r="J51" s="40" t="s">
        <v>410</v>
      </c>
      <c r="K51" s="13" t="s">
        <v>49</v>
      </c>
      <c r="L51" s="38" t="s">
        <v>411</v>
      </c>
      <c r="M51" s="41" t="s">
        <v>412</v>
      </c>
      <c r="N51" s="4" t="s">
        <v>30</v>
      </c>
      <c r="O51" s="12" t="s">
        <v>70</v>
      </c>
      <c r="P51" s="41" t="s">
        <v>297</v>
      </c>
      <c r="Q51" s="43">
        <v>45641</v>
      </c>
      <c r="R51" s="43">
        <v>45991</v>
      </c>
      <c r="S51" s="35" t="s">
        <v>32</v>
      </c>
      <c r="T51" s="46">
        <v>45747</v>
      </c>
      <c r="U51" s="46">
        <v>45750</v>
      </c>
      <c r="V51" s="12" t="s">
        <v>505</v>
      </c>
      <c r="W51" s="12" t="s">
        <v>506</v>
      </c>
      <c r="X51" s="48">
        <v>0</v>
      </c>
      <c r="Y51" s="39" t="s">
        <v>71</v>
      </c>
      <c r="Z51" s="12"/>
    </row>
    <row r="52" spans="1:26" s="11" customFormat="1" ht="123.75" x14ac:dyDescent="0.25">
      <c r="A52" s="33" t="s">
        <v>390</v>
      </c>
      <c r="B52" s="12" t="s">
        <v>64</v>
      </c>
      <c r="C52" s="36">
        <v>13</v>
      </c>
      <c r="D52" s="44" t="s">
        <v>27</v>
      </c>
      <c r="E52" s="15" t="s">
        <v>406</v>
      </c>
      <c r="F52" s="12" t="s">
        <v>407</v>
      </c>
      <c r="G52" s="38">
        <v>2</v>
      </c>
      <c r="H52" s="39" t="s">
        <v>408</v>
      </c>
      <c r="I52" s="40" t="s">
        <v>409</v>
      </c>
      <c r="J52" s="40" t="s">
        <v>413</v>
      </c>
      <c r="K52" s="13" t="s">
        <v>49</v>
      </c>
      <c r="L52" s="38" t="s">
        <v>414</v>
      </c>
      <c r="M52" s="41" t="s">
        <v>415</v>
      </c>
      <c r="N52" s="4" t="s">
        <v>98</v>
      </c>
      <c r="O52" s="12" t="s">
        <v>70</v>
      </c>
      <c r="P52" s="41" t="s">
        <v>297</v>
      </c>
      <c r="Q52" s="43">
        <v>45672</v>
      </c>
      <c r="R52" s="43">
        <v>45777</v>
      </c>
      <c r="S52" s="35" t="s">
        <v>32</v>
      </c>
      <c r="T52" s="46">
        <v>45747</v>
      </c>
      <c r="U52" s="46">
        <v>45750</v>
      </c>
      <c r="V52" s="12" t="s">
        <v>505</v>
      </c>
      <c r="W52" s="12" t="s">
        <v>506</v>
      </c>
      <c r="X52" s="48">
        <v>0</v>
      </c>
      <c r="Y52" s="39" t="s">
        <v>71</v>
      </c>
      <c r="Z52" s="12"/>
    </row>
    <row r="53" spans="1:26" s="11" customFormat="1" ht="112.5" x14ac:dyDescent="0.25">
      <c r="A53" s="33" t="s">
        <v>390</v>
      </c>
      <c r="B53" s="12" t="s">
        <v>64</v>
      </c>
      <c r="C53" s="36">
        <v>14</v>
      </c>
      <c r="D53" s="44" t="s">
        <v>27</v>
      </c>
      <c r="E53" s="15" t="s">
        <v>416</v>
      </c>
      <c r="F53" s="12" t="s">
        <v>417</v>
      </c>
      <c r="G53" s="38">
        <v>1</v>
      </c>
      <c r="H53" s="39" t="s">
        <v>418</v>
      </c>
      <c r="I53" s="40" t="s">
        <v>419</v>
      </c>
      <c r="J53" s="40" t="s">
        <v>420</v>
      </c>
      <c r="K53" s="13" t="s">
        <v>49</v>
      </c>
      <c r="L53" s="38" t="s">
        <v>421</v>
      </c>
      <c r="M53" s="41">
        <v>1</v>
      </c>
      <c r="N53" s="4" t="s">
        <v>98</v>
      </c>
      <c r="O53" s="12" t="s">
        <v>70</v>
      </c>
      <c r="P53" s="41" t="s">
        <v>422</v>
      </c>
      <c r="Q53" s="43">
        <v>45689</v>
      </c>
      <c r="R53" s="43">
        <v>45915</v>
      </c>
      <c r="S53" s="35" t="s">
        <v>32</v>
      </c>
      <c r="T53" s="46">
        <v>45747</v>
      </c>
      <c r="U53" s="46">
        <v>45750</v>
      </c>
      <c r="V53" s="12" t="s">
        <v>505</v>
      </c>
      <c r="W53" s="12" t="s">
        <v>506</v>
      </c>
      <c r="X53" s="48">
        <v>0</v>
      </c>
      <c r="Y53" s="39" t="s">
        <v>71</v>
      </c>
      <c r="Z53" s="12"/>
    </row>
    <row r="54" spans="1:26" s="11" customFormat="1" ht="135" x14ac:dyDescent="0.25">
      <c r="A54" s="33" t="s">
        <v>423</v>
      </c>
      <c r="B54" s="12" t="s">
        <v>48</v>
      </c>
      <c r="C54" s="36">
        <v>1</v>
      </c>
      <c r="D54" s="44" t="s">
        <v>27</v>
      </c>
      <c r="E54" s="15" t="s">
        <v>424</v>
      </c>
      <c r="F54" s="12" t="s">
        <v>425</v>
      </c>
      <c r="G54" s="38">
        <v>1</v>
      </c>
      <c r="H54" s="39" t="s">
        <v>426</v>
      </c>
      <c r="I54" s="40" t="s">
        <v>427</v>
      </c>
      <c r="J54" s="40" t="s">
        <v>428</v>
      </c>
      <c r="K54" s="13" t="s">
        <v>29</v>
      </c>
      <c r="L54" s="38" t="s">
        <v>429</v>
      </c>
      <c r="M54" s="41" t="s">
        <v>430</v>
      </c>
      <c r="N54" s="4" t="s">
        <v>98</v>
      </c>
      <c r="O54" s="12" t="s">
        <v>50</v>
      </c>
      <c r="P54" s="41" t="s">
        <v>431</v>
      </c>
      <c r="Q54" s="43">
        <v>45658</v>
      </c>
      <c r="R54" s="43">
        <v>45777</v>
      </c>
      <c r="S54" s="35" t="s">
        <v>32</v>
      </c>
      <c r="T54" s="46">
        <v>45747</v>
      </c>
      <c r="U54" s="46">
        <v>45749</v>
      </c>
      <c r="V54" s="12" t="s">
        <v>558</v>
      </c>
      <c r="W54" s="12" t="s">
        <v>559</v>
      </c>
      <c r="X54" s="48">
        <v>0</v>
      </c>
      <c r="Y54" s="39" t="s">
        <v>557</v>
      </c>
      <c r="Z54" s="12" t="s">
        <v>560</v>
      </c>
    </row>
    <row r="55" spans="1:26" s="11" customFormat="1" ht="135" x14ac:dyDescent="0.25">
      <c r="A55" s="33" t="s">
        <v>423</v>
      </c>
      <c r="B55" s="12" t="s">
        <v>48</v>
      </c>
      <c r="C55" s="36">
        <v>1</v>
      </c>
      <c r="D55" s="44" t="s">
        <v>27</v>
      </c>
      <c r="E55" s="15" t="s">
        <v>424</v>
      </c>
      <c r="F55" s="12" t="s">
        <v>425</v>
      </c>
      <c r="G55" s="38">
        <v>2</v>
      </c>
      <c r="H55" s="39" t="s">
        <v>426</v>
      </c>
      <c r="I55" s="40" t="s">
        <v>427</v>
      </c>
      <c r="J55" s="40" t="s">
        <v>432</v>
      </c>
      <c r="K55" s="13" t="s">
        <v>69</v>
      </c>
      <c r="L55" s="38" t="s">
        <v>433</v>
      </c>
      <c r="M55" s="41" t="s">
        <v>434</v>
      </c>
      <c r="N55" s="4" t="s">
        <v>95</v>
      </c>
      <c r="O55" s="12" t="s">
        <v>50</v>
      </c>
      <c r="P55" s="41" t="s">
        <v>435</v>
      </c>
      <c r="Q55" s="43">
        <v>45658</v>
      </c>
      <c r="R55" s="43">
        <v>45930</v>
      </c>
      <c r="S55" s="35" t="s">
        <v>32</v>
      </c>
      <c r="T55" s="46">
        <v>45747</v>
      </c>
      <c r="U55" s="46">
        <v>45749</v>
      </c>
      <c r="V55" s="12" t="s">
        <v>561</v>
      </c>
      <c r="W55" s="12" t="s">
        <v>562</v>
      </c>
      <c r="X55" s="48">
        <v>0</v>
      </c>
      <c r="Y55" s="39" t="s">
        <v>557</v>
      </c>
      <c r="Z55" s="12" t="s">
        <v>563</v>
      </c>
    </row>
    <row r="56" spans="1:26" s="11" customFormat="1" ht="123.75" x14ac:dyDescent="0.25">
      <c r="A56" s="33" t="s">
        <v>423</v>
      </c>
      <c r="B56" s="12" t="s">
        <v>48</v>
      </c>
      <c r="C56" s="36">
        <v>2</v>
      </c>
      <c r="D56" s="44" t="s">
        <v>27</v>
      </c>
      <c r="E56" s="15" t="s">
        <v>436</v>
      </c>
      <c r="F56" s="12" t="s">
        <v>437</v>
      </c>
      <c r="G56" s="38">
        <v>1</v>
      </c>
      <c r="H56" s="39" t="s">
        <v>426</v>
      </c>
      <c r="I56" s="40" t="s">
        <v>438</v>
      </c>
      <c r="J56" s="40" t="s">
        <v>439</v>
      </c>
      <c r="K56" s="13" t="s">
        <v>29</v>
      </c>
      <c r="L56" s="38" t="s">
        <v>440</v>
      </c>
      <c r="M56" s="41" t="s">
        <v>441</v>
      </c>
      <c r="N56" s="4" t="s">
        <v>98</v>
      </c>
      <c r="O56" s="12" t="s">
        <v>50</v>
      </c>
      <c r="P56" s="41" t="s">
        <v>431</v>
      </c>
      <c r="Q56" s="43">
        <v>45658</v>
      </c>
      <c r="R56" s="43">
        <v>45777</v>
      </c>
      <c r="S56" s="35" t="s">
        <v>35</v>
      </c>
      <c r="T56" s="46">
        <v>45747</v>
      </c>
      <c r="U56" s="46">
        <v>45750</v>
      </c>
      <c r="V56" s="12" t="s">
        <v>564</v>
      </c>
      <c r="W56" s="12" t="s">
        <v>565</v>
      </c>
      <c r="X56" s="48">
        <v>0</v>
      </c>
      <c r="Y56" s="39" t="s">
        <v>557</v>
      </c>
      <c r="Z56" s="12" t="s">
        <v>566</v>
      </c>
    </row>
    <row r="57" spans="1:26" s="11" customFormat="1" ht="146.25" x14ac:dyDescent="0.25">
      <c r="A57" s="33" t="s">
        <v>423</v>
      </c>
      <c r="B57" s="12" t="s">
        <v>48</v>
      </c>
      <c r="C57" s="36">
        <v>3</v>
      </c>
      <c r="D57" s="44" t="s">
        <v>27</v>
      </c>
      <c r="E57" s="15" t="s">
        <v>442</v>
      </c>
      <c r="F57" s="12" t="s">
        <v>443</v>
      </c>
      <c r="G57" s="38">
        <v>2</v>
      </c>
      <c r="H57" s="39" t="s">
        <v>445</v>
      </c>
      <c r="I57" s="40" t="s">
        <v>444</v>
      </c>
      <c r="J57" s="40" t="s">
        <v>446</v>
      </c>
      <c r="K57" s="13" t="s">
        <v>69</v>
      </c>
      <c r="L57" s="38" t="s">
        <v>447</v>
      </c>
      <c r="M57" s="41" t="s">
        <v>434</v>
      </c>
      <c r="N57" s="4" t="s">
        <v>30</v>
      </c>
      <c r="O57" s="12" t="s">
        <v>50</v>
      </c>
      <c r="P57" s="41" t="s">
        <v>435</v>
      </c>
      <c r="Q57" s="43">
        <v>45658</v>
      </c>
      <c r="R57" s="43">
        <v>45930</v>
      </c>
      <c r="S57" s="35" t="s">
        <v>32</v>
      </c>
      <c r="T57" s="46">
        <v>45747</v>
      </c>
      <c r="U57" s="46">
        <v>45752</v>
      </c>
      <c r="V57" s="12" t="s">
        <v>567</v>
      </c>
      <c r="W57" s="12" t="s">
        <v>568</v>
      </c>
      <c r="X57" s="48">
        <v>0</v>
      </c>
      <c r="Y57" s="39" t="s">
        <v>557</v>
      </c>
      <c r="Z57" s="12" t="s">
        <v>569</v>
      </c>
    </row>
    <row r="58" spans="1:26" s="11" customFormat="1" ht="258.75" x14ac:dyDescent="0.25">
      <c r="A58" s="33" t="s">
        <v>423</v>
      </c>
      <c r="B58" s="12" t="s">
        <v>48</v>
      </c>
      <c r="C58" s="36">
        <v>4</v>
      </c>
      <c r="D58" s="44" t="s">
        <v>27</v>
      </c>
      <c r="E58" s="15" t="s">
        <v>448</v>
      </c>
      <c r="F58" s="12" t="s">
        <v>449</v>
      </c>
      <c r="G58" s="38">
        <v>1</v>
      </c>
      <c r="H58" s="39" t="s">
        <v>450</v>
      </c>
      <c r="I58" s="40" t="s">
        <v>451</v>
      </c>
      <c r="J58" s="40" t="s">
        <v>452</v>
      </c>
      <c r="K58" s="13" t="s">
        <v>69</v>
      </c>
      <c r="L58" s="38" t="s">
        <v>447</v>
      </c>
      <c r="M58" s="41" t="s">
        <v>434</v>
      </c>
      <c r="N58" s="4" t="s">
        <v>30</v>
      </c>
      <c r="O58" s="12" t="s">
        <v>50</v>
      </c>
      <c r="P58" s="41" t="s">
        <v>435</v>
      </c>
      <c r="Q58" s="43">
        <v>45658</v>
      </c>
      <c r="R58" s="43">
        <v>45777</v>
      </c>
      <c r="S58" s="35" t="s">
        <v>35</v>
      </c>
      <c r="T58" s="46">
        <v>45747</v>
      </c>
      <c r="U58" s="46">
        <v>45754</v>
      </c>
      <c r="V58" s="12" t="s">
        <v>570</v>
      </c>
      <c r="W58" s="12" t="s">
        <v>571</v>
      </c>
      <c r="X58" s="48">
        <v>0</v>
      </c>
      <c r="Y58" s="39" t="s">
        <v>557</v>
      </c>
      <c r="Z58" s="12" t="s">
        <v>572</v>
      </c>
    </row>
    <row r="59" spans="1:26" s="11" customFormat="1" ht="157.5" x14ac:dyDescent="0.25">
      <c r="A59" s="33" t="s">
        <v>423</v>
      </c>
      <c r="B59" s="12" t="s">
        <v>48</v>
      </c>
      <c r="C59" s="36">
        <v>4</v>
      </c>
      <c r="D59" s="44" t="s">
        <v>27</v>
      </c>
      <c r="E59" s="15" t="s">
        <v>448</v>
      </c>
      <c r="F59" s="12" t="s">
        <v>449</v>
      </c>
      <c r="G59" s="38">
        <v>2</v>
      </c>
      <c r="H59" s="39" t="s">
        <v>450</v>
      </c>
      <c r="I59" s="40" t="s">
        <v>451</v>
      </c>
      <c r="J59" s="40" t="s">
        <v>453</v>
      </c>
      <c r="K59" s="13" t="s">
        <v>69</v>
      </c>
      <c r="L59" s="38" t="s">
        <v>454</v>
      </c>
      <c r="M59" s="41" t="s">
        <v>434</v>
      </c>
      <c r="N59" s="4" t="s">
        <v>30</v>
      </c>
      <c r="O59" s="12" t="s">
        <v>50</v>
      </c>
      <c r="P59" s="41" t="s">
        <v>455</v>
      </c>
      <c r="Q59" s="43">
        <v>45658</v>
      </c>
      <c r="R59" s="43">
        <v>45930</v>
      </c>
      <c r="S59" s="35" t="s">
        <v>32</v>
      </c>
      <c r="T59" s="46">
        <v>45747</v>
      </c>
      <c r="U59" s="46">
        <v>45748</v>
      </c>
      <c r="V59" s="12" t="s">
        <v>573</v>
      </c>
      <c r="W59" s="12" t="s">
        <v>574</v>
      </c>
      <c r="X59" s="48">
        <v>0</v>
      </c>
      <c r="Y59" s="39" t="s">
        <v>557</v>
      </c>
      <c r="Z59" s="12" t="s">
        <v>575</v>
      </c>
    </row>
    <row r="60" spans="1:26" s="11" customFormat="1" ht="135" x14ac:dyDescent="0.25">
      <c r="A60" s="33" t="s">
        <v>423</v>
      </c>
      <c r="B60" s="12" t="s">
        <v>48</v>
      </c>
      <c r="C60" s="36">
        <v>5</v>
      </c>
      <c r="D60" s="44" t="s">
        <v>27</v>
      </c>
      <c r="E60" s="15" t="s">
        <v>456</v>
      </c>
      <c r="F60" s="12" t="s">
        <v>457</v>
      </c>
      <c r="G60" s="38">
        <v>1</v>
      </c>
      <c r="H60" s="39" t="s">
        <v>458</v>
      </c>
      <c r="I60" s="40" t="s">
        <v>459</v>
      </c>
      <c r="J60" s="40" t="s">
        <v>460</v>
      </c>
      <c r="K60" s="13" t="s">
        <v>29</v>
      </c>
      <c r="L60" s="38" t="s">
        <v>461</v>
      </c>
      <c r="M60" s="41" t="s">
        <v>462</v>
      </c>
      <c r="N60" s="4" t="s">
        <v>95</v>
      </c>
      <c r="O60" s="12" t="s">
        <v>50</v>
      </c>
      <c r="P60" s="41" t="s">
        <v>463</v>
      </c>
      <c r="Q60" s="43">
        <v>45658</v>
      </c>
      <c r="R60" s="43">
        <v>45746</v>
      </c>
      <c r="S60" s="35" t="s">
        <v>35</v>
      </c>
      <c r="T60" s="46">
        <v>45747</v>
      </c>
      <c r="U60" s="46">
        <v>45754</v>
      </c>
      <c r="V60" s="12" t="s">
        <v>576</v>
      </c>
      <c r="W60" s="12" t="s">
        <v>577</v>
      </c>
      <c r="X60" s="48">
        <v>0</v>
      </c>
      <c r="Y60" s="39" t="s">
        <v>557</v>
      </c>
      <c r="Z60" s="12" t="s">
        <v>578</v>
      </c>
    </row>
    <row r="61" spans="1:26" s="11" customFormat="1" ht="135" x14ac:dyDescent="0.25">
      <c r="A61" s="33" t="s">
        <v>423</v>
      </c>
      <c r="B61" s="12" t="s">
        <v>48</v>
      </c>
      <c r="C61" s="36">
        <v>5</v>
      </c>
      <c r="D61" s="44" t="s">
        <v>27</v>
      </c>
      <c r="E61" s="15" t="s">
        <v>456</v>
      </c>
      <c r="F61" s="12" t="s">
        <v>457</v>
      </c>
      <c r="G61" s="38">
        <v>2</v>
      </c>
      <c r="H61" s="39" t="s">
        <v>464</v>
      </c>
      <c r="I61" s="40" t="s">
        <v>459</v>
      </c>
      <c r="J61" s="40" t="s">
        <v>465</v>
      </c>
      <c r="K61" s="13" t="s">
        <v>29</v>
      </c>
      <c r="L61" s="38" t="s">
        <v>466</v>
      </c>
      <c r="M61" s="41" t="s">
        <v>467</v>
      </c>
      <c r="N61" s="4" t="s">
        <v>95</v>
      </c>
      <c r="O61" s="12" t="s">
        <v>50</v>
      </c>
      <c r="P61" s="41" t="s">
        <v>463</v>
      </c>
      <c r="Q61" s="43">
        <v>45658</v>
      </c>
      <c r="R61" s="43">
        <v>45807</v>
      </c>
      <c r="S61" s="35" t="s">
        <v>35</v>
      </c>
      <c r="T61" s="46">
        <v>45747</v>
      </c>
      <c r="U61" s="46">
        <v>45754</v>
      </c>
      <c r="V61" s="12" t="s">
        <v>579</v>
      </c>
      <c r="W61" s="12" t="s">
        <v>580</v>
      </c>
      <c r="X61" s="48">
        <v>0</v>
      </c>
      <c r="Y61" s="39" t="s">
        <v>557</v>
      </c>
      <c r="Z61" s="12" t="s">
        <v>581</v>
      </c>
    </row>
    <row r="62" spans="1:26" s="11" customFormat="1" ht="146.25" x14ac:dyDescent="0.25">
      <c r="A62" s="33" t="s">
        <v>468</v>
      </c>
      <c r="B62" s="12" t="s">
        <v>76</v>
      </c>
      <c r="C62" s="36">
        <v>1</v>
      </c>
      <c r="D62" s="44" t="s">
        <v>27</v>
      </c>
      <c r="E62" s="15" t="s">
        <v>469</v>
      </c>
      <c r="F62" s="12" t="s">
        <v>470</v>
      </c>
      <c r="G62" s="38">
        <v>1</v>
      </c>
      <c r="H62" s="39" t="s">
        <v>471</v>
      </c>
      <c r="I62" s="40" t="s">
        <v>472</v>
      </c>
      <c r="J62" s="40" t="s">
        <v>473</v>
      </c>
      <c r="K62" s="13" t="s">
        <v>49</v>
      </c>
      <c r="L62" s="38" t="s">
        <v>474</v>
      </c>
      <c r="M62" s="41">
        <v>11</v>
      </c>
      <c r="N62" s="4" t="s">
        <v>95</v>
      </c>
      <c r="O62" s="12" t="s">
        <v>31</v>
      </c>
      <c r="P62" s="41" t="s">
        <v>475</v>
      </c>
      <c r="Q62" s="43">
        <v>45689</v>
      </c>
      <c r="R62" s="43">
        <v>46054</v>
      </c>
      <c r="S62" s="35" t="s">
        <v>32</v>
      </c>
      <c r="T62" s="46">
        <v>45747</v>
      </c>
      <c r="U62" s="46">
        <v>45750</v>
      </c>
      <c r="V62" s="12" t="s">
        <v>532</v>
      </c>
      <c r="W62" s="12" t="s">
        <v>533</v>
      </c>
      <c r="X62" s="48">
        <v>0.25</v>
      </c>
      <c r="Y62" s="39" t="s">
        <v>239</v>
      </c>
      <c r="Z62" s="12" t="s">
        <v>534</v>
      </c>
    </row>
    <row r="63" spans="1:26" s="11" customFormat="1" ht="90" x14ac:dyDescent="0.25">
      <c r="A63" s="33" t="s">
        <v>468</v>
      </c>
      <c r="B63" s="12" t="s">
        <v>76</v>
      </c>
      <c r="C63" s="36">
        <v>2</v>
      </c>
      <c r="D63" s="44" t="s">
        <v>27</v>
      </c>
      <c r="E63" s="15" t="s">
        <v>476</v>
      </c>
      <c r="F63" s="12" t="s">
        <v>477</v>
      </c>
      <c r="G63" s="38">
        <v>1</v>
      </c>
      <c r="H63" s="39" t="s">
        <v>478</v>
      </c>
      <c r="I63" s="40" t="s">
        <v>479</v>
      </c>
      <c r="J63" s="40" t="s">
        <v>480</v>
      </c>
      <c r="K63" s="13" t="s">
        <v>49</v>
      </c>
      <c r="L63" s="38" t="s">
        <v>481</v>
      </c>
      <c r="M63" s="41">
        <v>11</v>
      </c>
      <c r="N63" s="4" t="s">
        <v>95</v>
      </c>
      <c r="O63" s="12" t="s">
        <v>31</v>
      </c>
      <c r="P63" s="41" t="s">
        <v>475</v>
      </c>
      <c r="Q63" s="43">
        <v>45689</v>
      </c>
      <c r="R63" s="43">
        <v>46054</v>
      </c>
      <c r="S63" s="35" t="s">
        <v>32</v>
      </c>
      <c r="T63" s="46">
        <v>45747</v>
      </c>
      <c r="U63" s="46">
        <v>45750</v>
      </c>
      <c r="V63" s="12" t="s">
        <v>535</v>
      </c>
      <c r="W63" s="12" t="s">
        <v>536</v>
      </c>
      <c r="X63" s="48">
        <v>0.25</v>
      </c>
      <c r="Y63" s="39" t="s">
        <v>239</v>
      </c>
      <c r="Z63" s="12" t="s">
        <v>537</v>
      </c>
    </row>
    <row r="64" spans="1:26" s="11" customFormat="1" x14ac:dyDescent="0.25">
      <c r="A64" s="12"/>
      <c r="B64" s="12"/>
      <c r="C64" s="36"/>
      <c r="D64" s="44"/>
      <c r="E64" s="15"/>
      <c r="F64" s="12"/>
      <c r="G64" s="38"/>
      <c r="H64" s="39"/>
      <c r="I64" s="40"/>
      <c r="J64" s="40"/>
      <c r="K64" s="13"/>
      <c r="L64" s="38"/>
      <c r="M64" s="41"/>
      <c r="N64" s="4"/>
      <c r="O64" s="12"/>
      <c r="P64" s="41"/>
      <c r="Q64" s="43"/>
      <c r="R64" s="43"/>
      <c r="S64" s="35"/>
      <c r="T64" s="46"/>
      <c r="U64" s="46"/>
      <c r="V64" s="12"/>
      <c r="W64" s="12"/>
      <c r="X64" s="48"/>
      <c r="Y64" s="14"/>
      <c r="Z64" s="12"/>
    </row>
    <row r="65" spans="1:26" s="11" customFormat="1" x14ac:dyDescent="0.25">
      <c r="A65" s="12"/>
      <c r="B65" s="12"/>
      <c r="C65" s="36"/>
      <c r="D65" s="44"/>
      <c r="E65" s="15"/>
      <c r="F65" s="12"/>
      <c r="G65" s="38"/>
      <c r="H65" s="39"/>
      <c r="I65" s="40"/>
      <c r="J65" s="40"/>
      <c r="K65" s="13"/>
      <c r="L65" s="38"/>
      <c r="M65" s="41"/>
      <c r="N65" s="4"/>
      <c r="O65" s="12"/>
      <c r="P65" s="41"/>
      <c r="Q65" s="43"/>
      <c r="R65" s="43"/>
      <c r="S65" s="35"/>
      <c r="T65" s="46"/>
      <c r="U65" s="46"/>
      <c r="V65" s="12"/>
      <c r="W65" s="12"/>
      <c r="X65" s="48"/>
      <c r="Y65" s="14"/>
      <c r="Z65" s="12"/>
    </row>
    <row r="66" spans="1:26" s="11" customFormat="1" x14ac:dyDescent="0.25">
      <c r="A66" s="12"/>
      <c r="B66" s="12"/>
      <c r="C66" s="36"/>
      <c r="D66" s="44"/>
      <c r="E66" s="15"/>
      <c r="F66" s="12"/>
      <c r="G66" s="38"/>
      <c r="H66" s="39"/>
      <c r="I66" s="40"/>
      <c r="J66" s="40"/>
      <c r="K66" s="13"/>
      <c r="L66" s="38"/>
      <c r="M66" s="41"/>
      <c r="N66" s="4"/>
      <c r="O66" s="12"/>
      <c r="P66" s="41"/>
      <c r="Q66" s="43"/>
      <c r="R66" s="43"/>
      <c r="S66" s="35"/>
      <c r="T66" s="46"/>
      <c r="U66" s="46"/>
      <c r="V66" s="12"/>
      <c r="W66" s="12"/>
      <c r="X66" s="48"/>
      <c r="Y66" s="14"/>
      <c r="Z66" s="12"/>
    </row>
    <row r="67" spans="1:26" s="11" customFormat="1" x14ac:dyDescent="0.25">
      <c r="A67" s="12"/>
      <c r="B67" s="12"/>
      <c r="C67" s="36"/>
      <c r="D67" s="44"/>
      <c r="E67" s="15"/>
      <c r="F67" s="12"/>
      <c r="G67" s="38"/>
      <c r="H67" s="39"/>
      <c r="I67" s="40"/>
      <c r="J67" s="40"/>
      <c r="K67" s="13"/>
      <c r="L67" s="38"/>
      <c r="M67" s="41"/>
      <c r="N67" s="4"/>
      <c r="O67" s="12"/>
      <c r="P67" s="41"/>
      <c r="Q67" s="43"/>
      <c r="R67" s="43"/>
      <c r="S67" s="35"/>
      <c r="T67" s="46"/>
      <c r="U67" s="46"/>
      <c r="V67" s="12"/>
      <c r="W67" s="12"/>
      <c r="X67" s="48"/>
      <c r="Y67" s="14"/>
      <c r="Z67" s="12"/>
    </row>
    <row r="68" spans="1:26" s="11" customFormat="1" x14ac:dyDescent="0.25">
      <c r="A68" s="12"/>
      <c r="B68" s="12"/>
      <c r="C68" s="36"/>
      <c r="D68" s="44"/>
      <c r="E68" s="15"/>
      <c r="F68" s="12"/>
      <c r="G68" s="38"/>
      <c r="H68" s="39"/>
      <c r="I68" s="40"/>
      <c r="J68" s="40"/>
      <c r="K68" s="13"/>
      <c r="L68" s="38"/>
      <c r="M68" s="41"/>
      <c r="N68" s="4"/>
      <c r="O68" s="12"/>
      <c r="P68" s="41"/>
      <c r="Q68" s="43"/>
      <c r="R68" s="43"/>
      <c r="S68" s="35"/>
      <c r="T68" s="46"/>
      <c r="U68" s="46"/>
      <c r="V68" s="12"/>
      <c r="W68" s="12"/>
      <c r="X68" s="48"/>
      <c r="Y68" s="14"/>
      <c r="Z68" s="12"/>
    </row>
    <row r="69" spans="1:26" s="11" customFormat="1" x14ac:dyDescent="0.25">
      <c r="A69" s="12"/>
      <c r="B69" s="12"/>
      <c r="C69" s="36"/>
      <c r="D69" s="44"/>
      <c r="E69" s="15"/>
      <c r="F69" s="12"/>
      <c r="G69" s="38"/>
      <c r="H69" s="39"/>
      <c r="I69" s="40"/>
      <c r="J69" s="40"/>
      <c r="K69" s="13"/>
      <c r="L69" s="38"/>
      <c r="M69" s="41"/>
      <c r="N69" s="4"/>
      <c r="O69" s="12"/>
      <c r="P69" s="41"/>
      <c r="Q69" s="43"/>
      <c r="R69" s="43"/>
      <c r="S69" s="35"/>
      <c r="T69" s="46"/>
      <c r="U69" s="46"/>
      <c r="V69" s="12"/>
      <c r="W69" s="12"/>
      <c r="X69" s="48"/>
      <c r="Y69" s="14"/>
      <c r="Z69" s="12"/>
    </row>
    <row r="70" spans="1:26" s="11" customFormat="1" x14ac:dyDescent="0.25">
      <c r="A70" s="12"/>
      <c r="B70" s="12"/>
      <c r="C70" s="36"/>
      <c r="D70" s="44"/>
      <c r="E70" s="15"/>
      <c r="F70" s="12"/>
      <c r="G70" s="38"/>
      <c r="H70" s="39"/>
      <c r="I70" s="40"/>
      <c r="J70" s="40"/>
      <c r="K70" s="13"/>
      <c r="L70" s="38"/>
      <c r="M70" s="41"/>
      <c r="N70" s="4"/>
      <c r="O70" s="12"/>
      <c r="P70" s="41"/>
      <c r="Q70" s="43"/>
      <c r="R70" s="43"/>
      <c r="S70" s="35"/>
      <c r="T70" s="46"/>
      <c r="U70" s="46"/>
      <c r="V70" s="12"/>
      <c r="W70" s="12"/>
      <c r="X70" s="48"/>
      <c r="Y70" s="14"/>
      <c r="Z70" s="12"/>
    </row>
    <row r="71" spans="1:26" s="11" customFormat="1" x14ac:dyDescent="0.25">
      <c r="A71" s="12"/>
      <c r="B71" s="12"/>
      <c r="C71" s="36"/>
      <c r="D71" s="44"/>
      <c r="E71" s="15"/>
      <c r="F71" s="12"/>
      <c r="G71" s="38"/>
      <c r="H71" s="39"/>
      <c r="I71" s="40"/>
      <c r="J71" s="40"/>
      <c r="K71" s="13"/>
      <c r="L71" s="38"/>
      <c r="M71" s="41"/>
      <c r="N71" s="4"/>
      <c r="O71" s="12"/>
      <c r="P71" s="41"/>
      <c r="Q71" s="43"/>
      <c r="R71" s="43"/>
      <c r="S71" s="35"/>
      <c r="T71" s="46"/>
      <c r="U71" s="46"/>
      <c r="V71" s="12"/>
      <c r="W71" s="12"/>
      <c r="X71" s="48"/>
      <c r="Y71" s="14"/>
      <c r="Z71" s="12"/>
    </row>
    <row r="72" spans="1:26" s="11" customFormat="1" ht="11.25" customHeight="1" x14ac:dyDescent="0.25">
      <c r="A72" s="12"/>
      <c r="B72" s="12"/>
      <c r="C72" s="36"/>
      <c r="D72" s="44"/>
      <c r="E72" s="15"/>
      <c r="F72" s="12"/>
      <c r="G72" s="38"/>
      <c r="H72" s="39"/>
      <c r="I72" s="40"/>
      <c r="J72" s="40"/>
      <c r="K72" s="13"/>
      <c r="L72" s="38"/>
      <c r="M72" s="41"/>
      <c r="N72" s="4"/>
      <c r="O72" s="12"/>
      <c r="P72" s="41"/>
      <c r="Q72" s="43"/>
      <c r="R72" s="43"/>
      <c r="S72" s="35"/>
      <c r="T72" s="46"/>
      <c r="U72" s="46"/>
      <c r="V72" s="12"/>
      <c r="W72" s="12"/>
      <c r="X72" s="48"/>
      <c r="Y72" s="14"/>
      <c r="Z72" s="12"/>
    </row>
    <row r="73" spans="1:26" s="11" customFormat="1" ht="11.25" customHeight="1" x14ac:dyDescent="0.25">
      <c r="A73" s="12"/>
      <c r="B73" s="12"/>
      <c r="C73" s="12"/>
      <c r="D73" s="44"/>
      <c r="E73" s="15"/>
      <c r="F73" s="15"/>
      <c r="G73" s="14"/>
      <c r="H73" s="14"/>
      <c r="I73" s="12"/>
      <c r="J73" s="13"/>
      <c r="K73" s="13"/>
      <c r="L73" s="12"/>
      <c r="M73" s="12"/>
      <c r="N73" s="4"/>
      <c r="O73" s="12"/>
      <c r="P73" s="12"/>
      <c r="Q73" s="45"/>
      <c r="R73" s="45"/>
      <c r="S73" s="15"/>
      <c r="T73" s="46"/>
      <c r="U73" s="46"/>
      <c r="V73" s="12"/>
      <c r="W73" s="12"/>
      <c r="X73" s="48"/>
      <c r="Y73" s="14"/>
      <c r="Z73" s="12"/>
    </row>
    <row r="74" spans="1:26" s="11" customFormat="1" x14ac:dyDescent="0.25">
      <c r="A74" s="12"/>
      <c r="B74" s="12"/>
      <c r="C74" s="12"/>
      <c r="D74" s="44"/>
      <c r="E74" s="12"/>
      <c r="F74" s="12"/>
      <c r="G74" s="12"/>
      <c r="H74" s="12"/>
      <c r="I74" s="5"/>
      <c r="J74" s="12"/>
      <c r="K74" s="12"/>
      <c r="L74" s="12"/>
      <c r="M74" s="13"/>
      <c r="N74" s="4"/>
      <c r="O74" s="12"/>
      <c r="P74" s="13"/>
      <c r="Q74" s="45"/>
      <c r="R74" s="46"/>
      <c r="S74" s="15"/>
      <c r="T74" s="46"/>
      <c r="U74" s="46"/>
      <c r="V74" s="12"/>
      <c r="W74" s="12"/>
      <c r="X74" s="48"/>
      <c r="Y74" s="14"/>
      <c r="Z74" s="12"/>
    </row>
    <row r="75" spans="1:26" ht="10.5" customHeight="1" x14ac:dyDescent="0.25"/>
    <row r="80" spans="1:26" x14ac:dyDescent="0.25">
      <c r="E80" s="2"/>
    </row>
    <row r="473" spans="25:25" x14ac:dyDescent="0.25">
      <c r="Y473" s="3" t="s">
        <v>238</v>
      </c>
    </row>
    <row r="474" spans="25:25" x14ac:dyDescent="0.25">
      <c r="Y474" s="3" t="s">
        <v>47</v>
      </c>
    </row>
    <row r="475" spans="25:25" x14ac:dyDescent="0.25">
      <c r="Y475" s="3" t="s">
        <v>137</v>
      </c>
    </row>
    <row r="476" spans="25:25" x14ac:dyDescent="0.25">
      <c r="Y476" s="3" t="s">
        <v>33</v>
      </c>
    </row>
    <row r="477" spans="25:25" x14ac:dyDescent="0.25">
      <c r="Y477" s="3" t="s">
        <v>71</v>
      </c>
    </row>
    <row r="478" spans="25:25" x14ac:dyDescent="0.25">
      <c r="Y478" s="3" t="s">
        <v>117</v>
      </c>
    </row>
    <row r="479" spans="25:25" x14ac:dyDescent="0.25">
      <c r="Y479" s="3" t="s">
        <v>84</v>
      </c>
    </row>
    <row r="480" spans="25:25" x14ac:dyDescent="0.25">
      <c r="Y480" s="3" t="s">
        <v>482</v>
      </c>
    </row>
    <row r="481" spans="25:25" x14ac:dyDescent="0.25">
      <c r="Y481" s="3" t="s">
        <v>138</v>
      </c>
    </row>
    <row r="482" spans="25:25" x14ac:dyDescent="0.25">
      <c r="Y482" s="3" t="s">
        <v>239</v>
      </c>
    </row>
    <row r="483" spans="25:25" x14ac:dyDescent="0.25">
      <c r="Y483" s="3" t="s">
        <v>240</v>
      </c>
    </row>
    <row r="484" spans="25:25" x14ac:dyDescent="0.25">
      <c r="Y484" s="3" t="s">
        <v>241</v>
      </c>
    </row>
  </sheetData>
  <sheetProtection selectLockedCells="1" autoFilter="0" selectUnlockedCells="1"/>
  <autoFilter ref="A1:Z74" xr:uid="{00000000-0009-0000-0000-000001000000}"/>
  <sortState xmlns:xlrd2="http://schemas.microsoft.com/office/spreadsheetml/2017/richdata2" ref="W52:W53">
    <sortCondition ref="W52:W53"/>
  </sortState>
  <phoneticPr fontId="15" type="noConversion"/>
  <dataValidations count="22">
    <dataValidation type="list" allowBlank="1" showInputMessage="1" showErrorMessage="1" sqref="Y4:Y5 Y1:Y2 Y62:Y63 Y25:Y53" xr:uid="{00000000-0002-0000-0100-000008000000}">
      <formula1>$Y$473:$Y$482</formula1>
    </dataValidation>
    <dataValidation allowBlank="1" showInputMessage="1" showErrorMessage="1" sqref="Z487" xr:uid="{68D5257A-726B-4128-9D81-89795BB69840}"/>
    <dataValidation type="date" allowBlank="1" showInputMessage="1" showErrorMessage="1" errorTitle="Fecha" error="Registre la fecha en el siguiente formato DD/MM/AAAA" sqref="R2:R24 Q2:Q74 T2:U74 R49:R74" xr:uid="{00000000-0002-0000-0100-00000D000000}">
      <formula1>43101</formula1>
      <formula2>55153</formula2>
    </dataValidation>
    <dataValidation type="list" allowBlank="1" showInputMessage="1" showErrorMessage="1" sqref="Y3 Y14:Y24 Y6:Y10 Y54:Y61" xr:uid="{25D1D849-3670-48FE-A262-7EBC97823C32}">
      <formula1>$Y$473:$Y$484</formula1>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3" xr:uid="{00000000-0002-0000-0100-000000000000}">
      <formula1>1</formula1>
      <formula2>500</formula2>
    </dataValidation>
    <dataValidation type="textLength" allowBlank="1" showInputMessage="1" showErrorMessage="1" sqref="P2:P3" xr:uid="{00000000-0002-0000-0100-000001000000}">
      <formula1>1</formula1>
      <formula2>200</formula2>
    </dataValidation>
    <dataValidation type="list" allowBlank="1" showInputMessage="1" showErrorMessage="1" sqref="O2:O3" xr:uid="{00000000-0002-0000-0100-000002000000}">
      <formula1>Áreas</formula1>
    </dataValidation>
    <dataValidation type="list" allowBlank="1" showInputMessage="1" showErrorMessage="1" errorTitle="Tipo de acción" error="Elija una tipología de la lista desplegable" sqref="O4:O74"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4:J74" xr:uid="{00000000-0002-0000-0100-000004000000}">
      <formula1>1</formula1>
      <formula2>300</formula2>
    </dataValidation>
    <dataValidation type="textLength" allowBlank="1" showInputMessage="1" showErrorMessage="1" sqref="P4:P74" xr:uid="{00000000-0002-0000-0100-000005000000}">
      <formula1>1</formula1>
      <formula2>100</formula2>
    </dataValidation>
    <dataValidation type="textLength" allowBlank="1" showInputMessage="1" showErrorMessage="1" errorTitle="Reporte de Avance" error="Registre el avance sin superar los 500 caracteres" promptTitle="Reporte de Avance" prompt="Registre el avance sin superar los 500 caracteres" sqref="V2:V74"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74" xr:uid="{00000000-0002-0000-0100-000007000000}">
      <formula1>1</formula1>
      <formula2>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74"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74"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74"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74" xr:uid="{00000000-0002-0000-0100-00000C000000}">
      <formula1>1</formula1>
      <formula2>50</formula2>
    </dataValidation>
    <dataValidation type="decimal" allowBlank="1" showInputMessage="1" showErrorMessage="1" sqref="X2:X74" xr:uid="{00000000-0002-0000-0100-00000E000000}">
      <formula1>0</formula1>
      <formula2>1</formula2>
    </dataValidation>
    <dataValidation type="list" allowBlank="1" showInputMessage="1" showErrorMessage="1" errorTitle="Estado del Acción" error="Elija una tipología de la lista desplegable" sqref="S2:S74"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74" xr:uid="{00000000-0002-0000-0100-000010000000}">
      <formula1>"Correctiva, Preventiva, Corrección"</formula1>
    </dataValidation>
    <dataValidation type="list" allowBlank="1" showInputMessage="1" showErrorMessage="1" errorTitle="Tipo" error="Elija una tipología de la lista desplegable" sqref="D2:D74"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74"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74" xr:uid="{00000000-0002-0000-0100-000013000000}">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B2:B3</xm:sqref>
        </x14:dataValidation>
        <x14:dataValidation type="list" allowBlank="1" showInputMessage="1" showErrorMessage="1" errorTitle="Proceso" error="Elija una tipología de la lista desplegable" xr:uid="{00000000-0002-0000-0100-000016000000}">
          <x14:formula1>
            <xm:f>'Resumen Plan de Mejoramiento'!$A$2:$A$16</xm:f>
          </x14:formula1>
          <xm:sqref>B4:B74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9"/>
  <sheetViews>
    <sheetView showGridLines="0" zoomScale="112" zoomScaleNormal="112" workbookViewId="0">
      <selection activeCell="B9" sqref="B9"/>
    </sheetView>
  </sheetViews>
  <sheetFormatPr baseColWidth="10" defaultColWidth="11.42578125" defaultRowHeight="14.25" x14ac:dyDescent="0.25"/>
  <cols>
    <col min="1" max="1" width="47.5703125" style="6" customWidth="1"/>
    <col min="2" max="3" width="16" style="6" customWidth="1"/>
    <col min="4" max="4" width="9.85546875" style="6" bestFit="1" customWidth="1"/>
    <col min="5" max="5" width="13.140625" style="6" bestFit="1" customWidth="1"/>
    <col min="6" max="6" width="12.28515625" style="6" bestFit="1" customWidth="1"/>
    <col min="7" max="7" width="6.7109375" style="6" bestFit="1" customWidth="1"/>
    <col min="8" max="8" width="26.85546875" style="6" customWidth="1"/>
    <col min="9" max="9" width="54.140625" style="6" customWidth="1"/>
    <col min="10" max="10" width="3.42578125" style="6" bestFit="1" customWidth="1"/>
    <col min="11" max="13" width="8.5703125" style="6" customWidth="1"/>
    <col min="14" max="14" width="9.42578125" style="6" bestFit="1" customWidth="1"/>
    <col min="15" max="15" width="12" style="6" bestFit="1" customWidth="1"/>
    <col min="16" max="16" width="6.85546875" style="6" bestFit="1" customWidth="1"/>
    <col min="17" max="17" width="12" style="6" bestFit="1" customWidth="1"/>
    <col min="18" max="18" width="10.140625" style="6" bestFit="1" customWidth="1"/>
    <col min="19" max="19" width="12" style="6" bestFit="1" customWidth="1"/>
    <col min="20" max="20" width="10.5703125" style="6" bestFit="1" customWidth="1"/>
    <col min="21" max="21" width="12" style="6" bestFit="1" customWidth="1"/>
    <col min="22" max="22" width="9.42578125" style="6" bestFit="1" customWidth="1"/>
    <col min="23" max="23" width="12.5703125" style="6" bestFit="1" customWidth="1"/>
    <col min="24" max="16384" width="11.42578125" style="6"/>
  </cols>
  <sheetData>
    <row r="1" spans="1:9" ht="43.5" thickBot="1" x14ac:dyDescent="0.3">
      <c r="A1" s="24" t="s">
        <v>139</v>
      </c>
      <c r="B1" s="25" t="s">
        <v>32</v>
      </c>
      <c r="C1" s="25" t="s">
        <v>35</v>
      </c>
      <c r="D1" s="25" t="s">
        <v>51</v>
      </c>
      <c r="E1" s="25" t="s">
        <v>53</v>
      </c>
      <c r="F1" s="25" t="s">
        <v>36</v>
      </c>
      <c r="G1" s="26" t="s">
        <v>140</v>
      </c>
      <c r="H1" s="27" t="s">
        <v>141</v>
      </c>
      <c r="I1" s="28" t="s">
        <v>142</v>
      </c>
    </row>
    <row r="2" spans="1:9" x14ac:dyDescent="0.25">
      <c r="A2" s="57" t="s">
        <v>116</v>
      </c>
      <c r="B2" s="58">
        <f>+COUNTIFS(ProcesoPM,'Resumen Plan de Mejoramiento'!A2,'Resultados Plan de Mejoramiento'!$S:$S,'Resumen Plan de Mejoramiento'!$B$1)</f>
        <v>0</v>
      </c>
      <c r="C2" s="58">
        <f>+COUNTIFS(ProcesoPM,'Resumen Plan de Mejoramiento'!A2,'Resultados Plan de Mejoramiento'!$S:$S,'Resumen Plan de Mejoramiento'!$C$1)</f>
        <v>0</v>
      </c>
      <c r="D2" s="59">
        <f>+COUNTIFS(ProcesoPM,'Resumen Plan de Mejoramiento'!$A2,'Resultados Plan de Mejoramiento'!$S:$S,'Resumen Plan de Mejoramiento'!$D$1)</f>
        <v>0</v>
      </c>
      <c r="E2" s="58">
        <f>+COUNTIFS(ProcesoPM,'Resumen Plan de Mejoramiento'!C2,'Resultados Plan de Mejoramiento'!$S:$S,'Resumen Plan de Mejoramiento'!$C$1)</f>
        <v>0</v>
      </c>
      <c r="F2" s="60">
        <f>+COUNTIFS(ProcesoPM,'Resumen Plan de Mejoramiento'!$A2,'Resultados Plan de Mejoramiento'!$S:$S,'Resumen Plan de Mejoramiento'!$F$1)</f>
        <v>0</v>
      </c>
      <c r="G2" s="58">
        <f t="shared" ref="G2:G16" si="0">SUM(B2:F2)</f>
        <v>0</v>
      </c>
      <c r="H2" s="61" t="s">
        <v>143</v>
      </c>
      <c r="I2" s="62" t="s">
        <v>31</v>
      </c>
    </row>
    <row r="3" spans="1:9" x14ac:dyDescent="0.25">
      <c r="A3" s="63" t="s">
        <v>144</v>
      </c>
      <c r="B3" s="59">
        <f>+COUNTIFS(ProcesoPM,'Resumen Plan de Mejoramiento'!A3,'Resultados Plan de Mejoramiento'!$S:$S,'Resumen Plan de Mejoramiento'!$B$1)</f>
        <v>0</v>
      </c>
      <c r="C3" s="58">
        <f>+COUNTIFS(ProcesoPM,'Resumen Plan de Mejoramiento'!A3,'Resultados Plan de Mejoramiento'!$S:$S,'Resumen Plan de Mejoramiento'!$C$1)</f>
        <v>0</v>
      </c>
      <c r="D3" s="59">
        <f>+COUNTIFS(ProcesoPM,'Resumen Plan de Mejoramiento'!$A3,'Resultados Plan de Mejoramiento'!$S:$S,'Resumen Plan de Mejoramiento'!$D$1)</f>
        <v>0</v>
      </c>
      <c r="E3" s="59">
        <f>+COUNTIFS(ProcesoPM,'Resumen Plan de Mejoramiento'!$A3,'Resultados Plan de Mejoramiento'!$S:$S,'Resumen Plan de Mejoramiento'!$E$1)</f>
        <v>0</v>
      </c>
      <c r="F3" s="60">
        <f>+COUNTIFS(ProcesoPM,'Resumen Plan de Mejoramiento'!$A3,'Resultados Plan de Mejoramiento'!$S:$S,'Resumen Plan de Mejoramiento'!$F$1)</f>
        <v>0</v>
      </c>
      <c r="G3" s="16">
        <f t="shared" si="0"/>
        <v>0</v>
      </c>
      <c r="H3" s="61" t="s">
        <v>242</v>
      </c>
      <c r="I3" s="64" t="s">
        <v>145</v>
      </c>
    </row>
    <row r="4" spans="1:9" x14ac:dyDescent="0.25">
      <c r="A4" s="63" t="s">
        <v>146</v>
      </c>
      <c r="B4" s="59">
        <f>+COUNTIFS(ProcesoPM,'Resumen Plan de Mejoramiento'!A4,'Resultados Plan de Mejoramiento'!$S:$S,'Resumen Plan de Mejoramiento'!$B$1)</f>
        <v>0</v>
      </c>
      <c r="C4" s="58">
        <f>+COUNTIFS(ProcesoPM,'Resumen Plan de Mejoramiento'!A4,'Resultados Plan de Mejoramiento'!$S:$S,'Resumen Plan de Mejoramiento'!$C$1)</f>
        <v>0</v>
      </c>
      <c r="D4" s="59">
        <f>+COUNTIFS(ProcesoPM,'Resumen Plan de Mejoramiento'!$A4,'Resultados Plan de Mejoramiento'!$S:$S,'Resumen Plan de Mejoramiento'!$D$1)</f>
        <v>0</v>
      </c>
      <c r="E4" s="59">
        <f>+COUNTIFS(ProcesoPM,'Resumen Plan de Mejoramiento'!$A4,'Resultados Plan de Mejoramiento'!$S:$S,'Resumen Plan de Mejoramiento'!$E$1)</f>
        <v>0</v>
      </c>
      <c r="F4" s="60">
        <f>+COUNTIFS(ProcesoPM,'Resumen Plan de Mejoramiento'!$A4,'Resultados Plan de Mejoramiento'!$S:$S,'Resumen Plan de Mejoramiento'!$F$1)</f>
        <v>0</v>
      </c>
      <c r="G4" s="16">
        <f t="shared" si="0"/>
        <v>0</v>
      </c>
      <c r="H4" s="61" t="s">
        <v>242</v>
      </c>
      <c r="I4" s="65" t="s">
        <v>147</v>
      </c>
    </row>
    <row r="5" spans="1:9" x14ac:dyDescent="0.25">
      <c r="A5" s="63" t="s">
        <v>148</v>
      </c>
      <c r="B5" s="59">
        <f>+COUNTIFS(ProcesoPM,'Resumen Plan de Mejoramiento'!A5,'Resultados Plan de Mejoramiento'!$S:$S,'Resumen Plan de Mejoramiento'!$B$1)</f>
        <v>0</v>
      </c>
      <c r="C5" s="58">
        <f>+COUNTIFS(ProcesoPM,'Resumen Plan de Mejoramiento'!A5,'Resultados Plan de Mejoramiento'!$S:$S,'Resumen Plan de Mejoramiento'!$C$1)</f>
        <v>0</v>
      </c>
      <c r="D5" s="59">
        <f>+COUNTIFS(ProcesoPM,'Resumen Plan de Mejoramiento'!$A5,'Resultados Plan de Mejoramiento'!$S:$S,'Resumen Plan de Mejoramiento'!$D$1)</f>
        <v>0</v>
      </c>
      <c r="E5" s="59">
        <f>+COUNTIFS(ProcesoPM,'Resumen Plan de Mejoramiento'!$A5,'Resultados Plan de Mejoramiento'!$S:$S,'Resumen Plan de Mejoramiento'!$E$1)</f>
        <v>0</v>
      </c>
      <c r="F5" s="60">
        <f>+COUNTIFS(ProcesoPM,'Resumen Plan de Mejoramiento'!$A5,'Resultados Plan de Mejoramiento'!$S:$S,'Resumen Plan de Mejoramiento'!$F$1)</f>
        <v>0</v>
      </c>
      <c r="G5" s="16">
        <f t="shared" si="0"/>
        <v>0</v>
      </c>
      <c r="H5" s="61" t="s">
        <v>242</v>
      </c>
      <c r="I5" s="64" t="s">
        <v>149</v>
      </c>
    </row>
    <row r="6" spans="1:9" x14ac:dyDescent="0.25">
      <c r="A6" s="63" t="s">
        <v>76</v>
      </c>
      <c r="B6" s="59">
        <f>+COUNTIFS(ProcesoPM,'Resumen Plan de Mejoramiento'!A6,'Resultados Plan de Mejoramiento'!$S:$S,'Resumen Plan de Mejoramiento'!$B$1)</f>
        <v>2</v>
      </c>
      <c r="C6" s="58">
        <f>+COUNTIFS(ProcesoPM,'Resumen Plan de Mejoramiento'!A6,'Resultados Plan de Mejoramiento'!$S:$S,'Resumen Plan de Mejoramiento'!$C$1)</f>
        <v>1</v>
      </c>
      <c r="D6" s="59">
        <f>+COUNTIFS(ProcesoPM,'Resumen Plan de Mejoramiento'!$A6,'Resultados Plan de Mejoramiento'!$S:$S,'Resumen Plan de Mejoramiento'!$D$1)</f>
        <v>0</v>
      </c>
      <c r="E6" s="59">
        <f>+COUNTIFS(ProcesoPM,'Resumen Plan de Mejoramiento'!$A6,'Resultados Plan de Mejoramiento'!$S:$S,'Resumen Plan de Mejoramiento'!$E$1)</f>
        <v>0</v>
      </c>
      <c r="F6" s="60">
        <f>+COUNTIFS(ProcesoPM,'Resumen Plan de Mejoramiento'!$A6,'Resultados Plan de Mejoramiento'!$S:$S,'Resumen Plan de Mejoramiento'!$F$1)</f>
        <v>0</v>
      </c>
      <c r="G6" s="16">
        <f t="shared" si="0"/>
        <v>3</v>
      </c>
      <c r="H6" s="61" t="s">
        <v>239</v>
      </c>
      <c r="I6" s="64" t="s">
        <v>31</v>
      </c>
    </row>
    <row r="7" spans="1:9" x14ac:dyDescent="0.25">
      <c r="A7" s="63" t="s">
        <v>150</v>
      </c>
      <c r="B7" s="59">
        <f>+COUNTIFS(ProcesoPM,'Resumen Plan de Mejoramiento'!A7,'Resultados Plan de Mejoramiento'!$S:$S,'Resumen Plan de Mejoramiento'!$B$1)</f>
        <v>0</v>
      </c>
      <c r="C7" s="58">
        <f>+COUNTIFS(ProcesoPM,'Resumen Plan de Mejoramiento'!A7,'Resultados Plan de Mejoramiento'!$S:$S,'Resumen Plan de Mejoramiento'!$C$1)</f>
        <v>4</v>
      </c>
      <c r="D7" s="59">
        <f>+COUNTIFS(ProcesoPM,'Resumen Plan de Mejoramiento'!$A7,'Resultados Plan de Mejoramiento'!$S:$S,'Resumen Plan de Mejoramiento'!$D$1)</f>
        <v>0</v>
      </c>
      <c r="E7" s="59">
        <f>+COUNTIFS(ProcesoPM,'Resumen Plan de Mejoramiento'!$A7,'Resultados Plan de Mejoramiento'!$S:$S,'Resumen Plan de Mejoramiento'!$E$1)</f>
        <v>2</v>
      </c>
      <c r="F7" s="60">
        <f>+COUNTIFS(ProcesoPM,'Resumen Plan de Mejoramiento'!$A7,'Resultados Plan de Mejoramiento'!$S:$S,'Resumen Plan de Mejoramiento'!$F$1)</f>
        <v>0</v>
      </c>
      <c r="G7" s="16">
        <f t="shared" si="0"/>
        <v>6</v>
      </c>
      <c r="H7" s="61" t="s">
        <v>84</v>
      </c>
      <c r="I7" s="64" t="s">
        <v>151</v>
      </c>
    </row>
    <row r="8" spans="1:9" x14ac:dyDescent="0.25">
      <c r="A8" s="63" t="s">
        <v>152</v>
      </c>
      <c r="B8" s="59">
        <f>+COUNTIFS(ProcesoPM,'Resumen Plan de Mejoramiento'!A8,'Resultados Plan de Mejoramiento'!$S:$S,'Resumen Plan de Mejoramiento'!$B$1)</f>
        <v>2</v>
      </c>
      <c r="C8" s="58">
        <f>+COUNTIFS(ProcesoPM,'Resumen Plan de Mejoramiento'!A8,'Resultados Plan de Mejoramiento'!$S:$S,'Resumen Plan de Mejoramiento'!$C$1)</f>
        <v>1</v>
      </c>
      <c r="D8" s="59">
        <f>+COUNTIFS(ProcesoPM,'Resumen Plan de Mejoramiento'!$A8,'Resultados Plan de Mejoramiento'!$S:$S,'Resumen Plan de Mejoramiento'!$D$1)</f>
        <v>0</v>
      </c>
      <c r="E8" s="59">
        <f>+COUNTIFS(ProcesoPM,'Resumen Plan de Mejoramiento'!$A8,'Resultados Plan de Mejoramiento'!$S:$S,'Resumen Plan de Mejoramiento'!$E$1)</f>
        <v>0</v>
      </c>
      <c r="F8" s="60">
        <f>+COUNTIFS(ProcesoPM,'Resumen Plan de Mejoramiento'!$A8,'Resultados Plan de Mejoramiento'!$S:$S,'Resumen Plan de Mejoramiento'!$F$1)</f>
        <v>0</v>
      </c>
      <c r="G8" s="16">
        <f t="shared" si="0"/>
        <v>3</v>
      </c>
      <c r="H8" s="61" t="s">
        <v>137</v>
      </c>
      <c r="I8" s="64" t="s">
        <v>31</v>
      </c>
    </row>
    <row r="9" spans="1:9" x14ac:dyDescent="0.25">
      <c r="A9" s="63" t="s">
        <v>26</v>
      </c>
      <c r="B9" s="59">
        <f>+COUNTIFS(ProcesoPM,'Resumen Plan de Mejoramiento'!A9,'Resultados Plan de Mejoramiento'!$S:$S,'Resumen Plan de Mejoramiento'!$B$1)</f>
        <v>6</v>
      </c>
      <c r="C9" s="58">
        <f>+COUNTIFS(ProcesoPM,'Resumen Plan de Mejoramiento'!A9,'Resultados Plan de Mejoramiento'!$S:$S,'Resumen Plan de Mejoramiento'!$C$1)</f>
        <v>0</v>
      </c>
      <c r="D9" s="59">
        <f>+COUNTIFS(ProcesoPM,'Resumen Plan de Mejoramiento'!$A9,'Resultados Plan de Mejoramiento'!$S:$S,'Resumen Plan de Mejoramiento'!$D$1)</f>
        <v>0</v>
      </c>
      <c r="E9" s="59">
        <f>+COUNTIFS(ProcesoPM,'Resumen Plan de Mejoramiento'!$A9,'Resultados Plan de Mejoramiento'!$S:$S,'Resumen Plan de Mejoramiento'!$E$1)</f>
        <v>0</v>
      </c>
      <c r="F9" s="60">
        <f>+COUNTIFS(ProcesoPM,'Resumen Plan de Mejoramiento'!$A9,'Resultados Plan de Mejoramiento'!$S:$S,'Resumen Plan de Mejoramiento'!$F$1)</f>
        <v>0</v>
      </c>
      <c r="G9" s="16">
        <f t="shared" si="0"/>
        <v>6</v>
      </c>
      <c r="H9" s="61" t="s">
        <v>33</v>
      </c>
      <c r="I9" s="64" t="s">
        <v>31</v>
      </c>
    </row>
    <row r="10" spans="1:9" x14ac:dyDescent="0.25">
      <c r="A10" s="63" t="s">
        <v>64</v>
      </c>
      <c r="B10" s="59">
        <f>+COUNTIFS(ProcesoPM,'Resumen Plan de Mejoramiento'!A10,'Resultados Plan de Mejoramiento'!$S:$S,'Resumen Plan de Mejoramiento'!$B$1)</f>
        <v>20</v>
      </c>
      <c r="C10" s="58">
        <f>+COUNTIFS(ProcesoPM,'Resumen Plan de Mejoramiento'!A10,'Resultados Plan de Mejoramiento'!$S:$S,'Resumen Plan de Mejoramiento'!$C$1)</f>
        <v>0</v>
      </c>
      <c r="D10" s="59">
        <f>+COUNTIFS(ProcesoPM,'Resumen Plan de Mejoramiento'!$A10,'Resultados Plan de Mejoramiento'!$S:$S,'Resumen Plan de Mejoramiento'!$D$1)</f>
        <v>0</v>
      </c>
      <c r="E10" s="59">
        <f>+COUNTIFS(ProcesoPM,'Resumen Plan de Mejoramiento'!$A10,'Resultados Plan de Mejoramiento'!$S:$S,'Resumen Plan de Mejoramiento'!$E$1)</f>
        <v>3</v>
      </c>
      <c r="F10" s="60">
        <f>+COUNTIFS(ProcesoPM,'Resumen Plan de Mejoramiento'!$A10,'Resultados Plan de Mejoramiento'!$S:$S,'Resumen Plan de Mejoramiento'!$F$1)</f>
        <v>1</v>
      </c>
      <c r="G10" s="59">
        <f t="shared" si="0"/>
        <v>24</v>
      </c>
      <c r="H10" s="61" t="s">
        <v>71</v>
      </c>
      <c r="I10" s="64" t="s">
        <v>70</v>
      </c>
    </row>
    <row r="11" spans="1:9" x14ac:dyDescent="0.25">
      <c r="A11" s="63" t="s">
        <v>38</v>
      </c>
      <c r="B11" s="59">
        <f>+COUNTIFS(ProcesoPM,'Resumen Plan de Mejoramiento'!A11,'Resultados Plan de Mejoramiento'!$S:$S,'Resumen Plan de Mejoramiento'!$B$1)</f>
        <v>1</v>
      </c>
      <c r="C11" s="58">
        <f>+COUNTIFS(ProcesoPM,'Resumen Plan de Mejoramiento'!A11,'Resultados Plan de Mejoramiento'!$S:$S,'Resumen Plan de Mejoramiento'!$C$1)</f>
        <v>0</v>
      </c>
      <c r="D11" s="59">
        <f>+COUNTIFS(ProcesoPM,'Resumen Plan de Mejoramiento'!$A11,'Resultados Plan de Mejoramiento'!$S:$S,'Resumen Plan de Mejoramiento'!$D$1)</f>
        <v>0</v>
      </c>
      <c r="E11" s="59">
        <f>+COUNTIFS(ProcesoPM,'Resumen Plan de Mejoramiento'!$A11,'Resultados Plan de Mejoramiento'!$S:$S,'Resumen Plan de Mejoramiento'!$E$1)</f>
        <v>0</v>
      </c>
      <c r="F11" s="60">
        <f>+COUNTIFS(ProcesoPM,'Resumen Plan de Mejoramiento'!$A11,'Resultados Plan de Mejoramiento'!$S:$S,'Resumen Plan de Mejoramiento'!$F$1)</f>
        <v>0</v>
      </c>
      <c r="G11" s="59">
        <f t="shared" si="0"/>
        <v>1</v>
      </c>
      <c r="H11" s="61" t="s">
        <v>238</v>
      </c>
      <c r="I11" s="64" t="s">
        <v>45</v>
      </c>
    </row>
    <row r="12" spans="1:9" x14ac:dyDescent="0.25">
      <c r="A12" s="63" t="s">
        <v>153</v>
      </c>
      <c r="B12" s="59">
        <f>+COUNTIFS(ProcesoPM,'Resumen Plan de Mejoramiento'!A12,'Resultados Plan de Mejoramiento'!$S:$S,'Resumen Plan de Mejoramiento'!$B$1)</f>
        <v>0</v>
      </c>
      <c r="C12" s="58">
        <f>+COUNTIFS(ProcesoPM,'Resumen Plan de Mejoramiento'!A12,'Resultados Plan de Mejoramiento'!$S:$S,'Resumen Plan de Mejoramiento'!$C$1)</f>
        <v>0</v>
      </c>
      <c r="D12" s="59">
        <f>+COUNTIFS(ProcesoPM,'Resumen Plan de Mejoramiento'!$A12,'Resultados Plan de Mejoramiento'!$S:$S,'Resumen Plan de Mejoramiento'!$D$1)</f>
        <v>0</v>
      </c>
      <c r="E12" s="59">
        <f>+COUNTIFS(ProcesoPM,'Resumen Plan de Mejoramiento'!$A12,'Resultados Plan de Mejoramiento'!$S:$S,'Resumen Plan de Mejoramiento'!$E$1)</f>
        <v>0</v>
      </c>
      <c r="F12" s="60">
        <f>+COUNTIFS(ProcesoPM,'Resumen Plan de Mejoramiento'!$A12,'Resultados Plan de Mejoramiento'!$S:$S,'Resumen Plan de Mejoramiento'!$F$1)</f>
        <v>0</v>
      </c>
      <c r="G12" s="59">
        <f t="shared" si="0"/>
        <v>0</v>
      </c>
      <c r="H12" s="61" t="s">
        <v>242</v>
      </c>
      <c r="I12" s="64" t="s">
        <v>154</v>
      </c>
    </row>
    <row r="13" spans="1:9" x14ac:dyDescent="0.25">
      <c r="A13" s="63" t="s">
        <v>155</v>
      </c>
      <c r="B13" s="59">
        <f>+COUNTIFS(ProcesoPM,'Resumen Plan de Mejoramiento'!A13,'Resultados Plan de Mejoramiento'!$S:$S,'Resumen Plan de Mejoramiento'!$B$1)</f>
        <v>1</v>
      </c>
      <c r="C13" s="58">
        <f>+COUNTIFS(ProcesoPM,'Resumen Plan de Mejoramiento'!A13,'Resultados Plan de Mejoramiento'!$S:$S,'Resumen Plan de Mejoramiento'!$C$1)</f>
        <v>0</v>
      </c>
      <c r="D13" s="59">
        <f>+COUNTIFS(ProcesoPM,'Resumen Plan de Mejoramiento'!$A13,'Resultados Plan de Mejoramiento'!$S:$S,'Resumen Plan de Mejoramiento'!$D$1)</f>
        <v>0</v>
      </c>
      <c r="E13" s="59">
        <f>+COUNTIFS(ProcesoPM,'Resumen Plan de Mejoramiento'!$A13,'Resultados Plan de Mejoramiento'!$S:$S,'Resumen Plan de Mejoramiento'!$E$1)</f>
        <v>0</v>
      </c>
      <c r="F13" s="60">
        <f>+COUNTIFS(ProcesoPM,'Resumen Plan de Mejoramiento'!$A13,'Resultados Plan de Mejoramiento'!$S:$S,'Resumen Plan de Mejoramiento'!$F$1)</f>
        <v>0</v>
      </c>
      <c r="G13" s="59">
        <f t="shared" ref="G13" si="1">SUM(B13:F13)</f>
        <v>1</v>
      </c>
      <c r="H13" s="61" t="s">
        <v>482</v>
      </c>
      <c r="I13" s="64" t="s">
        <v>156</v>
      </c>
    </row>
    <row r="14" spans="1:9" x14ac:dyDescent="0.25">
      <c r="A14" s="63" t="s">
        <v>157</v>
      </c>
      <c r="B14" s="59">
        <f>+COUNTIFS(ProcesoPM,'Resumen Plan de Mejoramiento'!A14,'Resultados Plan de Mejoramiento'!$S:$S,'Resumen Plan de Mejoramiento'!$B$1)</f>
        <v>0</v>
      </c>
      <c r="C14" s="58">
        <f>+COUNTIFS(ProcesoPM,'Resumen Plan de Mejoramiento'!A14,'Resultados Plan de Mejoramiento'!$S:$S,'Resumen Plan de Mejoramiento'!$C$1)</f>
        <v>0</v>
      </c>
      <c r="D14" s="59">
        <f>+COUNTIFS(ProcesoPM,'Resumen Plan de Mejoramiento'!$A14,'Resultados Plan de Mejoramiento'!$S:$S,'Resumen Plan de Mejoramiento'!$D$1)</f>
        <v>0</v>
      </c>
      <c r="E14" s="59">
        <f>+COUNTIFS(ProcesoPM,'Resumen Plan de Mejoramiento'!$A14,'Resultados Plan de Mejoramiento'!$S:$S,'Resumen Plan de Mejoramiento'!$E$1)</f>
        <v>0</v>
      </c>
      <c r="F14" s="60">
        <f>+COUNTIFS(ProcesoPM,'Resumen Plan de Mejoramiento'!$A14,'Resultados Plan de Mejoramiento'!$S:$S,'Resumen Plan de Mejoramiento'!$F$1)</f>
        <v>0</v>
      </c>
      <c r="G14" s="59">
        <f t="shared" si="0"/>
        <v>0</v>
      </c>
      <c r="H14" s="61" t="s">
        <v>242</v>
      </c>
      <c r="I14" s="64" t="s">
        <v>158</v>
      </c>
    </row>
    <row r="15" spans="1:9" s="55" customFormat="1" ht="28.5" x14ac:dyDescent="0.25">
      <c r="A15" s="63" t="s">
        <v>48</v>
      </c>
      <c r="B15" s="59">
        <f>+COUNTIFS(ProcesoPM,'Resumen Plan de Mejoramiento'!A15,'Resultados Plan de Mejoramiento'!$S:$S,'Resumen Plan de Mejoramiento'!$B$1)</f>
        <v>4</v>
      </c>
      <c r="C15" s="58">
        <f>+COUNTIFS(ProcesoPM,'Resumen Plan de Mejoramiento'!A15,'Resultados Plan de Mejoramiento'!$S:$S,'Resumen Plan de Mejoramiento'!$C$1)</f>
        <v>4</v>
      </c>
      <c r="D15" s="59">
        <f>+COUNTIFS(ProcesoPM,'Resumen Plan de Mejoramiento'!$A15,'Resultados Plan de Mejoramiento'!$S:$S,'Resumen Plan de Mejoramiento'!$D$1)</f>
        <v>0</v>
      </c>
      <c r="E15" s="59">
        <f>+COUNTIFS(ProcesoPM,'Resumen Plan de Mejoramiento'!$A15,'Resultados Plan de Mejoramiento'!$S:$S,'Resumen Plan de Mejoramiento'!$E$1)</f>
        <v>0</v>
      </c>
      <c r="F15" s="60">
        <f>+COUNTIFS(ProcesoPM,'Resumen Plan de Mejoramiento'!$A15,'Resultados Plan de Mejoramiento'!$S:$S,'Resumen Plan de Mejoramiento'!$F$1)</f>
        <v>0</v>
      </c>
      <c r="G15" s="59">
        <f t="shared" si="0"/>
        <v>8</v>
      </c>
      <c r="H15" s="61" t="s">
        <v>241</v>
      </c>
      <c r="I15" s="64" t="s">
        <v>159</v>
      </c>
    </row>
    <row r="16" spans="1:9" ht="29.25" thickBot="1" x14ac:dyDescent="0.3">
      <c r="A16" s="66" t="s">
        <v>54</v>
      </c>
      <c r="B16" s="60">
        <f>+COUNTIFS(ProcesoPM,'Resumen Plan de Mejoramiento'!A16,'Resultados Plan de Mejoramiento'!$S:$S,'Resumen Plan de Mejoramiento'!$B$1)</f>
        <v>7</v>
      </c>
      <c r="C16" s="67">
        <f>+COUNTIFS(ProcesoPM,'Resumen Plan de Mejoramiento'!A16,'Resultados Plan de Mejoramiento'!$S:$S,'Resumen Plan de Mejoramiento'!$C$1)</f>
        <v>3</v>
      </c>
      <c r="D16" s="60">
        <f>+COUNTIFS(ProcesoPM,'Resumen Plan de Mejoramiento'!$A16,'Resultados Plan de Mejoramiento'!$S:$S,'Resumen Plan de Mejoramiento'!$D$1)</f>
        <v>0</v>
      </c>
      <c r="E16" s="60">
        <f>+COUNTIFS(ProcesoPM,'Resumen Plan de Mejoramiento'!$A16,'Resultados Plan de Mejoramiento'!$S:$S,'Resumen Plan de Mejoramiento'!$E$1)</f>
        <v>0</v>
      </c>
      <c r="F16" s="60">
        <f>+COUNTIFS(ProcesoPM,'Resumen Plan de Mejoramiento'!$A16,'Resultados Plan de Mejoramiento'!$S:$S,'Resumen Plan de Mejoramiento'!$F$1)</f>
        <v>0</v>
      </c>
      <c r="G16" s="60">
        <f t="shared" si="0"/>
        <v>10</v>
      </c>
      <c r="H16" s="61" t="s">
        <v>240</v>
      </c>
      <c r="I16" s="68" t="s">
        <v>160</v>
      </c>
    </row>
    <row r="17" spans="1:9" ht="15" thickBot="1" x14ac:dyDescent="0.3">
      <c r="A17" s="29" t="s">
        <v>161</v>
      </c>
      <c r="B17" s="26">
        <f t="shared" ref="B17:F17" si="2">SUM(B2:B16)</f>
        <v>43</v>
      </c>
      <c r="C17" s="26">
        <f t="shared" si="2"/>
        <v>13</v>
      </c>
      <c r="D17" s="26">
        <f t="shared" si="2"/>
        <v>0</v>
      </c>
      <c r="E17" s="26">
        <f t="shared" si="2"/>
        <v>5</v>
      </c>
      <c r="F17" s="26">
        <f t="shared" si="2"/>
        <v>1</v>
      </c>
      <c r="G17" s="30">
        <f>SUM(G2:G16)</f>
        <v>62</v>
      </c>
      <c r="H17" s="7"/>
      <c r="I17" s="8"/>
    </row>
    <row r="18" spans="1:9" x14ac:dyDescent="0.25">
      <c r="B18" s="7">
        <f>B17/$G$17</f>
        <v>0.69354838709677424</v>
      </c>
      <c r="C18" s="7">
        <f>C17/$G$17</f>
        <v>0.20967741935483872</v>
      </c>
      <c r="D18" s="7">
        <f>D17/$G$17</f>
        <v>0</v>
      </c>
      <c r="E18" s="7">
        <f>E17/$G$17</f>
        <v>8.0645161290322578E-2</v>
      </c>
      <c r="F18" s="7">
        <f>F17/$G$17</f>
        <v>1.6129032258064516E-2</v>
      </c>
      <c r="G18" s="9">
        <f>COUNTA(Informe_Auditoria)</f>
        <v>62</v>
      </c>
      <c r="H18" s="8"/>
      <c r="I18" s="8"/>
    </row>
    <row r="19" spans="1:9" x14ac:dyDescent="0.25">
      <c r="G19" s="9">
        <f>+G17-G18</f>
        <v>0</v>
      </c>
      <c r="H19" s="8"/>
      <c r="I19" s="8"/>
    </row>
    <row r="21" spans="1:9" ht="15" thickBot="1" x14ac:dyDescent="0.3"/>
    <row r="22" spans="1:9" ht="15.75" thickBot="1" x14ac:dyDescent="0.3">
      <c r="A22" s="31" t="s">
        <v>162</v>
      </c>
      <c r="B22" s="10"/>
      <c r="C22" s="10"/>
      <c r="D22" s="10"/>
    </row>
    <row r="23" spans="1:9" ht="15" x14ac:dyDescent="0.25">
      <c r="A23" s="21" t="s">
        <v>31</v>
      </c>
      <c r="B23" s="10"/>
      <c r="C23" s="10"/>
      <c r="D23" s="10"/>
    </row>
    <row r="24" spans="1:9" ht="15" x14ac:dyDescent="0.25">
      <c r="A24" s="22" t="s">
        <v>70</v>
      </c>
      <c r="B24" s="10"/>
      <c r="C24" s="10"/>
      <c r="D24" s="10"/>
    </row>
    <row r="25" spans="1:9" x14ac:dyDescent="0.25">
      <c r="A25" s="22" t="s">
        <v>88</v>
      </c>
    </row>
    <row r="26" spans="1:9" x14ac:dyDescent="0.25">
      <c r="A26" s="22" t="s">
        <v>163</v>
      </c>
    </row>
    <row r="27" spans="1:9" x14ac:dyDescent="0.25">
      <c r="A27" s="22" t="s">
        <v>164</v>
      </c>
    </row>
    <row r="28" spans="1:9" x14ac:dyDescent="0.25">
      <c r="A28" s="22" t="s">
        <v>61</v>
      </c>
    </row>
    <row r="29" spans="1:9" x14ac:dyDescent="0.25">
      <c r="A29" s="22" t="s">
        <v>165</v>
      </c>
    </row>
    <row r="30" spans="1:9" x14ac:dyDescent="0.25">
      <c r="A30" s="22" t="s">
        <v>147</v>
      </c>
    </row>
    <row r="31" spans="1:9" x14ac:dyDescent="0.25">
      <c r="A31" s="22" t="s">
        <v>149</v>
      </c>
    </row>
    <row r="32" spans="1:9" ht="28.5" x14ac:dyDescent="0.25">
      <c r="A32" s="22" t="s">
        <v>154</v>
      </c>
    </row>
    <row r="33" spans="1:1" x14ac:dyDescent="0.25">
      <c r="A33" s="22" t="s">
        <v>151</v>
      </c>
    </row>
    <row r="34" spans="1:1" x14ac:dyDescent="0.25">
      <c r="A34" s="22" t="s">
        <v>45</v>
      </c>
    </row>
    <row r="35" spans="1:1" x14ac:dyDescent="0.25">
      <c r="A35" s="22" t="s">
        <v>158</v>
      </c>
    </row>
    <row r="36" spans="1:1" x14ac:dyDescent="0.25">
      <c r="A36" s="22" t="s">
        <v>156</v>
      </c>
    </row>
    <row r="37" spans="1:1" ht="15" thickBot="1" x14ac:dyDescent="0.3">
      <c r="A37" s="23" t="s">
        <v>50</v>
      </c>
    </row>
    <row r="167" spans="8:8" x14ac:dyDescent="0.25">
      <c r="H167" s="3" t="s">
        <v>238</v>
      </c>
    </row>
    <row r="168" spans="8:8" x14ac:dyDescent="0.25">
      <c r="H168" s="3" t="s">
        <v>47</v>
      </c>
    </row>
    <row r="169" spans="8:8" x14ac:dyDescent="0.25">
      <c r="H169" s="3" t="s">
        <v>137</v>
      </c>
    </row>
    <row r="170" spans="8:8" x14ac:dyDescent="0.25">
      <c r="H170" s="3" t="s">
        <v>33</v>
      </c>
    </row>
    <row r="171" spans="8:8" x14ac:dyDescent="0.25">
      <c r="H171" s="3" t="s">
        <v>71</v>
      </c>
    </row>
    <row r="172" spans="8:8" x14ac:dyDescent="0.25">
      <c r="H172" s="3" t="s">
        <v>117</v>
      </c>
    </row>
    <row r="173" spans="8:8" x14ac:dyDescent="0.25">
      <c r="H173" s="3" t="s">
        <v>84</v>
      </c>
    </row>
    <row r="174" spans="8:8" x14ac:dyDescent="0.25">
      <c r="H174" s="3" t="s">
        <v>482</v>
      </c>
    </row>
    <row r="175" spans="8:8" x14ac:dyDescent="0.25">
      <c r="H175" s="3" t="s">
        <v>138</v>
      </c>
    </row>
    <row r="176" spans="8:8" x14ac:dyDescent="0.25">
      <c r="H176" s="3" t="s">
        <v>239</v>
      </c>
    </row>
    <row r="177" spans="8:8" x14ac:dyDescent="0.25">
      <c r="H177" s="3" t="s">
        <v>240</v>
      </c>
    </row>
    <row r="178" spans="8:8" x14ac:dyDescent="0.25">
      <c r="H178" s="3" t="s">
        <v>241</v>
      </c>
    </row>
    <row r="179" spans="8:8" x14ac:dyDescent="0.25">
      <c r="H179" s="3" t="s">
        <v>242</v>
      </c>
    </row>
  </sheetData>
  <dataValidations count="1">
    <dataValidation type="list" allowBlank="1" showInputMessage="1" showErrorMessage="1" sqref="H2:H16" xr:uid="{14C55FF8-BC85-4C68-A508-95C33178CBFD}">
      <formula1>$H$167:$H$179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2025-04-11T20:57:42Z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