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Users\Administrador\Downloads\"/>
    </mc:Choice>
  </mc:AlternateContent>
  <bookViews>
    <workbookView xWindow="-120" yWindow="-120" windowWidth="29040" windowHeight="15840" firstSheet="1" activeTab="1"/>
  </bookViews>
  <sheets>
    <sheet name="Acerno_Cache_XXXXX" sheetId="7" state="veryHidden" r:id="rId1"/>
    <sheet name="Resultados Plan de Mejoramiento" sheetId="1" r:id="rId2"/>
    <sheet name="Resumen Plan de Mejoramiento" sheetId="6" r:id="rId3"/>
    <sheet name="INFORMES ENVIADOS" sheetId="4" state="hidden" r:id="rId4"/>
  </sheets>
  <definedNames>
    <definedName name="_1_SE" localSheetId="3">#REF!</definedName>
    <definedName name="_xlnm._FilterDatabase" localSheetId="1" hidden="1">'Resultados Plan de Mejoramiento'!$A$4:$T$66</definedName>
    <definedName name="A" localSheetId="3">#REF!</definedName>
    <definedName name="AA" localSheetId="3">#REF!</definedName>
    <definedName name="accion" localSheetId="3">#REF!</definedName>
    <definedName name="ACCIONES" localSheetId="3">#REF!</definedName>
    <definedName name="ACTIVIDADES_DE_GESTION_Y_CONTROL" localSheetId="3">#REF!</definedName>
    <definedName name="AGENTE" localSheetId="3">#REF!</definedName>
    <definedName name="AREA_IMPACTO" localSheetId="3">#REF!</definedName>
    <definedName name="AREAS_IMPACTO" localSheetId="3">#REF!</definedName>
    <definedName name="ASUNTOS_TECNICOS" localSheetId="3">#REF!</definedName>
    <definedName name="ASUNTOS_TECNOLOGICOS" localSheetId="3">#REF!</definedName>
    <definedName name="B" localSheetId="3">#REF!</definedName>
    <definedName name="BASE_DE_ACTIVOS_Y_RECURSOS_DE_LA_ORGANIZACIÓN" localSheetId="3">#REF!</definedName>
    <definedName name="CALIFICACION" localSheetId="3">#REF!</definedName>
    <definedName name="CAUSA" localSheetId="3">#REF!</definedName>
    <definedName name="CAUSASDERIESGO" localSheetId="3">#REF!</definedName>
    <definedName name="CAUSASDERIESGO1" localSheetId="3">#REF!</definedName>
    <definedName name="CIRCUNSTANCIAS_ECONOMICAS_Y_DE_MERCADO" localSheetId="3">#REF!</definedName>
    <definedName name="CIRCUNSTANCIAS_ECONOMICAS_Y_DEL_ESTADO" localSheetId="3">#REF!</definedName>
    <definedName name="CIRCUNSTANCIAS_POLITICAS_Y_LEGISLATIVAS" localSheetId="3">#REF!</definedName>
    <definedName name="CIRCUNSTANCIAS_POLITICAS_Y_LEGISSLATIVAS" localSheetId="3">#REF!</definedName>
    <definedName name="CLAVE" localSheetId="3">#REF!</definedName>
    <definedName name="CLAVECONT" localSheetId="3">#REF!</definedName>
    <definedName name="CLAVEOBJ" localSheetId="3">#REF!</definedName>
    <definedName name="CLAVEPOL" localSheetId="3">#REF!</definedName>
    <definedName name="CLAVEPROC" localSheetId="3">#REF!</definedName>
    <definedName name="CLAVERIESGO" localSheetId="3">#REF!</definedName>
    <definedName name="CLIENTE" localSheetId="3">#REF!</definedName>
    <definedName name="CLIENTES" localSheetId="3">#REF!</definedName>
    <definedName name="CODIGO" localSheetId="3">#REF!</definedName>
    <definedName name="CODIGO_RIESGO" localSheetId="3">#REF!</definedName>
    <definedName name="CODIGO1" localSheetId="3">#REF!</definedName>
    <definedName name="COMPORTAMIENTO_HUMANO" localSheetId="3">#REF!</definedName>
    <definedName name="COMPORTAMIENTO_ORGANIZACIONAL" localSheetId="3">#REF!</definedName>
    <definedName name="CONFLICTOS_SOCIALES" localSheetId="3">#REF!</definedName>
    <definedName name="CONTEXTO_ECONOMICO_DE_MERCADO" localSheetId="3">#REF!</definedName>
    <definedName name="CONTEXTO_POLITICO" localSheetId="3">#REF!</definedName>
    <definedName name="CONTROLES" localSheetId="3">#REF!</definedName>
    <definedName name="COSTO_DE_ACTIVIDADES" localSheetId="3">#REF!</definedName>
    <definedName name="CRONOGRAMA_DE_ACTIVIDADES" localSheetId="3">#REF!</definedName>
    <definedName name="Cual_serà_el_nombre_del_procedimiento?" localSheetId="3">#REF!</definedName>
    <definedName name="DAÑOS_A_ACTIVOS" localSheetId="3">#REF!</definedName>
    <definedName name="DESEMPEÑO" localSheetId="3">#REF!</definedName>
    <definedName name="DIRECCION_ACTIVIDADES_MARITIMAS" localSheetId="3">#REF!</definedName>
    <definedName name="EFECTORIESGO1" localSheetId="3">#REF!</definedName>
    <definedName name="EJECUCION_Y__ADMINISTRACION_DEL_PROCESO" localSheetId="3">#REF!</definedName>
    <definedName name="EJECUCION_Y_ADMINISTRACION_DEL_PROCESO" localSheetId="3">#REF!</definedName>
    <definedName name="ENTORNO" localSheetId="3">#REF!</definedName>
    <definedName name="ESTABILIDAD_POLITICA" localSheetId="3">#REF!</definedName>
    <definedName name="ESTADOS" localSheetId="3">#REF!</definedName>
    <definedName name="EVENTOS" localSheetId="3">#REF!</definedName>
    <definedName name="EVENTOS_NATUALES" localSheetId="3">#REF!</definedName>
    <definedName name="EVENTOS_NATURALES" localSheetId="3">#REF!</definedName>
    <definedName name="EVENTOS_NATURALES_" localSheetId="3">#REF!</definedName>
    <definedName name="FACTORES" localSheetId="3">#REF!</definedName>
    <definedName name="FALLAS_TECNOLOGICAS" localSheetId="3">#REF!</definedName>
    <definedName name="FRAUD_EXTERNO" localSheetId="3">#REF!</definedName>
    <definedName name="FRAUDE_EXTERNO" localSheetId="3">#REF!</definedName>
    <definedName name="FRAUDE_INTERNO" localSheetId="3">#REF!</definedName>
    <definedName name="FRECUENCIA" localSheetId="3">#REF!</definedName>
    <definedName name="FUENTE" localSheetId="3">#REF!</definedName>
    <definedName name="FUENTES_DE_RIESGO" localSheetId="3">#REF!</definedName>
    <definedName name="FUENTES_RIESGO" localSheetId="3">#REF!</definedName>
    <definedName name="GENTE" localSheetId="3">#REF!</definedName>
    <definedName name="GESTION" localSheetId="3">#REF!</definedName>
    <definedName name="GESTION_CONTROL" localSheetId="3">#REF!</definedName>
    <definedName name="GESTION_TECNICA" localSheetId="3">#REF!</definedName>
    <definedName name="GRAVEDAD" localSheetId="3">#REF!</definedName>
    <definedName name="IMPACTO" localSheetId="3">#REF!</definedName>
    <definedName name="IMPACTORIESGO" localSheetId="3">#REF!</definedName>
    <definedName name="INGRESOS_Y_DERECHOS" localSheetId="3">#REF!</definedName>
    <definedName name="INSTALACIONES" localSheetId="3">#REF!</definedName>
    <definedName name="INSTALACIONES_" localSheetId="3">#REF!</definedName>
    <definedName name="INTANGIBLES" localSheetId="3">#REF!</definedName>
    <definedName name="LEGAL" localSheetId="3">#REF!</definedName>
    <definedName name="LET" localSheetId="3">#REF!</definedName>
    <definedName name="MACROPROCESO" localSheetId="3">#REF!</definedName>
    <definedName name="MERCADO" localSheetId="3">#REF!</definedName>
    <definedName name="NN" localSheetId="3">#REF!</definedName>
    <definedName name="NOMBRE_RIESGO" localSheetId="3">#REF!</definedName>
    <definedName name="NUM" localSheetId="3">#REF!</definedName>
    <definedName name="OBJETIVOS" localSheetId="3">#REF!</definedName>
    <definedName name="OTROS" localSheetId="3">#REF!</definedName>
    <definedName name="PERSONA" localSheetId="3">#REF!</definedName>
    <definedName name="PERSONAS" localSheetId="3">#REF!</definedName>
    <definedName name="PESO" localSheetId="3">#REF!</definedName>
    <definedName name="POLITICAS_GUBERNAMENTALES" localSheetId="3">#REF!</definedName>
    <definedName name="PROCEDIMIENTO" localSheetId="3">#REF!</definedName>
    <definedName name="PROCESO" localSheetId="3">#REF!</definedName>
    <definedName name="ProcesoPM">'Resultados Plan de Mejoramiento'!$B:$B</definedName>
    <definedName name="PUNTAJE" localSheetId="3">#REF!</definedName>
    <definedName name="PUNTAJEF" localSheetId="3">#REF!</definedName>
    <definedName name="PUNTAJEG" localSheetId="3">#REF!</definedName>
    <definedName name="q" localSheetId="3">#REF!</definedName>
    <definedName name="RELACIONADO" localSheetId="3">#REF!</definedName>
    <definedName name="RELACIONADOCON" localSheetId="3">#REF!</definedName>
    <definedName name="RELACIONADOS_INSTALACIONES" localSheetId="3">#REF!</definedName>
    <definedName name="RELACIONES_CON_EL_CLIENTE" localSheetId="3">#REF!</definedName>
    <definedName name="RELACIONES_CON_EL_USUARIO" localSheetId="3">#REF!</definedName>
    <definedName name="RELACIONES_CON_EL_USUSARIO" localSheetId="3">#REF!</definedName>
    <definedName name="RELACIONES_CON_USUARIO" localSheetId="3">#REF!</definedName>
    <definedName name="RELACIONES_LABORALES" localSheetId="3">#REF!</definedName>
    <definedName name="RIESGO_ASOCIADO" localSheetId="3">#REF!</definedName>
    <definedName name="RIESGOESPECIFICO" localSheetId="3">#REF!</definedName>
    <definedName name="RIESGOESPECIFICO2" localSheetId="3">#REF!</definedName>
    <definedName name="RIESGOS" localSheetId="3">#REF!</definedName>
    <definedName name="SE" localSheetId="3">#REF!</definedName>
    <definedName name="SINO" localSheetId="3">#REF!</definedName>
    <definedName name="SISTEMAS" localSheetId="3">#REF!</definedName>
    <definedName name="SISTEMAS_DE_INFORMACION" localSheetId="3">#REF!</definedName>
    <definedName name="TECNOLOGIA" localSheetId="3">#REF!</definedName>
    <definedName name="TECNOLOGIA_" localSheetId="3">#REF!</definedName>
    <definedName name="TOTAL_PUNTAJE_RIESGO" localSheetId="3">#REF!</definedName>
    <definedName name="TRATAMIENTO" localSheetId="3">#REF!</definedName>
    <definedName name="USUARIO" localSheetId="3">#REF!</definedName>
    <definedName name="VALORES_ETICOS" localSheetId="3">#REF!</definedName>
    <definedName name="X" localSheetId="3">#REF!</definedName>
    <definedName name="Y" localSheetId="3">#REF!</definedName>
    <definedName name="Z" localSheetId="3">#REF!</definedName>
    <definedName name="zona" localSheetId="3">#REF!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6" l="1"/>
  <c r="C7" i="6"/>
  <c r="D7" i="6"/>
  <c r="E7" i="6"/>
  <c r="B8" i="6"/>
  <c r="C8" i="6"/>
  <c r="D8" i="6"/>
  <c r="E8" i="6"/>
  <c r="B9" i="6"/>
  <c r="C9" i="6"/>
  <c r="D9" i="6"/>
  <c r="E9" i="6"/>
  <c r="B10" i="6"/>
  <c r="C10" i="6"/>
  <c r="D10" i="6"/>
  <c r="E10" i="6"/>
  <c r="B11" i="6"/>
  <c r="C11" i="6"/>
  <c r="D11" i="6"/>
  <c r="E11" i="6"/>
  <c r="B12" i="6"/>
  <c r="C12" i="6"/>
  <c r="D12" i="6"/>
  <c r="E12" i="6"/>
  <c r="B13" i="6"/>
  <c r="C13" i="6"/>
  <c r="D13" i="6"/>
  <c r="E13" i="6"/>
  <c r="B14" i="6"/>
  <c r="C14" i="6"/>
  <c r="D14" i="6"/>
  <c r="E14" i="6"/>
  <c r="B15" i="6"/>
  <c r="C15" i="6"/>
  <c r="D15" i="6"/>
  <c r="E15" i="6"/>
  <c r="B4" i="6" l="1"/>
  <c r="C4" i="6"/>
  <c r="D4" i="6"/>
  <c r="E4" i="6"/>
  <c r="B5" i="6"/>
  <c r="C5" i="6"/>
  <c r="D5" i="6"/>
  <c r="E5" i="6"/>
  <c r="B6" i="6"/>
  <c r="C6" i="6"/>
  <c r="D6" i="6"/>
  <c r="E6" i="6"/>
  <c r="B16" i="6"/>
  <c r="C16" i="6"/>
  <c r="D16" i="6"/>
  <c r="E16" i="6"/>
  <c r="B3" i="6"/>
  <c r="C3" i="6"/>
  <c r="D3" i="6"/>
  <c r="E3" i="6"/>
  <c r="B2" i="6"/>
  <c r="E2" i="6"/>
  <c r="D2" i="6"/>
  <c r="C2" i="6"/>
  <c r="F18" i="6" l="1"/>
  <c r="F16" i="6" l="1"/>
  <c r="F11" i="6"/>
  <c r="F3" i="6"/>
  <c r="F7" i="6"/>
  <c r="D17" i="6"/>
  <c r="F14" i="6"/>
  <c r="F12" i="6"/>
  <c r="F8" i="6"/>
  <c r="C17" i="6"/>
  <c r="F6" i="6"/>
  <c r="F10" i="6"/>
  <c r="F9" i="6"/>
  <c r="F13" i="6"/>
  <c r="F4" i="6"/>
  <c r="E17" i="6"/>
  <c r="F15" i="6"/>
  <c r="F5" i="6"/>
  <c r="F2" i="6"/>
  <c r="B17" i="6"/>
  <c r="I85" i="4"/>
  <c r="H85" i="4"/>
  <c r="G85" i="4"/>
  <c r="F84" i="4"/>
  <c r="F85" i="4" s="1"/>
  <c r="F76" i="4"/>
  <c r="F75" i="4"/>
  <c r="F68" i="4"/>
  <c r="F67" i="4"/>
  <c r="H52" i="4"/>
  <c r="F51" i="4"/>
  <c r="F52" i="4" s="1"/>
  <c r="G44" i="4"/>
  <c r="F44" i="4" s="1"/>
  <c r="F43" i="4"/>
  <c r="F41" i="4"/>
  <c r="I34" i="4"/>
  <c r="H34" i="4"/>
  <c r="G34" i="4"/>
  <c r="F33" i="4"/>
  <c r="F32" i="4"/>
  <c r="I25" i="4"/>
  <c r="H25" i="4"/>
  <c r="G25" i="4"/>
  <c r="F24" i="4"/>
  <c r="F25" i="4" s="1"/>
  <c r="H17" i="4"/>
  <c r="I9" i="4"/>
  <c r="H9" i="4"/>
  <c r="G9" i="4"/>
  <c r="C9" i="4"/>
  <c r="F8" i="4"/>
  <c r="F7" i="4"/>
  <c r="F6" i="4"/>
  <c r="F17" i="6" l="1"/>
  <c r="B18" i="6" s="1"/>
  <c r="F9" i="4"/>
  <c r="F34" i="4"/>
  <c r="F77" i="4"/>
  <c r="G94" i="4"/>
  <c r="H94" i="4"/>
  <c r="I94" i="4"/>
  <c r="C18" i="6" l="1"/>
  <c r="E18" i="6"/>
  <c r="F19" i="6"/>
  <c r="D18" i="6"/>
  <c r="F94" i="4"/>
</calcChain>
</file>

<file path=xl/comments1.xml><?xml version="1.0" encoding="utf-8"?>
<comments xmlns="http://schemas.openxmlformats.org/spreadsheetml/2006/main">
  <authors>
    <author>Diana Alicia Castro Roa</author>
  </authors>
  <commentList>
    <comment ref="O3" authorId="0" shapeId="0">
      <text>
        <r>
          <rPr>
            <b/>
            <sz val="9"/>
            <color indexed="81"/>
            <rFont val="Tahoma"/>
            <family val="2"/>
          </rPr>
          <t>Abierto o Cerrado</t>
        </r>
      </text>
    </comment>
    <comment ref="O4" authorId="0" shapeId="0">
      <text>
        <r>
          <rPr>
            <b/>
            <sz val="9"/>
            <color indexed="81"/>
            <rFont val="Tahoma"/>
            <family val="2"/>
          </rPr>
          <t>Abierto o Cerrado</t>
        </r>
      </text>
    </comment>
    <comment ref="P4" authorId="0" shapeId="0">
      <text>
        <r>
          <rPr>
            <b/>
            <sz val="9"/>
            <color indexed="81"/>
            <rFont val="Tahoma"/>
            <family val="2"/>
          </rPr>
          <t>día-mes-año de la realización del seguimiento.</t>
        </r>
      </text>
    </comment>
    <comment ref="Q4" authorId="0" shapeId="0">
      <text>
        <r>
          <rPr>
            <b/>
            <sz val="9"/>
            <color indexed="81"/>
            <rFont val="Tahoma"/>
            <family val="2"/>
          </rPr>
          <t>Descripción del resultado de la eficiencia y eficacia de la acción.</t>
        </r>
      </text>
    </comment>
    <comment ref="R4" authorId="0" shapeId="0">
      <text>
        <r>
          <rPr>
            <b/>
            <sz val="9"/>
            <color indexed="81"/>
            <rFont val="Tahoma"/>
            <family val="2"/>
          </rPr>
          <t>Porcentaje de cumplimiento de la acción con respecto a la meta establecida.</t>
        </r>
      </text>
    </comment>
    <comment ref="S4" authorId="0" shapeId="0">
      <text>
        <r>
          <rPr>
            <b/>
            <sz val="9"/>
            <color indexed="81"/>
            <rFont val="Tahoma"/>
            <family val="2"/>
          </rPr>
          <t>Nombre y apellido del servidor que realizó el seguimiento de la acción.</t>
        </r>
        <r>
          <rPr>
            <sz val="9"/>
            <color indexed="81"/>
            <rFont val="Tahoma"/>
            <family val="2"/>
          </rPr>
          <t xml:space="preserve">
</t>
        </r>
      </text>
    </comment>
    <comment ref="T4" authorId="0" shapeId="0">
      <text>
        <r>
          <rPr>
            <b/>
            <sz val="9"/>
            <color indexed="81"/>
            <rFont val="Tahoma"/>
            <family val="2"/>
          </rPr>
          <t>Descripción de las novedades encontradas o aspectos que merecen atención.</t>
        </r>
        <r>
          <rPr>
            <sz val="9"/>
            <color indexed="81"/>
            <rFont val="Tahoma"/>
            <family val="2"/>
          </rPr>
          <t xml:space="preserve">
</t>
        </r>
      </text>
    </comment>
  </commentList>
</comments>
</file>

<file path=xl/comments2.xml><?xml version="1.0" encoding="utf-8"?>
<comments xmlns="http://schemas.openxmlformats.org/spreadsheetml/2006/main">
  <authors>
    <author>Natalia López Salas</author>
  </authors>
  <commentList>
    <comment ref="N9" authorId="0" shapeId="0">
      <text>
        <r>
          <rPr>
            <b/>
            <sz val="9"/>
            <color indexed="81"/>
            <rFont val="Tahoma"/>
            <family val="2"/>
          </rPr>
          <t>Natalia López Salas:</t>
        </r>
        <r>
          <rPr>
            <sz val="9"/>
            <color indexed="81"/>
            <rFont val="Tahoma"/>
            <family val="2"/>
          </rPr>
          <t xml:space="preserve">
Son las Ejecutadas en el seguimiento de Junio 2018.</t>
        </r>
      </text>
    </comment>
    <comment ref="A88" authorId="0" shapeId="0">
      <text>
        <r>
          <rPr>
            <b/>
            <sz val="9"/>
            <color indexed="81"/>
            <rFont val="Tahoma"/>
            <family val="2"/>
          </rPr>
          <t>Natalia López Salas:</t>
        </r>
        <r>
          <rPr>
            <sz val="9"/>
            <color indexed="81"/>
            <rFont val="Tahoma"/>
            <family val="2"/>
          </rPr>
          <t xml:space="preserve">
No se realizó informe.
</t>
        </r>
      </text>
    </comment>
  </commentList>
</comments>
</file>

<file path=xl/sharedStrings.xml><?xml version="1.0" encoding="utf-8"?>
<sst xmlns="http://schemas.openxmlformats.org/spreadsheetml/2006/main" count="1249" uniqueCount="529">
  <si>
    <t>PLAN DE MEJORAMIENTO</t>
  </si>
  <si>
    <t>Correctiva</t>
  </si>
  <si>
    <t>EN EJECUCIÓN</t>
  </si>
  <si>
    <t>REF.:</t>
  </si>
  <si>
    <t>Preventiva</t>
  </si>
  <si>
    <t>CERRADA</t>
  </si>
  <si>
    <t>INCUMPLIDA</t>
  </si>
  <si>
    <t>N° 
INFORME DE AUDITORIA</t>
  </si>
  <si>
    <t>PROCESO</t>
  </si>
  <si>
    <t>N° DEL HALLAZGO</t>
  </si>
  <si>
    <t>TITULO Y DESCRIPCIÓN DEL HALLAZGO</t>
  </si>
  <si>
    <t>CÓDIGO DE LA ACCIÓN</t>
  </si>
  <si>
    <t>CAUSA</t>
  </si>
  <si>
    <t xml:space="preserve">DESCRIPCIÓN DE LA ACCIÓN </t>
  </si>
  <si>
    <t>NOMBRE DEL INDICADOR</t>
  </si>
  <si>
    <t>FÓRMULA DEL INDICADOR</t>
  </si>
  <si>
    <t>META</t>
  </si>
  <si>
    <t>TIPO DE ACCION</t>
  </si>
  <si>
    <t>RESPONSABLE</t>
  </si>
  <si>
    <t>FECHA DE INICIO</t>
  </si>
  <si>
    <t>FECHA DE FINALIZACIÓN</t>
  </si>
  <si>
    <t>ESTADO DEL HALLAZGO</t>
  </si>
  <si>
    <t>FECHA</t>
  </si>
  <si>
    <t>AVANCE CUALITATIVO</t>
  </si>
  <si>
    <t>AVANCE CUANTITATIVO</t>
  </si>
  <si>
    <t>AUDITOR</t>
  </si>
  <si>
    <t>OBSERVACIÓN</t>
  </si>
  <si>
    <t>INEFECTIVA</t>
  </si>
  <si>
    <t>OCI-2018-049</t>
  </si>
  <si>
    <t>Evaluación y Mejoramiento de la Gestión</t>
  </si>
  <si>
    <t>1. Desactualización de procedimientos de la dependencia.
2. Formatos innecesarios y que dificultan la gestión de la Oficina de Control Interno.
3. Debilidad en los controles aplicados en la Oficina de Control Interno para constatar que el equipo auditor cumple y aplica con la totalidad de los formatos y procedimientos.</t>
  </si>
  <si>
    <t>De forma trimestral, quien delegue el Jefe de la Oficina de Control Interno, realizará un barrido en las carpetas físicas y digitales de las auditorías para corroborar completitud y aplicación total de procedimientos y formatos de la Oficina de Control Interno</t>
  </si>
  <si>
    <t>N. A.</t>
  </si>
  <si>
    <t>Correos electrónicos enviados al Jefe de la Oficina de Control Interno con los soportes de cierre de las carpetas de las auditorías, garantizando la completitud de los papeles de trabajo.</t>
  </si>
  <si>
    <t>Jefe y equipo de la Oficina de Control Interno</t>
  </si>
  <si>
    <t>OCI-2018-076</t>
  </si>
  <si>
    <t>Gestión de TIC</t>
  </si>
  <si>
    <t>No se dispone de los recursos humanos ni económicos a través de la apropiación de presupuesto pertinente, que permita acometer el desarrollo e implementación del plan de recuperación de desastres (DRP).</t>
  </si>
  <si>
    <t>Dirección de TIC</t>
  </si>
  <si>
    <t>Gestión de Servicios Logísticos</t>
  </si>
  <si>
    <t>Procedimiento publicado</t>
  </si>
  <si>
    <t>Gestión de Talento Humano</t>
  </si>
  <si>
    <t>La dirección de TIC tiene lineamientos de backup y restauración, sin embargo se va ajustar el procedimiento de restauración de acuerdo al plan de restauración de acuerdo al plan de restauración propuesto, teniendo en cuenta que no se cuenta con la infraestructura para realizar la recuperación de bases de datos e información de usuarios.</t>
  </si>
  <si>
    <t>Actualizar el procedimiento de backups y restauración donde se incluya la implementación del mismo.</t>
  </si>
  <si>
    <t xml:space="preserve">Procedimiento de backups actualizado. </t>
  </si>
  <si>
    <t>Gestión Económica de los Agentes del Sistema</t>
  </si>
  <si>
    <t>Plan de restauración elaborado y ajustado al nuevo procedimiento de backup.</t>
  </si>
  <si>
    <t>Gestión Grupos de Interés</t>
  </si>
  <si>
    <t>Gestión Jurídica</t>
  </si>
  <si>
    <t xml:space="preserve">Monitoreo Integral de la Operación </t>
  </si>
  <si>
    <t>OCI-2018-083</t>
  </si>
  <si>
    <r>
      <t xml:space="preserve">Compra de motocicletas con especificaciones técnicas contrarias a la necesidad de la dependencia solicitante
</t>
    </r>
    <r>
      <rPr>
        <sz val="8"/>
        <rFont val="Arial"/>
        <family val="2"/>
      </rPr>
      <t>Al efectuar la revisión del Contrato 462 de 2017 con Yolanda Irene Porras Silva, se evidenció la compra de cuatro (4) vehículos tipo motocicleta para la renovación del Parque Automotor a través del cuál se verificó:
- De conformidad con los correos enviados de fecha 22 de agosto de 2017 se evidencia que la Dirección Técnica de BRT suministra las especificaciones técnicas que deben cumplir las motocicletas a adquirir, las cuales en varios aspectos difieren de las especificaciones técnicas que se encuentran dentro del documento de estudio técnico y económico, así como en la invitación a presentar propuesta.
- Mediante acta del 1 de diciembre de 2017 firmada entre la Dirección Técnica de BRT y la Dirección Corporativa, se evidenció que dichas motocicletas no fueron recibidas por parte de la Dirección Técnica de BRT argumentando que las mismas, no brindan seguridad para la labor que se requiere efectuar.
- El 27 de noviembre de 2018 y 5 de diciembre de 2018 se realizó tanto toma física de las cuatro (4) motocicletas, como verificación del kilometraje a tres (3) motocicletas, debido a que una (1) de ellas al momento de la revisión no prendió. De lo anterior, se observó que dichas motocicletas no están siendo usadas por parte de la entidad y que las mismas presentan un kilometraje que no supera los 5 kilómetros, sin embargo, la entidad está incurriendo en gastos relacionados con: Pago de impuestos de vehículos, Seguro Obligatorio Accidentes de Tránsito - SOAT y póliza de automóviles.
Nota: Para lectura completa del Hallazgo remitirse al informe</t>
    </r>
  </si>
  <si>
    <t>Especificaciones técnicas contrarias a la necesidad de la dependencia solicitante</t>
  </si>
  <si>
    <t>Poner a disposición de las Áreas Misionales de Transmilenio el uso de las 4 motocicletas adquiridas con el contrato 462 de 2017.</t>
  </si>
  <si>
    <t>Respuestas Áreas Misionales</t>
  </si>
  <si>
    <t xml:space="preserve">Director Corporativo
Profesional Especializado 6 del Proceso Gestión de Apoyo Logístico </t>
  </si>
  <si>
    <r>
      <rPr>
        <b/>
        <sz val="8"/>
        <rFont val="Arial"/>
        <family val="2"/>
      </rPr>
      <t xml:space="preserve">Debilidad de lineamientos y/o directrices para el control de las Salas Audiovisuales e Inventario
</t>
    </r>
    <r>
      <rPr>
        <sz val="8"/>
        <rFont val="Arial"/>
        <family val="2"/>
      </rPr>
      <t>Con el fin de evaluar la utilización del servicio y control sobre las ocho (8) salas de audiovisuales, la Oficina de Control Interno solicitó correos, memorandos, circular y/o cualquier otro documento mediante el cual se hayan impartido lineamientos y/o directrices formales por parte de la Dirección Corporativa para el préstamo de las salas audiovisuales de la sede administrativa, especialmente sobre actividades, responsables, control y manejo tanto de las salas como de los activos y mantenimiento. De conformidad con lo anterior, no fueron allegados a esta oficina los soportes documentales, por lo cual, se evidencia debilidad de lineamientos y/o directrices para el uso, administración y devolución de las salas audiovisuales, en cuanto a:
- Definición de responsabilidad entre los Funcionarios de Apoyo Logístico y los funcionarios de los Contratos con Terceros, frente a los inventarios que se encuentran al interior de las salas audiovisuales.
- Interacción entre los Funcionarios de Apoyo Logístico y los funcionarios de los Contratos con Terceros que intervienen en el proceso.
Nota: Para lectura completa del Hallazgo remitirse al informe</t>
    </r>
  </si>
  <si>
    <t>Debilidad de los controles frente a la custodia y responsabilidad de los inventarios.</t>
  </si>
  <si>
    <t>Generar e implementar mecanismos de control para la entrega y devolución de las salas audiovisuales, así como para los activos que hay en ellas.</t>
  </si>
  <si>
    <t>Diseñar y establecer un formato de entrega y recibo de salas audiovisuales.</t>
  </si>
  <si>
    <t>Profesional Especializado 6 - Apoyo Logístico</t>
  </si>
  <si>
    <t xml:space="preserve">Un (1) documento aprobado por Comité de Archivo. </t>
  </si>
  <si>
    <t>Profesional Universitario 3 - Gestión Documental</t>
  </si>
  <si>
    <t xml:space="preserve">Visita Archivo Bogotá </t>
  </si>
  <si>
    <t>El plan de emergencias de la entidad esta enfocado en la evacuación de personal y no trata aspectos diferentes.</t>
  </si>
  <si>
    <t>-</t>
  </si>
  <si>
    <t>Ninguna</t>
  </si>
  <si>
    <t>Desarrollo Estratégico</t>
  </si>
  <si>
    <r>
      <rPr>
        <b/>
        <sz val="8"/>
        <color theme="1"/>
        <rFont val="Arial"/>
        <family val="2"/>
      </rPr>
      <t>Oportunidad de Mejora 1: Criterio Diferencial de Accesibilidad</t>
    </r>
    <r>
      <rPr>
        <sz val="8"/>
        <color theme="1"/>
        <rFont val="Arial"/>
        <family val="2"/>
      </rPr>
      <t xml:space="preserve">
No se evidenció que la información esté divulgada en diferentes idiomas o lenguas de las comunidades, además existe información pública que no cumple con los formatos alternativos, forma, tamaño o modo, que permita la visualización, para los grupos étnicos y culturales del país.</t>
    </r>
  </si>
  <si>
    <t>No es claro el alcance de este criterio en la Ley 1712 de 2014
El tema no se ha elevado a la Alta Gerencia para que tomen decisiones al respecto</t>
  </si>
  <si>
    <t>Emisión de concepto por parte del Comité Institucional de Gestión y Desempeño</t>
  </si>
  <si>
    <t>(Un concepto emitido por el Comité Institucional de Gestión y Desempeño /1) *100</t>
  </si>
  <si>
    <t>Un concepto</t>
  </si>
  <si>
    <t>Dirección de TIC
Oficina Asesora de Planeación
Subgerencia de Atención al Usuario y Comunicaciones</t>
  </si>
  <si>
    <t xml:space="preserve">Elevar la situación encontrada para concepto del Comité Institucional de Gestión y Desempeño para tomar la decisión que se va a realizar al respecto..
NOTA: se aclara que estas acciones responden a los hallazgos reportados por la OCI en diferentes informes donde se ha evaluado este tema (Memorando OCI-2020-082) </t>
  </si>
  <si>
    <r>
      <rPr>
        <b/>
        <sz val="8"/>
        <color theme="1"/>
        <rFont val="Arial"/>
        <family val="2"/>
      </rPr>
      <t xml:space="preserve">Oportunidad de Mejora 2: Registro de Activos de Información
</t>
    </r>
    <r>
      <rPr>
        <sz val="8"/>
        <color theme="1"/>
        <rFont val="Arial"/>
        <family val="2"/>
      </rPr>
      <t>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r>
  </si>
  <si>
    <t>Gestionar con el Archivo de Bogotá la convalidación de las T. R. D. actualizadas</t>
  </si>
  <si>
    <t>Dirección Corporativa</t>
  </si>
  <si>
    <t>Una vez recibida la convalidación, actualizar los registros de activos de información asociados a las T. R. D.  y gestionar su publicación en la página web, trabajo articulado con la Dirección de TIC.</t>
  </si>
  <si>
    <t xml:space="preserve">Publicación de Registros de activos de información actualizados </t>
  </si>
  <si>
    <t>Dirección Corporativa y Dirección de TIC</t>
  </si>
  <si>
    <t>OCI-2019-047</t>
  </si>
  <si>
    <r>
      <t xml:space="preserve">No Conformidad - Numeral 7.1.4
</t>
    </r>
    <r>
      <rPr>
        <sz val="8"/>
        <rFont val="Arial"/>
        <family val="2"/>
      </rPr>
      <t>Se evidencia la Matriz de Acciones Correctivas y Preventivas y de Mejora de TRANSMILENIO S. A., a corte de noviembre de 2018, en donde se constatan las acciones derivadas de las mediciones del confort de estrés térmico (por calor o frío) realizado por Valencia &amp; Iragorri Corredores de Seguros S.A. A partir de los resultados se programó por el área de mantenimiento a la infraestructura una prueba piloto (instalación de láminas acrílicas que poseen agujeros o con rejillas en aluminio) para controlar la entrada del aire exterior. 
Las mejoras implementadas, arrojaron baja efectividad, indicando que la acción no eliminó la causa raíz de la inconformidad por estrés térmico. Adicionalmente, la Dirección Corporativa generó una nueva acción, la cual no ha sido implementada a corte de la presente evaluación. Lo anterior, incumple con lo requerido en el artículo 2.2.4.11.7 del Decreto 1072 de 2015.</t>
    </r>
  </si>
  <si>
    <t>Falta de concepto técnico veraz en arquitectura bioclimática</t>
  </si>
  <si>
    <t>Teniendo en cuenta los recursos apropiados para la presente vigencia, se procederá a la contratación del concepto técnico del sistema de ventilación con el cual cuenta el edificio. Posteriormente, se procederá a implementar las acciones establecidas en el concepto con los recursos restantes, priorizando las área más críticas según dicho concepto.</t>
  </si>
  <si>
    <t xml:space="preserve">Sistema de ventilación ajustado a las necesidades de las áreas. </t>
  </si>
  <si>
    <t>Profesional Universitario 4 (E) - Mantenimiento e Infraestructura</t>
  </si>
  <si>
    <t>Supervisión y Control de la Operación del SITP</t>
  </si>
  <si>
    <t>OCI-2019-063</t>
  </si>
  <si>
    <t>Planeación del SITP</t>
  </si>
  <si>
    <t>Subgerente Técnico y de Servicios - Profesional Especializado 6 de Planificación del Transporte</t>
  </si>
  <si>
    <r>
      <t xml:space="preserve">Inconsistencia en los sistemas de información que afectan los usuarios y otras partes interesadas. 
</t>
    </r>
    <r>
      <rPr>
        <sz val="8"/>
        <rFont val="Arial"/>
        <family val="2"/>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</si>
  <si>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</si>
  <si>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</si>
  <si>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Trazados de rutas del componente zonal del SITP en la página web revisados</t>
  </si>
  <si>
    <t>Número de trazados de rutas zonales revisadas/ Número de trazados de rutas zonales publicados en la página web.</t>
  </si>
  <si>
    <t>100% de los trazados de rutas del componente zonal revisados publicados</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</si>
  <si>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</si>
  <si>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</si>
  <si>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Información de rutas del SITP en la página web actualizada</t>
  </si>
  <si>
    <t>Número de trazados de rutas revisadas/ Número de trazados publicados en la página web.</t>
  </si>
  <si>
    <t>100% de los trazados revisados publicados</t>
  </si>
  <si>
    <t>Adquisición de Bienes y Servicios</t>
  </si>
  <si>
    <t>OCI-2019-071</t>
  </si>
  <si>
    <r>
      <rPr>
        <b/>
        <sz val="8"/>
        <rFont val="Arial"/>
        <family val="2"/>
      </rPr>
      <t>Cumplimiento Parcial Protocolo T-SE-001 tarjeta funcionario</t>
    </r>
    <r>
      <rPr>
        <sz val="8"/>
        <rFont val="Arial"/>
        <family val="2"/>
      </rPr>
      <t xml:space="preserve">
Se evidenció que 28 de 220 colaboradores con asignación de Tarjeta Funcionario correspondiente a 13%, realizaron validaciones en una misma estación, paradero y/o portales de forma reiterada en la franja horaria de 5:00 a 8:00 am, en días laborales diferentes, lo cual cumple con un patrón de viajes hogar – trabajo, sin evidenciar registros de la supervisión y/o control efectuado por la Subgerencia Económica al respecto. Las validaciones realizadas por los colaboradores objeto de la muestra, se analizaron para el periodo abril –agosto de 2019 encontrando lo siguiente: (...)
Nota: Para lectura completa del Hallazgo remitirse al informe.
</t>
    </r>
  </si>
  <si>
    <t>Auxiliar Operativo 2</t>
  </si>
  <si>
    <t>Debilidad en conocimiento y uso de herramientas tecnológicas para identificación de usos no autorizados de tarjetas funcionario</t>
  </si>
  <si>
    <t>Con apoyo de la Dirección de TIC implementar un aplicativo que permita identificar diariamente los usos no permitidos.</t>
  </si>
  <si>
    <t>Implementación del aplicativo</t>
  </si>
  <si>
    <r>
      <rPr>
        <b/>
        <sz val="8"/>
        <rFont val="Arial"/>
        <family val="2"/>
      </rPr>
      <t>Cumplimiento Parcial del Manual Específico de Funciones y Requisitos por Competencias Laborales (Resolución 613 de 2018) Empresa TRANSMILENIO S. A.</t>
    </r>
    <r>
      <rPr>
        <sz val="8"/>
        <rFont val="Arial"/>
        <family val="2"/>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</si>
  <si>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t>1. Desconocimiento de las normas y procedimientos establecidos en la Entidad para realizar traslados, encargos o reubicaciones, así como de la aplicación de controles.
2. Desactualización del Manual de Funciones. 
3. Falta de notificación a la Dirección Corporativa para que se evaluaran los</t>
  </si>
  <si>
    <t>Realización de un análisis de reorganización del área de Recaudo con propuesta de funciones, actividades y productos para funcionarios y contratistas.</t>
  </si>
  <si>
    <t xml:space="preserve">Propuesta de reorganización del área </t>
  </si>
  <si>
    <t>Profesional Especializado 6</t>
  </si>
  <si>
    <t>OCI-2019-074</t>
  </si>
  <si>
    <r>
      <rPr>
        <b/>
        <sz val="8"/>
        <rFont val="Arial"/>
        <family val="2"/>
      </rPr>
      <t>Software no autorizado instalado en los equipos de TRANSMILENIO S. A.</t>
    </r>
    <r>
      <rPr>
        <sz val="8"/>
        <rFont val="Arial"/>
        <family val="2"/>
      </rPr>
      <t xml:space="preserve">
Se evidenció mediante la aplicación de la herramienta Proactivanet utilizada por la Entidad para el control, registro y monitoreo de software y hardware de la Entidad, que persiste la instalación y uso de software no autorizado en seis (6) de once (11) equipos de TRANSMILENIO S.A, equivalentes al 54% de la muestra tomada, en la categoría de software "Juegos", "Malicioso" y "Desconocido", dejando descubierto el riesgo que identificó la Oficina de Control Interno "Vulnerabilidad técnica y legal en los equipos de uso corporativos de la Entidad". 
Nota: Para lectura completa del Hallazgo remitirse al informe</t>
    </r>
  </si>
  <si>
    <t>Profesional Especializado 6 - Coordinador de Procesos Corporativos</t>
  </si>
  <si>
    <t xml:space="preserve">Debilidad en la ejecución de los controles por parte de la Dirección TIC al Procedimiento P-DT-016 versión 0 de Enero de 2019 por no desinstalar en equipos de uso corporativo software no autorizado. </t>
  </si>
  <si>
    <r>
      <rPr>
        <b/>
        <sz val="8"/>
        <rFont val="Arial"/>
        <family val="2"/>
      </rPr>
      <t>Incumplimiento a los lineamientos del control de acceso de áreas seguras.</t>
    </r>
    <r>
      <rPr>
        <sz val="8"/>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</si>
  <si>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t xml:space="preserve">1. Falta de supervisión en la correcta aplicación del control documental (Bitácora R-DT-009) de acceso a áreas seguras. 
2. Falta de revisión periódica a los accesos de las zonas restringidas
</t>
  </si>
  <si>
    <r>
      <rPr>
        <b/>
        <sz val="8"/>
        <rFont val="Arial"/>
        <family val="2"/>
      </rPr>
      <t>Incumplimiento al procedimiento: P-DT-009: "Soporte Técnico a Usuarios Finales"</t>
    </r>
    <r>
      <rPr>
        <sz val="8"/>
        <rFont val="Arial"/>
        <family val="2"/>
      </rPr>
      <t xml:space="preserve">
Se evidenció incumplimiento al procedimiento P-DT-009: "Soporte Técnico a Usuarios Finales", versión 2 de abril de 2019, ya que no se están priorizando los requerimientos de soporte técnico recibidos por parte de los usuarios internos de la Entidad, sino que a todos los requerimientos se les da la misma prioridad, tampoco se evidenciaron registros sobre el análisis, seguimiento y toma de acciones por parte de la Dirección de TIC a dichos requerimientos. De igual manera la mesa de ayuda no está siendo centralizada y gestionada por la Dirección de TIC. Los casos se presentan a continuación:
1. En cuanto a la priorización, de acuerdo con lo definido en el procedimiento enunciado, para cada servicio requerido por los usuarios se debe asignar prioridad, de igual forma, en el numeral: "5": "Definiciones", se establece qué prioridad es el orden en el tiempo de atención y solución con el cual será trabajado el incidente por parte del personal de TIC y en la etapa No. 30, define lo siguiente: "Recibir el caso en la mesa de ayuda, realizar el diagnostico, categorizarlo y priorizarlo", por parte del coordinador de la Mesa de Ayuda. Lo anterior en razón a que el 100% de los requerimientos que recibe la mesa de ayuda son categorizados como prioridad "Alta" y la Oficina de Control Interno, ha evidenciado que no todos los casos deben ser priorizados en esa categoría, según el procedimiento P-DT-009: "Soporte Técnico a Usuarios Finales".
Nota: Para lectura completa del Hallazgo remitirse al informe.</t>
    </r>
  </si>
  <si>
    <t>1. Desconocimiento y falta de aplicación procedimiento P-DT-09 por parte del personal de la Dirección de TIC encargado de supervisar la labor de Mesa de Ayuda.
2. Obligaciones contractuales de Mesa de Ayuda diferentes en los tiempos de atención, descritos en el procedimiento.</t>
  </si>
  <si>
    <t>Revisar, ajustar y socializar el procedimiento de soporte técnico a usuarios (P-DT-09), en relación con los niveles de atención a usuarios y articularlos con los contratos de mesa de ayuda que se suscriban</t>
  </si>
  <si>
    <t>Procedimiento P-DT-09 ajustado y socializado</t>
  </si>
  <si>
    <t>Profesional Especializado 6 - Seguridad Informática</t>
  </si>
  <si>
    <r>
      <rPr>
        <b/>
        <sz val="8"/>
        <rFont val="Arial"/>
        <family val="2"/>
      </rPr>
      <t>Incumplimiento en la ejecución de la Planeación Estratégica de la Seguridad de la Información: PESI, según el "Mapa de Ruta del SGSI - Gel 2019 - 2020".</t>
    </r>
    <r>
      <rPr>
        <sz val="8"/>
        <rFont val="Arial"/>
        <family val="2"/>
      </rPr>
      <t xml:space="preserve">
No se evidenciaron soportes de la oportuna implementación del Mapa de Rutas del SGSI, ya que actividades identificadas para el desarrollo del mismo y allí registradas, no se están cumpliendo en los plazos definidos. 
Se tomaron 42 Objetivos de Control de los 121 registrados en el Análisis GAP, los cuales presentaron menos del 50% de avance en su implementación (ver informe de consultoría de la Oficina de Control Interno mediante radicado 2019-80101-CI-06268). De estos 42 Objetivos de Control, se tomaron los que tenían actividades planeadas para los trimestres I, II y III de 2019, según el "Mapa de Ruta SGSI - GEL - 2019 - 2020". En total fueron 19 objetivos de Control equivalentes al 45% de la muestra, que cumplían con esta característica, encontrando que 5 de 19 Objetivos de Control, es decir el 26% de la muestra, que tenían actividades programadas para desarrollar en los trimestres enunciados, y no se realizaron en las fechas programadas, dichas actividades. 
Nota: Para lectura completa del Hallazgo remitirse al informe.</t>
    </r>
  </si>
  <si>
    <t>1. Falta de seguimiento en la ejecución del PESI, actividades del 2019. 
2. Falta de asignación de recursos para la implementación de componentes de la estrategia de seguridad de la Información en TRANSMILENIO S. A. 
3. Mayores tiempos en los procesos contractuales.</t>
  </si>
  <si>
    <t>Revisar y realizar ajustes a la planeación asociada al PESI</t>
  </si>
  <si>
    <t>PESI ajustado</t>
  </si>
  <si>
    <t>Falta de seguimiento a los controles establecidos en la Matriz de Riesgos del Proceso: Gestión de TIC.</t>
  </si>
  <si>
    <t>Definir e implementar un mecanismo de seguimiento periódico</t>
  </si>
  <si>
    <t>Mecanismo de seguimiento implementado</t>
  </si>
  <si>
    <t>OCI-2019-083</t>
  </si>
  <si>
    <t>Debilidad en el uso de los equipos de tecnología biométrica.</t>
  </si>
  <si>
    <t>Memorando a la Gerencia</t>
  </si>
  <si>
    <t>1 requerimiento de instrucciones especificas para áreas seguras / 1 respuesta especifica para áreas seguras</t>
  </si>
  <si>
    <t>Determinar la utilización total o parcial de la tecnología biométrica para el acceso a las áreas seguras de TMSA.</t>
  </si>
  <si>
    <t>Debilidad en el control por parte de los responsables de los bienes</t>
  </si>
  <si>
    <t>Gestionar ante los responsables de los bienes faltantes, la existencia y ubicación y las respectivas novedades informarlas al proceso de Control interno Disciplinario</t>
  </si>
  <si>
    <t>Gestión de Novedades</t>
  </si>
  <si>
    <t>Novedades de inventarios en responsables / acciones a lugar en caso de faltantes definitivos</t>
  </si>
  <si>
    <t>Reporte de bienes identificados y ubicados.</t>
  </si>
  <si>
    <t>Inventarios con Inconsistencias (Faltantes y sobrantes)</t>
  </si>
  <si>
    <t>Gestionar una toma de inventarios físicos de la propiedad planta y equipo de propiedad de TMSA</t>
  </si>
  <si>
    <t>Toma de Inventarios</t>
  </si>
  <si>
    <t>Toma de inventarios de propiedad planta y equipo con corte a 31 marzo de 2020 / Inventarios subsanados novedades 2019.</t>
  </si>
  <si>
    <t>Inventarios consistentes</t>
  </si>
  <si>
    <t>OCI-2019-084</t>
  </si>
  <si>
    <t xml:space="preserve">Hacer seguimiento periódico a la ejecución de los controles establecidos, dejando el respectivo registro. </t>
  </si>
  <si>
    <t xml:space="preserve">Hacer dos seguimientos anuales a los controles establecidos </t>
  </si>
  <si>
    <t>Incumplida</t>
  </si>
  <si>
    <t>Un módulo específico de histórico de sueldos</t>
  </si>
  <si>
    <t xml:space="preserve">OCI-2020-026    </t>
  </si>
  <si>
    <t xml:space="preserve">Debilidad en la administración de riesgos del proceso en cuanto a la identificación de riesgos, análisis, valoración, plan de tratamiento y actualización de la matriz de riesgos del proceso.
Se adelantó actividad de verificación adhesión y cumplimiento de los lineamientos del “Manual para la gestión del riesgo en TRANSMILENIO S.A, código M-OP-002 versión 3 de fecha julio de 2019 “entre el 24 de febrero y el 5 de marzo de 2020 al proceso Monitoreo Integral de la Operación del SITP </t>
  </si>
  <si>
    <t>Profesional Universitario 3</t>
  </si>
  <si>
    <t>Incumplimiento a lo establecido en la resolución No. 1112 de 2019, literal f en su artículo cuarto  el cual indica que “La asistencia de los miembros del Comité es de carácter obligatorio y no delegable, salvo en los casos expresamente autorizados por el Presidente del Comité</t>
  </si>
  <si>
    <t>Realizar una (1 ) Socialización a todos los miembros del Comité en la cual se resalte su competencia y obligaciones</t>
  </si>
  <si>
    <t>Socialización Resolución 1112 de 2019</t>
  </si>
  <si>
    <t xml:space="preserve"># de miembros de comité  / # de miembros del comité que recibieron la socialización </t>
  </si>
  <si>
    <t xml:space="preserve">Acta de la socialización  </t>
  </si>
  <si>
    <t>Debilidad en la aplicación de los lineamientos y controles  para la supervisión de los contratos de prestación de servicios profesionales definidos en el Manual de Supervisión e Interventoría en TRANSMILENIO</t>
  </si>
  <si>
    <t>Seguimiento a la Supervisión de Contratos</t>
  </si>
  <si>
    <t>Informe de actividades de contratistas / obligaciones contractuales verificadas previas al pago.</t>
  </si>
  <si>
    <t>OCI-2020-038</t>
  </si>
  <si>
    <t>Debilidad en la documentación de las acciones de seguimiento a los contratos de concesión.</t>
  </si>
  <si>
    <t>La elaboración  de un protocolo conjunto entre las áreas integrantes del proceso de supervisión y control de la operación, mediante el cual se establezcan lineamientos y actividades para el seguimiento continuo de los contratos de concesión y operación del SITP para fases I, II, III y operación del TransMiCable.</t>
  </si>
  <si>
    <t>Protocolo de lineamientos y actividades.</t>
  </si>
  <si>
    <t xml:space="preserve">(protocolo elaborado  /1) X 100  </t>
  </si>
  <si>
    <t>1 protocolo elaborado y remitido para publicación en los documentos de MIPG del Proceso de Supervisión y Control de la Operación del SITP</t>
  </si>
  <si>
    <t>Socializar en una de las sesiones del "Comité de Seguimiento al SITP" el documento indicado en la acción anterior.</t>
  </si>
  <si>
    <t>Socialización del protocolo  de lineamientos y actividades.</t>
  </si>
  <si>
    <t xml:space="preserve">(protocolo socializado ante el Comité de Seguimiento al SITP /1) X 100  </t>
  </si>
  <si>
    <t>1 protocolo socializado ante el Comité de Seguimiento al SITP</t>
  </si>
  <si>
    <t>1. Debilidad en la aplicación de los lineamientos y controles para la supervisión de los contratos de prestación de servicios profesionales definidos en el Manual de Supervisión e Interventoría en TRANSMILENIO, código M-DA-15, versión 3 de septiembre de 2019.</t>
  </si>
  <si>
    <t>Enviar un comunicado a los supervisores de contrato de cada una de las áreas, en la cual se reiteren los lineamientos entregados por corporativa para la aprobación de cuentas de cobro de los contratos de prestación de servicios.</t>
  </si>
  <si>
    <t>Cumplimiento de lineamientos para tramitar cuentas de cobro</t>
  </si>
  <si>
    <t xml:space="preserve">(comunicación remitida a los supervisores de contrato /1) X 100 </t>
  </si>
  <si>
    <t>Una (1) comunicación vía correo electrónico a los supervisores de contrato.</t>
  </si>
  <si>
    <t>Revisión aleatoria del cumplimiento de lineamientos para tramitar cuentas de cobro</t>
  </si>
  <si>
    <t xml:space="preserve">(revisiones aleatorias /3) X 100  </t>
  </si>
  <si>
    <t>Tres (3) revisiones aleatorias realizadas</t>
  </si>
  <si>
    <t>OCI-2020-041</t>
  </si>
  <si>
    <t>Desconocimiento y falta de aplicación adecuada de los controles definidos en el Manual de Políticas de Seguridad y Privacidad de la Información con código M-DT-001, versión 3 de abril 2019</t>
  </si>
  <si>
    <t xml:space="preserve">Mesa de trabajo con BRT en cada una de las etapas </t>
  </si>
  <si>
    <t>(Etapa cumplida/Total etapas) X 100</t>
  </si>
  <si>
    <t>1 Un desarrollo para cargue directa de información por parte de BRT</t>
  </si>
  <si>
    <t>Falta de revisión periódica a los documentos del proceso.</t>
  </si>
  <si>
    <t>Actualizar formato P-SE-20 Procedimiento de ajuste a la remuneración del Sistema</t>
  </si>
  <si>
    <t>Actualización Procedimiento de ajuste a la remuneración del Sistema</t>
  </si>
  <si>
    <t>(Procedimiento propuesto a actualizar/Procedimiento actualizado ) x 100</t>
  </si>
  <si>
    <t>1 Una actualización  del procedimiento  P-SE-20</t>
  </si>
  <si>
    <t>Actualizar formato P-SE-013 Análisis Financiero y Económico de Concesiones</t>
  </si>
  <si>
    <t>Actualización Procedimiento P-SE-013 Análisis Financiero y Económico de Concesiones</t>
  </si>
  <si>
    <t>1 Una actualización  del procedimiento  P-SE-13</t>
  </si>
  <si>
    <t>Mesa de trabajo</t>
  </si>
  <si>
    <t>Socialización Protocolo /1 *100</t>
  </si>
  <si>
    <t>Número de Mesas de trabajo realizadas.</t>
  </si>
  <si>
    <t>Los informes resultantes de los análisis financiero de los concesionarios se presentan al Subgerente Económico y no a la Gerencia de la Entidad.</t>
  </si>
  <si>
    <t>Desactualización del manual de funciones del Profesional Especializado grado 5 de Recaudo</t>
  </si>
  <si>
    <t>Presentar solicitud de modificación del manual de funciones de los profesionales en lo referente al control a la evasión en el Sistema ante  la Dirección Corporativa.</t>
  </si>
  <si>
    <t>Solicitud de Modificación del manual de funciones</t>
  </si>
  <si>
    <t>Solicitud de Modificación del Manual de Funciones /1 *100%</t>
  </si>
  <si>
    <t>1 Solicitud de modificación del manual de funciones</t>
  </si>
  <si>
    <t>OCI-2020-042</t>
  </si>
  <si>
    <t xml:space="preserve">1 y 4 </t>
  </si>
  <si>
    <t xml:space="preserve">N/A
</t>
  </si>
  <si>
    <t>Desconocimiento de las matrices de riesgos</t>
  </si>
  <si>
    <t>Socializar con el equipo las matrices de riesgos de gestión y de corrupción</t>
  </si>
  <si>
    <t>Matrices de riesgos de gestión y de corrupción socializada a la totalidad del equipo de Apoyo Logístico</t>
  </si>
  <si>
    <t>Director Corporativa Profesional Universitario 4
Profesional Especializado Grado 6 de Seguros
Profesional Especializado Grado 6 Apoyo Logístico</t>
  </si>
  <si>
    <t>Director Corporativa 
Profesional Especializado de Seguros 6
Corredor de Seguros</t>
  </si>
  <si>
    <t>Falencia en la socialización de la actualización del manual de seguros a los profesionales con acciones relacionadas en el mismo</t>
  </si>
  <si>
    <t>El profesional de inventarios remitirá las Entradas de Almacén al área de seguros, dentro de los primeros 5 días hábiles de cada mes, y el área de seguros radicara las novedades ante el corredor de seguros en los primeros 15 días hábiles de cada mes.</t>
  </si>
  <si>
    <t>Cumplir con los términos de entrega de información de entradas de almacén al equipo de Seguros, garantizando el reporte de forma oportuna a las aseguradoras logrando así la cobertura de los bienes de la Entidad</t>
  </si>
  <si>
    <t>OCI-2020-044</t>
  </si>
  <si>
    <r>
      <rPr>
        <b/>
        <sz val="8"/>
        <color theme="1"/>
        <rFont val="Arial"/>
        <family val="2"/>
      </rPr>
      <t xml:space="preserve">No Conformidad No. 4: Extintores y Botiquines Sede Administrativa y Estaciones
</t>
    </r>
    <r>
      <rPr>
        <sz val="8"/>
        <color theme="1"/>
        <rFont val="Arial"/>
        <family val="2"/>
      </rPr>
      <t>El equipo auditor realizó inspección a veintiséis (26) botiquines y ciento seis (106) extintores de las instalaciones de la sede administrativa de la Entidad y estaciones del sistema (Corredor NQS y Calle 26), equivalente al 100%, evidenciándose las siguientes situaciones, las cuales se encuentran descritas en detalle en el numeral 4.2.4.
1. 79 de 106 extintores equivalente al 75% no se encuentran identificados
individualmente.
2. 3 de 106 extintores se encuentran sin sello de seguridad o pasador.
3. 19 de 106 extintores equivalente al 18% se encuentran sin etiqueta de compañía recargadora.
4. 11 de 106 extintores se encuentran obstaculizados.
5. 62 de 106 extintores equivalente al 58% se encuentran sin señalización.
7. Para 13 de 106 extintores equivalentes al 12%, la señalización no corresponde
Nota: Para lectura completa del Hallazgo remitirse al informe OCI-2020-044</t>
    </r>
  </si>
  <si>
    <t>Realizar un inventario ANUAL y seguimiento TRIMESTRAL de los extintores y sus accesorios ubicados en las estaciones del Sistema TransMilenio, solicitando a la Interventoría del contrato de mantenimiento la atención de las novedades presentadas.</t>
  </si>
  <si>
    <t>Inventario y seguimiento TRIMESTRAL de los extintores en las estaciones del Sistema TransMilenio.</t>
  </si>
  <si>
    <t>(Novedades del Inventario trimestral de extintores recibidas/ Novedades del Inventario trimestral de extintores enviadas a la Interventoría) * 100%</t>
  </si>
  <si>
    <t>Al menos el 90% de las estaciones del Sistema TransMilenio inventariadas respecto a los extintores.</t>
  </si>
  <si>
    <t>Dirección de Modos Alternativos y E.C</t>
  </si>
  <si>
    <t>Proceso/Subproceso/Actividad</t>
  </si>
  <si>
    <t>Total</t>
  </si>
  <si>
    <t>Auditor</t>
  </si>
  <si>
    <t>Área</t>
  </si>
  <si>
    <t>Corporativa</t>
  </si>
  <si>
    <t>OCI</t>
  </si>
  <si>
    <t>Gestión de Asuntos Disciplinarios</t>
  </si>
  <si>
    <t>Subgerencia General</t>
  </si>
  <si>
    <t>Gestión de Información Financiera y Contable</t>
  </si>
  <si>
    <t>Gestión de Mercadeo</t>
  </si>
  <si>
    <t>Negocios</t>
  </si>
  <si>
    <t>TIC</t>
  </si>
  <si>
    <t>Económica</t>
  </si>
  <si>
    <t>Comunicaciones</t>
  </si>
  <si>
    <t>Jurídica</t>
  </si>
  <si>
    <t>José Luis Soto</t>
  </si>
  <si>
    <t>Técnica</t>
  </si>
  <si>
    <t>Modos, Buses, BRT, Seguridad y Planeación</t>
  </si>
  <si>
    <t>TOTAL</t>
  </si>
  <si>
    <t>Desarrollo Estratégico Informe Original</t>
  </si>
  <si>
    <t>Consolidado Planes de Mejoramiento Internos</t>
  </si>
  <si>
    <t>Corte al 30 de junio de 2018</t>
  </si>
  <si>
    <t>Origen del Plan</t>
  </si>
  <si>
    <t>PERIODO EVALUADO</t>
  </si>
  <si>
    <t>ACUMULADO PLAN</t>
  </si>
  <si>
    <t>Propuestas Periodo</t>
  </si>
  <si>
    <t>Cumplidas Periodo</t>
  </si>
  <si>
    <t>No Cumplidas</t>
  </si>
  <si>
    <t>% Cumplimiento</t>
  </si>
  <si>
    <t>Propuestas</t>
  </si>
  <si>
    <t>Ejecutadas</t>
  </si>
  <si>
    <t>En Ejecución</t>
  </si>
  <si>
    <t>% Avance Plan</t>
  </si>
  <si>
    <t>Desarrollo Estratégico OAP (Corporativa)</t>
  </si>
  <si>
    <t>85.7%</t>
  </si>
  <si>
    <t>Desarrollo Estratégico OAP</t>
  </si>
  <si>
    <t>Desarrollo Estratégico-SG-SST</t>
  </si>
  <si>
    <t>Desarrollo Estratégico- Dir. Modos</t>
  </si>
  <si>
    <t>Total Interno</t>
  </si>
  <si>
    <t>Gestión 2013</t>
  </si>
  <si>
    <t>Gestión 2017</t>
  </si>
  <si>
    <t>Supervisión y Control del SITP</t>
  </si>
  <si>
    <t>Supervisión y Control del SITP Informe Original</t>
  </si>
  <si>
    <t>Gestión del Talento Humano</t>
  </si>
  <si>
    <t>Gestión 2015</t>
  </si>
  <si>
    <t>Gestión financiera Sub. Económica</t>
  </si>
  <si>
    <t>Gestión Financiera Informe Original</t>
  </si>
  <si>
    <t>Gestión</t>
  </si>
  <si>
    <t>Gestión Financiera Corporativa y Gestión de Servicios Logísticos</t>
  </si>
  <si>
    <t>Gestión Financiera y Gestión de Servicios Logísticos Informe Original</t>
  </si>
  <si>
    <t>Gestión Servicios Logísticos</t>
  </si>
  <si>
    <t>Gestión financiera Corporativa</t>
  </si>
  <si>
    <t>Gestión financiera</t>
  </si>
  <si>
    <t>Evaluación y Gestión del Modelo de Operación del SITP</t>
  </si>
  <si>
    <r>
      <rPr>
        <b/>
        <sz val="8"/>
        <rFont val="Arial"/>
        <family val="2"/>
      </rPr>
      <t>Debilidad en la gestión y administración del riesgo del proceso gestión del talento humano</t>
    </r>
    <r>
      <rPr>
        <sz val="8"/>
        <rFont val="Arial"/>
        <family val="2"/>
      </rPr>
      <t xml:space="preserve">
Se evidenció debilidad en la administración y gestión del riesgo del proceso Gestión del Talento Humano, ya que con el fin de verificar el cumplimiento de las directrices definidas en el Manual para la Gestión del Riesgo de TRANSMILENIO S.A. con código M-OP-002-3 y lo señalado en la "Guía para la administración del riesgo y el diseño de controles en entidades públicas" expedido por el Departamento Administrativo de la Función Pública en octubre de 2018, se solicitó la matriz de riesgos de gestión y de corrupción pertenecientes al proceso de "Gestión del talento Humano"
Nota: Para lectura completa del Hallazgo remitirse al informe</t>
    </r>
  </si>
  <si>
    <r>
      <t xml:space="preserve">Los contratos de concesión y operación del SITP para fases I, II, III y operación del TransMiCable, no presentan interventoría por parte de persona jurídica desde el 25 de mayo de 2020, en razón a que el contrato 634 de 2018 suscrito con el Consorcio C&amp;M – 2018 terminó el 24 de mayo y se tiene previsto que el proceso licitatorio para el nuevo interventor, finalice hasta mediados de julio. 
</t>
    </r>
    <r>
      <rPr>
        <sz val="8"/>
        <color theme="1"/>
        <rFont val="Arial"/>
        <family val="2"/>
      </rPr>
      <t>En el análisis que la Oficina de Control Interno realizó al Contrato 634-18 suscrito con Consorcio C&amp;M – 2018, el cual tenía por objeto “Realizar la interventoría de los contratos suscritos por TMSA para la prestación del servicio de transporte masivo de pasajeros en el Distrito Capital, en las áreas técnica, operativa, administrativa, económico-financiera, ambiental, legal, de seguridad vial y de atención al usuario, para las componentes troncal y no troncal del SITP, y prestar servicios de apoyo operativo a TMSA para la supervisión de la operación del componente zonal del SITP. Incluye los siguientes contratos: • Contratos de concesión de las componentes troncal, zonal y de alimentación de las Fases I, II y III • Contrato de operación (y mantenimiento) del sistema teleférico tipo GMD góndola mono desembragable, denominado TransMiCable • Contrato(s) de operación transitorio(s) que eventualmente se suscriba(n) para atender contingencias que puedan ocurrir y que impliquen la sustitución de un (o varios) concesionario(s) del SITP”, se identificaron las siguientes situaciones:
Nota: Para lectura completa del Hallazgo remitirse al informe OCI-2020-038</t>
    </r>
  </si>
  <si>
    <r>
      <rPr>
        <b/>
        <sz val="8"/>
        <color theme="1"/>
        <rFont val="Arial"/>
        <family val="2"/>
      </rPr>
      <t xml:space="preserve">Debilidad en la aplicación de controles definidos en el Manual de Supervisión e Interventoría de TRANSMILENIO S.A. para los contratos PSP adscritos al proceso
</t>
    </r>
    <r>
      <rPr>
        <sz val="8"/>
        <color theme="1"/>
        <rFont val="Arial"/>
        <family val="2"/>
      </rPr>
      <t>Se evidenció incumplimiento a los lineamientos definidos en el Manual de Supervisión e Interventoría en TRANSMILENIO S.A., con código M-DA-15, versión 3 de septiembre de 2019, aplicados a los contratos de prestación de servicios profesionales asociados a las Direcciones Técnicas de BRT, Buses, Modos Alternativos y Seguridad.
Se tomó una muestra para el periodo comprendido entre el 1 de enero al 31 de diciembre de 2019, de 16 de 365 contratos de Prestación de Servicios Profesionales (PSP) activos equivalentes al 4%, siendo objeto de revisión, sus anexos y su debida publicación en el sistema electrónico para la contratación pública – SECOP en sus versiones I y II, para los meses de septiembre, octubre, noviembre y diciembre de 2019, evidenciando que en dicha plataforma no se encontraron publicaciones de diferentes documentos contractuales o algunas de ellas presentaron inconsistencias, las cuales se relacionan a continuación:
Nota: Para lectura completa del Hallazgo remitirse al informe OCI-2020-038</t>
    </r>
  </si>
  <si>
    <r>
      <rPr>
        <b/>
        <sz val="8"/>
        <color theme="1"/>
        <rFont val="Arial"/>
        <family val="2"/>
      </rPr>
      <t>Debilidad en el proceso de cálculo de liquidación previa de los agentes del sistema en cuanto a la recepción e integridad de la información técnica para liquidar.</t>
    </r>
    <r>
      <rPr>
        <sz val="8"/>
        <color theme="1"/>
        <rFont val="Arial"/>
        <family val="2"/>
      </rPr>
      <t xml:space="preserve">
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 OCI-2020-041</t>
    </r>
  </si>
  <si>
    <r>
      <rPr>
        <b/>
        <sz val="8"/>
        <color theme="1"/>
        <rFont val="Arial"/>
        <family val="2"/>
      </rPr>
      <t xml:space="preserve">Documentos Desactualizados del Proceso
</t>
    </r>
    <r>
      <rPr>
        <sz val="8"/>
        <color theme="1"/>
        <rFont val="Arial"/>
        <family val="2"/>
      </rPr>
      <t>En el análisis de la documentación registrada en el micrositio del MIPG, se evidenció que de los doce (12) documentos (manuales, procedimientos, protocolos, instructivos etc.), cinco (5), es decir el 42% se  encuentran desactualizados, las desviaciones se detallan a continuación:
P-SE-018 Procedimiento Tasación de posibles incumplimientos: Este procedimiento aplica para el componente zonal y alimentación. La última vez que se utilizó fue para la situación presentada con el concesionario TRANZIT hace dos años. se sugiere revisar si se conserva para cuando pase otra eventualidad o definitivamente se encuentra obsoleto
El Procedimiento de ajuste a la remuneración del Sistema P-SE-020 se debe actualizar teniendo en cuenta la firma del otrosí de mayo 29 de 2019 y la firma e inicio de operación de nuevos concesionarios de operación y provisión de flota.
P-SE-013 Análisis Financiero y Económico de Concesiones: Revisar la antigüedad del procedimiento tiene documentos referencia que han sido modificados de carácter normativo y legal, tales como la Ley 1682 de 2013, modificada por la ley 1742 de 2014 y no contempla los contratos de concesión de la fase III, al igual que han ingresado nuevos concesionarios
Nota: Para lectura completa del Hallazgo remitirse al informe OCI-2020-041</t>
    </r>
  </si>
  <si>
    <r>
      <rPr>
        <b/>
        <sz val="8"/>
        <color rgb="FF000000"/>
        <rFont val="Arial"/>
        <family val="2"/>
      </rPr>
      <t xml:space="preserve">Debilidad en la aplicación de controles definidos en el Manual de Supervisión e Interventoría de TRANSMILENIO y  Ley de Transparencia y del Derecho de Acceso a la Información Pública. </t>
    </r>
    <r>
      <rPr>
        <sz val="8"/>
        <color rgb="FF000000"/>
        <rFont val="Arial"/>
        <family val="2"/>
      </rPr>
      <t xml:space="preserve">
Se realizó verificación del cumplimiento de los lineamientos definidos en el "Manual de Supervisión e Interventoría en TRANSMILENIO, código M-DA-15 Versión 3 de septiembre de 2019" aplicados a los contratos de prestación de servicios profesionales: CTO22-19, CTO173-19, CTO561-19 y CTO659-19, los cuales especifican obligaciones contractuales que desarrollan las actividades identificadas en la caracterización del proceso de Monitoreo Integral de la Operación del SITP. </t>
    </r>
  </si>
  <si>
    <t>Inefectiva</t>
  </si>
  <si>
    <t>Elaborar y oficializar el Procedimiento de “Gestión de Seguridad de la información en la Continuidad del Negocio”.</t>
  </si>
  <si>
    <t>Profesional Especializado 5 de Concesiones</t>
  </si>
  <si>
    <t>Profesional Especializado 5 de Recaudo</t>
  </si>
  <si>
    <t>Profesional Universitario 4 - Nómina</t>
  </si>
  <si>
    <t>Profesional Universitario 4 - Nómina
Profesional Universitario 4 - Bienestar e Incentivos
Profesional Universitario 3 - Formación y Desarrollo
Profesional Universitario 3 - SSST</t>
  </si>
  <si>
    <t>Profesional Especializado 6 Recaudo y Remuneración</t>
  </si>
  <si>
    <t>Profesional universitario 3</t>
  </si>
  <si>
    <t>Direcciones Técnicas de Seguridad, Buses, BRT y Modos Alternativos y EC.</t>
  </si>
  <si>
    <t>Direcciones Técnicas de Seguridad, Buses, BRT y Modos Alternativos y EC.
Subgerencia General</t>
  </si>
  <si>
    <r>
      <rPr>
        <b/>
        <sz val="8"/>
        <color indexed="8"/>
        <rFont val="Arial"/>
        <family val="2"/>
      </rPr>
      <t>Incumplimiento a los lineamientos del control de acceso de áreas seguras del edificio sede de TRANSMILENIO S. A.</t>
    </r>
    <r>
      <rPr>
        <sz val="8"/>
        <color indexed="8"/>
        <rFont val="Arial"/>
        <family val="2"/>
      </rPr>
      <t xml:space="preserve">
La Oficina de Control Interno validó los soportes reportados por la dependencia auditada, para el periodo comprendido entre el 1 y 30 de septiembre 2019, de los registros digitales del Sistema de acceso que evidencian el ingresó de personal a las áreas seguras de las instalaciones de la sede administrativa de la Entidad. Fueron seleccionadas las áreas de mayor nivel de criticidad e impacto tales como: Centro de Datos, UPS, Cableado y cuartos eléctricos, evidenciando incumplimiento a “Otorgamiento permanente de permiso de un tercero sin soportes” lo cual contraviene el Manual de seguridad y privacidad de la información código M-DT-001 V3 de abril de 2019 al numeral 8.9.1 "Perímetros de seguridad física - controles físicos de entrada" establecidos en los párrafos 11 al 16 en cuanto a:
1. Se evidenció acceso permanente entre el 23 al 30 de septiembre de 2019 de un tercero al centro de cableado del piso 6, mediante autorización en tarjeta de acceso, para el cual su ingreso no obedeció a labores de mantenimiento eléctrico ni de ninguna índole técnica a dicha área, (...)
Nota: Para lectura completa del Hallazgo remitirse al informe</t>
    </r>
  </si>
  <si>
    <t>Profesional Universitario Grado 4 ( E )
Profesional Especializado Grado 6
Director Corporativo</t>
  </si>
  <si>
    <r>
      <rPr>
        <b/>
        <sz val="8"/>
        <color indexed="8"/>
        <rFont val="Arial"/>
        <family val="2"/>
      </rPr>
      <t>Incumplimiento del Manual de Inventarios con código M-DA-002 versión 0 de 2014 producto del levantamiento físico de inventario realizado mediante contrato 679-18</t>
    </r>
    <r>
      <rPr>
        <sz val="8"/>
        <color indexed="8"/>
        <rFont val="Arial"/>
        <family val="2"/>
      </rPr>
      <t xml:space="preserve">
Se evidenció incumplimiento del manual de inventarios por parte del área de apoyo logístico de la Dirección Corporativa frente a los resultados del informe final emitido por Comercializadora Nave Ltda. mediante el Contrato 679-18, en cuanto a:
1. No se evidenció presentación del informe final emitido por Comercializadora Nave Ltda. por parte del proceso de servicios logísticos de la Dirección Corporativa al Comité de Inventarios, con el fin de determinar la destinación de los sobrantes y/o faltantes reportados, por tanto, no se cuenta con soportes o evidencias sobre las decisiones tomadas por el Comité sobre ajustes, bajas de bienes e investigaciones a que hubiese al lugar.
Nota: Para lectura completa del Hallazgo remitirse al informe</t>
    </r>
  </si>
  <si>
    <t>Profesional Universitario G3 - Apoyo Logístico
Directora Corporativo y Profesional Especializado G6 - Apoyo Logístico</t>
  </si>
  <si>
    <r>
      <rPr>
        <b/>
        <sz val="8"/>
        <rFont val="Arial"/>
        <family val="2"/>
      </rPr>
      <t xml:space="preserve">Observación 4: </t>
    </r>
    <r>
      <rPr>
        <sz val="8"/>
        <rFont val="Arial"/>
        <family val="2"/>
      </rPr>
      <t xml:space="preserve">
La entidad no cuenta con planes de emergencia o atención de desastres en donde estén incluidos los archivos y áreas de almacenamiento de documentación.</t>
    </r>
  </si>
  <si>
    <t>Elaborar un documento donde se establezca el plan de emergencias y atención de desastres para los archivos de la Entidad.</t>
  </si>
  <si>
    <t>Corrección</t>
  </si>
  <si>
    <r>
      <rPr>
        <b/>
        <sz val="8"/>
        <color indexed="8"/>
        <rFont val="Arial"/>
        <family val="2"/>
      </rPr>
      <t>Inoportunidad en el reporte de novedades para la inclusión de los bienes en las Pólizas de la Entidad incumpliendo el Manual de Seguros M-DA-008 de 2019 versión 2 de noviembre de 2019 y el Decreto 403 de 2020 en su artículo 81.</t>
    </r>
    <r>
      <rPr>
        <sz val="8"/>
        <color indexed="8"/>
        <rFont val="Arial"/>
        <family val="2"/>
      </rPr>
      <t xml:space="preserve">
El responsable de ejecutar el control no lo realiza de manera mensual, además no se obtuvo evidencia del amparo presupuestal para cubrir el valor de los deducibles	
Nota: Para lectura completa del Hallazgo remitirse al informe OCI-2020-042</t>
    </r>
  </si>
  <si>
    <t>OCI-2019-022
OCI-2019-074
OCI-2020-024</t>
  </si>
  <si>
    <r>
      <rPr>
        <b/>
        <sz val="8"/>
        <color theme="1"/>
        <rFont val="Arial"/>
        <family val="2"/>
      </rPr>
      <t>Observación No. 2: Presentación de los resultados del análisis financiero ante la Gerencia de la Entidad.</t>
    </r>
    <r>
      <rPr>
        <sz val="8"/>
        <color theme="1"/>
        <rFont val="Arial"/>
        <family val="2"/>
      </rPr>
      <t xml:space="preserve">
No se evidenció la presentación ante la Gerencia General de los informes resultantes de los análisis financieros de los concesionarios con corte a 31 de diciembre de 2019 y 31 de marzo de 2020, a pesar de estar diligenciada la información, situación que contraviene lo establecido en el procedimiento Análisis Financiero y Económico de Concesiones PSE- 013, versión 0 de fecha mayo de 2014
Nota: Para lectura completa del Hallazgo remitirse al informe OCI-2020-041</t>
    </r>
  </si>
  <si>
    <r>
      <rPr>
        <b/>
        <sz val="8"/>
        <color theme="1"/>
        <rFont val="Arial"/>
        <family val="2"/>
      </rPr>
      <t>Observación No. 3: Revisar y actualizar en coordinación con la Dirección corporativa, el Manual de Funciones del profesional Especializado Grado 5 de Recaudo.</t>
    </r>
    <r>
      <rPr>
        <sz val="8"/>
        <color theme="1"/>
        <rFont val="Arial"/>
        <family val="2"/>
      </rPr>
      <t xml:space="preserve">
Las funciones que hacen referencia a medir el cumplimiento de los niveles de servicio contractuales, los niveles de evasión del recaudo ya no se realizan desde el área de la Subgerencia Económica, esta tarea se realiza desde la Dirección Técnica de Seguridad con apoyo de la Dirección de TIC y la Subgerencia Económica
Nota: Para lectura completa del Hallazgo remitirse al informe OCI-2020-041</t>
    </r>
  </si>
  <si>
    <r>
      <rPr>
        <b/>
        <sz val="8"/>
        <color rgb="FF000000"/>
        <rFont val="Arial"/>
        <family val="2"/>
      </rPr>
      <t>Debilidad en la administración de riesgos del proceso en cuanto a la identificación de riesgos, análisis, valoración, plan de tratamiento, diseño de controles de la matriz de riesgos del proceso.</t>
    </r>
    <r>
      <rPr>
        <sz val="8"/>
        <color indexed="8"/>
        <rFont val="Arial"/>
        <family val="2"/>
      </rPr>
      <t xml:space="preserve">
Se identificó incumplimiento a los pasos del diseño de controles para el proceso así:
a) 27 de 44 controles de riesgos de gestión, es decir el 61% presentaron debilidad en uno o más, de los seis (6) pasos que componen su diseño, lo que evidencia que los controles no son fuertes, por tanto, se cuenta con riesgos descubiertos.
b) 1 de 3 controles es decir el 33% de riesgos de corrupción del proceso Gestión de Servicios Logísticos presentó debilidad en alguno de los pasos que componen su diseño.
Por lo anterior se incumple el numeral 7.3.3.1 "Diseño de los Controles" Al momento de definir si un control o los controles mitigan de manera adecuada el riesgo se deben considerar, desde la redacción del mismo, las siguientes variables: Paso 1: Debe tener definido el responsable de llevar a cabo la actividad de control, Paso 2: Debe tener una periodicidad definida para su ejecución, Paso 3: Debe indicar cuál es el propósito del control, Paso 4: Debe establecer el cómo se realiza la actividad de control, Paso 5: Debe indicar qué pasa con las observaciones o desviaciones resultantes de ejecutar el control y Paso 6: Debe dejar evidencia de la ejecución del control.
c) Se evidenció que en seis (6) controles se registra como responsable de su aplicación a la Oficina de Control Interno, situación que es contraria a los roles y funciones de esta Oficina.
Nota: Para lectura completa del Hallazgo remitirse al informe OCI-2020-042</t>
    </r>
  </si>
  <si>
    <t>El registro de activos de información publicado en la página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 razones se revisaron y ajustaron las  T.R.D durante los años 2017, 2018 y 2019</t>
  </si>
  <si>
    <t xml:space="preserve">Convalidación de T.R.D </t>
  </si>
  <si>
    <t>(# T.R.D convalidadas por el Archivo / 15)*100</t>
  </si>
  <si>
    <t>15 T.R.D convalidadas</t>
  </si>
  <si>
    <t>(Un registro de activos de información asociados a las T.R.D actualizado y publicado en la web/1)*100</t>
  </si>
  <si>
    <t>Un registro de activos de información asociado a las T.R.D actualizado y publicado en la web</t>
  </si>
  <si>
    <t>Requerir mediante memorando en T-doc. a la Gerencia General y equipo Directivo la instrucción específica del uso total o parcial de la funcionalidad de la tecnología biométrica para el control de acceso a la Sede Administrativa de TRANSMILENIO S.A, e implementar la decisión de la Gerencia.</t>
  </si>
  <si>
    <t>Análisis poco profundo en los controles para la mitigación del Riesgo</t>
  </si>
  <si>
    <r>
      <rPr>
        <b/>
        <sz val="8"/>
        <rFont val="Arial"/>
        <family val="2"/>
      </rPr>
      <t>Debilidades en la trazabilidad sobre histórico de sueldos en sistema JSP7.</t>
    </r>
    <r>
      <rPr>
        <sz val="8"/>
        <rFont val="Arial"/>
        <family val="2"/>
      </rPr>
      <t xml:space="preserve">
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r>
  </si>
  <si>
    <t>Ausencia de un módulo específico para poder determinar los históricos de sueldos para el proceso de nómina</t>
  </si>
  <si>
    <r>
      <rPr>
        <b/>
        <sz val="8"/>
        <color rgb="FF000000"/>
        <rFont val="Arial"/>
        <family val="2"/>
      </rPr>
      <t>Debilidad en la administración de riesgos del proceso en cuanto a la identificación de riesgos, análisis, valoración, plan de tratamiento y actualización de la matriz de riesgos del proceso.</t>
    </r>
    <r>
      <rPr>
        <sz val="8"/>
        <color rgb="FF000000"/>
        <rFont val="Arial"/>
        <family val="2"/>
      </rPr>
      <t xml:space="preserve">
Se adelantó actividad de verificación adhesión y cumplimiento de los lineamientos del “Manual para la gestión del riesgo en TRANSMILENIO S.A, código M-OP-002 versión 3 de fecha julio de 2019 “entre el 24 de febrero y el 5 de marzo de 2020 al proceso Monitoreo Integral de la Operación del SITP evidenciando lo siguiente:
Nota: Para mayor información  remítase al informe OCI-2020-026</t>
    </r>
  </si>
  <si>
    <t>Solicitar acompañamiento a la Oficina Asesora de Planeación (Segunda Línea Defensa) para que desde su rol de Monitoreo y Revisión  a la gestión de Riesgos, se adelanten los ajustes en el Micrositio de la Entidad MIPG a los riesgos y planes de tratamiento identificados en el presente hallazgo.</t>
  </si>
  <si>
    <t xml:space="preserve">Ajustes en materia de riesgos del proceso Monitoreo Integral a la Operación </t>
  </si>
  <si>
    <t>Reuniones de trabajo para ajustar riesgos del proceso / ajustes realizados y aprobados por la segunda línea de defensa.</t>
  </si>
  <si>
    <t xml:space="preserve">Una matriz de riesgos de gestión actualizada para el proceso Monitoreo Integral a la Operación </t>
  </si>
  <si>
    <r>
      <rPr>
        <b/>
        <sz val="8"/>
        <color rgb="FF000000"/>
        <rFont val="Arial"/>
        <family val="2"/>
      </rPr>
      <t xml:space="preserve">Debilidades en cumplimiento a la Resolución 1112 de 2019, sobre la inasistencia de los Miembros al  Comité de seguimiento al SITP
</t>
    </r>
    <r>
      <rPr>
        <sz val="8"/>
        <color rgb="FF000000"/>
        <rFont val="Arial"/>
        <family val="2"/>
      </rPr>
      <t>De la verificación realizada a las actas del Comité de Seguimiento al SITP, para los meses de  noviembre y diciembre de 2019 y enero de 2020 se presentó  incumplimiento a lo establecido en la resolución No. 1112 de 2019, literal f en su artículo cuarto  el cual indica que “La asistencia de los miembros del Comité es de carácter obligatorio y no delegable, salvo en los casos expresamente autorizados por el Presidente del Comité.” (Negrita y cursiva fuera de texto). Lo anterior, en razón a que se evidenció que  en 1 de 4 reuniones efectuadas por el comité, en el periodo evaluado no asistió la totalidad de sus miembros, tal como se observa en los listados de asistencia de las  actas: No. 1: 2 de 12  integrantes  es decir un 17% de inasistencia, en las actas 2,3 y 4, no asistieron 3 de 12 integrantes, es decir, un 25% de inasistencia. De igual forma no se encontraron registros o soportes  de autorización por parte del presidente del Comité a dichas inasistencias.
Nota: Para mayor información  remítase al informe OCI-2020-026</t>
    </r>
  </si>
  <si>
    <t>Realizar actividades de fortalecimiento de la supervisión de los contratos de la Subgerencia General, mediante una revisión mensual previa al pago de honorarios.</t>
  </si>
  <si>
    <t xml:space="preserve">Correo electrónico mensual de la revisión de contratos </t>
  </si>
  <si>
    <t xml:space="preserve">Se realizará una revisión aleatoria (20% de los contratos) para verificar el cumplimiento de los requisitos para aprobación de las cuentas de cobro (documentos contenidos en SECOP II) para los períodos de octubre, noviembre y diciembre. Los resultados se deben informar en las reuniones de los equipos de cada dependencia. </t>
  </si>
  <si>
    <t xml:space="preserve">Realizar  y ejecutar las  etapas necesarias para el cargue directo de información en Oracle por parte BRT y operativas de la información insumo para realizar la liquidación previa de los agentes del sistema. </t>
  </si>
  <si>
    <t xml:space="preserve">El continuo hurto y vandalismo que se presenta dentro de la infraestructura de las estaciones del sistema, del cual no son ajenos los extintores y sus accesorios; determina la necesidad de realizar un inventario general del estado de los extintores  mediante el cual se identifiquen las novedades y se gestione su atención a través de la Interventoría del contrato de mantenimiento.                                </t>
  </si>
  <si>
    <t xml:space="preserve">Solicitar a la Dirección TIC (administrador del aplicativo JSP7) el módulo histórico de sueldos, para validar la aplicación efectiva de los acuerdos de incremento salarial </t>
  </si>
  <si>
    <t>Realizar mesa de trabajo conjunta con el Concesionario del SIRCI y la Interventoría, con el fin de socializar el Protocolo para la gestión de TIC no personalizadas con unidades de transporte sin posible uso No. T-SE-003.</t>
  </si>
  <si>
    <r>
      <rPr>
        <b/>
        <sz val="8"/>
        <rFont val="Arial"/>
        <family val="2"/>
      </rPr>
      <t xml:space="preserve">No Conformidad - Documentos Desactualizados. </t>
    </r>
    <r>
      <rPr>
        <sz val="8"/>
        <rFont val="Arial"/>
        <family val="2"/>
      </rPr>
      <t xml:space="preserve">
Durante la revisión realizada a la normatividad vigente, conveniencia y adecuación de los procedimientos P-CI-005 Atención de Visitas Administrativas de los Entes de Control y/o Vigilancia, P-CI-007 Planeación Anual de Actividades de la OCI, P-CI-010 Seguimiento de los Resultados de los Trabajos de Aseguramiento y P-CI-011 Seguimiento al Plan de Mejoramiento Suscrito con la Contraloría de Bogotá, se observó desactualización de la normatividad de los procedimientos.
Nota: Para lectura completa del Hallazgo remitirse al informe</t>
    </r>
  </si>
  <si>
    <r>
      <rPr>
        <b/>
        <sz val="8"/>
        <rFont val="Arial"/>
        <family val="2"/>
      </rPr>
      <t>Falta de procedimientos formales para: "Gestión de Continuidad de Tecnología de la Información."</t>
    </r>
    <r>
      <rPr>
        <sz val="8"/>
        <rFont val="Arial"/>
        <family val="2"/>
      </rPr>
      <t xml:space="preserve">
La Oficina de Control Interno solicitó al proceso de Gestión de TIC, mediante correo de fecha martes 18/09/2018 5:03 p. m, los procedimientos para la Gestión de Continuidad de TI, mencionados en el Manual de Políticas de Seguridad y Privacidad de la Información Código M-DT-001 Versión 2 de fecha Julio de 2018, para verificar el cumplimiento del numeral 9.9 "Política de Gestión de Continuidad del Negocio TI" de los literales: c,d,d y f.
Como resultado de la verificación al proceso Gestión de TIC, no fue posible evaluar la aplicabilidad, formalidad, efectividad, oportunidad y eficacia de lo establecido e indicado en el Manual de Políticas de Seguridad y Privacidad de la Información Código M-DT-001 Versión 2 de fecha Julio de 2018, toda vez que el proceso Gestión de TIC no cuenta con un procedimiento formal para la Política de Gestión de Continuidad del Negocio.
Nota: Para lectura completa del Hallazgo remitirse al informe</t>
    </r>
  </si>
  <si>
    <r>
      <rPr>
        <b/>
        <sz val="8"/>
        <rFont val="Arial"/>
        <family val="2"/>
      </rPr>
      <t>Incumplimiento al literal f del numeral 9.6 del Manual de Seguridad de la Información M-DT-001 versión 2 de Julio de 2018 en cuanto a Backup´s y pruebas de Restore.</t>
    </r>
    <r>
      <rPr>
        <sz val="8"/>
        <rFont val="Arial"/>
        <family val="2"/>
      </rPr>
      <t xml:space="preserve">
La Oficina de Control Interno verificó al proceso de Gestión de TIC, el día martes 24/09/2018, el cumplimiento de las políticas de Backup y Restore, mencionadas en el literales a, b, c, e y f del numeral 9.6 del Manual de Políticas de Seguridad y Privacidad de la Información Código M-DT-001 Versión 2 de fecha Julio de 2018, encontrando como resultado que no existe evidencia documentada en relación al literal (f) el cual indica que: "Es responsabilidad de quien (es) ejecute (n) el rol de Administrador de Backup realizar pruebas de restauración de copias de seguridad de manera trimestral siguiendo los lineamientos del Procedimiento Backup y Recuperación de la Información". 
Por lo anterior el no cumplimiento del literal (f) obedece a que una vez verificada la información oficial en intranet y realizada una reunión de entendimiento...
En consecuencia se concluye, que no se han cumplido la totalidad de las pautas generales que la Entidad estableció en el Manual de Seguridad de la Información M-DT-001 versión 2 de Julio de 2018 para garantizar en TRANSMILENIO S. A., la preservación, mantenimiento y verificación de copias de respaldo y recuperación de la información "Restore". (Negrilla Subrayada)
Nota: Para lectura completa del Hallazgo remitirse al informe</t>
    </r>
  </si>
  <si>
    <t>Elaborar el plan de restauración de información de cada sistema de información.</t>
  </si>
  <si>
    <t>OCI-2020-051</t>
  </si>
  <si>
    <t>Debilidad en la aplicación de los lineamientos y controles para la supervisión de los contratos de prestación de servicios profesionales definidos en el Manual de Supervisión e Interventoría en TRANSMILENIO, código M-DA-15, versión 3 de septiembre de 2019 y de los lineamientos generales de los contratos de prestación de servicios profesionales.</t>
  </si>
  <si>
    <t>Establecimiento de un control  por contrato (cotejo en Excel IBC)</t>
  </si>
  <si>
    <t>Formato en Excel</t>
  </si>
  <si>
    <t>Formato implementado</t>
  </si>
  <si>
    <t>Establecer un formato para la revisión y control de la información para los contratos de prestación de servicios</t>
  </si>
  <si>
    <t>Subgerente Técnico y de Servicios y profesionales encargados de la Supervisión de contratos</t>
  </si>
  <si>
    <t>Desconocimiento de las funciones descritas en el Manual de Supervisión e Interventoría en TRANSMILENIO, código M-DA-15, versión 3 de septiembre de 2019 y de los lineamientos generales de los contratos de prestación de servicios profesionales, así como la normatividad legal vigente.</t>
  </si>
  <si>
    <t>Socializacion de formato en excel a supervisores</t>
  </si>
  <si>
    <t>Socialización formato</t>
  </si>
  <si>
    <t>Socializaciones realizadas/Socializaciones propuestas</t>
  </si>
  <si>
    <t xml:space="preserve">Correo electrónico remitiendo el formato en excel </t>
  </si>
  <si>
    <t>Debilidad en la aplicación de las políticas de seguridad informática.</t>
  </si>
  <si>
    <t>Remitir por correo electrónico por parte del supervisor del contrato el acta de inicio a la Dirección de TIC - soporte técnico con el fin de que esta dependencia cuente con la información de - fecha de inicio del contrato y  fecha de términación, estas fechas se mencionarán en el respectivo correo y se indicará que se debe desactivar el correo institucional en la fecha de terminación señalada. El  propósito es que la Direccion de TIC active  la cuenta o correo institucional para la ejecución del contrato y  al finalizar el contrato  desactive el correo institucional y las herramientas tecnológicas suministradas por la entidad de forma automática.</t>
  </si>
  <si>
    <t>Correo electrónico</t>
  </si>
  <si>
    <t>Correo electrónico enviado</t>
  </si>
  <si>
    <t>Un (1) correo electrónico en donde se informe a la Dirección de TIC fechas de los contratos y así blñoquear en el sistema una vez se terminen estos</t>
  </si>
  <si>
    <t>Subgerente Técnico y de Servicios y profesionales que ejerzan supervisión de contratos</t>
  </si>
  <si>
    <t>Debilidad en la supervisión de contratos de prestación de servicios profesionales, en cuanto a la no gestión en la inactivación de usuario de sistemas de información en periodos en el que el contratista no presenta relación contractual con la Entidad</t>
  </si>
  <si>
    <t>Remisión de memorando interno dirigido a la Dirección de TIC solicitando que se tengan en cuenta las fechas del acta de inicio   de los contratos celebrados en la Subgerencia Técnica y de Servicios, envida por el supervisor al inicar la ejecución de cada contrato, con el propósito de activar y desactivar las cuentas o correos electronicos de los contratistas de forma automática.</t>
  </si>
  <si>
    <t>Memorando interno</t>
  </si>
  <si>
    <t>Memorando enviado</t>
  </si>
  <si>
    <t>Bloqueo de cuentas de los contratistas teniendo en cuenta las fechas de inicio y finalización de estos</t>
  </si>
  <si>
    <r>
      <rPr>
        <b/>
        <sz val="8"/>
        <color theme="1"/>
        <rFont val="Arial"/>
        <family val="2"/>
      </rPr>
      <t>Incumplimiento a la Ley 1955 de 2019 Por el cual se expide el Plan Nacional de Desarrollo 2018-2022, artículo 244: ingreso base de cotización (ibc) de los independientes, y debilidad en la supervisión de contratos de Prestación de Servicios Profesionales adscritos al proceso de Planeación del SITP.</t>
    </r>
    <r>
      <rPr>
        <sz val="8"/>
        <color theme="1"/>
        <rFont val="Arial"/>
        <family val="2"/>
      </rPr>
      <t xml:space="preserve">
Se evidenció incumplimiento a los lineamientos definidos en el Manual de Supervisión e Interventoría en TRANSMILENIO S.A., con código M-DA-15, versión 3 de septiembre de 2019 y la Ley 1955 de 2019 en su artículo 244, en lo que tiene que ver con el cálculo del valor pagado en los aportes al Sistema de Seguridad Social, aplicado al contrato de prestación de servicios profesionales asociado a la Subgerencia Técnica y de Servicios, en razón a que fue aprobada y pagada una cuenta de cobro cuyo ingreso base de cotización (IBC) quedó calculado y pagado por menos del 40% del valor del contrato, tal como lo define la normatividad legal vigente aplicable.
Nota: Para lectura completa del Hallazgo remitirse al informe OCI-2020-051</t>
    </r>
  </si>
  <si>
    <r>
      <rPr>
        <b/>
        <sz val="8"/>
        <color theme="1"/>
        <rFont val="Arial"/>
        <family val="2"/>
      </rPr>
      <t>Incumplimiento a lineamientos definidos en el Manual de Seguridad de la Información de TRANSMILENIO S.A. en cuanto al acceso gestión de cuentas de correo para contratistas PSP adscritos al proceso</t>
    </r>
    <r>
      <rPr>
        <sz val="8"/>
        <color theme="1"/>
        <rFont val="Arial"/>
        <family val="2"/>
      </rPr>
      <t xml:space="preserve">
Se evidenció incumplimiento a los lineamientos definidos en el Manual de políticas de seguridad y privacidad de la información con código M-DT-001, versión 3 de abril  de 2019, aplicados a los contratos de prestación de servicios profesionales asociados a la Subgerencia Técnica y de Servicios en cuanto a la gestión de cuentas de correos electrónicos asignadas a contratistas PSP, ya que no se evidencia la solicitud de la dependencia al área de TIC de inactivación de usuarios de correo electrónico en periodos sin relación contractual del Contratista con la Entidad. 
Se procedió analizar el último y penúltimo contrato de prestación de servicios profesionales de los contratistas pertenecientes al proceso de Planeación del SITP, verificando que en periodos inactivos (tiempo comprendido entre la fecha de terminación del penúltimo contrato y fecha de inicio del último contrato.) en el que el contratista no tuviera relación contractual con la Entidad no se presentara actividad alguna con su usuario, tales como  ingresos y/o transacciones en el correo electrónico asignado, identificando algunas inconsistencias,  las cuales se relacionan a continuación:
Nota: Para lectura completa del Hallazgo remitirse al informe OCI-2020-051</t>
    </r>
  </si>
  <si>
    <t>SEGUIMIENTO 31/12/2020</t>
  </si>
  <si>
    <t>Profesional Universitario de Nómina ( E )</t>
  </si>
  <si>
    <t>Inadecuada parametrización del aplicativo de nómina JSP7 para el proceso de recalculo del porcentaje de retención en la fuente procedimiento No.2.</t>
  </si>
  <si>
    <t>Solicitar al contratista del aplicativo de nómina JSP7, la reparametrización del módulo de recálculo del porcentaje de retención en la fuente procedimiento No.2, generando un sistema de alerta para los periodos de recálculo y aplicación.</t>
  </si>
  <si>
    <t>Reparametrización con Sistema de Alerta</t>
  </si>
  <si>
    <t>Aplicativo reparametrizado</t>
  </si>
  <si>
    <t>Prevenir que en futuras vigencias se aplique el porcentaje de recalculo de retención en periodos diferentes a enero y julio.</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</si>
  <si>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</si>
  <si>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</si>
  <si>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Vinculación a Planta</t>
  </si>
  <si>
    <t>Personal Vinculado</t>
  </si>
  <si>
    <t>Contar con un Técnico de Nómina que maneje el proceso y le de apoyo al Profesional.</t>
  </si>
  <si>
    <t>PROFESIONAL UNIVERSITARIO DE NÓMINA ( E )</t>
  </si>
  <si>
    <r>
      <rPr>
        <b/>
        <sz val="8"/>
        <color theme="1"/>
        <rFont val="Arial"/>
        <family val="2"/>
      </rPr>
      <t>Debilidades en la aplicación del porcentaje fijo de retención en la fuente para pagos laborales para el procedimiento No. 2 en cuanto a su fecha de aplicación</t>
    </r>
    <r>
      <rPr>
        <sz val="8"/>
        <color theme="1"/>
        <rFont val="Arial"/>
        <family val="2"/>
      </rPr>
      <t xml:space="preserve">
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r>
  </si>
  <si>
    <r>
      <rPr>
        <b/>
        <sz val="8"/>
        <color theme="1"/>
        <rFont val="Arial"/>
        <family val="2"/>
      </rPr>
      <t>Cumplimiento Parcial al Manual de Políticas de Seguridad y Privacidad de la Información con código M-DT-001, por falta de aplicación de los controles en aspectos relacionados con los derechos y/o permisos de acceso en el sistema JSP7</t>
    </r>
    <r>
      <rPr>
        <sz val="8"/>
        <color theme="1"/>
        <rFont val="Arial"/>
        <family val="2"/>
      </rPr>
      <t xml:space="preserve">
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r>
  </si>
  <si>
    <t>OCI-2020-050</t>
  </si>
  <si>
    <t>Nestor Orlando Velandia</t>
  </si>
  <si>
    <t>Estructurar y adoptar una nueva gestión de privilegios para la administración de la infraestructura y Sistemas de Información de
la Entidad.</t>
  </si>
  <si>
    <t>Gestión de privilegios para la administración de la infraestructura y Sistemas de
Información, reestructurada</t>
  </si>
  <si>
    <t>Estructurar y oficializar el procedimiento de  control de acceso</t>
  </si>
  <si>
    <t>Procedimiento de Control de Acceso al Data Center publicado en MIPG.</t>
  </si>
  <si>
    <t>Germán Ortíz Martín
Katherine Prada Mejía</t>
  </si>
  <si>
    <t>De cada una de las Entidades se recibieron las respuestas pertinentes que de la mano con la investigación de las páginas web serán el insumo para realizar la propuesta a la alta dirección para fortalecer este tema en La Entidad
Teniendo en cuenta que la acción tiene como plazo de implementación el 10 de marzo de 2021, no fue objeto de seguimiento.</t>
  </si>
  <si>
    <t>Además de la gestión reportada en informes anteriores, mediante radicado 2020-EE-14813 del día 17 de noviembre de 2020 (documento adjunto al presente correo) se envió ajuste de TRD a Archivo de Bogotá y se está a la espera de respuesta por parte del Archivo
OCI: Teniendo en cuenta que la fecha de implementación que se ha bia establecido para la acción era "Depende del tiempo que dure el Archivo de Bogotá en convalidar las T.R.D" , la Dirección Corporativa solicitó registrar como plazo de finalización 31 de julio de 2022, por lo tanto esta será objeto de seguimientos posteriores.</t>
  </si>
  <si>
    <t>Se requirió por correo electrónico a la Oficina Asesora de Planeación la publicación de la matriz de riesgos actualizada, la cual se puede consultar su publicación en el micrositio de la intranet del MIPG
OCI: Se evidencio que si bien se encuentra cumplida la meta “Una matriz de riesgos de gestión actualizada para el proceso Monitoreo Integral a la Operación”, la matriz aun presenta debilidades, por lo tanto no se eliminó la causa que dio origen al hallazgo por lo que se califica como inefectiva.</t>
  </si>
  <si>
    <t>Soportes: 
1. S1. Matriz Riesgos Monitoreo 202008 (PDF)
2. S1. Matriz Riesgos Monitoreo 202008 (Excel)
3. S1. Publicación MIPG - Matriz de Riesgos
4. S1. Correo solicitud acompañamiento a OAP
5. S1. Correo Respuesta OAP</t>
  </si>
  <si>
    <t>Se adjunta acta de Comité de Seguimiento al SITP y grabación de la reunión llevaba a cabo el 30/09/2020.
OCI: Se observó que en la reunión del comité del 30 de septiembre de 2020 se llevó a cabo la socialización, no obstante, del 30 de junio y 24 de noviembre de 2020, no se evidencia que la Presidente del comité autorizará la ausencia del Subgerente Técnico y de Servicios y de la Jefe de la Oficina Asesora de Planeación respectivamente, por lo tanto no se eliminó la causa que dio origen al hallazgo por lo que se califica como inefectiva.</t>
  </si>
  <si>
    <t>Soportes:
1. S2. Acta 14 del Comité del 30-09-2020
2. S2. Video reunión Comité del 30-09-2020
3. S2. Actas del Comité del 1 de mayo al 31 de diciembre del 2020
4. S2. Resolución 1112 de 2019
5. S2. Presentación Comité del SITP 30-09-2020
6. S2. Capturas Microsoft STREM</t>
  </si>
  <si>
    <t>Se ha realizado la verificación del cumplimiento de las obligaciones establecidas en los contratos de prestación de servicios profesionales y de apoyo a la gestión suscritos en 2020. Dicha verificación se ha efectuado previo a la aprobación de los respectivos pagos y ha quedado contenida en los informes de supervisión y los certificados de cumplimiento, los cuales pueden ser consultados en la plataforma SECOP II.
OCI: Si bien la acción se encuentra cumplida al 100% debido a que se evidenció que para la muestra de tres contratos (081, 143 y 242 de 2020) se encuentran publicados en el SECOP II, los documentos necesarios para dar tramite de pago, no es posible realizar el cierre de ésta puesto a que no se ha subsanado la publicación para los contratos 22, 173, 561 y 659 de 2019, debido a que tanto el supervisor como los contratistas ya no se encuentran en la Entidad, por lo que se recomienda solicitar concepto a las áreas competentes para establecer el paso a seguir.</t>
  </si>
  <si>
    <t>Soportes: 
1. S4. Publación en SECOP II del contrato 081 de 2020
2. S4. Publación en SECOP II del contrato 143 de 2020
3. S4. Publación en SECOP II del contrato 242 de 2020</t>
  </si>
  <si>
    <t>Lina Maria Amaya y Natalia Acosta</t>
  </si>
  <si>
    <t>Planeación y Corporativa</t>
  </si>
  <si>
    <t>Germán Ortíz y Katherine Prada</t>
  </si>
  <si>
    <r>
      <rPr>
        <b/>
        <sz val="8"/>
        <color theme="1"/>
        <rFont val="Arial"/>
        <family val="2"/>
      </rPr>
      <t xml:space="preserve">Acceso no autorizado al sistema de información correo electrónico de uso corporativo de TRANSMILENIO S.A y debilidad frente a los derechos y/o permisos de acceso en el sistema ERP - JSP7 </t>
    </r>
    <r>
      <rPr>
        <sz val="8"/>
        <color theme="1"/>
        <rFont val="Arial"/>
        <family val="2"/>
      </rPr>
      <t xml:space="preserve">
Descripción del Hallazgo o Situación Encontrada:
En la verificación de los log de auditoría del Sistema "JSP7" de los usuarios que hacen parte de la Subgerencia de Atención al Usuario y Comunicaciones y que fueron solicitados por la Oficina de Control Interno a la Dirección de TIC, con el fin de identificar que no presentaran movimientos en el Sistema JSP7 durante periodos de vacaciones, se tomó como referencia a los funcionarios asociados a las áreas de: Servicio al Usuario y Contacto SIRCI, Atención al Usuario en Vía y Servicio al Ciudadano, Gestión Social, Comunicación Interna y Externa y Diseño Gráfico que tuvieran como fecha máxima de disfrute de vacaciones, el 30 de septiembre de 2020 (y en los casos en que se presentaron suspensiones en las vacaciones, se procedió a extender el periodo de verificación), encontrando debilidades en la aplicación del control, gestión y administración de los usuarios del sistema JSP7, tal como se describe a continuación:
Nota: Para lectura completa del Hallazgo remitirse al informe</t>
    </r>
  </si>
  <si>
    <t>Documentar un riesgo de seguridad digital sobre el uso de la cuenta de intranet por dos (2) personas</t>
  </si>
  <si>
    <t>Cuentra INTRANET 2 usuarios</t>
  </si>
  <si>
    <t>Riesgo de seguridad existente / riesgo seguridad documentado</t>
  </si>
  <si>
    <t>1 riesgo de seguridad documentado</t>
  </si>
  <si>
    <t>Fabiana del Pilar Ramírez Pérez-
Profesional de Comunicación Organizacional
Javier Castañeda - Profesional Especializado de Seguridad Informática
Daniel Beltrán-Contratista-Seguridad de la Información</t>
  </si>
  <si>
    <t>Revisión y documentación de los lineamientos de  seguridad  sobre el uso de cuentas de servicio por parte de la Dirección de TIC</t>
  </si>
  <si>
    <t>Lineamiento de Seguridad</t>
  </si>
  <si>
    <t>Lineamiento de seguridad / Lineamiento de seguridad revisado y documentado</t>
  </si>
  <si>
    <t>1 lineamiento de seguridad revisado y documentado</t>
  </si>
  <si>
    <t xml:space="preserve">Sensibilización sobre los riesgos que conlleva el uso de la cuentas de servicio. </t>
  </si>
  <si>
    <t>Sensibilización riestos</t>
  </si>
  <si>
    <t>Sensibilización programada / Sensibilización realizada</t>
  </si>
  <si>
    <t>1 sensibilización realizada (capacitación)</t>
  </si>
  <si>
    <t xml:space="preserve">Elaboración de acta de responsabilidad sobre la cuenta intranet suscrita  entre la Dirección de TIC y los usuarios que tendrán a cargo la administración de la cuenta. </t>
  </si>
  <si>
    <t>Cuentra INTRANET - administración</t>
  </si>
  <si>
    <t>Reunión programada / Reunión realizada</t>
  </si>
  <si>
    <t>1 acta realizada</t>
  </si>
  <si>
    <t xml:space="preserve">En el proceso de contratacion se requiere el descargue de la caratula con el fin de revisar el avance financiero de cada contrato para realizar el debido seguimiento. 
Adicionalmente a  los diferentes correos del componente de Servicio al Ciudadano la ciudadania y los funcionario envian PQRS para radicacion y tramite, por lo cual por ley se debe reasignar y dar tramite. </t>
  </si>
  <si>
    <t xml:space="preserve">Gestionar un memorando a la Direccion de TIC con el fin de solicitar un usuario de consulta para los funcionarios que apoyan el proceso de contratacion en la dependencia. </t>
  </si>
  <si>
    <t>Memorando seguridad informacion</t>
  </si>
  <si>
    <t>memorando programado / memorando realizado</t>
  </si>
  <si>
    <t>1 memorando realizado</t>
  </si>
  <si>
    <t>Cristina Sandoval
Profesional Especializado Grado 6 de Atención al Usuario y Contacto SIRCI</t>
  </si>
  <si>
    <t>Promover una sensibilización con la Direccion de TIC´S a los diferentes integrantes en materia de seguridad informativa (manejo de correo, compartir claves entre otras )</t>
  </si>
  <si>
    <r>
      <rPr>
        <b/>
        <sz val="8"/>
        <color theme="1"/>
        <rFont val="Arial"/>
        <family val="2"/>
      </rPr>
      <t xml:space="preserve">Debilidad en la publicación de los informes de supervision de los procesos contractuales en el portal SECOP  II.
</t>
    </r>
    <r>
      <rPr>
        <sz val="8"/>
        <color theme="1"/>
        <rFont val="Arial"/>
        <family val="2"/>
      </rPr>
      <t>Se evidenció debilidad en la aplicación del manual de supervisión e interventoría, toda vez que para 2 de 4 contratos verificados equivalentes al 50% de la muestra se encuentran suscritos con persona jurídica, fue publicada en los portales SECOP I y II documentación incompleta.
Nota: Para lectura completa del Hallazgo remitirse al informe</t>
    </r>
  </si>
  <si>
    <t>Falta de suficiente socialización de los formatos que se deben publicar, en desarrollo del proceso contractual, en el SECOP II.</t>
  </si>
  <si>
    <t>Publicar en SECOP II los documentos pendientes y que hacen parte del proceso contractual del hallazgo identificado.</t>
  </si>
  <si>
    <t>Publicación soportes en SECOP II</t>
  </si>
  <si>
    <t>Soportes de contratos / soportes publicados en SECOP II</t>
  </si>
  <si>
    <t>Total de soportes publicados en SECOP II</t>
  </si>
  <si>
    <t>Profesional Especializado Grado 6 de comunicación externa y prensa
Profesional Especializado grado 5 de Diseño Gráfico y Publicidad</t>
  </si>
  <si>
    <t>Falta de seguimiento en la publicación de documentos que se generen en desarrollo del proceso contractual</t>
  </si>
  <si>
    <t>Capacitación a los supervisores y/o apoyos a la supervisión de la Subgerencia de Atención al Usuario y Comunicaciones, sobre la normatividad actual de publicación en SECOP II</t>
  </si>
  <si>
    <t>Capacitación supervisores en SECOP II</t>
  </si>
  <si>
    <t>Capacitación programada SECOP II / Capacitacion realizada SECOP II</t>
  </si>
  <si>
    <t>Supervisores y/o apoyos a la supervisión actualizados en SECOP II</t>
  </si>
  <si>
    <r>
      <rPr>
        <b/>
        <sz val="8"/>
        <color theme="1"/>
        <rFont val="Arial"/>
        <family val="2"/>
      </rPr>
      <t xml:space="preserve">Debilidad en el cumplimiento al procedimiento P-SC-02 Comunicación Organizacional TRANSMILENIO S.A.
</t>
    </r>
    <r>
      <rPr>
        <sz val="8"/>
        <color theme="1"/>
        <rFont val="Arial"/>
        <family val="2"/>
      </rPr>
      <t>Se evidenció incumplimiento al procedimiento P-SC-002 "Comunicación Organizacional TRANSMILENIO S.A." numeral 6.3.5 "Intranet Criterios Generales de Publicación: “(…) en los siguientes literales:
a. Todos los micrositios de la Intranet deben tener un responsable de contenido, quien deberá avalar la información a publicar con el Directivo de su dependencia. 
b. Cualquier Funcionario - funcionaria y/o contratista puede solicitar una publicación, a través del responsable de contenidos de cada dependencia. 
Nota: Para lectura completa del Hallazgo remitirse al informe</t>
    </r>
  </si>
  <si>
    <t>Debilidad en la aplicación del control de notificación de los Responsables de Contenido sobre las publicaciones de sus dependencias.</t>
  </si>
  <si>
    <t>Se definirá y socializará un  mecanismo de control para notificar a los Responsables de Contenido sobre las solicitudes de publicación de sus dependencias</t>
  </si>
  <si>
    <t>Mecanismo de Control</t>
  </si>
  <si>
    <t>Mecanismo de control programado / Mecanismo de control ejecutado</t>
  </si>
  <si>
    <t>1 mecanismo de control</t>
  </si>
  <si>
    <t>Fabiana del Pilar Ramírez Pérez
Profesional Universitario de Comunicación Organizacional</t>
  </si>
  <si>
    <t>Delegación de responsabilidades a los contratistas por parte  de los Responsables de Contenidos  en materia de publicaciones.</t>
  </si>
  <si>
    <t>Revisión y ajuste del Procedimiento P-SC-02  Comunicacion Organizacional</t>
  </si>
  <si>
    <t>Procedimiento ajustado</t>
  </si>
  <si>
    <t>Procedimiento P-SC-02  / Procedimiento P-SC-02 actualizado</t>
  </si>
  <si>
    <t>Procedimiento P-SC-02 revisado y ajustado</t>
  </si>
  <si>
    <r>
      <rPr>
        <b/>
        <sz val="8"/>
        <color theme="1"/>
        <rFont val="Arial"/>
        <family val="2"/>
      </rPr>
      <t xml:space="preserve">Debilidades en la definición de lineamientos en materia de responsabilidad social, establecidos en el Manual de Responsabilidad social de TRANSMILENIO S.A. con código M-SC-008-0, publicado en la intranet de la Entidad 
</t>
    </r>
    <r>
      <rPr>
        <sz val="8"/>
        <color theme="1"/>
        <rFont val="Arial"/>
        <family val="2"/>
      </rPr>
      <t>De acuerdo con la evaluación realizada a los lineamientos definidos al Manual  de Responsabilidad social de TRANSMILENIO S.A. con código M-SC-008-0, publicado en la intranet de la Entidad al Corte de la prueba, se evidenciaron las siguientes debilidades:
1. En el numeral 7.3 "Aplicación  del Manual de Responsabilidad Social En TRANSMILENIO S.A., en la descripción del lineamiento, se realiza una definición del MIPG pero no se describe la forma como el componente de Responsabilidad Social Empresarial, será articulado con el MIPG.
2. Si bien en el numeral 3 (responsables) se indica que: "El desarrollo y ejecución de las buenas prácticas en materia de sostenibilidad que surjan de la implementación de este manual, estará liderado y orientado desde la alta dirección de  TRANSMILENIO S.A., integrando a todos los funcionarios, contratistas, colaboradores y empresas  operadoras del sistema, de acuerdo a su nivel de relacionamiento con la empresa"    y así mismo en el numeral  7.3 "Aplicación  del Manual de Responsabilidad Social En TRANSMILENIO S.A, se despliegan actividades junto con sus responsables en materia de responsabilidad social,  no se evidencia claridad sobre le actuar de la Alta Dirección frente al compromiso, liderazgo y disponibilidad de recursos en materia de responsabilidad social, lo cual contraviene los criterios definidos en el mismo manual como son: NTC ISO 2600 de 2010 y Acuerdo 492 de 2012 por el cual  se promueve la responsabilidad social  en el Distrito Capital y se dictan otras disposiciones.
Nota: Para lectura completa del Hallazgo remitirse al informe</t>
    </r>
  </si>
  <si>
    <t>Debilidad en el conocimiento y aplicación  de criterios institucionales definidos para la articulación de MIPG con el Manual de Responsabilidad Social.</t>
  </si>
  <si>
    <t>Adelantar mesas de trabajo de articulación con la OAP, con el fin de actualizar el Manual de Responsabilidad Social en el marco del lineamiento de MIPG</t>
  </si>
  <si>
    <t>Mesas de Trabajo con la OAP</t>
  </si>
  <si>
    <t>Mesas de trabajo programadas / Mesas de trabajo ejecutadas</t>
  </si>
  <si>
    <t>4 mesas de trabajo adelantadas</t>
  </si>
  <si>
    <t>Subgerente de Atención al Usuario y Comunicaciones y Profesional Universitario de Responsabilidad social
SAUC</t>
  </si>
  <si>
    <t>31-nov-2021</t>
  </si>
  <si>
    <t>Falta de comunicación con la Oficina Asesora de Planeación, para la definición de lineamientos en materia de articulación con el MIPG y con los demás planes y proyectos existentes en la  Entidad</t>
  </si>
  <si>
    <t>Definir un cronograma de articulación con la OAP para la implementación y seguimiento del manual de responsabilidad social</t>
  </si>
  <si>
    <t>Cronograma con la OAP</t>
  </si>
  <si>
    <t>Cronograma definido / Cronograma ejecutado</t>
  </si>
  <si>
    <t>1 cronograma de articulación</t>
  </si>
  <si>
    <t>El equipo de Responsabilidad Social no ha participado en las mesas de socialización o capacitación de la metodología MIPG para el diseño de documentos
Falta de experiencia en la construcción de documentos</t>
  </si>
  <si>
    <t>Solicitar a la OAP una capacitación sobre la implementación de MIPG, en la cual participe el equipo del componente de responsabilidad social.</t>
  </si>
  <si>
    <t>Capacitación con la OAP</t>
  </si>
  <si>
    <t>Capacitación con la OAP sobre MIPG programada / Capacitación con la OAP sobre MIPG ejecutada</t>
  </si>
  <si>
    <t>1 capacitación</t>
  </si>
  <si>
    <t>Debilidad en la descripción de la  metodología por medio de la cual se implementara el componente de Responsabilidad Social en TMSA, asimismo no indica la periodicidad ni criterios de trabajo para la implementación y control del mismo.</t>
  </si>
  <si>
    <t>Actualizar el Manual de Responsabilidad Social en articulación con MIPG, incluyendo entre otros aspectos: 
La responsabilidad de las áreas de la entidad en la implementación del Manual.
El compromiso de la Alta Dirección.
Definir as líneas de defensa establecidas por MIPG en el manual de responsabilidad social.
Establecer la periodicidad y criterios del plan de trabajo para la implementación y control del manual de responsabilidad social</t>
  </si>
  <si>
    <t>Actualización del Manual de Responsabilidad Social</t>
  </si>
  <si>
    <t>Manual de Responsabilidad Social / Manual de Responsabilidad Social actualizado</t>
  </si>
  <si>
    <t>1 Manual de Responsabilidad Social actualizado</t>
  </si>
  <si>
    <t>No se ha realizado suficiente difusión del manual de responsabilidad social entre el equipo directivo</t>
  </si>
  <si>
    <t xml:space="preserve">Establecer un mecanismo de socialización del manual de responsabilidad social, dirijo al equipo de la alta dirección. </t>
  </si>
  <si>
    <t>Mecanismo de Socialización</t>
  </si>
  <si>
    <t>Socialización programada / Socialización ejecutada</t>
  </si>
  <si>
    <t xml:space="preserve">1 socialización del manual a la alta dirección </t>
  </si>
  <si>
    <t>OCI-2020-057</t>
  </si>
  <si>
    <t>José Luis Soto Dueñas</t>
  </si>
  <si>
    <t>Técnicamente no es viable gestionar los servicios de la intranet con más de una cuenta de servicio. La administración de los servicios es efectuada por dos personas con distintos roles:
1. Gestión y publicación de contenidos 
2. Desarrollo y mantenimiento de nuesvas funcionalidades.
Ambos roles deben compartir la misma cuenta de servicio.</t>
  </si>
  <si>
    <t>Conclusión Oficina de Control Interno:
Teniendo en cuenta que esta acción tiene como plazo de implementación posterior al  31 de diciembre de 2020, motivo por el cual no fue objeto de seguimiento.</t>
  </si>
  <si>
    <t>Se remitió un segundo memorando con número 2020-80400-CI-40509 (14-09-2020) a las áreas involucradas, con un segundo paquete de rutas para el ajuste en la web de parte de la Subgerencia de Atención al Usuario y Comunicaciones.
Como respuesta se obtuvo el memorando 2020-80700-CI-42954 (01-10-2020) de la subgerencia de atención al usuario y comunicaciones en el que se informa del ajuste realizado.
Se incluye este avance pues no fue tenido en cuenta en seguimiento de sep/2020.
De esta manera, se avanza en la revisión y actualización de la información web de las rutas del SITP. Sin embargo, en el último trimestre de 2020 se aprobó implementar la nueva señalética a todas las rutas zonales del sistema, incluyendo las que no tienen cambio de trazado por DOA. Por lo tanto, se espera reunión con directivos para definir el cronograma de imiplementación gradual de esa señalética, y con esto solicitar a la OCI el ajuste de la finalización de la acción de mejoramiento, que estaba previsto para 31-dic-2021</t>
  </si>
  <si>
    <t>El área manifiesta que se encuentran a tiempo para ejecutar la acción, por lo cual será objeto de evaluación en un próximo seguimiento</t>
  </si>
  <si>
    <t>Teniendo en cuenta que la fecha de implementación de la acción es el 28-feb-2021, esta no fue objeto de seguimiento.</t>
  </si>
  <si>
    <r>
      <rPr>
        <b/>
        <sz val="8"/>
        <rFont val="Arial"/>
        <family val="2"/>
      </rPr>
      <t xml:space="preserve">Soporte:
OCI-2019-063-H7-A1
</t>
    </r>
    <r>
      <rPr>
        <sz val="8"/>
        <rFont val="Arial"/>
        <family val="2"/>
      </rPr>
      <t>Se evidencia el memorando con radicado 2020-80400-CI-40509 (14-09-2020) y el  memorando 2020-80400-CI 29483 en el cuál la Subgerencia Técnica y de Servicios  serealiza la solicitud de ajuste un grupo de rutas (20 rutas) en el cuál se actualiza información de
• Trazado
• Código y denominación de la ruta
• Señalética (Ruteros)
• Vías principales
• Localidad Origen - Destino.</t>
    </r>
    <r>
      <rPr>
        <b/>
        <sz val="8"/>
        <rFont val="Arial"/>
        <family val="2"/>
      </rPr>
      <t xml:space="preserve">
</t>
    </r>
    <r>
      <rPr>
        <sz val="8"/>
        <rFont val="Arial"/>
        <family val="2"/>
      </rPr>
      <t xml:space="preserve">De igual forma se evidencia el memorando con radicado 2020-80700-CI-42954 (01-10-2020) de la subgerencia de atención al usuario y comunicaciones en el que se informa del ajuste realizado.
De acuerdo a lo manifestado por el área  de la aprobación del proyecto de nueva señalética a todas las rutas del sistema zonal, es necesario que se reformule la acción. De lo expuesto anteriormente se evidencia un avance del 77% y de acuerdo con la fecha de finalización de la acción del 31-dic-2021 ésta acción quedará en estado </t>
    </r>
    <r>
      <rPr>
        <b/>
        <sz val="8"/>
        <rFont val="Arial"/>
        <family val="2"/>
      </rPr>
      <t xml:space="preserve">EN EJECUCIÓN, </t>
    </r>
    <r>
      <rPr>
        <sz val="8"/>
        <rFont val="Arial"/>
        <family val="2"/>
      </rPr>
      <t>en espera de solicitud por parte de la Subgerencia Técnica de una reformulación de la acción.</t>
    </r>
  </si>
  <si>
    <t>Teniendo en cuenta que la fecha de implementación de la acción es el 31/05/20210, esta no fue objeto de seguimiento.</t>
  </si>
  <si>
    <t>Teniendo en cuenta que la fecha de implementación de la acción es el 31/05/2021, esta no fue objeto de seguimiento.</t>
  </si>
  <si>
    <t>Teniendo en cuenta que la fecha de implementación de la acción es el 28/02/2021, esta no fue objeto de seguimiento.</t>
  </si>
  <si>
    <t>La Subgerencia Económica manifestó:
Estamos a la espera de la decisión sobre el estudio de cargas que realizó la Entidad.</t>
  </si>
  <si>
    <r>
      <rPr>
        <b/>
        <u/>
        <sz val="8"/>
        <rFont val="Arial"/>
        <family val="2"/>
      </rPr>
      <t xml:space="preserve">Conclusión de la Oficina de Control Interno:
</t>
    </r>
    <r>
      <rPr>
        <sz val="8"/>
        <rFont val="Arial"/>
        <family val="2"/>
      </rPr>
      <t>La Subgerencia Económica implementó el aplicativo para identificar los usos no autorizados de tarjetas funcionario. Adicionalmente, se encuentra realizando seguimiento a las tarjetas mediante reportes semanales los cuales son enviados a los diferentes supervisores de los contratos para que se proceda a revisar la información y cuando aplique, procedan a tomar las acciones correctivas del caso.
Si bien esta acción se encuentra cumplida, no fue posible evaluar su efectividad, la cual se realizará en seguimientos posteriores.</t>
    </r>
  </si>
  <si>
    <r>
      <t xml:space="preserve">Se evidenció memorando con radicado 2019-80300-CI-36581 enviado por la Subgerente Económica al Gerencia y Subgerencia, así como a la Dirección Corporativa con asunto "Propuesta de Reorganización del Área de Control al Recaudo".
</t>
    </r>
    <r>
      <rPr>
        <b/>
        <u/>
        <sz val="8"/>
        <rFont val="Arial"/>
        <family val="2"/>
      </rPr>
      <t xml:space="preserve">Conclusión Oficina de Control Interno:
</t>
    </r>
    <r>
      <rPr>
        <sz val="8"/>
        <rFont val="Arial"/>
        <family val="2"/>
      </rPr>
      <t>Si bien esta acción se encuentra cumplida desde el seguimiento anterior, no ha sido posible evaluar su efectividad, la cual se realizará en seguimientos posteriores.</t>
    </r>
  </si>
  <si>
    <r>
      <rPr>
        <b/>
        <u/>
        <sz val="8"/>
        <rFont val="Arial"/>
        <family val="2"/>
      </rPr>
      <t xml:space="preserve">Soportes
</t>
    </r>
    <r>
      <rPr>
        <sz val="8"/>
        <rFont val="Arial"/>
        <family val="2"/>
      </rPr>
      <t>1. Especificación de Requerimientos de Software TFO</t>
    </r>
  </si>
  <si>
    <r>
      <t xml:space="preserve">La Dirección Corporativa manifestó que considerando el nivel de ocupación y asistencia a la sede administrativa de la entidad resultado de las medidas de control ante la emergencia de salud pública, durante el periodo no se han realizado actividades asociadas a la medición del confort térmico, toda vez que toda medición generaría resultados errados.
</t>
    </r>
    <r>
      <rPr>
        <b/>
        <u/>
        <sz val="8"/>
        <rFont val="Arial"/>
        <family val="2"/>
      </rPr>
      <t xml:space="preserve">Conclusión de la Oficina de Control Interno:
</t>
    </r>
    <r>
      <rPr>
        <sz val="8"/>
        <rFont val="Arial"/>
        <family val="2"/>
      </rPr>
      <t xml:space="preserve">De acuerdo con lo informado por la Dirección Corporativa, la acción continua "incumplida".
</t>
    </r>
  </si>
  <si>
    <r>
      <rPr>
        <u/>
        <sz val="8"/>
        <rFont val="Arial"/>
        <family val="2"/>
      </rPr>
      <t xml:space="preserve">Soportes
</t>
    </r>
    <r>
      <rPr>
        <sz val="8"/>
        <rFont val="Arial"/>
        <family val="2"/>
      </rPr>
      <t>1. Matrices de Riesgos de Gestión y Corrupción
2. Intranet del Proceso y página web de la Entidad</t>
    </r>
  </si>
  <si>
    <r>
      <rPr>
        <b/>
        <u/>
        <sz val="8"/>
        <rFont val="Arial"/>
        <family val="2"/>
      </rPr>
      <t xml:space="preserve">Conclusión de la Oficina de Control Interno
</t>
    </r>
    <r>
      <rPr>
        <sz val="8"/>
        <rFont val="Arial"/>
        <family val="2"/>
      </rPr>
      <t>Si bien esta acción se encuentra cumplida por cuanto fueron actualizadas las matrices de riesgos de gestión del proceso y la de corrupción, su efectividad se realizará en seguimientos posteriores, por tanto, la acción se califica en estado "en ejecución".</t>
    </r>
  </si>
  <si>
    <r>
      <t>Se evidenció memorando con número de radicado 2021-80201-CI-00210 del 5</t>
    </r>
    <r>
      <rPr>
        <sz val="8"/>
        <color rgb="FFFF0000"/>
        <rFont val="Arial"/>
        <family val="2"/>
      </rPr>
      <t xml:space="preserve"> </t>
    </r>
    <r>
      <rPr>
        <sz val="8"/>
        <rFont val="Arial"/>
        <family val="2"/>
      </rPr>
      <t xml:space="preserve">de enero de 2021, enviado por parte de la Dirección Corporativa a la Dirección de TIC, mediante la cual se solicita una mesa de trabajo, con el fin de definir los parámetros que se requieren para el desarrollo de un módulo que evidencie el Histórico de Sueldos de los Servidores Públicos de la entidad. 
</t>
    </r>
    <r>
      <rPr>
        <b/>
        <u/>
        <sz val="8"/>
        <rFont val="Arial"/>
        <family val="2"/>
      </rPr>
      <t xml:space="preserve">Conclusión de la Oficina de Control Interno
</t>
    </r>
    <r>
      <rPr>
        <sz val="8"/>
        <rFont val="Arial"/>
        <family val="2"/>
      </rPr>
      <t>Si bien esta acción se encuentra cumplida debido a que la Dirección Corporativa le solicitó a la Dirección TIC el módulo histórico de sueldos, su efectividad se realizará en seguimientos posteriores, por tanto, la acción se califica en estado "en ejecución".</t>
    </r>
  </si>
  <si>
    <r>
      <rPr>
        <u/>
        <sz val="8"/>
        <rFont val="Arial"/>
        <family val="2"/>
      </rPr>
      <t xml:space="preserve">Soportes
</t>
    </r>
    <r>
      <rPr>
        <sz val="8"/>
        <rFont val="Arial"/>
        <family val="2"/>
      </rPr>
      <t>1. Memorando enviado a la Dirección de TIC</t>
    </r>
  </si>
  <si>
    <r>
      <rPr>
        <b/>
        <u/>
        <sz val="8"/>
        <rFont val="Arial"/>
        <family val="2"/>
      </rPr>
      <t xml:space="preserve">Conclusión Oficina de Control Interno:
</t>
    </r>
    <r>
      <rPr>
        <sz val="8"/>
        <rFont val="Arial"/>
        <family val="2"/>
      </rPr>
      <t>Teniendo en cuenta que esta acción tiene como plazo de implementación el 30 de enero de 2021, motivo por el cual no fue objeto de seguimiento.</t>
    </r>
  </si>
  <si>
    <r>
      <t xml:space="preserve">La Dirección Corporativa manifestó:
1. Se envía correo a la contratista que da soporte al aplicativo JSP7 indicando la necesidad de reparametrizar el sistema y desarrollar un módulo específico para el proceso semestral de Recalculo de Retención en la Fuente. Se solicita una mesa de trabajo.
2. El 14 de diciembre se lleva a cabo la mesa de trabajo en el aplicativo Microsoft Teams, asistieron Lauren Miranda - Contratista de ASP SOLUTIONS, Paolo Ramírez - Profesional Especializado de Talento Humano ( E ) y Angie Castillo Profesional Universitario de Nómina (E). Teniendo en cuenta los compromisos adquiridos se programa una nueva mesa de trabajo el 18 de enero de 2021, con el fin de revisar lo avances en el desarrollo del Sistema JSP7 y el módulo de recalculo de retención en la fuente. 
</t>
    </r>
    <r>
      <rPr>
        <b/>
        <u/>
        <sz val="8"/>
        <rFont val="Arial"/>
        <family val="2"/>
      </rPr>
      <t xml:space="preserve">
Conclusión Oficina de Control Interno:
</t>
    </r>
    <r>
      <rPr>
        <sz val="8"/>
        <rFont val="Arial"/>
        <family val="2"/>
      </rPr>
      <t>Una vez revisada la información suministrada por la Dirección Corporativa, se evidenció memorando con número de radicado 2021-80201-CI-00210 con fecha del 5 de enero de 2021, enviado por la Dirección Corporativa a la Dirección de TIC con asunto "Solicitud Creación Modulo Histórico de Sueldos", al igual mesa de trabajo realizada entre los Profesionales de Nómina y la Contratista de ASP SOLUTION, quien es la encargada de manejar el sistema JSP7.
Por lo anterior, la dependencia ha adelantado actividades, con el fin de dar cumplimiento a la acción, la cual tiene como fecha de finalización el 30 de junio de 2021, por lo tanto, presenta un grado de avance del 20%, continuando la acción en estado "En ejecución".</t>
    </r>
  </si>
  <si>
    <r>
      <rPr>
        <u/>
        <sz val="8"/>
        <rFont val="Arial"/>
        <family val="2"/>
      </rPr>
      <t>Soportes:</t>
    </r>
    <r>
      <rPr>
        <sz val="8"/>
        <rFont val="Arial"/>
        <family val="2"/>
      </rPr>
      <t xml:space="preserve">
1. Listado de Asistencia y Acta de Reunión con fecha del 14 de diciembre de 2020.
2. Memorando con número de radicado 2021-80201-CI-00210 con fecha del 5 de enero de 2021.
</t>
    </r>
  </si>
  <si>
    <r>
      <rPr>
        <b/>
        <u/>
        <sz val="8"/>
        <rFont val="Arial"/>
        <family val="2"/>
      </rPr>
      <t xml:space="preserve">Conclusión Oficina de Control Interno:
</t>
    </r>
    <r>
      <rPr>
        <sz val="8"/>
        <rFont val="Arial"/>
        <family val="2"/>
      </rPr>
      <t>Teniendo en cuenta que esta acción tiene como plazo de implementación el 31 de enero de 2021, motivo por el cual no fue objeto de seguimiento.</t>
    </r>
  </si>
  <si>
    <t>De acuerdo con las conversaciones sostenidas entre el Jefe de la Oficina de Control Interno y el Director Corporativo, lo cual fue comentado en el Comité de Control Interno, se esperará la reunión que tengan las partes afectadas con el Gerente y de acuerdo con lo que se decida se trabajara para que la dependencia correspondiente redacte la acción a la que haya lugar
OCI: Teniendo en cuenta que la acción continua en estado inefectiva y lo informado por la Dirección Corporativa, la Oficina de Control Interno se encuentra a la espera de la formulación del nuevo plan de mejoramiento, conforme a lo establecido el procedimiento "Formulación y Seguimiento a Planes de Mejoramiento Internos" con código P-CI-010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 (subrayado y cursiva fuera de texto), por lo tanto será objeto de seguimientos posteriores</t>
  </si>
  <si>
    <t>De acuerdo con las conversaciones sostenidas entre el Jefe de la Oficina de Control Interno y el Director Corporativo, lo cual fue comentado en el Comité de Control Interno, El Director Corporativo comentó que se pensaba comprar las licencias y poner en funcionamiento las salas con la respectiva capacitación. La Doctora Julia recomendó evaluar la posibilidad de vender los equipos con lo que se podrían evaluar acciones ya que lo que se pretende es darle uso a los activos que se adquirieron y no esperar a que se deprecien para darlos de baja.
OCI: Teniendo en cuenta que la acción continua en estado inefectiva y lo informado por la Dirección Corporativa, la Oficina de Control Interno se encuentra a la espera de la formulación del nuevo plan de mejoramiento, conforme a lo establecido el procedimiento "Formulación y Seguimiento a Planes de Mejoramiento Internos" con código P-CI-010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 (subrayado y cursiva fuera de texto), por lo tanto será objeto de seguimientos posteriores</t>
  </si>
  <si>
    <t>Mediante el memorando No. 2020-80201-CI-56356, se solicito a la Gerencia General establecer un lineamiento para la utilización de tecnología biométrica para el acceso a las áreas seguras de TRANSMILENIO S.A.
Se remite como soporte el memorando en mención.
OCI: Teniendo en cuenta el soporte allegado del memorando No. 2020-80201-CI-56356, se evidencia que la acción se encuentra cumplida, no obstante su efectividad será medida con la respuesta que emita la Gerencia General en el próximo seguimiento, por lo tanto su estado se califica en Ejecución.</t>
  </si>
  <si>
    <t>Soporte:
1. S9. Memorando No. 2020-80201-CI-56356 - linemiento</t>
  </si>
  <si>
    <t>Se solicita la ampliación del tiempo de finalización para el 31 de mayo de 2021. Lo anterior tendiente a realizar la gestión de averiguar la existencia de los posibles faltantes que se reportaron por parte del contratista FILFER SAS, ya que, por las actuales circunstancias de confinamiento, se ha dificultado la verificación de los sitios donde posiblemente se encuentran estos bienes.
Se tiene previsto durante el primer trimestre de 2021 inspeccionar, con el nuevo contratista que está haciendo el levantamiento físico de los bienes con corte 31 de diciembre de 2020, en todas las áreas donde TRANSMILENIO S.A., tiene bienes incluyendo la sede anterior donde esta ubicada la Secretaria de Educación del Distrito.
OCI: Teniendo en cuenta la solicitud realizada en el memorando 2021-80201-CI-02473, en el cual se solicita el cambio de la fecha de finalización la acción se mantiene en estado de En Ejecución y su efectividad se medirá en seguimientos posteriores, para proceder al cierre de acuerdo con el plazo solicitado, en el segundo trimestre de 2021, la Dirección Corporativa debe remitir el soporte del resultado final de las investigaciones frente a los posibles faltantes reportando la novedad conforme a lo registrado en la acción, al área de Control Interno Disciplinario.</t>
  </si>
  <si>
    <t>Soporte:
1. S11. y S13 Informe Final Inventario Muebles CTO721-19
2. S11. Memorando 2021-80201-CI-02473 - Ampliación de tiempo</t>
  </si>
  <si>
    <t>Durante la ejecución del contrato 721 de 2019, suscrito con FILFER SAS, se depuraron los posibles faltantes y sobrantes con corte a 31 de diciembre de 2019, según consta en el informe final publicado en SECOP II.
OCI: Teniendo en cuenta la situación de confinamiento se verificará su efectividad en los próximos seguimientos que adelante la Oficina de Control Interno.</t>
  </si>
  <si>
    <t>Soporte:
1. S11. y S13 Informe Final Inventario Muebles CTO721-19</t>
  </si>
  <si>
    <t xml:space="preserve">Mediante correo electrónico se socializó al interior del área las matrices de riesgos de gestión y de corrupción.
Se remite como soporte la socialización realizada.
OCI: La Oficina de Control Interno verificó los soportes allegados, evidenciado socialización de la matriz de riesgos para 5 de 13 colaboradores equivalente al 38 % que integran el área de logísticos (Documental, Mantenimiento, Inventarios, Seguros) , por lo anterior la acción se califica Incumplida. </t>
  </si>
  <si>
    <t>Soportes:
1. S15. Calculo de personas de socialización Riesgos Logísticos
2. S15. Socialización Mapa Riesgos de Corrupción 31-12-2020
3. S15. Socialización Mapa Riesgos de Gestión 31-12-2020</t>
  </si>
  <si>
    <t>Se realizaron tres solicitudes de actualización de los informes de inventarios a la persona encargada de los mismos, en las fechas anotadas, quedando actualizada la información con la cía de seguros.
OCI: Teniendo en cuenta la labor realizada el por el área de seguros y enfatizada en la reunión del 14 de enero de 2021, se determinó, que se va a mantener la acción en estado En Ejecución, pendiente de medir la eficacia, la cual se realizará en los próximos dos (2) seguimientos, mediante la evaluación de los reportes de los bienes conforme al Manual de Seguros de la Entidad, por tanto, la calificación de esta acción es En Ejecución - cumplida al 100%, pero pendiente de medir la eficacia en seguimientos posteriores.</t>
  </si>
  <si>
    <t>Soportes:
1. S18. Correo 8-09-2020
2. S18. Correo 6-11-2020
3. S18. Correo 6-11-2020 Memorando
4. S18. Correo 6-11-2020 Comprobante
5. S18. Correo 5-01-2021
6. S18. Correo 5-01-2021 Memorando</t>
  </si>
  <si>
    <t>Se encuentra en elaboración 
OCI: Teniendo en cuenta que la fecha de finalización de la acción es 31 de marzo de 2021, no fue objeto de seguimiento</t>
  </si>
  <si>
    <t>Néstor Velandia Sosa</t>
  </si>
  <si>
    <r>
      <t xml:space="preserve">El día 22 de diciembre de 2020, la Dirección de TIC elaboró y remitió por correo para publicación por parte de la OAP, el “Plan de Gestión de Seguridad Informática en la Continuidad del Negocio” </t>
    </r>
    <r>
      <rPr>
        <b/>
        <sz val="8"/>
        <rFont val="Arial"/>
        <family val="2"/>
      </rPr>
      <t>(Ver soporte No. 2)</t>
    </r>
    <r>
      <rPr>
        <sz val="8"/>
        <rFont val="Arial"/>
        <family val="2"/>
      </rPr>
      <t xml:space="preserve">, el cual quedó efectivamente publicado en el micrositio Proceso de gestión TIC de MIPG. Si bien, la actividad requerida consistía en “elaborar y oficializar el correspondiente procedimiento de gestión de seguridad de la información en la continuidad del negocio”, una vez elaborado el documento la Dirección de TIC estableció que, por sus características, éste correspondía a un plan y no a un procedimiento, por lo que dicha Dirección gestionó como tal su publicación ante la Oficina Asesora de Planeación.
El mencionado plan incluye aspectos relacionados con: la organización y gestión de la continuidad de negocio y recuperación de desastres, los roles requeridos para su atención, las premisas del plan de recuperación de desastres, la identificación de las aplicaciones críticas de la entidad, la definición de los tiempos y momentos de recuperación, la identificación de los activos relacionados con la recuperación de servicios críticos, los procedimientos de activación del plan de recuperación (desde la detección del evento o incidente y la gestión de las comunicaciones, hasta las actividades de recuperación), los riesgos frente a la recuperación de desastres, las pruebas que deben realizarse al plan y su frecuencia.
</t>
    </r>
    <r>
      <rPr>
        <b/>
        <sz val="8"/>
        <rFont val="Arial"/>
        <family val="2"/>
      </rPr>
      <t xml:space="preserve">Conclusión de la OCI: </t>
    </r>
    <r>
      <rPr>
        <sz val="8"/>
        <color theme="1"/>
        <rFont val="Arial"/>
        <family val="2"/>
      </rPr>
      <t xml:space="preserve">Teniendo en cuenta que el plan descrito presenta las actividades que debe adelantar Transmilenio S.A. para gestionar la seguridad de la información en la continuidad del negocio, la OCI considera que la actividad requerida se gestionó completamente; sin embargo, y teniendo en cuenta que el plan está recientemente elaborado y que para validar su efectividad se requiere que la Entidad programe y lleve a cabo las actividades de implementación respectivas, el estado de la acción queda </t>
    </r>
    <r>
      <rPr>
        <b/>
        <sz val="8"/>
        <color theme="1"/>
        <rFont val="Arial"/>
        <family val="2"/>
      </rPr>
      <t>EN EJECUCIÓN.</t>
    </r>
  </si>
  <si>
    <r>
      <t xml:space="preserve">En julio de 2020 la Dirección de TIC redefinió el procedimiento de backup y restauración de información (P-DT-019), el cual, conforme lo establece la acción, se encuentra publicado en el micrositio Proceso de gestión TIC de MIPG; sin embargo, en opinió de la OCI la acción realizada por la Dirección de TIC no elimina la causa que dio origen al hallazgo debido a que el procedimiento no establece de manera clara, ni fácilmente verificable las medidas de restauración de la información respaldada por la entidad. A continuación se presentan las razones por las cuales la OCI considera que la medida no se encuentra debidamente implementada:
1. El hallazgo de auditoría que dio origen a la acción de mejora, relacionado con el incumplimiento de lo establecido en el literal (f) del Manual de Políticas de Seguridad y Privacidad de la Información Código M-DT-001 Versión 2, indica que: "Es responsabilidad de quien (es) ejecute (n) el rol de Administrador de Backup </t>
    </r>
    <r>
      <rPr>
        <b/>
        <sz val="8"/>
        <rFont val="Arial"/>
        <family val="2"/>
      </rPr>
      <t>realizar pruebas de restauración de copias de seguridad de manera trimestral</t>
    </r>
    <r>
      <rPr>
        <sz val="8"/>
        <rFont val="Arial"/>
        <family val="2"/>
      </rPr>
      <t xml:space="preserve"> siguiendo los lineamientos del Procedimiento Backup y Recuperación de la Información"; sin embargo, en los numerales 7.2.1. y 7.2.2. del procedimiento (P-DT-019), establecido se menciona que tanto la restauración de la información de usuarios como aquella gestionada por los proveedores </t>
    </r>
    <r>
      <rPr>
        <b/>
        <sz val="8"/>
        <rFont val="Arial"/>
        <family val="2"/>
      </rPr>
      <t>deben realizarse a petición del usuario</t>
    </r>
    <r>
      <rPr>
        <sz val="8"/>
        <rFont val="Arial"/>
        <family val="2"/>
      </rPr>
      <t xml:space="preserve">. Por su parte, el numeral 7.2.2.1 señala que "...con el fin de verificar que las copias de respaldo funcionan adecuadamente y que la información esté completa cuando se requiera una restauración de emergencia, </t>
    </r>
    <r>
      <rPr>
        <b/>
        <sz val="8"/>
        <rFont val="Arial"/>
        <family val="2"/>
      </rPr>
      <t>se realizarán pruebas de restauración por lo menos 2 veces al año</t>
    </r>
    <r>
      <rPr>
        <sz val="8"/>
        <rFont val="Arial"/>
        <family val="2"/>
      </rPr>
      <t xml:space="preserve">. Al respecto, se advierte que la orientación del tratamiento de las restauraciones de copias de respaldo en la Entidad que presenta el Manual de Políticas de Seguridad y Privacidad de la Información Código M-DT-001 Versión 2 es deiferente de la indicada en el procedimiento P-DT-019.
2. El procedimiento P-DT-019),no establece en forma clara qué Información de usuarios, bases de datos de los sistemas de información, solución de hiperconvergencia, equipos de comunicaciones, seguridad y red, y Office365 serán sujetos de restauración periódica.
3. Aunque para el presente seguimiento la Dirección de TIC remite a la OCI las correspondientes actas que soportan las restauraciones efectuadas a la información respaldada durante el 2020 (ver archivo No.3), no es posible confirmar que las restauraciones se están realizando a la totalidad de los sistemas y servidores, ni que para éstos se cumpla con el número de restauraciones que deben realizarse anualmente. 
</t>
    </r>
    <r>
      <rPr>
        <b/>
        <sz val="8"/>
        <rFont val="Arial"/>
        <family val="2"/>
      </rPr>
      <t xml:space="preserve">Conclusión de la OCI:  </t>
    </r>
    <r>
      <rPr>
        <sz val="8"/>
        <rFont val="Arial"/>
        <family val="2"/>
      </rPr>
      <t xml:space="preserve">Teniendo en cuenta las acciones adelantadas por la Dirección de Tecnologìa y las observaciones anteriormente expuestas, el estado de la actividad se cambia a </t>
    </r>
    <r>
      <rPr>
        <b/>
        <sz val="8"/>
        <rFont val="Arial"/>
        <family val="2"/>
      </rPr>
      <t>INEFECTIVA.</t>
    </r>
  </si>
  <si>
    <r>
      <t xml:space="preserve">En julio de 2020 la Dirección de TIC redefinió el procedimiento de backup y restauración de información (P-DT-019), el cual, conforme lo establece la acción, se encuentra publicado en el micrositio Proceso de gestión TIC de MIPG; sin embargo, en opinió de la OCI la acción realizada por la Dirección de TIC no elimina la causa que dio origen al hallazgo debido a que el procedimiento no establece de manera clara, ni fácilmente verificable las medidas de restauración de la información respaldada por la entidad. A continuación se presentan las razones por las cuales la OCI considera que la medida no se encuentra debidamente implementada:
1. El hallazgo de auditoría que dio origen a la acción de mejora, relacionado con el incumplimiento de lo establecido en el literal (f) del Manual de Políticas de Seguridad y Privacidad de la Información Código M-DT-001 Versión 2, indica que: "Es responsabilidad de quien (es) ejecute (n) el rol de Administrador de Backup </t>
    </r>
    <r>
      <rPr>
        <b/>
        <sz val="8"/>
        <rFont val="Arial"/>
        <family val="2"/>
      </rPr>
      <t>realizar pruebas de restauración de copias de seguridad de manera trimestral</t>
    </r>
    <r>
      <rPr>
        <sz val="8"/>
        <rFont val="Arial"/>
        <family val="2"/>
      </rPr>
      <t xml:space="preserve"> siguiendo los lineamientos del Procedimiento Backup y Recuperación de la Información"; sin embargo, en los numerales 7.2.1. y 7.2.2. del procedimiento (P-DT-019), establecido se menciona que tanto la restauración de la información de usuarios como aquella gestionada por los proveedores </t>
    </r>
    <r>
      <rPr>
        <b/>
        <sz val="8"/>
        <rFont val="Arial"/>
        <family val="2"/>
      </rPr>
      <t>deben realizarse a petición del usuario</t>
    </r>
    <r>
      <rPr>
        <sz val="8"/>
        <rFont val="Arial"/>
        <family val="2"/>
      </rPr>
      <t xml:space="preserve">. Por su parte, el numeral 7.2.2.1 señala que "...con el fin de verificar que las copias de respaldo funcionan adecuadamente y que la información esté completa cuando se requiera una restauración de emergencia, </t>
    </r>
    <r>
      <rPr>
        <b/>
        <sz val="8"/>
        <rFont val="Arial"/>
        <family val="2"/>
      </rPr>
      <t>se realizarán pruebas de restauración por lo menos 2 veces al año</t>
    </r>
    <r>
      <rPr>
        <sz val="8"/>
        <rFont val="Arial"/>
        <family val="2"/>
      </rPr>
      <t>. Al respecto, se advierte que la orientación del tratamiento de las restauraciones de copias de respaldo en la Entidad que presenta el Manual de Políticas de Seguridad y Privacidad de la Información Código M-DT-001 Versión 2 es deiferente de la indicada en el procedimiento P-DT-019.
2. El procedimiento P-DT-019),no establece en forma clara el alcance de las restauraciones a realizar a nivel de: usuarios, bases de datos de los sistemas de información, solución de hiperconvergencia, equipos de comunicaciones, seguridad y red, y Office365..
3. Aunque para el presente seguimiento la Dirección de TIC remite a la OCI las correspondientes actas que soportan las restauraciones efectuadas a la información respaldada durante el 2020</t>
    </r>
    <r>
      <rPr>
        <b/>
        <sz val="8"/>
        <rFont val="Arial"/>
        <family val="2"/>
      </rPr>
      <t xml:space="preserve"> (ver archivo No.3)</t>
    </r>
    <r>
      <rPr>
        <sz val="8"/>
        <rFont val="Arial"/>
        <family val="2"/>
      </rPr>
      <t xml:space="preserve">, no es posible confirmar que estas restauraciones corresponden a las que se deben realizar, toda vez que el alcance no está claramente definido. 
</t>
    </r>
    <r>
      <rPr>
        <b/>
        <sz val="8"/>
        <rFont val="Arial"/>
        <family val="2"/>
      </rPr>
      <t xml:space="preserve">Conclusiòn de la OCI:  </t>
    </r>
    <r>
      <rPr>
        <sz val="8"/>
        <rFont val="Arial"/>
        <family val="2"/>
      </rPr>
      <t xml:space="preserve">Teniendo en cuenta las acciones adelantadas por la Dirección de Tecnologìa y las observaciones anteriormente expuestas, el estado de la actividad se cambia a </t>
    </r>
    <r>
      <rPr>
        <b/>
        <sz val="8"/>
        <rFont val="Arial"/>
        <family val="2"/>
      </rPr>
      <t xml:space="preserve">INEFECTIVA. 
</t>
    </r>
    <r>
      <rPr>
        <b/>
        <u/>
        <sz val="8"/>
        <rFont val="Arial"/>
        <family val="2"/>
      </rPr>
      <t xml:space="preserve">NOTA: </t>
    </r>
    <r>
      <rPr>
        <sz val="8"/>
        <rFont val="Arial"/>
        <family val="2"/>
      </rPr>
      <t>La Dirección de TIC manifiesta no estar de acuerdo con el planteamiento presentado en el presente seguimiento y como respuesta del informe respectivo presentará las observaciones correspondientes.</t>
    </r>
  </si>
  <si>
    <r>
      <t xml:space="preserve">Durante los meses de noviembre y diciembre de 2020, la Dirección de TIC realizó cambios en la estructuración de la gestión de privilegios para la administración de la Infraestructura y los sistemas de información de la entidad, para lo cual presentó a la OCI las respectivas actas de las actividades realizadas con la unión temporal Intergrupo sobre este tema y la estructuración de una matriz de roles y privilegios de Administración. </t>
    </r>
    <r>
      <rPr>
        <b/>
        <sz val="8"/>
        <color theme="1"/>
        <rFont val="Arial"/>
        <family val="2"/>
      </rPr>
      <t>(Ver Soporte 6)</t>
    </r>
    <r>
      <rPr>
        <sz val="8"/>
        <color theme="1"/>
        <rFont val="Arial"/>
        <family val="2"/>
      </rPr>
      <t xml:space="preserve">.
</t>
    </r>
    <r>
      <rPr>
        <b/>
        <sz val="8"/>
        <color theme="1"/>
        <rFont val="Arial"/>
        <family val="2"/>
      </rPr>
      <t xml:space="preserve">Conclusión de la OCI: </t>
    </r>
    <r>
      <rPr>
        <sz val="8"/>
        <color theme="1"/>
        <rFont val="Arial"/>
        <family val="2"/>
      </rPr>
      <t xml:space="preserve">Dado que la implementación de los cambios en la estructuración de la gestión de privilegios para la administración de la Infraestructura y los sistemas de información de la entidad culmina en el mes de marzo de 2021, la efectividad de la acción solo puede comprobarse en esa fecha, por esta razón, su estado queda </t>
    </r>
    <r>
      <rPr>
        <b/>
        <sz val="8"/>
        <color theme="1"/>
        <rFont val="Arial"/>
        <family val="2"/>
      </rPr>
      <t>EN EJECUCIÓN</t>
    </r>
    <r>
      <rPr>
        <sz val="8"/>
        <color theme="1"/>
        <rFont val="Arial"/>
        <family val="2"/>
      </rPr>
      <t>.</t>
    </r>
  </si>
  <si>
    <r>
      <t xml:space="preserve">Para el cumplimiento de esta acción la Dirección de TIC estructuró, remitió y gestionó con la OAP la publicación del procedimiento de Control de Acceso Fisico </t>
    </r>
    <r>
      <rPr>
        <b/>
        <sz val="8"/>
        <color theme="1"/>
        <rFont val="Arial"/>
        <family val="2"/>
      </rPr>
      <t>(Ver soporte No.12)</t>
    </r>
    <r>
      <rPr>
        <sz val="8"/>
        <color theme="1"/>
        <rFont val="Arial"/>
        <family val="2"/>
      </rPr>
      <t xml:space="preserve">. La OCI comprobó que el procedimiento P-DT-021 se encuentra efectivamente publidado en el micrositio de MIPG dentro del proceso de Gestión de TIC.
Como parte de la revisión efectuada al procedimiento mencionado por parte de la OCI, se pudo establecer que su objetivo se orienta a gestionar el ingreso físico a las áreas seguras de la Entidad por parte de funcionarios, contratistas y terceras partes; el procedimiento también establece la política corporativa de áreas seguras para los componentes de a) Perímetros de seguridad física – controles físicos de entrada; b) Seguridad de oficinas, recintos e instalaciones; c) Protección contra amenazas externas y ambientales; d) Trabajo en áreas seguras; y e) Áreas de despacho y carga. Así mismo define los controles de acceso tanto a áreas seguras (datacenter) como a las instalaciones de la Entidad; Por último, establece las actividades necesarias para la implementación de los controles existentes, su verificación y monitoreo.
</t>
    </r>
    <r>
      <rPr>
        <b/>
        <sz val="8"/>
        <color theme="1"/>
        <rFont val="Arial"/>
        <family val="2"/>
      </rPr>
      <t xml:space="preserve">Conclusión de la OCI: </t>
    </r>
    <r>
      <rPr>
        <sz val="8"/>
        <color theme="1"/>
        <rFont val="Arial"/>
        <family val="2"/>
      </rPr>
      <t xml:space="preserve">Teniendo en cuenta lo reciente de la publicación, la OCI validará con posterioridad su debida implementación, por lo que su estado queda </t>
    </r>
    <r>
      <rPr>
        <b/>
        <sz val="8"/>
        <color theme="1"/>
        <rFont val="Arial"/>
        <family val="2"/>
      </rPr>
      <t>EN EJECUCIÓN.</t>
    </r>
  </si>
  <si>
    <r>
      <t xml:space="preserve">La Dirección de TIC tramitó ante la OAP la publicación del procedimiento actualizado No. P-DT-009 "Soporte técnico a usuarios finales V3" publicado el 3 de diciembre de 2020 y realizó su socialización conforme a lo establecido el día 14 de diciembre de 2020 </t>
    </r>
    <r>
      <rPr>
        <b/>
        <sz val="8"/>
        <color theme="1"/>
        <rFont val="Arial"/>
        <family val="2"/>
      </rPr>
      <t>(Ver soporte No. 8)</t>
    </r>
    <r>
      <rPr>
        <sz val="8"/>
        <color theme="1"/>
        <rFont val="Arial"/>
        <family val="2"/>
      </rPr>
      <t xml:space="preserve">. La OCI validó la publicación del mencionado procedimiento en el micrositio de MIPG en la carpeta de "Proceso Gestión TIC". A continuación, se relacionan los cambios realizados por la Dirección de TIC al procedimiento P-DT-009:
CAPITULO 4. DOCUMENTOS DE REFRENCIA Se adicionan algunos documentos de referencia.
CAPITULO 5. DEFINICIONES. Se incluyen los siguientes conceptos: Categorización de servicios, Niveles de autoridad, Portafolio de servicios de tecnología de la información, Tiempos de atención, Usuarios ubicados fuera de la sede administrativa
CAPITULO 6 CONDICIONES GENERALES. Se referencian los servicios amparados por la Mesa de Ayuda y se elimina la tabla 1. 
Se actualizan e incorporan lineamientos relacionados con los canales de atención de la mesa de ayuda y la forma de realizar las solicitudes. Se ajustan las políticas de mesa de ayuda del numeral 6.1
CAPITULO 7. DESCRIPCIÓN DE ACTIVIDADES. Se revisan y ajustan algunas etapas.
</t>
    </r>
    <r>
      <rPr>
        <b/>
        <sz val="8"/>
        <rFont val="Arial"/>
        <family val="2"/>
      </rPr>
      <t xml:space="preserve">Conclusión de la OCI: </t>
    </r>
    <r>
      <rPr>
        <sz val="8"/>
        <rFont val="Arial"/>
        <family val="2"/>
      </rPr>
      <t xml:space="preserve">Teniendo en cuenta lo reciente de la publicación su evaluación se realizará con postrerioridad, por lo que la acción se considera </t>
    </r>
    <r>
      <rPr>
        <b/>
        <sz val="8"/>
        <rFont val="Arial"/>
        <family val="2"/>
      </rPr>
      <t>EN EJECUCIÓN.</t>
    </r>
  </si>
  <si>
    <r>
      <t xml:space="preserve">Conforme a la revisión efectuada al documento "11 Mapa de Ruta SGSI - MPSI a Dic 2020 - PESI.xlsx" </t>
    </r>
    <r>
      <rPr>
        <b/>
        <sz val="8"/>
        <color theme="1"/>
        <rFont val="Arial"/>
        <family val="2"/>
      </rPr>
      <t>(ver soporte 11)</t>
    </r>
    <r>
      <rPr>
        <sz val="8"/>
        <color theme="1"/>
        <rFont val="Arial"/>
        <family val="2"/>
      </rPr>
      <t xml:space="preserve"> suministrado por la Dirección de TIC para los 5 controles que en el informe de auditoría OCI-2019-074 figuraban con actividades programadas no desarrolladas en los trimestres enunciados, la OCI pudo establecer que solo 2 fueron ejecutados dentro de las fechas establecidas y las 3 restantes fueron reprogramadas para ser ejecutadas en el 2021, tal como se muestra a continuación:.
- A.6.1.5: Seguridad de la información en gestión de proyectos, Avance GAP (0% de avance). La actividad fue reprogramada para febrero de 2021
- A.12.1.3: Gestión de la capacidad, Avance GAP (20% de avance). La actividad fue reprogramada para marzo de 2021
- A.12.1.4: Separación de las instalaciones de desarrollo, pruebas y operación, Avance GAP (20% de avance). La actividad estaba programada para agosto de 2020 pero no fue aportada evidencia de su ejecución. 
- A.17.1.2: Implementación de la continuidad de la seguridad de la información, Avance GAP (0% de avance). La actividad fue realizada en noviembre de 2020.
- A.17.1.3: Verificación, revisión y evaluación de la continuidad de la seguridad de la información, Avance GAP (0% de avance). La actividad fue realizada en noviembre de 2020.
</t>
    </r>
    <r>
      <rPr>
        <b/>
        <sz val="8"/>
        <color theme="1"/>
        <rFont val="Arial"/>
        <family val="2"/>
      </rPr>
      <t>Conclusión de la OCI:</t>
    </r>
    <r>
      <rPr>
        <sz val="8"/>
        <color theme="1"/>
        <rFont val="Arial"/>
        <family val="2"/>
      </rPr>
      <t xml:space="preserve"> Aunque la Dirección de TIC llevó a cabo los ajustes esperados a la planeación asociada al PESI, la verificación de su efectividad solo podrá realizarse en el 2021, por lo que la acción se considera en estado en </t>
    </r>
    <r>
      <rPr>
        <b/>
        <sz val="8"/>
        <color theme="1"/>
        <rFont val="Arial"/>
        <family val="2"/>
      </rPr>
      <t>EN EJECUCIÓN.</t>
    </r>
  </si>
  <si>
    <t>2 Solicitud a OAP_Publicar en MIPG_Plan Gest. Segur. de la Inform. en Contin.Negocio.msg
2. T-DT-011 Plan Gestion de Seguridad de la Información en Continuidad del Negocio V0.pdf</t>
  </si>
  <si>
    <t>3. P-DT-019 Procedimiento de copias de respaldo V.0.pdf
3 Actas RestauraciónBackup Inform. Maquinas y Usuarios.msg
3a Actas Pruebas de Restauración Nov y Dic 2020.msg</t>
  </si>
  <si>
    <t>3 Actas RestauraciónBackup Inform. Maquinas y Usuarios.msg
3a Actas Pruebas de Restauración Nov y Dic 2020.msg</t>
  </si>
  <si>
    <t>6 Nueva Estructura Privilegios Admon Infrestructura.msg
6. GCN F-30 Formato Acta de servicio 19nov2020.pdf
6. GCN F-30 Formato Acta de servicio 20nov2020.pdf
6. Matriz de Roles y Privilegios de Administración.xlsx
6. Roles Administración.pptx</t>
  </si>
  <si>
    <t>12 Aprueba publicación en MIPG_Procedimiento Control de Acceso.msg
12 P-DT-021 Procedimiento Control de Acceso Físico V.0.pdf</t>
  </si>
  <si>
    <t>8. P-DT-009  Soporte tecnico a usuarios finales V.3.pdf
8 Socializa P-DT-009 SOPORTE TECNICO A USUARIOS FINALES V.3 actualizado.msg</t>
  </si>
  <si>
    <t>11 Mapa de Ruta SGSI - MPSI a Dic 2020 - PESI.xlsx
Cargue de riesgos de seguridad digital.jpg</t>
  </si>
  <si>
    <t>RV Usuario Herramienta de Gestión de Riesgos.msg
Pantallazo Herramienta Gestión de Riesgos - OAP.msg
17 Herramienta Gestión Riesgos TMSA.docx</t>
  </si>
  <si>
    <r>
      <t xml:space="preserve">Aunque TMSA adquirió e implementó la herramienta GPSecure mediante contrato CTO 716 de 2019 en la cual dispone de un componente de seguimiento al PESI (ver soporte 17) y posterior a su compra fue adelantada una capacitación de la misma al grupo de Seguridad de la Información y otros funcionarios del la Dirección de TIC, en el trimestre octubre - diciembre la gestión corporativa de riesgos (cubrimiento para tods las áreas) fue asumina por la OAP para lo cual se comenzó a emplear la herramienta Sigest que apoyará la gestión de riesgos. Aunque la gestión de los riesgos de seguridad digital continuarán bajo la responsabilidad de la Dirección de TIC, los registros de esta labor deberán realizarse en esta nueva herramienta y no en GPSecure.
</t>
    </r>
    <r>
      <rPr>
        <b/>
        <sz val="8"/>
        <rFont val="Arial"/>
        <family val="2"/>
      </rPr>
      <t>Conclusión de la OCI:</t>
    </r>
    <r>
      <rPr>
        <sz val="8"/>
        <rFont val="Arial"/>
        <family val="2"/>
      </rPr>
      <t xml:space="preserve"> Aunque la Dirección de TIC definió e implementó un mecanismo de seguimiento periódico al PESI conforme a la acción requerida, la gestión y seguimiento de los riesgos digitales se realizará con apoyo de la herramienta Sigest dispuesta por la OAP. Dado que esta herramienta aún se encuentra en proceso de implementación, la verificación de los seguimientos respectivos al PESI solo podrán realizarse en evaluaciones posteriores. Con base en lo anterior, la acción pasa a estado de</t>
    </r>
    <r>
      <rPr>
        <b/>
        <sz val="8"/>
        <rFont val="Arial"/>
        <family val="2"/>
      </rPr>
      <t xml:space="preserve"> EN EJECUCIÓN</t>
    </r>
    <r>
      <rPr>
        <sz val="8"/>
        <rFont val="Arial"/>
        <family val="2"/>
      </rPr>
      <t>.</t>
    </r>
  </si>
  <si>
    <t xml:space="preserve">Lina María Amaya 
Natalia Acosta </t>
  </si>
  <si>
    <t>La Oficina de Control Interno, se encuentra en culminación de actualización de sus procedimientos. Una vez sea oficializado el procedimiento de trabajos de aseguramiento, se dará por cerrada la presente acción, por tanto, su efectividad será evidenciada. La Oficina de Control Interno, consideró no elaborar informe de seguimiento, en tanto corresponde a una acción que está cumplida pero que le falta medir su efectividad.</t>
  </si>
  <si>
    <t>Luz Marina Díaz</t>
  </si>
  <si>
    <t>Conclusión Oficina de Control Interno:
Teniendo en cuenta que esta acción tiene como plazo de implementación el 30 de junio de 2021, motivo por el cual no fueron objeto de seguimiento.</t>
  </si>
  <si>
    <t>Lina María Amaya Sánchez
Natalia Acosta</t>
  </si>
  <si>
    <t>Conclusión Oficina de Control Interno:
Teniendo en cuenta que esta acción tiene como plazo de implementación el 28 de febrero de 2021, motivo por el cual no fueron objeto de seguimiento.</t>
  </si>
  <si>
    <t>Frente al Protocolo para la gestión de TISC no personalizadas con unidades de transporte sin posible uso, con código T-SE-003, versión 0 de abril de 2020, la Subgerencia Económica indicó que se realizaron mesas de trabajo con el Concesionario del SIRCI y la Interventoría, en la cual se confirmaron los tiempos de entrega de la información.
Por lo anterior, se evidenció el Acta No. SI-RD-041 del 17 de diciembre de 2020, teniendo como participantes a la Entidad, la Interventoría Internexing y el Concesionario del SIRCI, mediante la cual se realizó mesa de trabajo virtual, donde se adquirieron compromisos relacionados con la verificación de los saldos de las tarjetas básicas y la conciliación de las cifras correspondientes del año 2020.
Conclusión de la Oficina de Control Interno
La Subgerencia Económica realizó mesa de trabajo conjunta con el Concesionario del SIRCI y la Interventoría.
Si bien esta acción se encuentra cumplida, su efectividad, se evaluará en seguimientos posteriores, por tanto, continúa en ejecución.</t>
  </si>
  <si>
    <t>Soportes
Mesas de Trabajo</t>
  </si>
  <si>
    <t>Se evidenció envío de por parte de la Subgerencia Económica a la Dirección Corporativa memorando bajo CI-57376, el 4 de enero de 2021, con la solicitud de modificación del manual de funciones de los profesionales en lo referente al control a la evasión en el Sistema.
Conclusión de la Oficina de Control Interno:
Si bien esta acción se encuentra cumplida, su efectividad, se evaluará en seguimientos posteriores, por tanto, continúa en ejecución.</t>
  </si>
  <si>
    <t>Soportes
Memorando enviado por parte de la Subgerencia Económica a la Dirección Corporativa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</si>
</sst>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9"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theme="1"/>
      <name val="Arial"/>
      <family val="2"/>
    </font>
    <font>
      <b/>
      <sz val="8"/>
      <name val="Arial"/>
      <family val="2"/>
    </font>
    <font>
      <sz val="10"/>
      <name val="Arial"/>
      <family val="2"/>
    </font>
    <font>
      <b/>
      <sz val="10"/>
      <name val="Arial"/>
      <family val="2"/>
    </font>
    <font>
      <b/>
      <sz val="16"/>
      <name val="Arial"/>
      <family val="2"/>
    </font>
    <font>
      <b/>
      <sz val="9"/>
      <color indexed="81"/>
      <name val="Tahoma"/>
      <family val="2"/>
    </font>
    <font>
      <sz val="9"/>
      <color indexed="81"/>
      <name val="Tahoma"/>
      <family val="2"/>
    </font>
    <font>
      <sz val="8"/>
      <color rgb="FF000000"/>
      <name val="Arial"/>
      <family val="2"/>
    </font>
    <font>
      <sz val="8"/>
      <color rgb="FFFF0000"/>
      <name val="Arial"/>
      <family val="2"/>
    </font>
    <font>
      <b/>
      <sz val="8"/>
      <color rgb="FF000000"/>
      <name val="Arial"/>
      <family val="2"/>
    </font>
    <font>
      <b/>
      <sz val="8"/>
      <color rgb="FFFF000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1"/>
      <name val="Arial"/>
      <family val="2"/>
    </font>
    <font>
      <b/>
      <sz val="8"/>
      <color indexed="8"/>
      <name val="Arial"/>
      <family val="2"/>
    </font>
    <font>
      <sz val="8"/>
      <color indexed="8"/>
      <name val="Arial"/>
      <family val="2"/>
    </font>
    <font>
      <b/>
      <sz val="11"/>
      <color theme="1"/>
      <name val="Tahoma"/>
      <family val="2"/>
    </font>
    <font>
      <sz val="11"/>
      <color rgb="FF000000"/>
      <name val="Tahoma"/>
      <family val="2"/>
    </font>
    <font>
      <sz val="11"/>
      <color theme="1"/>
      <name val="Tahoma"/>
      <family val="2"/>
    </font>
    <font>
      <b/>
      <sz val="11"/>
      <name val="Tahoma"/>
      <family val="2"/>
    </font>
    <font>
      <b/>
      <sz val="11"/>
      <color rgb="FF000000"/>
      <name val="Tahoma"/>
      <family val="2"/>
    </font>
    <font>
      <b/>
      <u/>
      <sz val="8"/>
      <name val="Arial"/>
      <family val="2"/>
    </font>
    <font>
      <u/>
      <sz val="8"/>
      <name val="Arial"/>
      <family val="2"/>
    </font>
  </fonts>
  <fills count="11">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D9D9D9"/>
        <bgColor indexed="64"/>
      </patternFill>
    </fill>
    <fill>
      <patternFill patternType="solid">
        <fgColor theme="6"/>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66">
    <xf numFmtId="0" fontId="0" fillId="0" borderId="0"/>
    <xf numFmtId="9" fontId="1"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15" fillId="0" borderId="0" applyNumberFormat="0" applyFill="0" applyBorder="0" applyAlignment="0" applyProtection="0">
      <alignment vertical="top"/>
      <protection locked="0"/>
    </xf>
    <xf numFmtId="166"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164" fontId="1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 fillId="0" borderId="0"/>
    <xf numFmtId="167"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8" fillId="0" borderId="0"/>
    <xf numFmtId="0" fontId="18" fillId="0" borderId="0"/>
    <xf numFmtId="0" fontId="18" fillId="0" borderId="0"/>
    <xf numFmtId="9" fontId="16" fillId="0" borderId="0" applyFont="0" applyFill="0" applyBorder="0" applyAlignment="0" applyProtection="0"/>
    <xf numFmtId="9"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cellStyleXfs>
  <cellXfs count="174">
    <xf numFmtId="0" fontId="0" fillId="0" borderId="0" xfId="0"/>
    <xf numFmtId="0" fontId="5" fillId="0" borderId="8" xfId="0" applyFont="1" applyBorder="1" applyAlignment="1">
      <alignment horizontal="center" vertical="center" wrapText="1"/>
    </xf>
    <xf numFmtId="0" fontId="3"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0" xfId="0" applyFont="1"/>
    <xf numFmtId="0" fontId="11"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Fill="1" applyBorder="1" applyAlignment="1">
      <alignment horizontal="center" vertical="center" wrapText="1"/>
    </xf>
    <xf numFmtId="9" fontId="11" fillId="0" borderId="8"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8" xfId="0" applyFont="1" applyFill="1" applyBorder="1" applyAlignment="1">
      <alignment horizontal="center" vertical="center" wrapText="1"/>
    </xf>
    <xf numFmtId="9" fontId="13" fillId="0" borderId="8" xfId="0" applyNumberFormat="1" applyFont="1" applyBorder="1" applyAlignment="1">
      <alignment horizontal="center" vertical="center" wrapText="1"/>
    </xf>
    <xf numFmtId="0" fontId="0" fillId="0" borderId="0" xfId="0" applyAlignment="1"/>
    <xf numFmtId="0" fontId="11" fillId="0" borderId="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4" fillId="0" borderId="0" xfId="0" applyFont="1" applyFill="1" applyBorder="1" applyAlignment="1"/>
    <xf numFmtId="0" fontId="2" fillId="0" borderId="0" xfId="0" applyFont="1" applyFill="1"/>
    <xf numFmtId="9" fontId="13" fillId="0" borderId="13"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shrinkToFit="1"/>
    </xf>
    <xf numFmtId="0" fontId="3" fillId="2" borderId="0" xfId="0" applyFont="1" applyFill="1" applyBorder="1" applyAlignment="1">
      <alignment horizontal="center" vertical="center" wrapText="1"/>
    </xf>
    <xf numFmtId="0" fontId="3" fillId="2" borderId="0" xfId="0" quotePrefix="1" applyFont="1" applyFill="1" applyBorder="1" applyAlignment="1" applyProtection="1">
      <alignment horizontal="justify" vertical="center" wrapText="1"/>
      <protection locked="0"/>
    </xf>
    <xf numFmtId="0" fontId="5" fillId="4" borderId="3" xfId="2" applyFont="1" applyFill="1" applyBorder="1" applyAlignment="1">
      <alignment horizontal="center" vertical="center" wrapText="1"/>
    </xf>
    <xf numFmtId="168" fontId="5" fillId="4" borderId="3" xfId="2" applyNumberFormat="1" applyFont="1" applyFill="1" applyBorder="1" applyAlignment="1">
      <alignment horizontal="center" vertical="center" wrapText="1"/>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3" fillId="2" borderId="0" xfId="0" applyFont="1" applyFill="1" applyBorder="1" applyAlignment="1">
      <alignment horizontal="justify" vertical="center"/>
    </xf>
    <xf numFmtId="169" fontId="3" fillId="2" borderId="0" xfId="0" applyNumberFormat="1" applyFont="1" applyFill="1" applyBorder="1" applyAlignment="1" applyProtection="1">
      <alignment horizontal="center" vertical="center" wrapText="1"/>
      <protection locked="0"/>
    </xf>
    <xf numFmtId="0" fontId="19" fillId="0" borderId="0" xfId="0" applyFont="1" applyAlignment="1">
      <alignment vertical="center"/>
    </xf>
    <xf numFmtId="0" fontId="8" fillId="0" borderId="17" xfId="2" applyFont="1" applyBorder="1" applyAlignment="1">
      <alignment horizontal="center" vertical="center" wrapText="1"/>
    </xf>
    <xf numFmtId="0" fontId="8" fillId="0" borderId="17" xfId="2" applyFont="1" applyBorder="1" applyAlignment="1">
      <alignment horizontal="center" vertical="center"/>
    </xf>
    <xf numFmtId="0" fontId="7" fillId="0" borderId="0" xfId="2" applyFont="1" applyAlignment="1">
      <alignment horizontal="center" vertical="center" wrapText="1"/>
    </xf>
    <xf numFmtId="0" fontId="19" fillId="0" borderId="0" xfId="0" applyFont="1" applyAlignment="1">
      <alignment horizontal="center" vertical="center"/>
    </xf>
    <xf numFmtId="0" fontId="5" fillId="4" borderId="2" xfId="2" applyFont="1" applyFill="1" applyBorder="1" applyAlignment="1">
      <alignment horizontal="center" vertical="center" wrapText="1"/>
    </xf>
    <xf numFmtId="168" fontId="5" fillId="4" borderId="2" xfId="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1" fillId="0" borderId="30" xfId="0" applyFont="1" applyFill="1" applyBorder="1" applyAlignment="1">
      <alignment horizontal="left" vertical="center"/>
    </xf>
    <xf numFmtId="0" fontId="11" fillId="0" borderId="30"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1" fillId="0" borderId="31"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27" xfId="0" applyFont="1" applyFill="1" applyBorder="1" applyAlignment="1">
      <alignment horizontal="center" vertical="center"/>
    </xf>
    <xf numFmtId="0" fontId="3"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0" borderId="10" xfId="0" applyFont="1" applyBorder="1" applyAlignment="1">
      <alignment horizontal="center" vertical="center" wrapText="1"/>
    </xf>
    <xf numFmtId="0" fontId="4" fillId="0" borderId="1" xfId="0" applyFont="1" applyFill="1" applyBorder="1" applyAlignment="1">
      <alignment horizontal="left" vertical="center" wrapText="1"/>
    </xf>
    <xf numFmtId="0" fontId="8" fillId="0" borderId="17" xfId="2" applyFont="1" applyBorder="1" applyAlignment="1">
      <alignment horizontal="left" vertical="center" wrapText="1"/>
    </xf>
    <xf numFmtId="0" fontId="7" fillId="0" borderId="0" xfId="2" applyFont="1" applyAlignment="1">
      <alignment horizontal="left" vertical="center" wrapText="1"/>
    </xf>
    <xf numFmtId="0" fontId="11" fillId="0" borderId="29" xfId="0" applyFont="1" applyFill="1" applyBorder="1" applyAlignment="1">
      <alignment horizontal="left" vertical="center" wrapText="1"/>
    </xf>
    <xf numFmtId="0" fontId="11" fillId="0" borderId="27"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19" fillId="0" borderId="26" xfId="0" applyFont="1" applyBorder="1" applyAlignment="1">
      <alignment horizontal="left" vertical="center"/>
    </xf>
    <xf numFmtId="0" fontId="11" fillId="0" borderId="28" xfId="0" applyFont="1" applyFill="1" applyBorder="1" applyAlignment="1">
      <alignment horizontal="left" vertical="center"/>
    </xf>
    <xf numFmtId="0" fontId="11" fillId="0" borderId="2"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0" xfId="0" applyFont="1" applyFill="1" applyBorder="1" applyAlignment="1" applyProtection="1">
      <alignment horizontal="left" vertical="center" wrapText="1"/>
      <protection locked="0"/>
    </xf>
    <xf numFmtId="169" fontId="3" fillId="2" borderId="1" xfId="0" applyNumberFormat="1" applyFont="1" applyFill="1" applyBorder="1" applyAlignment="1" applyProtection="1">
      <alignment horizontal="left" vertical="center" wrapText="1"/>
      <protection hidden="1"/>
    </xf>
    <xf numFmtId="168" fontId="3" fillId="2" borderId="0" xfId="0" applyNumberFormat="1" applyFont="1" applyFill="1" applyBorder="1" applyAlignment="1" applyProtection="1">
      <alignment horizontal="center" vertical="center" wrapText="1"/>
      <protection locked="0"/>
    </xf>
    <xf numFmtId="168" fontId="3" fillId="2" borderId="0" xfId="0" applyNumberFormat="1" applyFont="1" applyFill="1" applyBorder="1" applyAlignment="1">
      <alignment horizontal="center" vertical="center"/>
    </xf>
    <xf numFmtId="169" fontId="3" fillId="0" borderId="1" xfId="0" applyNumberFormat="1" applyFont="1" applyBorder="1" applyAlignment="1" applyProtection="1">
      <alignment horizontal="left" vertical="center" wrapText="1"/>
      <protection hidden="1"/>
    </xf>
    <xf numFmtId="0" fontId="3" fillId="0" borderId="0" xfId="0" applyFont="1" applyFill="1" applyBorder="1" applyAlignment="1">
      <alignment horizontal="left" vertical="center"/>
    </xf>
    <xf numFmtId="169"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xf>
    <xf numFmtId="14" fontId="3" fillId="0" borderId="31" xfId="0" applyNumberFormat="1" applyFont="1" applyFill="1" applyBorder="1" applyAlignment="1">
      <alignment horizontal="left" vertical="center"/>
    </xf>
    <xf numFmtId="14" fontId="3" fillId="0" borderId="29" xfId="0" applyNumberFormat="1" applyFont="1" applyFill="1" applyBorder="1" applyAlignment="1">
      <alignment horizontal="left" vertical="center"/>
    </xf>
    <xf numFmtId="14" fontId="3" fillId="0" borderId="27" xfId="0" applyNumberFormat="1" applyFont="1" applyFill="1" applyBorder="1" applyAlignment="1">
      <alignment horizontal="left" vertical="center"/>
    </xf>
    <xf numFmtId="0" fontId="3" fillId="2" borderId="0" xfId="0" applyFont="1" applyFill="1" applyAlignment="1">
      <alignment vertical="center"/>
    </xf>
    <xf numFmtId="0" fontId="3" fillId="0" borderId="17"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10" borderId="1" xfId="2" applyFont="1" applyFill="1" applyBorder="1" applyAlignment="1">
      <alignment horizontal="center" vertical="center" wrapText="1"/>
    </xf>
    <xf numFmtId="0" fontId="3" fillId="2" borderId="0" xfId="0" applyFont="1" applyFill="1" applyAlignment="1">
      <alignment horizontal="left" vertical="center" wrapText="1"/>
    </xf>
    <xf numFmtId="169" fontId="3" fillId="0" borderId="1" xfId="0" applyNumberFormat="1" applyFont="1" applyFill="1" applyBorder="1" applyAlignment="1" applyProtection="1">
      <alignment horizontal="left" vertical="center" wrapText="1"/>
      <protection hidden="1"/>
    </xf>
    <xf numFmtId="0" fontId="24" fillId="0" borderId="0" xfId="0" applyFont="1"/>
    <xf numFmtId="0" fontId="24" fillId="0" borderId="0" xfId="0" applyFont="1" applyAlignment="1">
      <alignment wrapText="1"/>
    </xf>
    <xf numFmtId="0" fontId="25" fillId="9" borderId="18" xfId="0" applyFont="1" applyFill="1" applyBorder="1" applyAlignment="1">
      <alignment horizontal="center" vertical="center" wrapText="1"/>
    </xf>
    <xf numFmtId="0" fontId="25" fillId="9" borderId="32" xfId="0" applyFont="1" applyFill="1" applyBorder="1" applyAlignment="1">
      <alignment horizontal="center" vertical="center" wrapText="1"/>
    </xf>
    <xf numFmtId="0" fontId="25" fillId="9" borderId="33" xfId="0" applyFont="1" applyFill="1" applyBorder="1" applyAlignment="1">
      <alignment horizontal="center" vertical="center" wrapText="1"/>
    </xf>
    <xf numFmtId="0" fontId="25" fillId="9" borderId="34" xfId="0" applyFont="1" applyFill="1" applyBorder="1" applyAlignment="1">
      <alignment horizontal="center" vertical="center" wrapText="1"/>
    </xf>
    <xf numFmtId="0" fontId="25" fillId="9" borderId="39" xfId="0" applyFont="1" applyFill="1" applyBorder="1" applyAlignment="1">
      <alignment horizontal="left" vertical="center" wrapText="1"/>
    </xf>
    <xf numFmtId="0" fontId="25" fillId="9" borderId="11" xfId="0" applyFont="1" applyFill="1" applyBorder="1" applyAlignment="1">
      <alignment horizontal="left" vertical="center" wrapText="1"/>
    </xf>
    <xf numFmtId="0" fontId="22" fillId="0" borderId="0" xfId="0" applyFont="1"/>
    <xf numFmtId="0" fontId="23" fillId="0" borderId="19" xfId="0" applyFont="1" applyBorder="1" applyAlignment="1">
      <alignment horizontal="justify" vertical="center"/>
    </xf>
    <xf numFmtId="0" fontId="24" fillId="0" borderId="20" xfId="0" applyFont="1" applyBorder="1" applyAlignment="1">
      <alignment horizontal="center"/>
    </xf>
    <xf numFmtId="0" fontId="24" fillId="0" borderId="20" xfId="0" applyFont="1" applyBorder="1" applyAlignment="1">
      <alignment horizontal="center" vertical="center"/>
    </xf>
    <xf numFmtId="0" fontId="24" fillId="0" borderId="20" xfId="0" applyFont="1" applyBorder="1" applyAlignment="1">
      <alignment horizontal="left" vertical="center"/>
    </xf>
    <xf numFmtId="0" fontId="24" fillId="0" borderId="21" xfId="0" applyFont="1" applyBorder="1" applyAlignment="1">
      <alignment horizontal="left" vertical="center"/>
    </xf>
    <xf numFmtId="0" fontId="23" fillId="0" borderId="22" xfId="0" applyFont="1" applyBorder="1" applyAlignment="1">
      <alignment horizontal="justify" vertical="center"/>
    </xf>
    <xf numFmtId="0" fontId="24" fillId="0" borderId="1" xfId="0" applyFont="1" applyBorder="1" applyAlignment="1">
      <alignment horizontal="center"/>
    </xf>
    <xf numFmtId="0" fontId="24" fillId="0" borderId="1" xfId="0" applyFont="1" applyBorder="1" applyAlignment="1">
      <alignment horizontal="center" vertical="center"/>
    </xf>
    <xf numFmtId="0" fontId="24" fillId="0" borderId="1" xfId="0" applyFont="1" applyBorder="1" applyAlignment="1">
      <alignment horizontal="left" vertical="center"/>
    </xf>
    <xf numFmtId="0" fontId="24" fillId="0" borderId="23" xfId="0" applyFont="1" applyBorder="1" applyAlignment="1">
      <alignment horizontal="left" vertical="center"/>
    </xf>
    <xf numFmtId="0" fontId="24" fillId="0" borderId="23" xfId="0" quotePrefix="1" applyFont="1" applyBorder="1" applyAlignment="1">
      <alignment horizontal="left" vertical="center"/>
    </xf>
    <xf numFmtId="0" fontId="23" fillId="0" borderId="38" xfId="0" applyFont="1" applyBorder="1" applyAlignment="1">
      <alignment horizontal="justify" vertical="center"/>
    </xf>
    <xf numFmtId="0" fontId="24" fillId="0" borderId="24" xfId="0" applyFont="1" applyBorder="1" applyAlignment="1">
      <alignment horizontal="center"/>
    </xf>
    <xf numFmtId="0" fontId="24" fillId="0" borderId="24" xfId="0" applyFont="1" applyBorder="1" applyAlignment="1">
      <alignment horizontal="center"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6" fillId="9" borderId="35"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37" xfId="0" applyFont="1" applyFill="1" applyBorder="1" applyAlignment="1">
      <alignment horizontal="center" vertical="center" wrapText="1"/>
    </xf>
    <xf numFmtId="9" fontId="24" fillId="0" borderId="0" xfId="1" applyFont="1" applyAlignment="1">
      <alignment horizontal="center" vertical="center"/>
    </xf>
    <xf numFmtId="0" fontId="24" fillId="0" borderId="0" xfId="0" applyFont="1" applyAlignment="1">
      <alignment horizontal="left"/>
    </xf>
    <xf numFmtId="9" fontId="24" fillId="0" borderId="0" xfId="1" applyFont="1" applyAlignment="1">
      <alignment horizontal="center" vertical="center" wrapText="1"/>
    </xf>
    <xf numFmtId="9" fontId="24" fillId="0" borderId="0" xfId="1" applyFont="1" applyAlignment="1">
      <alignment horizontal="center"/>
    </xf>
    <xf numFmtId="0" fontId="24" fillId="0" borderId="0" xfId="0" applyFont="1" applyAlignment="1">
      <alignment horizontal="center"/>
    </xf>
    <xf numFmtId="0" fontId="24" fillId="0" borderId="0" xfId="0" applyFont="1" applyAlignment="1">
      <alignment horizontal="left" wrapText="1"/>
    </xf>
    <xf numFmtId="9" fontId="3" fillId="0" borderId="1" xfId="1" applyFont="1" applyFill="1" applyBorder="1" applyAlignment="1">
      <alignment horizontal="left" vertical="center"/>
    </xf>
    <xf numFmtId="0" fontId="5" fillId="10" borderId="1" xfId="2" applyFont="1" applyFill="1" applyBorder="1" applyAlignment="1">
      <alignment horizontal="left" vertical="center" wrapText="1"/>
    </xf>
    <xf numFmtId="0" fontId="3" fillId="0" borderId="17" xfId="0" applyFont="1" applyBorder="1" applyAlignment="1">
      <alignment vertical="center" wrapText="1"/>
    </xf>
    <xf numFmtId="0" fontId="3" fillId="0" borderId="0" xfId="0" applyFont="1" applyAlignment="1">
      <alignment vertical="center" wrapText="1"/>
    </xf>
    <xf numFmtId="169" fontId="3" fillId="0" borderId="1" xfId="0" applyNumberFormat="1" applyFont="1" applyBorder="1" applyAlignment="1" applyProtection="1">
      <alignment vertical="center" wrapText="1"/>
      <protection hidden="1"/>
    </xf>
    <xf numFmtId="0" fontId="3" fillId="2" borderId="0" xfId="0" applyFont="1" applyFill="1" applyAlignment="1">
      <alignment vertical="center" wrapText="1"/>
    </xf>
    <xf numFmtId="168" fontId="3" fillId="0" borderId="1" xfId="0" applyNumberFormat="1" applyFont="1" applyFill="1" applyBorder="1" applyAlignment="1" applyProtection="1">
      <alignment horizontal="left" vertical="center" wrapText="1"/>
      <protection hidden="1"/>
    </xf>
    <xf numFmtId="0" fontId="3" fillId="0" borderId="1" xfId="0" applyFont="1" applyFill="1" applyBorder="1" applyAlignment="1" applyProtection="1">
      <alignment horizontal="left" vertical="center" wrapText="1"/>
      <protection hidden="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3" borderId="13" xfId="0" applyFont="1" applyFill="1" applyBorder="1" applyAlignment="1">
      <alignment horizontal="center"/>
    </xf>
    <xf numFmtId="0" fontId="4" fillId="8" borderId="13" xfId="0" applyFont="1" applyFill="1" applyBorder="1" applyAlignment="1">
      <alignment horizontal="center"/>
    </xf>
    <xf numFmtId="0" fontId="4" fillId="5" borderId="1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9" fontId="11" fillId="0" borderId="12"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0" fontId="4" fillId="6" borderId="7" xfId="0" applyFont="1" applyFill="1" applyBorder="1" applyAlignment="1">
      <alignment horizontal="center"/>
    </xf>
    <xf numFmtId="0" fontId="4" fillId="6" borderId="6" xfId="0" applyFont="1" applyFill="1" applyBorder="1" applyAlignment="1">
      <alignment horizontal="center"/>
    </xf>
    <xf numFmtId="0" fontId="4" fillId="6" borderId="5" xfId="0" applyFont="1" applyFill="1" applyBorder="1" applyAlignment="1">
      <alignment horizontal="center"/>
    </xf>
    <xf numFmtId="0" fontId="4" fillId="7" borderId="13" xfId="0" applyFont="1" applyFill="1" applyBorder="1" applyAlignment="1">
      <alignment horizontal="center"/>
    </xf>
    <xf numFmtId="0" fontId="3" fillId="0" borderId="1" xfId="0" applyFont="1" applyFill="1" applyBorder="1" applyAlignment="1" applyProtection="1">
      <alignment horizontal="center" vertical="center" wrapText="1"/>
      <protection hidden="1"/>
    </xf>
    <xf numFmtId="0" fontId="3"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3" fillId="0" borderId="0" xfId="0" applyFont="1" applyFill="1" applyAlignment="1">
      <alignment horizontal="left" vertical="center"/>
    </xf>
    <xf numFmtId="0" fontId="3" fillId="0" borderId="1" xfId="0" applyFont="1" applyFill="1" applyBorder="1" applyAlignment="1">
      <alignment vertical="center" wrapText="1"/>
    </xf>
    <xf numFmtId="9" fontId="3" fillId="0" borderId="1" xfId="0" applyNumberFormat="1" applyFont="1" applyFill="1" applyBorder="1" applyAlignment="1">
      <alignment horizontal="left" vertical="center"/>
    </xf>
    <xf numFmtId="0" fontId="2" fillId="0" borderId="3" xfId="0" applyFont="1" applyFill="1" applyBorder="1" applyAlignment="1">
      <alignment horizontal="left" vertical="center" wrapText="1"/>
    </xf>
    <xf numFmtId="9" fontId="3" fillId="0" borderId="1" xfId="1" applyFont="1" applyFill="1" applyBorder="1" applyAlignment="1" applyProtection="1">
      <alignment horizontal="left" vertical="center" wrapText="1"/>
      <protection locked="0"/>
    </xf>
    <xf numFmtId="0" fontId="3" fillId="0" borderId="1" xfId="0" quotePrefix="1" applyFont="1" applyFill="1" applyBorder="1" applyAlignment="1">
      <alignment horizontal="left" vertical="center" wrapText="1"/>
    </xf>
    <xf numFmtId="0" fontId="3" fillId="0" borderId="1" xfId="0" quotePrefix="1" applyFont="1" applyFill="1" applyBorder="1" applyAlignment="1" applyProtection="1">
      <alignment horizontal="left" vertical="center" wrapText="1"/>
      <protection locked="0"/>
    </xf>
    <xf numFmtId="0" fontId="2"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3" fillId="0" borderId="29" xfId="0" applyFont="1" applyFill="1" applyBorder="1" applyAlignment="1">
      <alignment horizontal="left" vertical="top" wrapText="1"/>
    </xf>
    <xf numFmtId="0" fontId="3" fillId="0" borderId="0" xfId="0" applyFont="1" applyFill="1" applyAlignment="1">
      <alignment vertical="center"/>
    </xf>
  </cellXfs>
  <cellStyles count="66">
    <cellStyle name="Euro" xfId="4"/>
    <cellStyle name="Hipervínculo 2" xfId="5"/>
    <cellStyle name="Millares 2" xfId="6"/>
    <cellStyle name="Millares 3" xfId="7"/>
    <cellStyle name="Millares 3 2" xfId="56"/>
    <cellStyle name="Millares 3 2 2" xfId="60"/>
    <cellStyle name="Millares 3 2 3" xfId="64"/>
    <cellStyle name="Millares 3 3" xfId="58"/>
    <cellStyle name="Millares 3 4" xfId="62"/>
    <cellStyle name="Millares 4" xfId="8"/>
    <cellStyle name="Millares 4 2" xfId="57"/>
    <cellStyle name="Millares 4 2 2" xfId="61"/>
    <cellStyle name="Millares 4 2 3" xfId="65"/>
    <cellStyle name="Millares 4 3" xfId="59"/>
    <cellStyle name="Millares 4 4" xfId="63"/>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83003</xdr:colOff>
      <xdr:row>0</xdr:row>
      <xdr:rowOff>89807</xdr:rowOff>
    </xdr:from>
    <xdr:to>
      <xdr:col>0</xdr:col>
      <xdr:colOff>806903</xdr:colOff>
      <xdr:row>0</xdr:row>
      <xdr:rowOff>707571</xdr:rowOff>
    </xdr:to>
    <xdr:pic>
      <xdr:nvPicPr>
        <xdr:cNvPr id="2" name="Picture 65" descr="Logo Blanco-negro-texto-noexte">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83003" y="89807"/>
          <a:ext cx="723900" cy="617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19</xdr:col>
      <xdr:colOff>2295525</xdr:colOff>
      <xdr:row>0</xdr:row>
      <xdr:rowOff>58332</xdr:rowOff>
    </xdr:from>
    <xdr:ext cx="871818" cy="685800"/>
    <xdr:pic>
      <xdr:nvPicPr>
        <xdr:cNvPr id="6" name="Imagen 5" descr="Logo de la Alcaldía">
          <a:extLst>
            <a:ext uri="{FF2B5EF4-FFF2-40B4-BE49-F238E27FC236}">
              <a16:creationId xmlns:a16="http://schemas.microsoft.com/office/drawing/2014/main" id="{00000000-0008-0000-0100-000006000000}"/>
            </a:ext>
            <a:ext uri="{C183D7F6-B498-43B3-948B-1728B52AA6E4}">
              <adec:decorative xmlns:adec="http://schemas.microsoft.com/office/drawing/2017/decorative" xmlns="" val="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3566100" y="58332"/>
          <a:ext cx="871818" cy="685800"/>
        </a:xfrm>
        <a:prstGeom prst="rect">
          <a:avLst/>
        </a:prstGeom>
        <a:noFill/>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29"/>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pageSetUpPr fitToPage="1"/>
  </sheetPr>
  <dimension ref="A1:T293"/>
  <sheetViews>
    <sheetView showGridLines="0" tabSelected="1" zoomScaleNormal="100" workbookViewId="0">
      <selection activeCell="A5" sqref="A5:XFD66"/>
    </sheetView>
  </sheetViews>
  <sheetFormatPr baseColWidth="10" defaultColWidth="11.42578125" defaultRowHeight="11.25" x14ac:dyDescent="0.25"/>
  <cols>
    <col min="1" max="1" width="14.28515625" style="71" customWidth="1"/>
    <col min="2" max="2" width="12" style="35" customWidth="1"/>
    <col min="3" max="3" width="13.140625" style="35" customWidth="1"/>
    <col min="4" max="4" width="84" style="71" customWidth="1"/>
    <col min="5" max="5" width="12.7109375" style="35" customWidth="1"/>
    <col min="6" max="6" width="49.28515625" style="37" customWidth="1"/>
    <col min="7" max="7" width="34.5703125" style="71" customWidth="1"/>
    <col min="8" max="8" width="14.140625" style="71" customWidth="1"/>
    <col min="9" max="9" width="22.85546875" style="71" customWidth="1"/>
    <col min="10" max="10" width="24.5703125" style="71" customWidth="1"/>
    <col min="11" max="11" width="12.28515625" style="35" customWidth="1"/>
    <col min="12" max="12" width="21.28515625" style="70" customWidth="1"/>
    <col min="13" max="13" width="10.5703125" style="80" customWidth="1"/>
    <col min="14" max="14" width="13.42578125" style="80" customWidth="1"/>
    <col min="15" max="15" width="10.7109375" style="30" customWidth="1"/>
    <col min="16" max="16" width="11.42578125" style="93"/>
    <col min="17" max="17" width="81.140625" style="134" customWidth="1"/>
    <col min="18" max="18" width="15.140625" style="93" customWidth="1"/>
    <col min="19" max="19" width="13.42578125" style="93" customWidth="1"/>
    <col min="20" max="20" width="73" style="93" customWidth="1"/>
    <col min="21" max="16384" width="11.42578125" style="34"/>
  </cols>
  <sheetData>
    <row r="1" spans="1:20" s="39" customFormat="1" ht="68.25" customHeight="1" x14ac:dyDescent="0.25">
      <c r="A1" s="72"/>
      <c r="B1" s="40"/>
      <c r="C1" s="40"/>
      <c r="D1" s="66"/>
      <c r="E1" s="40"/>
      <c r="F1" s="40"/>
      <c r="G1" s="66"/>
      <c r="H1" s="66"/>
      <c r="I1" s="66"/>
      <c r="J1" s="66"/>
      <c r="K1" s="40"/>
      <c r="L1" s="66"/>
      <c r="M1" s="40"/>
      <c r="N1" s="41" t="s">
        <v>0</v>
      </c>
      <c r="O1" s="40"/>
      <c r="P1" s="89"/>
      <c r="Q1" s="131"/>
      <c r="R1" s="89"/>
      <c r="S1" s="89"/>
      <c r="T1" s="90"/>
    </row>
    <row r="2" spans="1:20" s="43" customFormat="1" ht="15" customHeight="1" x14ac:dyDescent="0.25">
      <c r="A2" s="67"/>
      <c r="B2" s="42"/>
      <c r="C2" s="42"/>
      <c r="D2" s="67"/>
      <c r="E2" s="42"/>
      <c r="F2" s="42"/>
      <c r="G2" s="67"/>
      <c r="H2" s="67"/>
      <c r="I2" s="67"/>
      <c r="J2" s="67"/>
      <c r="K2" s="42"/>
      <c r="L2" s="67"/>
      <c r="M2" s="42"/>
      <c r="N2" s="42"/>
      <c r="O2" s="42" t="s">
        <v>3</v>
      </c>
      <c r="P2" s="91"/>
      <c r="Q2" s="132"/>
      <c r="R2" s="91"/>
      <c r="S2" s="91"/>
      <c r="T2" s="91"/>
    </row>
    <row r="3" spans="1:20" s="28" customFormat="1" x14ac:dyDescent="0.25">
      <c r="A3" s="32"/>
      <c r="B3" s="32"/>
      <c r="C3" s="32"/>
      <c r="D3" s="32"/>
      <c r="E3" s="32"/>
      <c r="F3" s="32"/>
      <c r="G3" s="32"/>
      <c r="H3" s="32"/>
      <c r="I3" s="32"/>
      <c r="J3" s="32"/>
      <c r="K3" s="32"/>
      <c r="L3" s="32"/>
      <c r="M3" s="33"/>
      <c r="N3" s="33"/>
      <c r="O3" s="32"/>
      <c r="P3" s="130"/>
      <c r="Q3" s="92" t="s">
        <v>355</v>
      </c>
      <c r="R3" s="130"/>
      <c r="S3" s="130"/>
      <c r="T3" s="130"/>
    </row>
    <row r="4" spans="1:20" s="28" customFormat="1" ht="33.75" x14ac:dyDescent="0.25">
      <c r="A4" s="44" t="s">
        <v>7</v>
      </c>
      <c r="B4" s="44" t="s">
        <v>8</v>
      </c>
      <c r="C4" s="44" t="s">
        <v>9</v>
      </c>
      <c r="D4" s="44" t="s">
        <v>10</v>
      </c>
      <c r="E4" s="44" t="s">
        <v>11</v>
      </c>
      <c r="F4" s="44" t="s">
        <v>12</v>
      </c>
      <c r="G4" s="44" t="s">
        <v>13</v>
      </c>
      <c r="H4" s="44" t="s">
        <v>14</v>
      </c>
      <c r="I4" s="44" t="s">
        <v>15</v>
      </c>
      <c r="J4" s="44" t="s">
        <v>16</v>
      </c>
      <c r="K4" s="44" t="s">
        <v>17</v>
      </c>
      <c r="L4" s="44" t="s">
        <v>18</v>
      </c>
      <c r="M4" s="45" t="s">
        <v>19</v>
      </c>
      <c r="N4" s="45" t="s">
        <v>20</v>
      </c>
      <c r="O4" s="44" t="s">
        <v>21</v>
      </c>
      <c r="P4" s="92" t="s">
        <v>22</v>
      </c>
      <c r="Q4" s="92" t="s">
        <v>23</v>
      </c>
      <c r="R4" s="92" t="s">
        <v>24</v>
      </c>
      <c r="S4" s="92" t="s">
        <v>25</v>
      </c>
      <c r="T4" s="92" t="s">
        <v>26</v>
      </c>
    </row>
    <row r="5" spans="1:20" s="163" customFormat="1" ht="78.75" x14ac:dyDescent="0.25">
      <c r="A5" s="52" t="s">
        <v>28</v>
      </c>
      <c r="B5" s="52" t="s">
        <v>29</v>
      </c>
      <c r="C5" s="84">
        <v>3</v>
      </c>
      <c r="D5" s="136" t="s">
        <v>326</v>
      </c>
      <c r="E5" s="160">
        <v>3</v>
      </c>
      <c r="F5" s="60" t="s">
        <v>30</v>
      </c>
      <c r="G5" s="52" t="s">
        <v>31</v>
      </c>
      <c r="H5" s="136" t="s">
        <v>32</v>
      </c>
      <c r="I5" s="136" t="s">
        <v>32</v>
      </c>
      <c r="J5" s="60" t="s">
        <v>33</v>
      </c>
      <c r="K5" s="161" t="s">
        <v>1</v>
      </c>
      <c r="L5" s="60" t="s">
        <v>34</v>
      </c>
      <c r="M5" s="94">
        <v>43346</v>
      </c>
      <c r="N5" s="94">
        <v>43830</v>
      </c>
      <c r="O5" s="162" t="s">
        <v>252</v>
      </c>
      <c r="P5" s="135">
        <v>44218</v>
      </c>
      <c r="Q5" s="52" t="s">
        <v>520</v>
      </c>
      <c r="R5" s="129">
        <v>1</v>
      </c>
      <c r="S5" s="136" t="s">
        <v>521</v>
      </c>
      <c r="T5" s="52" t="s">
        <v>66</v>
      </c>
    </row>
    <row r="6" spans="1:20" s="163" customFormat="1" ht="236.25" x14ac:dyDescent="0.25">
      <c r="A6" s="52" t="s">
        <v>35</v>
      </c>
      <c r="B6" s="52" t="s">
        <v>36</v>
      </c>
      <c r="C6" s="84">
        <v>2</v>
      </c>
      <c r="D6" s="52" t="s">
        <v>327</v>
      </c>
      <c r="E6" s="160">
        <v>2</v>
      </c>
      <c r="F6" s="60" t="s">
        <v>37</v>
      </c>
      <c r="G6" s="60" t="s">
        <v>282</v>
      </c>
      <c r="H6" s="136" t="s">
        <v>32</v>
      </c>
      <c r="I6" s="136" t="s">
        <v>32</v>
      </c>
      <c r="J6" s="52" t="s">
        <v>40</v>
      </c>
      <c r="K6" s="161" t="s">
        <v>1</v>
      </c>
      <c r="L6" s="60" t="s">
        <v>38</v>
      </c>
      <c r="M6" s="94">
        <v>43540</v>
      </c>
      <c r="N6" s="94">
        <v>44196</v>
      </c>
      <c r="O6" s="162" t="s">
        <v>252</v>
      </c>
      <c r="P6" s="94">
        <v>44211</v>
      </c>
      <c r="Q6" s="164" t="s">
        <v>503</v>
      </c>
      <c r="R6" s="129">
        <v>1</v>
      </c>
      <c r="S6" s="136" t="s">
        <v>502</v>
      </c>
      <c r="T6" s="52" t="s">
        <v>510</v>
      </c>
    </row>
    <row r="7" spans="1:20" s="163" customFormat="1" ht="348.75" x14ac:dyDescent="0.25">
      <c r="A7" s="52" t="s">
        <v>35</v>
      </c>
      <c r="B7" s="52" t="s">
        <v>36</v>
      </c>
      <c r="C7" s="84">
        <v>3</v>
      </c>
      <c r="D7" s="52" t="s">
        <v>328</v>
      </c>
      <c r="E7" s="160">
        <v>2</v>
      </c>
      <c r="F7" s="60" t="s">
        <v>42</v>
      </c>
      <c r="G7" s="60" t="s">
        <v>43</v>
      </c>
      <c r="H7" s="136" t="s">
        <v>32</v>
      </c>
      <c r="I7" s="136" t="s">
        <v>32</v>
      </c>
      <c r="J7" s="52" t="s">
        <v>44</v>
      </c>
      <c r="K7" s="161" t="s">
        <v>4</v>
      </c>
      <c r="L7" s="60" t="s">
        <v>38</v>
      </c>
      <c r="M7" s="94">
        <v>43435</v>
      </c>
      <c r="N7" s="94">
        <v>43829</v>
      </c>
      <c r="O7" s="162" t="s">
        <v>281</v>
      </c>
      <c r="P7" s="94">
        <v>44211</v>
      </c>
      <c r="Q7" s="164" t="s">
        <v>504</v>
      </c>
      <c r="R7" s="165">
        <v>1</v>
      </c>
      <c r="S7" s="136" t="s">
        <v>502</v>
      </c>
      <c r="T7" s="52" t="s">
        <v>511</v>
      </c>
    </row>
    <row r="8" spans="1:20" s="163" customFormat="1" ht="382.5" x14ac:dyDescent="0.25">
      <c r="A8" s="52" t="s">
        <v>35</v>
      </c>
      <c r="B8" s="52" t="s">
        <v>36</v>
      </c>
      <c r="C8" s="84">
        <v>3</v>
      </c>
      <c r="D8" s="52" t="s">
        <v>328</v>
      </c>
      <c r="E8" s="160">
        <v>4</v>
      </c>
      <c r="F8" s="60" t="s">
        <v>42</v>
      </c>
      <c r="G8" s="60" t="s">
        <v>329</v>
      </c>
      <c r="H8" s="136" t="s">
        <v>32</v>
      </c>
      <c r="I8" s="136" t="s">
        <v>32</v>
      </c>
      <c r="J8" s="52" t="s">
        <v>46</v>
      </c>
      <c r="K8" s="161" t="s">
        <v>4</v>
      </c>
      <c r="L8" s="60" t="s">
        <v>38</v>
      </c>
      <c r="M8" s="94">
        <v>43435</v>
      </c>
      <c r="N8" s="94">
        <v>43829</v>
      </c>
      <c r="O8" s="162" t="s">
        <v>281</v>
      </c>
      <c r="P8" s="94">
        <v>44211</v>
      </c>
      <c r="Q8" s="164" t="s">
        <v>505</v>
      </c>
      <c r="R8" s="165">
        <v>1</v>
      </c>
      <c r="S8" s="136" t="s">
        <v>502</v>
      </c>
      <c r="T8" s="52" t="s">
        <v>512</v>
      </c>
    </row>
    <row r="9" spans="1:20" s="163" customFormat="1" ht="202.5" x14ac:dyDescent="0.25">
      <c r="A9" s="52" t="s">
        <v>50</v>
      </c>
      <c r="B9" s="52" t="s">
        <v>39</v>
      </c>
      <c r="C9" s="84">
        <v>1</v>
      </c>
      <c r="D9" s="162" t="s">
        <v>51</v>
      </c>
      <c r="E9" s="160">
        <v>2</v>
      </c>
      <c r="F9" s="60" t="s">
        <v>52</v>
      </c>
      <c r="G9" s="60" t="s">
        <v>53</v>
      </c>
      <c r="H9" s="136" t="s">
        <v>32</v>
      </c>
      <c r="I9" s="136" t="s">
        <v>32</v>
      </c>
      <c r="J9" s="60" t="s">
        <v>54</v>
      </c>
      <c r="K9" s="161" t="s">
        <v>1</v>
      </c>
      <c r="L9" s="60" t="s">
        <v>55</v>
      </c>
      <c r="M9" s="94">
        <v>43784</v>
      </c>
      <c r="N9" s="94">
        <v>43830</v>
      </c>
      <c r="O9" s="162" t="s">
        <v>281</v>
      </c>
      <c r="P9" s="135">
        <v>44203</v>
      </c>
      <c r="Q9" s="52" t="s">
        <v>489</v>
      </c>
      <c r="R9" s="129" t="s">
        <v>32</v>
      </c>
      <c r="S9" s="136" t="s">
        <v>376</v>
      </c>
      <c r="T9" s="52" t="s">
        <v>66</v>
      </c>
    </row>
    <row r="10" spans="1:20" s="163" customFormat="1" ht="157.5" x14ac:dyDescent="0.25">
      <c r="A10" s="52" t="s">
        <v>50</v>
      </c>
      <c r="B10" s="52" t="s">
        <v>39</v>
      </c>
      <c r="C10" s="84">
        <v>3</v>
      </c>
      <c r="D10" s="52" t="s">
        <v>56</v>
      </c>
      <c r="E10" s="160">
        <v>1</v>
      </c>
      <c r="F10" s="60" t="s">
        <v>57</v>
      </c>
      <c r="G10" s="60" t="s">
        <v>58</v>
      </c>
      <c r="H10" s="136" t="s">
        <v>32</v>
      </c>
      <c r="I10" s="136" t="s">
        <v>32</v>
      </c>
      <c r="J10" s="60" t="s">
        <v>59</v>
      </c>
      <c r="K10" s="161" t="s">
        <v>1</v>
      </c>
      <c r="L10" s="60" t="s">
        <v>60</v>
      </c>
      <c r="M10" s="94">
        <v>43525</v>
      </c>
      <c r="N10" s="94">
        <v>43738</v>
      </c>
      <c r="O10" s="162" t="s">
        <v>281</v>
      </c>
      <c r="P10" s="135">
        <v>44203</v>
      </c>
      <c r="Q10" s="52" t="s">
        <v>490</v>
      </c>
      <c r="R10" s="129" t="s">
        <v>32</v>
      </c>
      <c r="S10" s="136" t="s">
        <v>376</v>
      </c>
      <c r="T10" s="52" t="s">
        <v>66</v>
      </c>
    </row>
    <row r="11" spans="1:20" s="163" customFormat="1" ht="45" x14ac:dyDescent="0.25">
      <c r="A11" s="52" t="s">
        <v>63</v>
      </c>
      <c r="B11" s="52" t="s">
        <v>39</v>
      </c>
      <c r="C11" s="84">
        <v>4</v>
      </c>
      <c r="D11" s="52" t="s">
        <v>295</v>
      </c>
      <c r="E11" s="160">
        <v>1</v>
      </c>
      <c r="F11" s="60" t="s">
        <v>64</v>
      </c>
      <c r="G11" s="60" t="s">
        <v>296</v>
      </c>
      <c r="H11" s="136" t="s">
        <v>32</v>
      </c>
      <c r="I11" s="136" t="s">
        <v>32</v>
      </c>
      <c r="J11" s="60" t="s">
        <v>61</v>
      </c>
      <c r="K11" s="161" t="s">
        <v>1</v>
      </c>
      <c r="L11" s="60" t="s">
        <v>62</v>
      </c>
      <c r="M11" s="94">
        <v>43724</v>
      </c>
      <c r="N11" s="94">
        <v>44286</v>
      </c>
      <c r="O11" s="162" t="s">
        <v>252</v>
      </c>
      <c r="P11" s="135">
        <v>44203</v>
      </c>
      <c r="Q11" s="52" t="s">
        <v>501</v>
      </c>
      <c r="R11" s="129" t="s">
        <v>32</v>
      </c>
      <c r="S11" s="136" t="s">
        <v>376</v>
      </c>
      <c r="T11" s="52" t="s">
        <v>66</v>
      </c>
    </row>
    <row r="12" spans="1:20" s="163" customFormat="1" ht="101.25" x14ac:dyDescent="0.25">
      <c r="A12" s="52" t="s">
        <v>299</v>
      </c>
      <c r="B12" s="52" t="s">
        <v>67</v>
      </c>
      <c r="C12" s="84">
        <v>1</v>
      </c>
      <c r="D12" s="61" t="s">
        <v>68</v>
      </c>
      <c r="E12" s="160">
        <v>3</v>
      </c>
      <c r="F12" s="52" t="s">
        <v>69</v>
      </c>
      <c r="G12" s="52" t="s">
        <v>74</v>
      </c>
      <c r="H12" s="136" t="s">
        <v>70</v>
      </c>
      <c r="I12" s="136" t="s">
        <v>71</v>
      </c>
      <c r="J12" s="52" t="s">
        <v>72</v>
      </c>
      <c r="K12" s="161" t="s">
        <v>4</v>
      </c>
      <c r="L12" s="60" t="s">
        <v>73</v>
      </c>
      <c r="M12" s="94">
        <v>43997</v>
      </c>
      <c r="N12" s="94">
        <v>44265</v>
      </c>
      <c r="O12" s="162" t="s">
        <v>252</v>
      </c>
      <c r="P12" s="135">
        <v>44200</v>
      </c>
      <c r="Q12" s="52" t="s">
        <v>377</v>
      </c>
      <c r="R12" s="129" t="s">
        <v>32</v>
      </c>
      <c r="S12" s="136" t="s">
        <v>376</v>
      </c>
      <c r="T12" s="52" t="s">
        <v>66</v>
      </c>
    </row>
    <row r="13" spans="1:20" s="163" customFormat="1" ht="123.75" x14ac:dyDescent="0.25">
      <c r="A13" s="52" t="s">
        <v>299</v>
      </c>
      <c r="B13" s="52" t="s">
        <v>67</v>
      </c>
      <c r="C13" s="84">
        <v>2</v>
      </c>
      <c r="D13" s="166" t="s">
        <v>75</v>
      </c>
      <c r="E13" s="160">
        <v>1</v>
      </c>
      <c r="F13" s="52" t="s">
        <v>303</v>
      </c>
      <c r="G13" s="52" t="s">
        <v>76</v>
      </c>
      <c r="H13" s="136" t="s">
        <v>304</v>
      </c>
      <c r="I13" s="136" t="s">
        <v>305</v>
      </c>
      <c r="J13" s="52" t="s">
        <v>306</v>
      </c>
      <c r="K13" s="161" t="s">
        <v>297</v>
      </c>
      <c r="L13" s="60" t="s">
        <v>77</v>
      </c>
      <c r="M13" s="94">
        <v>43953</v>
      </c>
      <c r="N13" s="94">
        <v>44561</v>
      </c>
      <c r="O13" s="162" t="s">
        <v>252</v>
      </c>
      <c r="P13" s="135">
        <v>44200</v>
      </c>
      <c r="Q13" s="52" t="s">
        <v>378</v>
      </c>
      <c r="R13" s="129" t="s">
        <v>32</v>
      </c>
      <c r="S13" s="136" t="s">
        <v>376</v>
      </c>
      <c r="T13" s="52" t="s">
        <v>66</v>
      </c>
    </row>
    <row r="14" spans="1:20" s="163" customFormat="1" ht="123.75" x14ac:dyDescent="0.25">
      <c r="A14" s="52" t="s">
        <v>299</v>
      </c>
      <c r="B14" s="52" t="s">
        <v>67</v>
      </c>
      <c r="C14" s="84">
        <v>2</v>
      </c>
      <c r="D14" s="166" t="s">
        <v>75</v>
      </c>
      <c r="E14" s="160">
        <v>2</v>
      </c>
      <c r="F14" s="52" t="s">
        <v>303</v>
      </c>
      <c r="G14" s="52" t="s">
        <v>78</v>
      </c>
      <c r="H14" s="136" t="s">
        <v>79</v>
      </c>
      <c r="I14" s="136" t="s">
        <v>307</v>
      </c>
      <c r="J14" s="52" t="s">
        <v>308</v>
      </c>
      <c r="K14" s="161" t="s">
        <v>1</v>
      </c>
      <c r="L14" s="60" t="s">
        <v>80</v>
      </c>
      <c r="M14" s="94">
        <v>44567</v>
      </c>
      <c r="N14" s="94">
        <v>44561</v>
      </c>
      <c r="O14" s="162" t="s">
        <v>252</v>
      </c>
      <c r="P14" s="135">
        <v>44200</v>
      </c>
      <c r="Q14" s="52" t="s">
        <v>378</v>
      </c>
      <c r="R14" s="129" t="s">
        <v>32</v>
      </c>
      <c r="S14" s="136" t="s">
        <v>376</v>
      </c>
      <c r="T14" s="52" t="s">
        <v>66</v>
      </c>
    </row>
    <row r="15" spans="1:20" s="163" customFormat="1" ht="123.75" x14ac:dyDescent="0.25">
      <c r="A15" s="52" t="s">
        <v>81</v>
      </c>
      <c r="B15" s="52" t="s">
        <v>41</v>
      </c>
      <c r="C15" s="84">
        <v>10</v>
      </c>
      <c r="D15" s="162" t="s">
        <v>82</v>
      </c>
      <c r="E15" s="160">
        <v>1</v>
      </c>
      <c r="F15" s="60" t="s">
        <v>83</v>
      </c>
      <c r="G15" s="60" t="s">
        <v>84</v>
      </c>
      <c r="H15" s="136" t="s">
        <v>32</v>
      </c>
      <c r="I15" s="136" t="s">
        <v>32</v>
      </c>
      <c r="J15" s="167" t="s">
        <v>85</v>
      </c>
      <c r="K15" s="161" t="s">
        <v>1</v>
      </c>
      <c r="L15" s="60" t="s">
        <v>86</v>
      </c>
      <c r="M15" s="94">
        <v>43647</v>
      </c>
      <c r="N15" s="94">
        <v>44012</v>
      </c>
      <c r="O15" s="162" t="s">
        <v>150</v>
      </c>
      <c r="P15" s="135">
        <v>44202</v>
      </c>
      <c r="Q15" s="52" t="s">
        <v>480</v>
      </c>
      <c r="R15" s="129">
        <v>0.2</v>
      </c>
      <c r="S15" s="136" t="s">
        <v>519</v>
      </c>
      <c r="T15" s="52" t="s">
        <v>66</v>
      </c>
    </row>
    <row r="16" spans="1:20" s="163" customFormat="1" ht="202.5" x14ac:dyDescent="0.25">
      <c r="A16" s="52" t="s">
        <v>88</v>
      </c>
      <c r="B16" s="52" t="s">
        <v>89</v>
      </c>
      <c r="C16" s="84">
        <v>7</v>
      </c>
      <c r="D16" s="162" t="s">
        <v>91</v>
      </c>
      <c r="E16" s="160">
        <v>1</v>
      </c>
      <c r="F16" s="52" t="s">
        <v>92</v>
      </c>
      <c r="G16" s="60" t="s">
        <v>93</v>
      </c>
      <c r="H16" s="60" t="s">
        <v>94</v>
      </c>
      <c r="I16" s="52" t="s">
        <v>95</v>
      </c>
      <c r="J16" s="161" t="s">
        <v>96</v>
      </c>
      <c r="K16" s="161" t="s">
        <v>1</v>
      </c>
      <c r="L16" s="52" t="s">
        <v>90</v>
      </c>
      <c r="M16" s="83">
        <v>43735</v>
      </c>
      <c r="N16" s="83">
        <v>44561</v>
      </c>
      <c r="O16" s="162" t="s">
        <v>252</v>
      </c>
      <c r="P16" s="135">
        <v>44204</v>
      </c>
      <c r="Q16" s="52" t="s">
        <v>469</v>
      </c>
      <c r="R16" s="129">
        <v>0.77</v>
      </c>
      <c r="S16" s="136" t="s">
        <v>466</v>
      </c>
      <c r="T16" s="52" t="s">
        <v>472</v>
      </c>
    </row>
    <row r="17" spans="1:20" s="163" customFormat="1" ht="191.25" x14ac:dyDescent="0.25">
      <c r="A17" s="52" t="s">
        <v>88</v>
      </c>
      <c r="B17" s="52" t="s">
        <v>89</v>
      </c>
      <c r="C17" s="84">
        <v>7</v>
      </c>
      <c r="D17" s="162" t="s">
        <v>91</v>
      </c>
      <c r="E17" s="160">
        <v>2</v>
      </c>
      <c r="F17" s="52" t="s">
        <v>97</v>
      </c>
      <c r="G17" s="60" t="s">
        <v>98</v>
      </c>
      <c r="H17" s="60" t="s">
        <v>99</v>
      </c>
      <c r="I17" s="52" t="s">
        <v>100</v>
      </c>
      <c r="J17" s="161" t="s">
        <v>101</v>
      </c>
      <c r="K17" s="161" t="s">
        <v>1</v>
      </c>
      <c r="L17" s="52" t="s">
        <v>90</v>
      </c>
      <c r="M17" s="83">
        <v>43735</v>
      </c>
      <c r="N17" s="83">
        <v>44561</v>
      </c>
      <c r="O17" s="162" t="s">
        <v>252</v>
      </c>
      <c r="P17" s="135">
        <v>44204</v>
      </c>
      <c r="Q17" s="52" t="s">
        <v>469</v>
      </c>
      <c r="R17" s="129">
        <v>0.77</v>
      </c>
      <c r="S17" s="136" t="s">
        <v>466</v>
      </c>
      <c r="T17" s="52" t="s">
        <v>472</v>
      </c>
    </row>
    <row r="18" spans="1:20" s="163" customFormat="1" ht="90" x14ac:dyDescent="0.25">
      <c r="A18" s="52" t="s">
        <v>103</v>
      </c>
      <c r="B18" s="52" t="s">
        <v>45</v>
      </c>
      <c r="C18" s="84">
        <v>2</v>
      </c>
      <c r="D18" s="168" t="s">
        <v>104</v>
      </c>
      <c r="E18" s="84">
        <v>4</v>
      </c>
      <c r="F18" s="60" t="s">
        <v>106</v>
      </c>
      <c r="G18" s="52" t="s">
        <v>107</v>
      </c>
      <c r="H18" s="52" t="s">
        <v>32</v>
      </c>
      <c r="I18" s="52" t="s">
        <v>32</v>
      </c>
      <c r="J18" s="60" t="s">
        <v>108</v>
      </c>
      <c r="K18" s="161" t="s">
        <v>1</v>
      </c>
      <c r="L18" s="60" t="s">
        <v>105</v>
      </c>
      <c r="M18" s="94">
        <v>43800</v>
      </c>
      <c r="N18" s="94">
        <v>43921</v>
      </c>
      <c r="O18" s="162" t="s">
        <v>252</v>
      </c>
      <c r="P18" s="135">
        <v>44201</v>
      </c>
      <c r="Q18" s="52" t="s">
        <v>477</v>
      </c>
      <c r="R18" s="129">
        <v>1</v>
      </c>
      <c r="S18" s="136" t="s">
        <v>519</v>
      </c>
      <c r="T18" s="52" t="s">
        <v>479</v>
      </c>
    </row>
    <row r="19" spans="1:20" s="163" customFormat="1" ht="78.75" x14ac:dyDescent="0.25">
      <c r="A19" s="52" t="s">
        <v>103</v>
      </c>
      <c r="B19" s="52" t="s">
        <v>45</v>
      </c>
      <c r="C19" s="84">
        <v>3</v>
      </c>
      <c r="D19" s="52" t="s">
        <v>109</v>
      </c>
      <c r="E19" s="84">
        <v>1</v>
      </c>
      <c r="F19" s="169" t="s">
        <v>110</v>
      </c>
      <c r="G19" s="52" t="s">
        <v>111</v>
      </c>
      <c r="H19" s="52" t="s">
        <v>32</v>
      </c>
      <c r="I19" s="52" t="s">
        <v>32</v>
      </c>
      <c r="J19" s="60" t="s">
        <v>112</v>
      </c>
      <c r="K19" s="161" t="s">
        <v>1</v>
      </c>
      <c r="L19" s="60" t="s">
        <v>113</v>
      </c>
      <c r="M19" s="83">
        <v>43800</v>
      </c>
      <c r="N19" s="94">
        <v>43830</v>
      </c>
      <c r="O19" s="162" t="s">
        <v>252</v>
      </c>
      <c r="P19" s="135">
        <v>44201</v>
      </c>
      <c r="Q19" s="52" t="s">
        <v>478</v>
      </c>
      <c r="R19" s="129">
        <v>1</v>
      </c>
      <c r="S19" s="136" t="s">
        <v>519</v>
      </c>
      <c r="T19" s="52" t="s">
        <v>476</v>
      </c>
    </row>
    <row r="20" spans="1:20" s="163" customFormat="1" ht="112.5" x14ac:dyDescent="0.25">
      <c r="A20" s="52" t="s">
        <v>114</v>
      </c>
      <c r="B20" s="52" t="s">
        <v>36</v>
      </c>
      <c r="C20" s="84">
        <v>1</v>
      </c>
      <c r="D20" s="52" t="s">
        <v>115</v>
      </c>
      <c r="E20" s="84">
        <v>2</v>
      </c>
      <c r="F20" s="169" t="s">
        <v>117</v>
      </c>
      <c r="G20" s="52" t="s">
        <v>372</v>
      </c>
      <c r="H20" s="52" t="s">
        <v>32</v>
      </c>
      <c r="I20" s="52" t="s">
        <v>32</v>
      </c>
      <c r="J20" s="60" t="s">
        <v>373</v>
      </c>
      <c r="K20" s="161" t="s">
        <v>4</v>
      </c>
      <c r="L20" s="60" t="s">
        <v>116</v>
      </c>
      <c r="M20" s="83">
        <v>44181</v>
      </c>
      <c r="N20" s="83">
        <v>44285</v>
      </c>
      <c r="O20" s="162" t="s">
        <v>252</v>
      </c>
      <c r="P20" s="135">
        <v>44211</v>
      </c>
      <c r="Q20" s="170" t="s">
        <v>506</v>
      </c>
      <c r="R20" s="129">
        <v>0.5</v>
      </c>
      <c r="S20" s="136" t="s">
        <v>502</v>
      </c>
      <c r="T20" s="52" t="s">
        <v>513</v>
      </c>
    </row>
    <row r="21" spans="1:20" s="163" customFormat="1" ht="168.75" x14ac:dyDescent="0.25">
      <c r="A21" s="52" t="s">
        <v>114</v>
      </c>
      <c r="B21" s="52" t="s">
        <v>36</v>
      </c>
      <c r="C21" s="84">
        <v>4</v>
      </c>
      <c r="D21" s="52" t="s">
        <v>118</v>
      </c>
      <c r="E21" s="84">
        <v>2</v>
      </c>
      <c r="F21" s="169" t="s">
        <v>119</v>
      </c>
      <c r="G21" s="52" t="s">
        <v>374</v>
      </c>
      <c r="H21" s="52" t="s">
        <v>32</v>
      </c>
      <c r="I21" s="52" t="s">
        <v>32</v>
      </c>
      <c r="J21" s="52" t="s">
        <v>375</v>
      </c>
      <c r="K21" s="161" t="s">
        <v>1</v>
      </c>
      <c r="L21" s="60" t="s">
        <v>116</v>
      </c>
      <c r="M21" s="83">
        <v>44181</v>
      </c>
      <c r="N21" s="83">
        <v>44196</v>
      </c>
      <c r="O21" s="162" t="s">
        <v>252</v>
      </c>
      <c r="P21" s="135">
        <v>44211</v>
      </c>
      <c r="Q21" s="170" t="s">
        <v>507</v>
      </c>
      <c r="R21" s="129">
        <v>1</v>
      </c>
      <c r="S21" s="136" t="s">
        <v>502</v>
      </c>
      <c r="T21" s="52" t="s">
        <v>514</v>
      </c>
    </row>
    <row r="22" spans="1:20" s="163" customFormat="1" ht="202.5" x14ac:dyDescent="0.25">
      <c r="A22" s="52" t="s">
        <v>114</v>
      </c>
      <c r="B22" s="52" t="s">
        <v>36</v>
      </c>
      <c r="C22" s="84">
        <v>8</v>
      </c>
      <c r="D22" s="52" t="s">
        <v>120</v>
      </c>
      <c r="E22" s="84">
        <v>1</v>
      </c>
      <c r="F22" s="169" t="s">
        <v>121</v>
      </c>
      <c r="G22" s="52" t="s">
        <v>122</v>
      </c>
      <c r="H22" s="52" t="s">
        <v>32</v>
      </c>
      <c r="I22" s="52" t="s">
        <v>32</v>
      </c>
      <c r="J22" s="60" t="s">
        <v>123</v>
      </c>
      <c r="K22" s="161" t="s">
        <v>4</v>
      </c>
      <c r="L22" s="60" t="s">
        <v>116</v>
      </c>
      <c r="M22" s="83">
        <v>43833</v>
      </c>
      <c r="N22" s="83">
        <v>43905</v>
      </c>
      <c r="O22" s="162" t="s">
        <v>252</v>
      </c>
      <c r="P22" s="135">
        <v>44211</v>
      </c>
      <c r="Q22" s="170" t="s">
        <v>508</v>
      </c>
      <c r="R22" s="129">
        <v>1</v>
      </c>
      <c r="S22" s="136" t="s">
        <v>502</v>
      </c>
      <c r="T22" s="52" t="s">
        <v>515</v>
      </c>
    </row>
    <row r="23" spans="1:20" s="163" customFormat="1" ht="225" x14ac:dyDescent="0.25">
      <c r="A23" s="52" t="s">
        <v>114</v>
      </c>
      <c r="B23" s="52" t="s">
        <v>36</v>
      </c>
      <c r="C23" s="84">
        <v>10</v>
      </c>
      <c r="D23" s="52" t="s">
        <v>125</v>
      </c>
      <c r="E23" s="84">
        <v>1</v>
      </c>
      <c r="F23" s="169" t="s">
        <v>126</v>
      </c>
      <c r="G23" s="52" t="s">
        <v>127</v>
      </c>
      <c r="H23" s="52" t="s">
        <v>32</v>
      </c>
      <c r="I23" s="52" t="s">
        <v>32</v>
      </c>
      <c r="J23" s="60" t="s">
        <v>128</v>
      </c>
      <c r="K23" s="161" t="s">
        <v>1</v>
      </c>
      <c r="L23" s="60" t="s">
        <v>124</v>
      </c>
      <c r="M23" s="83">
        <v>43845</v>
      </c>
      <c r="N23" s="83">
        <v>43890</v>
      </c>
      <c r="O23" s="162" t="s">
        <v>252</v>
      </c>
      <c r="P23" s="135">
        <v>44211</v>
      </c>
      <c r="Q23" s="170" t="s">
        <v>509</v>
      </c>
      <c r="R23" s="129">
        <v>1</v>
      </c>
      <c r="S23" s="136" t="s">
        <v>502</v>
      </c>
      <c r="T23" s="52" t="s">
        <v>516</v>
      </c>
    </row>
    <row r="24" spans="1:20" s="163" customFormat="1" ht="146.25" x14ac:dyDescent="0.25">
      <c r="A24" s="52" t="s">
        <v>114</v>
      </c>
      <c r="B24" s="52" t="s">
        <v>36</v>
      </c>
      <c r="C24" s="84">
        <v>10</v>
      </c>
      <c r="D24" s="52" t="s">
        <v>125</v>
      </c>
      <c r="E24" s="84">
        <v>2</v>
      </c>
      <c r="F24" s="169" t="s">
        <v>129</v>
      </c>
      <c r="G24" s="52" t="s">
        <v>130</v>
      </c>
      <c r="H24" s="52" t="s">
        <v>32</v>
      </c>
      <c r="I24" s="52" t="s">
        <v>32</v>
      </c>
      <c r="J24" s="60" t="s">
        <v>131</v>
      </c>
      <c r="K24" s="161" t="s">
        <v>4</v>
      </c>
      <c r="L24" s="60" t="s">
        <v>124</v>
      </c>
      <c r="M24" s="83">
        <v>43845</v>
      </c>
      <c r="N24" s="83">
        <v>43890</v>
      </c>
      <c r="O24" s="162" t="s">
        <v>252</v>
      </c>
      <c r="P24" s="135">
        <v>44211</v>
      </c>
      <c r="Q24" s="164" t="s">
        <v>518</v>
      </c>
      <c r="R24" s="129">
        <v>1</v>
      </c>
      <c r="S24" s="136" t="s">
        <v>502</v>
      </c>
      <c r="T24" s="52" t="s">
        <v>517</v>
      </c>
    </row>
    <row r="25" spans="1:20" s="82" customFormat="1" ht="157.5" x14ac:dyDescent="0.25">
      <c r="A25" s="52" t="s">
        <v>132</v>
      </c>
      <c r="B25" s="52" t="s">
        <v>39</v>
      </c>
      <c r="C25" s="84">
        <v>2</v>
      </c>
      <c r="D25" s="61" t="s">
        <v>291</v>
      </c>
      <c r="E25" s="160">
        <v>4</v>
      </c>
      <c r="F25" s="60" t="s">
        <v>133</v>
      </c>
      <c r="G25" s="60" t="s">
        <v>309</v>
      </c>
      <c r="H25" s="136" t="s">
        <v>134</v>
      </c>
      <c r="I25" s="136" t="s">
        <v>135</v>
      </c>
      <c r="J25" s="60" t="s">
        <v>136</v>
      </c>
      <c r="K25" s="161" t="s">
        <v>4</v>
      </c>
      <c r="L25" s="60" t="s">
        <v>292</v>
      </c>
      <c r="M25" s="94">
        <v>43864</v>
      </c>
      <c r="N25" s="94">
        <v>43921</v>
      </c>
      <c r="O25" s="162" t="s">
        <v>252</v>
      </c>
      <c r="P25" s="135">
        <v>44203</v>
      </c>
      <c r="Q25" s="52" t="s">
        <v>491</v>
      </c>
      <c r="R25" s="129">
        <v>1</v>
      </c>
      <c r="S25" s="136" t="s">
        <v>376</v>
      </c>
      <c r="T25" s="52" t="s">
        <v>492</v>
      </c>
    </row>
    <row r="26" spans="1:20" s="82" customFormat="1" ht="157.5" x14ac:dyDescent="0.25">
      <c r="A26" s="52" t="s">
        <v>132</v>
      </c>
      <c r="B26" s="52" t="s">
        <v>39</v>
      </c>
      <c r="C26" s="84">
        <v>3</v>
      </c>
      <c r="D26" s="61" t="s">
        <v>293</v>
      </c>
      <c r="E26" s="160">
        <v>2</v>
      </c>
      <c r="F26" s="60" t="s">
        <v>137</v>
      </c>
      <c r="G26" s="60" t="s">
        <v>138</v>
      </c>
      <c r="H26" s="136" t="s">
        <v>139</v>
      </c>
      <c r="I26" s="136" t="s">
        <v>140</v>
      </c>
      <c r="J26" s="60" t="s">
        <v>141</v>
      </c>
      <c r="K26" s="161" t="s">
        <v>1</v>
      </c>
      <c r="L26" s="60" t="s">
        <v>294</v>
      </c>
      <c r="M26" s="94">
        <v>43617</v>
      </c>
      <c r="N26" s="94">
        <v>43920</v>
      </c>
      <c r="O26" s="162" t="s">
        <v>252</v>
      </c>
      <c r="P26" s="135">
        <v>44203</v>
      </c>
      <c r="Q26" s="52" t="s">
        <v>493</v>
      </c>
      <c r="R26" s="129" t="s">
        <v>32</v>
      </c>
      <c r="S26" s="136" t="s">
        <v>376</v>
      </c>
      <c r="T26" s="52" t="s">
        <v>494</v>
      </c>
    </row>
    <row r="27" spans="1:20" s="82" customFormat="1" ht="112.5" x14ac:dyDescent="0.25">
      <c r="A27" s="52" t="s">
        <v>132</v>
      </c>
      <c r="B27" s="52" t="s">
        <v>39</v>
      </c>
      <c r="C27" s="84">
        <v>3</v>
      </c>
      <c r="D27" s="61" t="s">
        <v>293</v>
      </c>
      <c r="E27" s="160">
        <v>5</v>
      </c>
      <c r="F27" s="60" t="s">
        <v>142</v>
      </c>
      <c r="G27" s="60" t="s">
        <v>143</v>
      </c>
      <c r="H27" s="136" t="s">
        <v>144</v>
      </c>
      <c r="I27" s="136" t="s">
        <v>145</v>
      </c>
      <c r="J27" s="60" t="s">
        <v>146</v>
      </c>
      <c r="K27" s="161" t="s">
        <v>1</v>
      </c>
      <c r="L27" s="60" t="s">
        <v>294</v>
      </c>
      <c r="M27" s="94">
        <v>43775</v>
      </c>
      <c r="N27" s="94">
        <v>43951</v>
      </c>
      <c r="O27" s="162" t="s">
        <v>252</v>
      </c>
      <c r="P27" s="135">
        <v>44203</v>
      </c>
      <c r="Q27" s="52" t="s">
        <v>495</v>
      </c>
      <c r="R27" s="129">
        <v>1</v>
      </c>
      <c r="S27" s="136" t="s">
        <v>376</v>
      </c>
      <c r="T27" s="52" t="s">
        <v>496</v>
      </c>
    </row>
    <row r="28" spans="1:20" s="82" customFormat="1" ht="90" x14ac:dyDescent="0.25">
      <c r="A28" s="52" t="s">
        <v>147</v>
      </c>
      <c r="B28" s="52" t="s">
        <v>41</v>
      </c>
      <c r="C28" s="84">
        <v>2</v>
      </c>
      <c r="D28" s="52" t="s">
        <v>275</v>
      </c>
      <c r="E28" s="84">
        <v>2</v>
      </c>
      <c r="F28" s="169" t="s">
        <v>310</v>
      </c>
      <c r="G28" s="52" t="s">
        <v>148</v>
      </c>
      <c r="H28" s="136" t="s">
        <v>32</v>
      </c>
      <c r="I28" s="136" t="s">
        <v>32</v>
      </c>
      <c r="J28" s="60" t="s">
        <v>149</v>
      </c>
      <c r="K28" s="161" t="s">
        <v>1</v>
      </c>
      <c r="L28" s="60" t="s">
        <v>286</v>
      </c>
      <c r="M28" s="83">
        <v>43850</v>
      </c>
      <c r="N28" s="83">
        <v>44012</v>
      </c>
      <c r="O28" s="162" t="s">
        <v>252</v>
      </c>
      <c r="P28" s="135">
        <v>44202</v>
      </c>
      <c r="Q28" s="52" t="s">
        <v>482</v>
      </c>
      <c r="R28" s="129">
        <v>1</v>
      </c>
      <c r="S28" s="136" t="s">
        <v>519</v>
      </c>
      <c r="T28" s="52" t="s">
        <v>481</v>
      </c>
    </row>
    <row r="29" spans="1:20" s="82" customFormat="1" ht="112.5" x14ac:dyDescent="0.25">
      <c r="A29" s="52" t="s">
        <v>147</v>
      </c>
      <c r="B29" s="52" t="s">
        <v>41</v>
      </c>
      <c r="C29" s="84">
        <v>4</v>
      </c>
      <c r="D29" s="52" t="s">
        <v>311</v>
      </c>
      <c r="E29" s="84">
        <v>1</v>
      </c>
      <c r="F29" s="169" t="s">
        <v>312</v>
      </c>
      <c r="G29" s="52" t="s">
        <v>324</v>
      </c>
      <c r="H29" s="136" t="s">
        <v>32</v>
      </c>
      <c r="I29" s="136" t="s">
        <v>32</v>
      </c>
      <c r="J29" s="60" t="s">
        <v>151</v>
      </c>
      <c r="K29" s="161" t="s">
        <v>1</v>
      </c>
      <c r="L29" s="60" t="s">
        <v>285</v>
      </c>
      <c r="M29" s="83">
        <v>43850</v>
      </c>
      <c r="N29" s="83">
        <v>44196</v>
      </c>
      <c r="O29" s="162" t="s">
        <v>252</v>
      </c>
      <c r="P29" s="135">
        <v>44202</v>
      </c>
      <c r="Q29" s="52" t="s">
        <v>483</v>
      </c>
      <c r="R29" s="129">
        <v>1</v>
      </c>
      <c r="S29" s="136" t="s">
        <v>519</v>
      </c>
      <c r="T29" s="52" t="s">
        <v>484</v>
      </c>
    </row>
    <row r="30" spans="1:20" s="82" customFormat="1" ht="101.25" x14ac:dyDescent="0.25">
      <c r="A30" s="53" t="s">
        <v>152</v>
      </c>
      <c r="B30" s="52" t="s">
        <v>49</v>
      </c>
      <c r="C30" s="57">
        <v>1</v>
      </c>
      <c r="D30" s="54" t="s">
        <v>313</v>
      </c>
      <c r="E30" s="57">
        <v>1</v>
      </c>
      <c r="F30" s="55" t="s">
        <v>153</v>
      </c>
      <c r="G30" s="55" t="s">
        <v>314</v>
      </c>
      <c r="H30" s="55" t="s">
        <v>315</v>
      </c>
      <c r="I30" s="55" t="s">
        <v>316</v>
      </c>
      <c r="J30" s="55" t="s">
        <v>317</v>
      </c>
      <c r="K30" s="161" t="s">
        <v>1</v>
      </c>
      <c r="L30" s="55" t="s">
        <v>154</v>
      </c>
      <c r="M30" s="85">
        <v>43952</v>
      </c>
      <c r="N30" s="85">
        <v>44195</v>
      </c>
      <c r="O30" s="162" t="s">
        <v>281</v>
      </c>
      <c r="P30" s="135">
        <v>44201</v>
      </c>
      <c r="Q30" s="52" t="s">
        <v>379</v>
      </c>
      <c r="R30" s="129">
        <v>1</v>
      </c>
      <c r="S30" s="136" t="s">
        <v>376</v>
      </c>
      <c r="T30" s="52" t="s">
        <v>380</v>
      </c>
    </row>
    <row r="31" spans="1:20" s="82" customFormat="1" ht="135" x14ac:dyDescent="0.25">
      <c r="A31" s="73" t="s">
        <v>152</v>
      </c>
      <c r="B31" s="52" t="s">
        <v>49</v>
      </c>
      <c r="C31" s="58">
        <v>2</v>
      </c>
      <c r="D31" s="68" t="s">
        <v>318</v>
      </c>
      <c r="E31" s="58">
        <v>1</v>
      </c>
      <c r="F31" s="75" t="s">
        <v>155</v>
      </c>
      <c r="G31" s="75" t="s">
        <v>156</v>
      </c>
      <c r="H31" s="75" t="s">
        <v>157</v>
      </c>
      <c r="I31" s="75" t="s">
        <v>158</v>
      </c>
      <c r="J31" s="75" t="s">
        <v>159</v>
      </c>
      <c r="K31" s="161" t="s">
        <v>1</v>
      </c>
      <c r="L31" s="75" t="s">
        <v>154</v>
      </c>
      <c r="M31" s="86">
        <v>43952</v>
      </c>
      <c r="N31" s="86">
        <v>44195</v>
      </c>
      <c r="O31" s="162" t="s">
        <v>281</v>
      </c>
      <c r="P31" s="135">
        <v>44201</v>
      </c>
      <c r="Q31" s="52" t="s">
        <v>381</v>
      </c>
      <c r="R31" s="129">
        <v>1</v>
      </c>
      <c r="S31" s="136" t="s">
        <v>376</v>
      </c>
      <c r="T31" s="52" t="s">
        <v>382</v>
      </c>
    </row>
    <row r="32" spans="1:20" s="82" customFormat="1" ht="123.75" x14ac:dyDescent="0.25">
      <c r="A32" s="74" t="s">
        <v>152</v>
      </c>
      <c r="B32" s="52" t="s">
        <v>49</v>
      </c>
      <c r="C32" s="59">
        <v>5</v>
      </c>
      <c r="D32" s="69" t="s">
        <v>280</v>
      </c>
      <c r="E32" s="59">
        <v>1</v>
      </c>
      <c r="F32" s="76" t="s">
        <v>160</v>
      </c>
      <c r="G32" s="76" t="s">
        <v>319</v>
      </c>
      <c r="H32" s="76" t="s">
        <v>161</v>
      </c>
      <c r="I32" s="76" t="s">
        <v>162</v>
      </c>
      <c r="J32" s="76" t="s">
        <v>320</v>
      </c>
      <c r="K32" s="161" t="s">
        <v>1</v>
      </c>
      <c r="L32" s="76" t="s">
        <v>288</v>
      </c>
      <c r="M32" s="87">
        <v>43952</v>
      </c>
      <c r="N32" s="87">
        <v>44195</v>
      </c>
      <c r="O32" s="162" t="s">
        <v>252</v>
      </c>
      <c r="P32" s="135">
        <v>44201</v>
      </c>
      <c r="Q32" s="52" t="s">
        <v>383</v>
      </c>
      <c r="R32" s="129">
        <v>1</v>
      </c>
      <c r="S32" s="136" t="s">
        <v>376</v>
      </c>
      <c r="T32" s="52" t="s">
        <v>384</v>
      </c>
    </row>
    <row r="33" spans="1:20" s="82" customFormat="1" ht="168.75" x14ac:dyDescent="0.25">
      <c r="A33" s="61" t="s">
        <v>163</v>
      </c>
      <c r="B33" s="52" t="s">
        <v>87</v>
      </c>
      <c r="C33" s="56">
        <v>1</v>
      </c>
      <c r="D33" s="65" t="s">
        <v>276</v>
      </c>
      <c r="E33" s="56">
        <v>1</v>
      </c>
      <c r="F33" s="60" t="s">
        <v>164</v>
      </c>
      <c r="G33" s="52" t="s">
        <v>165</v>
      </c>
      <c r="H33" s="60" t="s">
        <v>166</v>
      </c>
      <c r="I33" s="52" t="s">
        <v>167</v>
      </c>
      <c r="J33" s="52" t="s">
        <v>168</v>
      </c>
      <c r="K33" s="161" t="s">
        <v>1</v>
      </c>
      <c r="L33" s="61" t="s">
        <v>289</v>
      </c>
      <c r="M33" s="83">
        <v>44089</v>
      </c>
      <c r="N33" s="83">
        <v>44347</v>
      </c>
      <c r="O33" s="162" t="s">
        <v>252</v>
      </c>
      <c r="P33" s="135">
        <v>44204</v>
      </c>
      <c r="Q33" s="52" t="s">
        <v>470</v>
      </c>
      <c r="R33" s="129" t="s">
        <v>32</v>
      </c>
      <c r="S33" s="136" t="s">
        <v>466</v>
      </c>
      <c r="T33" s="52" t="s">
        <v>473</v>
      </c>
    </row>
    <row r="34" spans="1:20" s="82" customFormat="1" ht="168.75" x14ac:dyDescent="0.25">
      <c r="A34" s="61" t="s">
        <v>163</v>
      </c>
      <c r="B34" s="52" t="s">
        <v>87</v>
      </c>
      <c r="C34" s="56">
        <v>1</v>
      </c>
      <c r="D34" s="65" t="s">
        <v>276</v>
      </c>
      <c r="E34" s="56">
        <v>2</v>
      </c>
      <c r="F34" s="60" t="s">
        <v>164</v>
      </c>
      <c r="G34" s="52" t="s">
        <v>169</v>
      </c>
      <c r="H34" s="60" t="s">
        <v>170</v>
      </c>
      <c r="I34" s="52" t="s">
        <v>171</v>
      </c>
      <c r="J34" s="52" t="s">
        <v>172</v>
      </c>
      <c r="K34" s="161" t="s">
        <v>1</v>
      </c>
      <c r="L34" s="61" t="s">
        <v>290</v>
      </c>
      <c r="M34" s="83">
        <v>44089</v>
      </c>
      <c r="N34" s="83">
        <v>44347</v>
      </c>
      <c r="O34" s="162" t="s">
        <v>252</v>
      </c>
      <c r="P34" s="135">
        <v>44204</v>
      </c>
      <c r="Q34" s="52" t="s">
        <v>470</v>
      </c>
      <c r="R34" s="129" t="s">
        <v>32</v>
      </c>
      <c r="S34" s="136" t="s">
        <v>466</v>
      </c>
      <c r="T34" s="52" t="s">
        <v>474</v>
      </c>
    </row>
    <row r="35" spans="1:20" s="82" customFormat="1" ht="146.25" x14ac:dyDescent="0.25">
      <c r="A35" s="61" t="s">
        <v>163</v>
      </c>
      <c r="B35" s="52" t="s">
        <v>87</v>
      </c>
      <c r="C35" s="56">
        <v>4</v>
      </c>
      <c r="D35" s="61" t="s">
        <v>277</v>
      </c>
      <c r="E35" s="56">
        <v>3</v>
      </c>
      <c r="F35" s="60" t="s">
        <v>173</v>
      </c>
      <c r="G35" s="60" t="s">
        <v>174</v>
      </c>
      <c r="H35" s="52" t="s">
        <v>175</v>
      </c>
      <c r="I35" s="52" t="s">
        <v>176</v>
      </c>
      <c r="J35" s="60" t="s">
        <v>177</v>
      </c>
      <c r="K35" s="161" t="s">
        <v>1</v>
      </c>
      <c r="L35" s="52" t="s">
        <v>289</v>
      </c>
      <c r="M35" s="83">
        <v>44027</v>
      </c>
      <c r="N35" s="83">
        <v>44255</v>
      </c>
      <c r="O35" s="162" t="s">
        <v>252</v>
      </c>
      <c r="P35" s="135">
        <v>44204</v>
      </c>
      <c r="Q35" s="52" t="s">
        <v>470</v>
      </c>
      <c r="R35" s="129" t="s">
        <v>32</v>
      </c>
      <c r="S35" s="136" t="s">
        <v>466</v>
      </c>
      <c r="T35" s="52" t="s">
        <v>475</v>
      </c>
    </row>
    <row r="36" spans="1:20" s="82" customFormat="1" ht="146.25" x14ac:dyDescent="0.25">
      <c r="A36" s="61" t="s">
        <v>163</v>
      </c>
      <c r="B36" s="52" t="s">
        <v>87</v>
      </c>
      <c r="C36" s="56">
        <v>4</v>
      </c>
      <c r="D36" s="61" t="s">
        <v>277</v>
      </c>
      <c r="E36" s="56">
        <v>4</v>
      </c>
      <c r="F36" s="60" t="s">
        <v>173</v>
      </c>
      <c r="G36" s="60" t="s">
        <v>321</v>
      </c>
      <c r="H36" s="52" t="s">
        <v>178</v>
      </c>
      <c r="I36" s="52" t="s">
        <v>179</v>
      </c>
      <c r="J36" s="60" t="s">
        <v>180</v>
      </c>
      <c r="K36" s="161" t="s">
        <v>1</v>
      </c>
      <c r="L36" s="52" t="s">
        <v>289</v>
      </c>
      <c r="M36" s="83">
        <v>44027</v>
      </c>
      <c r="N36" s="83">
        <v>44255</v>
      </c>
      <c r="O36" s="162" t="s">
        <v>252</v>
      </c>
      <c r="P36" s="135">
        <v>44204</v>
      </c>
      <c r="Q36" s="52" t="s">
        <v>470</v>
      </c>
      <c r="R36" s="129" t="s">
        <v>32</v>
      </c>
      <c r="S36" s="136" t="s">
        <v>466</v>
      </c>
      <c r="T36" s="52" t="s">
        <v>475</v>
      </c>
    </row>
    <row r="37" spans="1:20" s="82" customFormat="1" ht="90" x14ac:dyDescent="0.25">
      <c r="A37" s="61" t="s">
        <v>181</v>
      </c>
      <c r="B37" s="52" t="s">
        <v>45</v>
      </c>
      <c r="C37" s="56">
        <v>2</v>
      </c>
      <c r="D37" s="61" t="s">
        <v>278</v>
      </c>
      <c r="E37" s="84">
        <v>1</v>
      </c>
      <c r="F37" s="60" t="s">
        <v>182</v>
      </c>
      <c r="G37" s="60" t="s">
        <v>322</v>
      </c>
      <c r="H37" s="52" t="s">
        <v>183</v>
      </c>
      <c r="I37" s="52" t="s">
        <v>184</v>
      </c>
      <c r="J37" s="60" t="s">
        <v>185</v>
      </c>
      <c r="K37" s="161" t="s">
        <v>1</v>
      </c>
      <c r="L37" s="52" t="s">
        <v>287</v>
      </c>
      <c r="M37" s="83">
        <v>44104</v>
      </c>
      <c r="N37" s="83">
        <v>44377</v>
      </c>
      <c r="O37" s="162" t="s">
        <v>252</v>
      </c>
      <c r="P37" s="135">
        <v>44201</v>
      </c>
      <c r="Q37" s="75" t="s">
        <v>522</v>
      </c>
      <c r="R37" s="129" t="s">
        <v>65</v>
      </c>
      <c r="S37" s="136" t="s">
        <v>523</v>
      </c>
      <c r="T37" s="52" t="s">
        <v>66</v>
      </c>
    </row>
    <row r="38" spans="1:20" s="82" customFormat="1" ht="180" x14ac:dyDescent="0.25">
      <c r="A38" s="61" t="s">
        <v>181</v>
      </c>
      <c r="B38" s="52" t="s">
        <v>45</v>
      </c>
      <c r="C38" s="56">
        <v>3</v>
      </c>
      <c r="D38" s="61" t="s">
        <v>279</v>
      </c>
      <c r="E38" s="84">
        <v>2</v>
      </c>
      <c r="F38" s="60" t="s">
        <v>186</v>
      </c>
      <c r="G38" s="60" t="s">
        <v>187</v>
      </c>
      <c r="H38" s="52" t="s">
        <v>188</v>
      </c>
      <c r="I38" s="52" t="s">
        <v>189</v>
      </c>
      <c r="J38" s="60" t="s">
        <v>190</v>
      </c>
      <c r="K38" s="161" t="s">
        <v>1</v>
      </c>
      <c r="L38" s="52" t="s">
        <v>287</v>
      </c>
      <c r="M38" s="83">
        <v>44089</v>
      </c>
      <c r="N38" s="83">
        <v>44255</v>
      </c>
      <c r="O38" s="162" t="s">
        <v>252</v>
      </c>
      <c r="P38" s="135">
        <v>44201</v>
      </c>
      <c r="Q38" s="75" t="s">
        <v>524</v>
      </c>
      <c r="R38" s="129" t="s">
        <v>65</v>
      </c>
      <c r="S38" s="136" t="s">
        <v>523</v>
      </c>
      <c r="T38" s="52" t="s">
        <v>66</v>
      </c>
    </row>
    <row r="39" spans="1:20" s="82" customFormat="1" ht="180" x14ac:dyDescent="0.25">
      <c r="A39" s="61" t="s">
        <v>181</v>
      </c>
      <c r="B39" s="52" t="s">
        <v>45</v>
      </c>
      <c r="C39" s="56">
        <v>3</v>
      </c>
      <c r="D39" s="61" t="s">
        <v>279</v>
      </c>
      <c r="E39" s="84">
        <v>3</v>
      </c>
      <c r="F39" s="60" t="s">
        <v>186</v>
      </c>
      <c r="G39" s="60" t="s">
        <v>191</v>
      </c>
      <c r="H39" s="52" t="s">
        <v>192</v>
      </c>
      <c r="I39" s="52" t="s">
        <v>189</v>
      </c>
      <c r="J39" s="60" t="s">
        <v>193</v>
      </c>
      <c r="K39" s="161" t="s">
        <v>1</v>
      </c>
      <c r="L39" s="52" t="s">
        <v>283</v>
      </c>
      <c r="M39" s="83">
        <v>44089</v>
      </c>
      <c r="N39" s="83">
        <v>44255</v>
      </c>
      <c r="O39" s="162" t="s">
        <v>252</v>
      </c>
      <c r="P39" s="135">
        <v>44201</v>
      </c>
      <c r="Q39" s="75" t="s">
        <v>524</v>
      </c>
      <c r="R39" s="129" t="s">
        <v>65</v>
      </c>
      <c r="S39" s="136" t="s">
        <v>523</v>
      </c>
      <c r="T39" s="52" t="s">
        <v>66</v>
      </c>
    </row>
    <row r="40" spans="1:20" s="82" customFormat="1" ht="180" x14ac:dyDescent="0.25">
      <c r="A40" s="61" t="s">
        <v>181</v>
      </c>
      <c r="B40" s="52" t="s">
        <v>45</v>
      </c>
      <c r="C40" s="56">
        <v>3</v>
      </c>
      <c r="D40" s="61" t="s">
        <v>279</v>
      </c>
      <c r="E40" s="84">
        <v>4</v>
      </c>
      <c r="F40" s="60" t="s">
        <v>186</v>
      </c>
      <c r="G40" s="60" t="s">
        <v>325</v>
      </c>
      <c r="H40" s="52" t="s">
        <v>194</v>
      </c>
      <c r="I40" s="52" t="s">
        <v>195</v>
      </c>
      <c r="J40" s="60" t="s">
        <v>196</v>
      </c>
      <c r="K40" s="161" t="s">
        <v>1</v>
      </c>
      <c r="L40" s="52" t="s">
        <v>284</v>
      </c>
      <c r="M40" s="83">
        <v>44075</v>
      </c>
      <c r="N40" s="83">
        <v>44196</v>
      </c>
      <c r="O40" s="162" t="s">
        <v>252</v>
      </c>
      <c r="P40" s="135">
        <v>44201</v>
      </c>
      <c r="Q40" s="75" t="s">
        <v>525</v>
      </c>
      <c r="R40" s="129">
        <v>1</v>
      </c>
      <c r="S40" s="136" t="s">
        <v>523</v>
      </c>
      <c r="T40" s="52" t="s">
        <v>526</v>
      </c>
    </row>
    <row r="41" spans="1:20" s="82" customFormat="1" ht="67.5" x14ac:dyDescent="0.25">
      <c r="A41" s="61" t="s">
        <v>181</v>
      </c>
      <c r="B41" s="52" t="s">
        <v>45</v>
      </c>
      <c r="C41" s="56">
        <v>4</v>
      </c>
      <c r="D41" s="61" t="s">
        <v>300</v>
      </c>
      <c r="E41" s="56">
        <v>1</v>
      </c>
      <c r="F41" s="60" t="s">
        <v>197</v>
      </c>
      <c r="G41" s="60" t="s">
        <v>191</v>
      </c>
      <c r="H41" s="52" t="s">
        <v>192</v>
      </c>
      <c r="I41" s="52" t="s">
        <v>189</v>
      </c>
      <c r="J41" s="60" t="s">
        <v>193</v>
      </c>
      <c r="K41" s="161" t="s">
        <v>1</v>
      </c>
      <c r="L41" s="52" t="s">
        <v>283</v>
      </c>
      <c r="M41" s="83">
        <v>44089</v>
      </c>
      <c r="N41" s="83">
        <v>44255</v>
      </c>
      <c r="O41" s="162" t="s">
        <v>252</v>
      </c>
      <c r="P41" s="135">
        <v>44201</v>
      </c>
      <c r="Q41" s="75" t="s">
        <v>524</v>
      </c>
      <c r="R41" s="129" t="s">
        <v>65</v>
      </c>
      <c r="S41" s="136" t="s">
        <v>523</v>
      </c>
      <c r="T41" s="52" t="s">
        <v>66</v>
      </c>
    </row>
    <row r="42" spans="1:20" s="82" customFormat="1" ht="78.75" x14ac:dyDescent="0.25">
      <c r="A42" s="61" t="s">
        <v>181</v>
      </c>
      <c r="B42" s="52" t="s">
        <v>45</v>
      </c>
      <c r="C42" s="56">
        <v>5</v>
      </c>
      <c r="D42" s="61" t="s">
        <v>301</v>
      </c>
      <c r="E42" s="56">
        <v>1</v>
      </c>
      <c r="F42" s="60" t="s">
        <v>198</v>
      </c>
      <c r="G42" s="60" t="s">
        <v>199</v>
      </c>
      <c r="H42" s="52" t="s">
        <v>200</v>
      </c>
      <c r="I42" s="52" t="s">
        <v>201</v>
      </c>
      <c r="J42" s="60" t="s">
        <v>202</v>
      </c>
      <c r="K42" s="161" t="s">
        <v>1</v>
      </c>
      <c r="L42" s="52" t="s">
        <v>284</v>
      </c>
      <c r="M42" s="83">
        <v>44075</v>
      </c>
      <c r="N42" s="83">
        <v>44196</v>
      </c>
      <c r="O42" s="162" t="s">
        <v>252</v>
      </c>
      <c r="P42" s="135">
        <v>44201</v>
      </c>
      <c r="Q42" s="75" t="s">
        <v>527</v>
      </c>
      <c r="R42" s="129">
        <v>1</v>
      </c>
      <c r="S42" s="136" t="s">
        <v>523</v>
      </c>
      <c r="T42" s="52" t="s">
        <v>528</v>
      </c>
    </row>
    <row r="43" spans="1:20" s="82" customFormat="1" ht="191.25" x14ac:dyDescent="0.25">
      <c r="A43" s="52" t="s">
        <v>203</v>
      </c>
      <c r="B43" s="52" t="s">
        <v>39</v>
      </c>
      <c r="C43" s="84" t="s">
        <v>204</v>
      </c>
      <c r="D43" s="171" t="s">
        <v>302</v>
      </c>
      <c r="E43" s="160">
        <v>2</v>
      </c>
      <c r="F43" s="60" t="s">
        <v>206</v>
      </c>
      <c r="G43" s="60" t="s">
        <v>207</v>
      </c>
      <c r="H43" s="136" t="s">
        <v>205</v>
      </c>
      <c r="I43" s="136" t="s">
        <v>205</v>
      </c>
      <c r="J43" s="60" t="s">
        <v>208</v>
      </c>
      <c r="K43" s="161" t="s">
        <v>1</v>
      </c>
      <c r="L43" s="60" t="s">
        <v>209</v>
      </c>
      <c r="M43" s="94">
        <v>44104</v>
      </c>
      <c r="N43" s="94">
        <v>44196</v>
      </c>
      <c r="O43" s="162" t="s">
        <v>150</v>
      </c>
      <c r="P43" s="135">
        <v>44203</v>
      </c>
      <c r="Q43" s="52" t="s">
        <v>497</v>
      </c>
      <c r="R43" s="129">
        <v>0.38461538461538464</v>
      </c>
      <c r="S43" s="136" t="s">
        <v>376</v>
      </c>
      <c r="T43" s="52" t="s">
        <v>498</v>
      </c>
    </row>
    <row r="44" spans="1:20" s="82" customFormat="1" ht="90" x14ac:dyDescent="0.25">
      <c r="A44" s="52" t="s">
        <v>203</v>
      </c>
      <c r="B44" s="52" t="s">
        <v>39</v>
      </c>
      <c r="C44" s="84">
        <v>5</v>
      </c>
      <c r="D44" s="171" t="s">
        <v>298</v>
      </c>
      <c r="E44" s="160">
        <v>1</v>
      </c>
      <c r="F44" s="60" t="s">
        <v>211</v>
      </c>
      <c r="G44" s="60" t="s">
        <v>212</v>
      </c>
      <c r="H44" s="136" t="s">
        <v>205</v>
      </c>
      <c r="I44" s="136" t="s">
        <v>205</v>
      </c>
      <c r="J44" s="60" t="s">
        <v>213</v>
      </c>
      <c r="K44" s="161" t="s">
        <v>1</v>
      </c>
      <c r="L44" s="60" t="s">
        <v>210</v>
      </c>
      <c r="M44" s="94">
        <v>44044</v>
      </c>
      <c r="N44" s="94">
        <v>44196</v>
      </c>
      <c r="O44" s="162" t="s">
        <v>252</v>
      </c>
      <c r="P44" s="135">
        <v>44203</v>
      </c>
      <c r="Q44" s="52" t="s">
        <v>499</v>
      </c>
      <c r="R44" s="129">
        <v>1</v>
      </c>
      <c r="S44" s="136" t="s">
        <v>376</v>
      </c>
      <c r="T44" s="52" t="s">
        <v>500</v>
      </c>
    </row>
    <row r="45" spans="1:20" s="82" customFormat="1" ht="135" x14ac:dyDescent="0.25">
      <c r="A45" s="52" t="s">
        <v>214</v>
      </c>
      <c r="B45" s="52" t="s">
        <v>41</v>
      </c>
      <c r="C45" s="84">
        <v>4</v>
      </c>
      <c r="D45" s="61" t="s">
        <v>215</v>
      </c>
      <c r="E45" s="160">
        <v>2</v>
      </c>
      <c r="F45" s="60" t="s">
        <v>323</v>
      </c>
      <c r="G45" s="60" t="s">
        <v>216</v>
      </c>
      <c r="H45" s="136" t="s">
        <v>217</v>
      </c>
      <c r="I45" s="136" t="s">
        <v>218</v>
      </c>
      <c r="J45" s="60" t="s">
        <v>219</v>
      </c>
      <c r="K45" s="161" t="s">
        <v>4</v>
      </c>
      <c r="L45" s="60" t="s">
        <v>220</v>
      </c>
      <c r="M45" s="94">
        <v>44134</v>
      </c>
      <c r="N45" s="94">
        <v>44226</v>
      </c>
      <c r="O45" s="162" t="s">
        <v>252</v>
      </c>
      <c r="P45" s="135">
        <v>44202</v>
      </c>
      <c r="Q45" s="75" t="s">
        <v>485</v>
      </c>
      <c r="R45" s="129" t="s">
        <v>32</v>
      </c>
      <c r="S45" s="136" t="s">
        <v>519</v>
      </c>
      <c r="T45" s="52" t="s">
        <v>66</v>
      </c>
    </row>
    <row r="46" spans="1:20" s="82" customFormat="1" ht="225" x14ac:dyDescent="0.25">
      <c r="A46" s="52" t="s">
        <v>370</v>
      </c>
      <c r="B46" s="52" t="s">
        <v>41</v>
      </c>
      <c r="C46" s="84">
        <v>1</v>
      </c>
      <c r="D46" s="61" t="s">
        <v>368</v>
      </c>
      <c r="E46" s="160">
        <v>2</v>
      </c>
      <c r="F46" s="60" t="s">
        <v>357</v>
      </c>
      <c r="G46" s="60" t="s">
        <v>358</v>
      </c>
      <c r="H46" s="136" t="s">
        <v>359</v>
      </c>
      <c r="I46" s="136" t="s">
        <v>360</v>
      </c>
      <c r="J46" s="60" t="s">
        <v>361</v>
      </c>
      <c r="K46" s="161" t="s">
        <v>4</v>
      </c>
      <c r="L46" s="60" t="s">
        <v>356</v>
      </c>
      <c r="M46" s="94">
        <v>44136</v>
      </c>
      <c r="N46" s="94">
        <v>44377</v>
      </c>
      <c r="O46" s="162" t="s">
        <v>252</v>
      </c>
      <c r="P46" s="135">
        <v>44202</v>
      </c>
      <c r="Q46" s="172" t="s">
        <v>486</v>
      </c>
      <c r="R46" s="129">
        <v>0.2</v>
      </c>
      <c r="S46" s="136" t="s">
        <v>519</v>
      </c>
      <c r="T46" s="52" t="s">
        <v>487</v>
      </c>
    </row>
    <row r="47" spans="1:20" s="82" customFormat="1" ht="123.75" x14ac:dyDescent="0.25">
      <c r="A47" s="52" t="s">
        <v>370</v>
      </c>
      <c r="B47" s="52" t="s">
        <v>41</v>
      </c>
      <c r="C47" s="84">
        <v>2</v>
      </c>
      <c r="D47" s="61" t="s">
        <v>369</v>
      </c>
      <c r="E47" s="160">
        <v>1</v>
      </c>
      <c r="F47" s="60" t="s">
        <v>362</v>
      </c>
      <c r="G47" s="60" t="s">
        <v>363</v>
      </c>
      <c r="H47" s="136" t="s">
        <v>364</v>
      </c>
      <c r="I47" s="136" t="s">
        <v>365</v>
      </c>
      <c r="J47" s="60" t="s">
        <v>366</v>
      </c>
      <c r="K47" s="161" t="s">
        <v>1</v>
      </c>
      <c r="L47" s="60" t="s">
        <v>367</v>
      </c>
      <c r="M47" s="94">
        <v>44136</v>
      </c>
      <c r="N47" s="94">
        <v>44561</v>
      </c>
      <c r="O47" s="162" t="s">
        <v>252</v>
      </c>
      <c r="P47" s="135">
        <v>44202</v>
      </c>
      <c r="Q47" s="75" t="s">
        <v>488</v>
      </c>
      <c r="R47" s="129" t="s">
        <v>32</v>
      </c>
      <c r="S47" s="136" t="s">
        <v>519</v>
      </c>
      <c r="T47" s="52" t="s">
        <v>66</v>
      </c>
    </row>
    <row r="48" spans="1:20" s="173" customFormat="1" ht="112.5" x14ac:dyDescent="0.25">
      <c r="A48" s="52" t="s">
        <v>330</v>
      </c>
      <c r="B48" s="52" t="s">
        <v>89</v>
      </c>
      <c r="C48" s="84">
        <v>1</v>
      </c>
      <c r="D48" s="61" t="s">
        <v>353</v>
      </c>
      <c r="E48" s="160">
        <v>1</v>
      </c>
      <c r="F48" s="60" t="s">
        <v>331</v>
      </c>
      <c r="G48" s="60" t="s">
        <v>332</v>
      </c>
      <c r="H48" s="136" t="s">
        <v>333</v>
      </c>
      <c r="I48" s="136" t="s">
        <v>334</v>
      </c>
      <c r="J48" s="60" t="s">
        <v>335</v>
      </c>
      <c r="K48" s="161" t="s">
        <v>1</v>
      </c>
      <c r="L48" s="60" t="s">
        <v>336</v>
      </c>
      <c r="M48" s="94">
        <v>44150</v>
      </c>
      <c r="N48" s="94">
        <v>44255</v>
      </c>
      <c r="O48" s="162" t="s">
        <v>252</v>
      </c>
      <c r="P48" s="135">
        <v>44204</v>
      </c>
      <c r="Q48" s="52" t="s">
        <v>470</v>
      </c>
      <c r="R48" s="129" t="s">
        <v>32</v>
      </c>
      <c r="S48" s="136" t="s">
        <v>466</v>
      </c>
      <c r="T48" s="52" t="s">
        <v>471</v>
      </c>
    </row>
    <row r="49" spans="1:20" s="173" customFormat="1" ht="112.5" x14ac:dyDescent="0.25">
      <c r="A49" s="52" t="s">
        <v>330</v>
      </c>
      <c r="B49" s="52" t="s">
        <v>89</v>
      </c>
      <c r="C49" s="84">
        <v>1</v>
      </c>
      <c r="D49" s="61" t="s">
        <v>353</v>
      </c>
      <c r="E49" s="160">
        <v>2</v>
      </c>
      <c r="F49" s="60" t="s">
        <v>337</v>
      </c>
      <c r="G49" s="60" t="s">
        <v>338</v>
      </c>
      <c r="H49" s="136" t="s">
        <v>339</v>
      </c>
      <c r="I49" s="136" t="s">
        <v>340</v>
      </c>
      <c r="J49" s="60" t="s">
        <v>341</v>
      </c>
      <c r="K49" s="161" t="s">
        <v>1</v>
      </c>
      <c r="L49" s="60" t="s">
        <v>336</v>
      </c>
      <c r="M49" s="94">
        <v>44150</v>
      </c>
      <c r="N49" s="94">
        <v>44255</v>
      </c>
      <c r="O49" s="162" t="s">
        <v>252</v>
      </c>
      <c r="P49" s="135">
        <v>44204</v>
      </c>
      <c r="Q49" s="52" t="s">
        <v>470</v>
      </c>
      <c r="R49" s="129" t="s">
        <v>32</v>
      </c>
      <c r="S49" s="136" t="s">
        <v>466</v>
      </c>
      <c r="T49" s="52" t="s">
        <v>471</v>
      </c>
    </row>
    <row r="50" spans="1:20" s="173" customFormat="1" ht="180" x14ac:dyDescent="0.25">
      <c r="A50" s="52" t="s">
        <v>330</v>
      </c>
      <c r="B50" s="52" t="s">
        <v>89</v>
      </c>
      <c r="C50" s="84">
        <v>2</v>
      </c>
      <c r="D50" s="61" t="s">
        <v>354</v>
      </c>
      <c r="E50" s="160">
        <v>1</v>
      </c>
      <c r="F50" s="60" t="s">
        <v>342</v>
      </c>
      <c r="G50" s="60" t="s">
        <v>343</v>
      </c>
      <c r="H50" s="136" t="s">
        <v>344</v>
      </c>
      <c r="I50" s="136" t="s">
        <v>345</v>
      </c>
      <c r="J50" s="60" t="s">
        <v>346</v>
      </c>
      <c r="K50" s="161" t="s">
        <v>4</v>
      </c>
      <c r="L50" s="60" t="s">
        <v>347</v>
      </c>
      <c r="M50" s="94">
        <v>44150</v>
      </c>
      <c r="N50" s="94">
        <v>44255</v>
      </c>
      <c r="O50" s="162" t="s">
        <v>252</v>
      </c>
      <c r="P50" s="135">
        <v>44204</v>
      </c>
      <c r="Q50" s="52" t="s">
        <v>470</v>
      </c>
      <c r="R50" s="129" t="s">
        <v>32</v>
      </c>
      <c r="S50" s="136" t="s">
        <v>466</v>
      </c>
      <c r="T50" s="52" t="s">
        <v>471</v>
      </c>
    </row>
    <row r="51" spans="1:20" s="173" customFormat="1" ht="180" x14ac:dyDescent="0.25">
      <c r="A51" s="52" t="s">
        <v>330</v>
      </c>
      <c r="B51" s="52" t="s">
        <v>89</v>
      </c>
      <c r="C51" s="84">
        <v>2</v>
      </c>
      <c r="D51" s="61" t="s">
        <v>354</v>
      </c>
      <c r="E51" s="160">
        <v>2</v>
      </c>
      <c r="F51" s="60" t="s">
        <v>348</v>
      </c>
      <c r="G51" s="60" t="s">
        <v>349</v>
      </c>
      <c r="H51" s="136" t="s">
        <v>350</v>
      </c>
      <c r="I51" s="136" t="s">
        <v>351</v>
      </c>
      <c r="J51" s="60" t="s">
        <v>352</v>
      </c>
      <c r="K51" s="161" t="s">
        <v>4</v>
      </c>
      <c r="L51" s="60" t="s">
        <v>347</v>
      </c>
      <c r="M51" s="94">
        <v>44150</v>
      </c>
      <c r="N51" s="94">
        <v>44255</v>
      </c>
      <c r="O51" s="162" t="s">
        <v>252</v>
      </c>
      <c r="P51" s="135">
        <v>44204</v>
      </c>
      <c r="Q51" s="52" t="s">
        <v>470</v>
      </c>
      <c r="R51" s="129" t="s">
        <v>32</v>
      </c>
      <c r="S51" s="136" t="s">
        <v>466</v>
      </c>
      <c r="T51" s="52" t="s">
        <v>471</v>
      </c>
    </row>
    <row r="52" spans="1:20" s="173" customFormat="1" ht="157.5" x14ac:dyDescent="0.25">
      <c r="A52" s="52" t="s">
        <v>465</v>
      </c>
      <c r="B52" s="52" t="s">
        <v>47</v>
      </c>
      <c r="C52" s="84">
        <v>1</v>
      </c>
      <c r="D52" s="61" t="s">
        <v>388</v>
      </c>
      <c r="E52" s="160">
        <v>1</v>
      </c>
      <c r="F52" s="60" t="s">
        <v>467</v>
      </c>
      <c r="G52" s="60" t="s">
        <v>389</v>
      </c>
      <c r="H52" s="136" t="s">
        <v>390</v>
      </c>
      <c r="I52" s="136" t="s">
        <v>391</v>
      </c>
      <c r="J52" s="60" t="s">
        <v>392</v>
      </c>
      <c r="K52" s="161" t="s">
        <v>1</v>
      </c>
      <c r="L52" s="60" t="s">
        <v>393</v>
      </c>
      <c r="M52" s="94">
        <v>44211</v>
      </c>
      <c r="N52" s="94">
        <v>44316</v>
      </c>
      <c r="O52" s="162" t="s">
        <v>252</v>
      </c>
      <c r="P52" s="135">
        <v>44208</v>
      </c>
      <c r="Q52" s="94" t="s">
        <v>468</v>
      </c>
      <c r="R52" s="94" t="s">
        <v>32</v>
      </c>
      <c r="S52" s="94" t="s">
        <v>466</v>
      </c>
      <c r="T52" s="94" t="s">
        <v>66</v>
      </c>
    </row>
    <row r="53" spans="1:20" s="173" customFormat="1" ht="157.5" x14ac:dyDescent="0.25">
      <c r="A53" s="52" t="s">
        <v>465</v>
      </c>
      <c r="B53" s="52" t="s">
        <v>47</v>
      </c>
      <c r="C53" s="84">
        <v>1</v>
      </c>
      <c r="D53" s="61" t="s">
        <v>388</v>
      </c>
      <c r="E53" s="160">
        <v>2</v>
      </c>
      <c r="F53" s="60" t="s">
        <v>467</v>
      </c>
      <c r="G53" s="60" t="s">
        <v>394</v>
      </c>
      <c r="H53" s="136" t="s">
        <v>395</v>
      </c>
      <c r="I53" s="136" t="s">
        <v>396</v>
      </c>
      <c r="J53" s="60" t="s">
        <v>397</v>
      </c>
      <c r="K53" s="161" t="s">
        <v>1</v>
      </c>
      <c r="L53" s="60" t="s">
        <v>393</v>
      </c>
      <c r="M53" s="94">
        <v>44211</v>
      </c>
      <c r="N53" s="94">
        <v>44316</v>
      </c>
      <c r="O53" s="162" t="s">
        <v>252</v>
      </c>
      <c r="P53" s="135">
        <v>44208</v>
      </c>
      <c r="Q53" s="94" t="s">
        <v>468</v>
      </c>
      <c r="R53" s="94" t="s">
        <v>32</v>
      </c>
      <c r="S53" s="94" t="s">
        <v>466</v>
      </c>
      <c r="T53" s="94" t="s">
        <v>66</v>
      </c>
    </row>
    <row r="54" spans="1:20" s="173" customFormat="1" ht="157.5" x14ac:dyDescent="0.25">
      <c r="A54" s="52" t="s">
        <v>465</v>
      </c>
      <c r="B54" s="52" t="s">
        <v>47</v>
      </c>
      <c r="C54" s="84">
        <v>1</v>
      </c>
      <c r="D54" s="61" t="s">
        <v>388</v>
      </c>
      <c r="E54" s="160">
        <v>3</v>
      </c>
      <c r="F54" s="60" t="s">
        <v>467</v>
      </c>
      <c r="G54" s="60" t="s">
        <v>398</v>
      </c>
      <c r="H54" s="136" t="s">
        <v>399</v>
      </c>
      <c r="I54" s="136" t="s">
        <v>400</v>
      </c>
      <c r="J54" s="60" t="s">
        <v>401</v>
      </c>
      <c r="K54" s="161" t="s">
        <v>4</v>
      </c>
      <c r="L54" s="60" t="s">
        <v>393</v>
      </c>
      <c r="M54" s="94">
        <v>44211</v>
      </c>
      <c r="N54" s="94">
        <v>44316</v>
      </c>
      <c r="O54" s="162" t="s">
        <v>252</v>
      </c>
      <c r="P54" s="135">
        <v>44208</v>
      </c>
      <c r="Q54" s="94" t="s">
        <v>468</v>
      </c>
      <c r="R54" s="94" t="s">
        <v>32</v>
      </c>
      <c r="S54" s="94" t="s">
        <v>466</v>
      </c>
      <c r="T54" s="94" t="s">
        <v>66</v>
      </c>
    </row>
    <row r="55" spans="1:20" s="173" customFormat="1" ht="157.5" x14ac:dyDescent="0.25">
      <c r="A55" s="52" t="s">
        <v>465</v>
      </c>
      <c r="B55" s="52" t="s">
        <v>47</v>
      </c>
      <c r="C55" s="84">
        <v>1</v>
      </c>
      <c r="D55" s="61" t="s">
        <v>388</v>
      </c>
      <c r="E55" s="160">
        <v>4</v>
      </c>
      <c r="F55" s="60" t="s">
        <v>467</v>
      </c>
      <c r="G55" s="60" t="s">
        <v>402</v>
      </c>
      <c r="H55" s="136" t="s">
        <v>403</v>
      </c>
      <c r="I55" s="136" t="s">
        <v>404</v>
      </c>
      <c r="J55" s="60" t="s">
        <v>405</v>
      </c>
      <c r="K55" s="161" t="s">
        <v>4</v>
      </c>
      <c r="L55" s="60" t="s">
        <v>393</v>
      </c>
      <c r="M55" s="94">
        <v>44211</v>
      </c>
      <c r="N55" s="94">
        <v>44316</v>
      </c>
      <c r="O55" s="162" t="s">
        <v>252</v>
      </c>
      <c r="P55" s="135">
        <v>44208</v>
      </c>
      <c r="Q55" s="94" t="s">
        <v>468</v>
      </c>
      <c r="R55" s="94" t="s">
        <v>32</v>
      </c>
      <c r="S55" s="94" t="s">
        <v>466</v>
      </c>
      <c r="T55" s="94" t="s">
        <v>66</v>
      </c>
    </row>
    <row r="56" spans="1:20" s="173" customFormat="1" ht="157.5" x14ac:dyDescent="0.25">
      <c r="A56" s="52" t="s">
        <v>465</v>
      </c>
      <c r="B56" s="52" t="s">
        <v>47</v>
      </c>
      <c r="C56" s="84">
        <v>1</v>
      </c>
      <c r="D56" s="61" t="s">
        <v>388</v>
      </c>
      <c r="E56" s="160">
        <v>5</v>
      </c>
      <c r="F56" s="60" t="s">
        <v>406</v>
      </c>
      <c r="G56" s="60" t="s">
        <v>407</v>
      </c>
      <c r="H56" s="136" t="s">
        <v>408</v>
      </c>
      <c r="I56" s="136" t="s">
        <v>409</v>
      </c>
      <c r="J56" s="60" t="s">
        <v>410</v>
      </c>
      <c r="K56" s="161" t="s">
        <v>1</v>
      </c>
      <c r="L56" s="60" t="s">
        <v>411</v>
      </c>
      <c r="M56" s="94">
        <v>44211</v>
      </c>
      <c r="N56" s="94">
        <v>44316</v>
      </c>
      <c r="O56" s="162" t="s">
        <v>252</v>
      </c>
      <c r="P56" s="135">
        <v>44208</v>
      </c>
      <c r="Q56" s="94" t="s">
        <v>468</v>
      </c>
      <c r="R56" s="94" t="s">
        <v>32</v>
      </c>
      <c r="S56" s="94" t="s">
        <v>466</v>
      </c>
      <c r="T56" s="94" t="s">
        <v>66</v>
      </c>
    </row>
    <row r="57" spans="1:20" s="173" customFormat="1" ht="157.5" x14ac:dyDescent="0.25">
      <c r="A57" s="52" t="s">
        <v>465</v>
      </c>
      <c r="B57" s="52" t="s">
        <v>47</v>
      </c>
      <c r="C57" s="84">
        <v>1</v>
      </c>
      <c r="D57" s="61" t="s">
        <v>388</v>
      </c>
      <c r="E57" s="160">
        <v>6</v>
      </c>
      <c r="F57" s="60" t="s">
        <v>406</v>
      </c>
      <c r="G57" s="60" t="s">
        <v>412</v>
      </c>
      <c r="H57" s="136" t="s">
        <v>399</v>
      </c>
      <c r="I57" s="136" t="s">
        <v>400</v>
      </c>
      <c r="J57" s="60" t="s">
        <v>401</v>
      </c>
      <c r="K57" s="161" t="s">
        <v>4</v>
      </c>
      <c r="L57" s="60" t="s">
        <v>411</v>
      </c>
      <c r="M57" s="94">
        <v>44211</v>
      </c>
      <c r="N57" s="94">
        <v>44377</v>
      </c>
      <c r="O57" s="162" t="s">
        <v>252</v>
      </c>
      <c r="P57" s="135">
        <v>44208</v>
      </c>
      <c r="Q57" s="94" t="s">
        <v>468</v>
      </c>
      <c r="R57" s="94" t="s">
        <v>32</v>
      </c>
      <c r="S57" s="94" t="s">
        <v>466</v>
      </c>
      <c r="T57" s="94" t="s">
        <v>66</v>
      </c>
    </row>
    <row r="58" spans="1:20" s="173" customFormat="1" ht="78.75" x14ac:dyDescent="0.25">
      <c r="A58" s="52" t="s">
        <v>465</v>
      </c>
      <c r="B58" s="52" t="s">
        <v>47</v>
      </c>
      <c r="C58" s="84">
        <v>2</v>
      </c>
      <c r="D58" s="61" t="s">
        <v>413</v>
      </c>
      <c r="E58" s="160">
        <v>1</v>
      </c>
      <c r="F58" s="60" t="s">
        <v>414</v>
      </c>
      <c r="G58" s="60" t="s">
        <v>415</v>
      </c>
      <c r="H58" s="136" t="s">
        <v>416</v>
      </c>
      <c r="I58" s="136" t="s">
        <v>417</v>
      </c>
      <c r="J58" s="60" t="s">
        <v>418</v>
      </c>
      <c r="K58" s="161" t="s">
        <v>1</v>
      </c>
      <c r="L58" s="60" t="s">
        <v>419</v>
      </c>
      <c r="M58" s="94">
        <v>44175</v>
      </c>
      <c r="N58" s="94">
        <v>43891</v>
      </c>
      <c r="O58" s="162" t="s">
        <v>252</v>
      </c>
      <c r="P58" s="135">
        <v>44208</v>
      </c>
      <c r="Q58" s="94" t="s">
        <v>468</v>
      </c>
      <c r="R58" s="94" t="s">
        <v>32</v>
      </c>
      <c r="S58" s="94" t="s">
        <v>466</v>
      </c>
      <c r="T58" s="94" t="s">
        <v>66</v>
      </c>
    </row>
    <row r="59" spans="1:20" s="173" customFormat="1" ht="78.75" x14ac:dyDescent="0.25">
      <c r="A59" s="52" t="s">
        <v>465</v>
      </c>
      <c r="B59" s="52" t="s">
        <v>47</v>
      </c>
      <c r="C59" s="84">
        <v>2</v>
      </c>
      <c r="D59" s="61" t="s">
        <v>413</v>
      </c>
      <c r="E59" s="160">
        <v>2</v>
      </c>
      <c r="F59" s="60" t="s">
        <v>420</v>
      </c>
      <c r="G59" s="60" t="s">
        <v>421</v>
      </c>
      <c r="H59" s="136" t="s">
        <v>422</v>
      </c>
      <c r="I59" s="136" t="s">
        <v>423</v>
      </c>
      <c r="J59" s="60" t="s">
        <v>424</v>
      </c>
      <c r="K59" s="161" t="s">
        <v>4</v>
      </c>
      <c r="L59" s="60" t="s">
        <v>419</v>
      </c>
      <c r="M59" s="94">
        <v>44175</v>
      </c>
      <c r="N59" s="94">
        <v>43891</v>
      </c>
      <c r="O59" s="162" t="s">
        <v>252</v>
      </c>
      <c r="P59" s="135">
        <v>44208</v>
      </c>
      <c r="Q59" s="94" t="s">
        <v>468</v>
      </c>
      <c r="R59" s="94" t="s">
        <v>32</v>
      </c>
      <c r="S59" s="94" t="s">
        <v>466</v>
      </c>
      <c r="T59" s="94" t="s">
        <v>66</v>
      </c>
    </row>
    <row r="60" spans="1:20" s="173" customFormat="1" ht="112.5" x14ac:dyDescent="0.25">
      <c r="A60" s="52" t="s">
        <v>465</v>
      </c>
      <c r="B60" s="52" t="s">
        <v>47</v>
      </c>
      <c r="C60" s="84">
        <v>3</v>
      </c>
      <c r="D60" s="61" t="s">
        <v>425</v>
      </c>
      <c r="E60" s="160">
        <v>1</v>
      </c>
      <c r="F60" s="60" t="s">
        <v>426</v>
      </c>
      <c r="G60" s="60" t="s">
        <v>427</v>
      </c>
      <c r="H60" s="136" t="s">
        <v>428</v>
      </c>
      <c r="I60" s="136" t="s">
        <v>429</v>
      </c>
      <c r="J60" s="60" t="s">
        <v>430</v>
      </c>
      <c r="K60" s="161" t="s">
        <v>1</v>
      </c>
      <c r="L60" s="60" t="s">
        <v>431</v>
      </c>
      <c r="M60" s="94">
        <v>44197</v>
      </c>
      <c r="N60" s="94">
        <v>44285</v>
      </c>
      <c r="O60" s="162" t="s">
        <v>252</v>
      </c>
      <c r="P60" s="135">
        <v>44208</v>
      </c>
      <c r="Q60" s="94" t="s">
        <v>468</v>
      </c>
      <c r="R60" s="94" t="s">
        <v>32</v>
      </c>
      <c r="S60" s="94" t="s">
        <v>466</v>
      </c>
      <c r="T60" s="94" t="s">
        <v>66</v>
      </c>
    </row>
    <row r="61" spans="1:20" s="173" customFormat="1" ht="112.5" x14ac:dyDescent="0.25">
      <c r="A61" s="52" t="s">
        <v>465</v>
      </c>
      <c r="B61" s="52" t="s">
        <v>47</v>
      </c>
      <c r="C61" s="84">
        <v>3</v>
      </c>
      <c r="D61" s="61" t="s">
        <v>425</v>
      </c>
      <c r="E61" s="160">
        <v>2</v>
      </c>
      <c r="F61" s="60" t="s">
        <v>432</v>
      </c>
      <c r="G61" s="60" t="s">
        <v>433</v>
      </c>
      <c r="H61" s="136" t="s">
        <v>434</v>
      </c>
      <c r="I61" s="136" t="s">
        <v>435</v>
      </c>
      <c r="J61" s="60" t="s">
        <v>436</v>
      </c>
      <c r="K61" s="161" t="s">
        <v>1</v>
      </c>
      <c r="L61" s="60" t="s">
        <v>431</v>
      </c>
      <c r="M61" s="94">
        <v>44197</v>
      </c>
      <c r="N61" s="94">
        <v>44316</v>
      </c>
      <c r="O61" s="162" t="s">
        <v>252</v>
      </c>
      <c r="P61" s="135">
        <v>44208</v>
      </c>
      <c r="Q61" s="94" t="s">
        <v>468</v>
      </c>
      <c r="R61" s="94" t="s">
        <v>32</v>
      </c>
      <c r="S61" s="94" t="s">
        <v>466</v>
      </c>
      <c r="T61" s="94" t="s">
        <v>66</v>
      </c>
    </row>
    <row r="62" spans="1:20" s="173" customFormat="1" ht="213.75" x14ac:dyDescent="0.25">
      <c r="A62" s="52" t="s">
        <v>465</v>
      </c>
      <c r="B62" s="52" t="s">
        <v>47</v>
      </c>
      <c r="C62" s="84">
        <v>4</v>
      </c>
      <c r="D62" s="61" t="s">
        <v>437</v>
      </c>
      <c r="E62" s="160">
        <v>1</v>
      </c>
      <c r="F62" s="60" t="s">
        <v>438</v>
      </c>
      <c r="G62" s="60" t="s">
        <v>439</v>
      </c>
      <c r="H62" s="136" t="s">
        <v>440</v>
      </c>
      <c r="I62" s="136" t="s">
        <v>441</v>
      </c>
      <c r="J62" s="60" t="s">
        <v>442</v>
      </c>
      <c r="K62" s="161" t="s">
        <v>1</v>
      </c>
      <c r="L62" s="60" t="s">
        <v>443</v>
      </c>
      <c r="M62" s="94">
        <v>44228</v>
      </c>
      <c r="N62" s="94" t="s">
        <v>444</v>
      </c>
      <c r="O62" s="162" t="s">
        <v>252</v>
      </c>
      <c r="P62" s="135">
        <v>44208</v>
      </c>
      <c r="Q62" s="94" t="s">
        <v>468</v>
      </c>
      <c r="R62" s="94" t="s">
        <v>32</v>
      </c>
      <c r="S62" s="94" t="s">
        <v>466</v>
      </c>
      <c r="T62" s="94" t="s">
        <v>66</v>
      </c>
    </row>
    <row r="63" spans="1:20" s="173" customFormat="1" ht="213.75" x14ac:dyDescent="0.25">
      <c r="A63" s="52" t="s">
        <v>465</v>
      </c>
      <c r="B63" s="52" t="s">
        <v>47</v>
      </c>
      <c r="C63" s="84">
        <v>4</v>
      </c>
      <c r="D63" s="61" t="s">
        <v>437</v>
      </c>
      <c r="E63" s="160">
        <v>2</v>
      </c>
      <c r="F63" s="60" t="s">
        <v>445</v>
      </c>
      <c r="G63" s="60" t="s">
        <v>446</v>
      </c>
      <c r="H63" s="136" t="s">
        <v>447</v>
      </c>
      <c r="I63" s="136" t="s">
        <v>448</v>
      </c>
      <c r="J63" s="60" t="s">
        <v>449</v>
      </c>
      <c r="K63" s="161" t="s">
        <v>1</v>
      </c>
      <c r="L63" s="60" t="s">
        <v>443</v>
      </c>
      <c r="M63" s="94">
        <v>44228</v>
      </c>
      <c r="N63" s="94">
        <v>44316</v>
      </c>
      <c r="O63" s="162" t="s">
        <v>252</v>
      </c>
      <c r="P63" s="135">
        <v>44208</v>
      </c>
      <c r="Q63" s="94" t="s">
        <v>468</v>
      </c>
      <c r="R63" s="94" t="s">
        <v>32</v>
      </c>
      <c r="S63" s="94" t="s">
        <v>466</v>
      </c>
      <c r="T63" s="94" t="s">
        <v>66</v>
      </c>
    </row>
    <row r="64" spans="1:20" s="173" customFormat="1" ht="213.75" x14ac:dyDescent="0.25">
      <c r="A64" s="52" t="s">
        <v>465</v>
      </c>
      <c r="B64" s="52" t="s">
        <v>47</v>
      </c>
      <c r="C64" s="84">
        <v>4</v>
      </c>
      <c r="D64" s="61" t="s">
        <v>437</v>
      </c>
      <c r="E64" s="160">
        <v>3</v>
      </c>
      <c r="F64" s="60" t="s">
        <v>450</v>
      </c>
      <c r="G64" s="60" t="s">
        <v>451</v>
      </c>
      <c r="H64" s="136" t="s">
        <v>452</v>
      </c>
      <c r="I64" s="136" t="s">
        <v>453</v>
      </c>
      <c r="J64" s="60" t="s">
        <v>454</v>
      </c>
      <c r="K64" s="161" t="s">
        <v>4</v>
      </c>
      <c r="L64" s="60" t="s">
        <v>443</v>
      </c>
      <c r="M64" s="94">
        <v>44228</v>
      </c>
      <c r="N64" s="94">
        <v>44255</v>
      </c>
      <c r="O64" s="162" t="s">
        <v>252</v>
      </c>
      <c r="P64" s="135">
        <v>44208</v>
      </c>
      <c r="Q64" s="94" t="s">
        <v>468</v>
      </c>
      <c r="R64" s="94" t="s">
        <v>32</v>
      </c>
      <c r="S64" s="94" t="s">
        <v>466</v>
      </c>
      <c r="T64" s="94" t="s">
        <v>66</v>
      </c>
    </row>
    <row r="65" spans="1:20" s="173" customFormat="1" ht="213.75" x14ac:dyDescent="0.25">
      <c r="A65" s="52" t="s">
        <v>465</v>
      </c>
      <c r="B65" s="52" t="s">
        <v>47</v>
      </c>
      <c r="C65" s="84">
        <v>4</v>
      </c>
      <c r="D65" s="61" t="s">
        <v>437</v>
      </c>
      <c r="E65" s="160">
        <v>4</v>
      </c>
      <c r="F65" s="60" t="s">
        <v>455</v>
      </c>
      <c r="G65" s="60" t="s">
        <v>456</v>
      </c>
      <c r="H65" s="136" t="s">
        <v>457</v>
      </c>
      <c r="I65" s="136" t="s">
        <v>458</v>
      </c>
      <c r="J65" s="60" t="s">
        <v>459</v>
      </c>
      <c r="K65" s="161" t="s">
        <v>1</v>
      </c>
      <c r="L65" s="60" t="s">
        <v>443</v>
      </c>
      <c r="M65" s="94">
        <v>44228</v>
      </c>
      <c r="N65" s="94">
        <v>44377</v>
      </c>
      <c r="O65" s="162" t="s">
        <v>252</v>
      </c>
      <c r="P65" s="135">
        <v>44208</v>
      </c>
      <c r="Q65" s="94" t="s">
        <v>468</v>
      </c>
      <c r="R65" s="94" t="s">
        <v>32</v>
      </c>
      <c r="S65" s="94" t="s">
        <v>466</v>
      </c>
      <c r="T65" s="94" t="s">
        <v>66</v>
      </c>
    </row>
    <row r="66" spans="1:20" s="173" customFormat="1" ht="213.75" x14ac:dyDescent="0.25">
      <c r="A66" s="52" t="s">
        <v>465</v>
      </c>
      <c r="B66" s="52" t="s">
        <v>47</v>
      </c>
      <c r="C66" s="84">
        <v>4</v>
      </c>
      <c r="D66" s="61" t="s">
        <v>437</v>
      </c>
      <c r="E66" s="160">
        <v>5</v>
      </c>
      <c r="F66" s="60" t="s">
        <v>460</v>
      </c>
      <c r="G66" s="60" t="s">
        <v>461</v>
      </c>
      <c r="H66" s="136" t="s">
        <v>462</v>
      </c>
      <c r="I66" s="136" t="s">
        <v>463</v>
      </c>
      <c r="J66" s="60" t="s">
        <v>464</v>
      </c>
      <c r="K66" s="161" t="s">
        <v>4</v>
      </c>
      <c r="L66" s="60" t="s">
        <v>443</v>
      </c>
      <c r="M66" s="94">
        <v>44378</v>
      </c>
      <c r="N66" s="94">
        <v>44530</v>
      </c>
      <c r="O66" s="162" t="s">
        <v>252</v>
      </c>
      <c r="P66" s="135">
        <v>44208</v>
      </c>
      <c r="Q66" s="94" t="s">
        <v>468</v>
      </c>
      <c r="R66" s="94" t="s">
        <v>32</v>
      </c>
      <c r="S66" s="94" t="s">
        <v>466</v>
      </c>
      <c r="T66" s="94" t="s">
        <v>66</v>
      </c>
    </row>
    <row r="67" spans="1:20" s="88" customFormat="1" x14ac:dyDescent="0.25">
      <c r="A67" s="47"/>
      <c r="B67" s="47"/>
      <c r="C67" s="27"/>
      <c r="D67" s="46"/>
      <c r="E67" s="26"/>
      <c r="F67" s="48"/>
      <c r="G67" s="48"/>
      <c r="H67" s="49"/>
      <c r="I67" s="49"/>
      <c r="J67" s="48"/>
      <c r="K67" s="50"/>
      <c r="L67" s="48"/>
      <c r="M67" s="78"/>
      <c r="N67" s="78"/>
      <c r="O67" s="51"/>
      <c r="P67" s="81"/>
      <c r="Q67" s="133"/>
      <c r="R67" s="81"/>
      <c r="S67" s="81"/>
      <c r="T67" s="81"/>
    </row>
    <row r="68" spans="1:20" s="88" customFormat="1" x14ac:dyDescent="0.25">
      <c r="A68" s="47"/>
      <c r="B68" s="47"/>
      <c r="C68" s="27"/>
      <c r="D68" s="46"/>
      <c r="E68" s="26"/>
      <c r="F68" s="48"/>
      <c r="G68" s="48"/>
      <c r="H68" s="49"/>
      <c r="I68" s="49"/>
      <c r="J68" s="48"/>
      <c r="K68" s="50"/>
      <c r="L68" s="48"/>
      <c r="M68" s="78"/>
      <c r="N68" s="78"/>
      <c r="O68" s="51"/>
      <c r="P68" s="81"/>
      <c r="Q68" s="133"/>
      <c r="R68" s="81"/>
      <c r="S68" s="81"/>
      <c r="T68" s="81"/>
    </row>
    <row r="69" spans="1:20" s="88" customFormat="1" x14ac:dyDescent="0.25">
      <c r="A69" s="47"/>
      <c r="B69" s="47"/>
      <c r="C69" s="27"/>
      <c r="D69" s="46"/>
      <c r="E69" s="26"/>
      <c r="F69" s="48"/>
      <c r="G69" s="48"/>
      <c r="H69" s="49"/>
      <c r="I69" s="49"/>
      <c r="J69" s="48"/>
      <c r="K69" s="50"/>
      <c r="L69" s="48"/>
      <c r="M69" s="78"/>
      <c r="N69" s="78"/>
      <c r="O69" s="51"/>
      <c r="P69" s="81"/>
      <c r="Q69" s="133"/>
      <c r="R69" s="81"/>
      <c r="S69" s="81"/>
      <c r="T69" s="81"/>
    </row>
    <row r="70" spans="1:20" s="88" customFormat="1" x14ac:dyDescent="0.25">
      <c r="A70" s="47"/>
      <c r="B70" s="47"/>
      <c r="C70" s="27"/>
      <c r="D70" s="46"/>
      <c r="E70" s="26"/>
      <c r="F70" s="48"/>
      <c r="G70" s="48"/>
      <c r="H70" s="49"/>
      <c r="I70" s="49"/>
      <c r="J70" s="48"/>
      <c r="K70" s="50"/>
      <c r="L70" s="48"/>
      <c r="M70" s="78"/>
      <c r="N70" s="78"/>
      <c r="O70" s="51"/>
      <c r="P70" s="81"/>
      <c r="Q70" s="133"/>
      <c r="R70" s="81"/>
      <c r="S70" s="81"/>
      <c r="T70" s="81"/>
    </row>
    <row r="71" spans="1:20" s="88" customFormat="1" x14ac:dyDescent="0.25">
      <c r="A71" s="47"/>
      <c r="B71" s="47"/>
      <c r="C71" s="27"/>
      <c r="D71" s="46"/>
      <c r="E71" s="26"/>
      <c r="F71" s="48"/>
      <c r="G71" s="48"/>
      <c r="H71" s="49"/>
      <c r="I71" s="49"/>
      <c r="J71" s="48"/>
      <c r="K71" s="50"/>
      <c r="L71" s="48"/>
      <c r="M71" s="78"/>
      <c r="N71" s="78"/>
      <c r="O71" s="51"/>
      <c r="P71" s="81"/>
      <c r="Q71" s="133"/>
      <c r="R71" s="81"/>
      <c r="S71" s="81"/>
      <c r="T71" s="81"/>
    </row>
    <row r="72" spans="1:20" s="88" customFormat="1" x14ac:dyDescent="0.25">
      <c r="A72" s="47"/>
      <c r="B72" s="47"/>
      <c r="C72" s="27"/>
      <c r="D72" s="46"/>
      <c r="E72" s="26"/>
      <c r="F72" s="48"/>
      <c r="G72" s="48"/>
      <c r="H72" s="49"/>
      <c r="I72" s="49"/>
      <c r="J72" s="48"/>
      <c r="K72" s="50"/>
      <c r="L72" s="48"/>
      <c r="M72" s="78"/>
      <c r="N72" s="78"/>
      <c r="O72" s="51"/>
      <c r="P72" s="81"/>
      <c r="Q72" s="133"/>
      <c r="R72" s="81"/>
      <c r="S72" s="81"/>
      <c r="T72" s="81"/>
    </row>
    <row r="73" spans="1:20" s="88" customFormat="1" x14ac:dyDescent="0.25">
      <c r="A73" s="47"/>
      <c r="B73" s="47"/>
      <c r="C73" s="27"/>
      <c r="D73" s="46"/>
      <c r="E73" s="26"/>
      <c r="F73" s="48"/>
      <c r="G73" s="48"/>
      <c r="H73" s="49"/>
      <c r="I73" s="49"/>
      <c r="J73" s="48"/>
      <c r="K73" s="50"/>
      <c r="L73" s="48"/>
      <c r="M73" s="78"/>
      <c r="N73" s="78"/>
      <c r="O73" s="51"/>
      <c r="P73" s="81"/>
      <c r="Q73" s="133"/>
      <c r="R73" s="81"/>
      <c r="S73" s="81"/>
      <c r="T73" s="81"/>
    </row>
    <row r="74" spans="1:20" s="88" customFormat="1" x14ac:dyDescent="0.25">
      <c r="A74" s="47"/>
      <c r="B74" s="47"/>
      <c r="C74" s="27"/>
      <c r="D74" s="46"/>
      <c r="E74" s="26"/>
      <c r="F74" s="48"/>
      <c r="G74" s="48"/>
      <c r="H74" s="49"/>
      <c r="I74" s="49"/>
      <c r="J74" s="48"/>
      <c r="K74" s="50"/>
      <c r="L74" s="48"/>
      <c r="M74" s="78"/>
      <c r="N74" s="78"/>
      <c r="O74" s="51"/>
      <c r="P74" s="81"/>
      <c r="Q74" s="133"/>
      <c r="R74" s="81"/>
      <c r="S74" s="81"/>
      <c r="T74" s="81"/>
    </row>
    <row r="75" spans="1:20" s="88" customFormat="1" x14ac:dyDescent="0.25">
      <c r="A75" s="47"/>
      <c r="B75" s="47"/>
      <c r="C75" s="27"/>
      <c r="D75" s="46"/>
      <c r="E75" s="26"/>
      <c r="F75" s="48"/>
      <c r="G75" s="48"/>
      <c r="H75" s="49"/>
      <c r="I75" s="49"/>
      <c r="J75" s="48"/>
      <c r="K75" s="50"/>
      <c r="L75" s="48"/>
      <c r="M75" s="78"/>
      <c r="N75" s="78"/>
      <c r="O75" s="51"/>
      <c r="P75" s="81"/>
      <c r="Q75" s="133"/>
      <c r="R75" s="81"/>
      <c r="S75" s="81"/>
      <c r="T75" s="81"/>
    </row>
    <row r="76" spans="1:20" s="88" customFormat="1" x14ac:dyDescent="0.25">
      <c r="A76" s="47"/>
      <c r="B76" s="47"/>
      <c r="C76" s="27"/>
      <c r="D76" s="46"/>
      <c r="E76" s="26"/>
      <c r="F76" s="48"/>
      <c r="G76" s="48"/>
      <c r="H76" s="49"/>
      <c r="I76" s="49"/>
      <c r="J76" s="48"/>
      <c r="K76" s="50"/>
      <c r="L76" s="48"/>
      <c r="M76" s="78"/>
      <c r="N76" s="78"/>
      <c r="O76" s="51"/>
      <c r="P76" s="81"/>
      <c r="Q76" s="133"/>
      <c r="R76" s="81"/>
      <c r="S76" s="81"/>
      <c r="T76" s="81"/>
    </row>
    <row r="77" spans="1:20" s="88" customFormat="1" x14ac:dyDescent="0.25">
      <c r="A77" s="47"/>
      <c r="B77" s="47"/>
      <c r="C77" s="27"/>
      <c r="D77" s="46"/>
      <c r="E77" s="26"/>
      <c r="F77" s="48"/>
      <c r="G77" s="48"/>
      <c r="H77" s="49"/>
      <c r="I77" s="49"/>
      <c r="J77" s="48"/>
      <c r="K77" s="50"/>
      <c r="L77" s="48"/>
      <c r="M77" s="78"/>
      <c r="N77" s="78"/>
      <c r="O77" s="51"/>
      <c r="P77" s="81"/>
      <c r="Q77" s="133"/>
      <c r="R77" s="81"/>
      <c r="S77" s="81"/>
      <c r="T77" s="81"/>
    </row>
    <row r="78" spans="1:20" s="88" customFormat="1" x14ac:dyDescent="0.25">
      <c r="A78" s="47"/>
      <c r="B78" s="47"/>
      <c r="C78" s="27"/>
      <c r="D78" s="46"/>
      <c r="E78" s="26"/>
      <c r="F78" s="48"/>
      <c r="G78" s="48"/>
      <c r="H78" s="49"/>
      <c r="I78" s="49"/>
      <c r="J78" s="48"/>
      <c r="K78" s="50"/>
      <c r="L78" s="48"/>
      <c r="M78" s="78"/>
      <c r="N78" s="78"/>
      <c r="O78" s="51"/>
      <c r="P78" s="81"/>
      <c r="Q78" s="133"/>
      <c r="R78" s="81"/>
      <c r="S78" s="81"/>
      <c r="T78" s="81"/>
    </row>
    <row r="79" spans="1:20" s="88" customFormat="1" x14ac:dyDescent="0.25">
      <c r="A79" s="47"/>
      <c r="B79" s="47"/>
      <c r="C79" s="27"/>
      <c r="D79" s="46"/>
      <c r="E79" s="26"/>
      <c r="F79" s="48"/>
      <c r="G79" s="48"/>
      <c r="H79" s="49"/>
      <c r="I79" s="49"/>
      <c r="J79" s="48"/>
      <c r="K79" s="50"/>
      <c r="L79" s="48"/>
      <c r="M79" s="78"/>
      <c r="N79" s="78"/>
      <c r="O79" s="51"/>
      <c r="P79" s="81"/>
      <c r="Q79" s="133"/>
      <c r="R79" s="81"/>
      <c r="S79" s="81"/>
      <c r="T79" s="81"/>
    </row>
    <row r="80" spans="1:20" s="88" customFormat="1" x14ac:dyDescent="0.25">
      <c r="A80" s="47"/>
      <c r="B80" s="47"/>
      <c r="C80" s="27"/>
      <c r="D80" s="46"/>
      <c r="E80" s="26"/>
      <c r="F80" s="48"/>
      <c r="G80" s="48"/>
      <c r="H80" s="49"/>
      <c r="I80" s="49"/>
      <c r="J80" s="48"/>
      <c r="K80" s="50"/>
      <c r="L80" s="48"/>
      <c r="M80" s="78"/>
      <c r="N80" s="78"/>
      <c r="O80" s="51"/>
      <c r="P80" s="81"/>
      <c r="Q80" s="133"/>
      <c r="R80" s="81"/>
      <c r="S80" s="81"/>
      <c r="T80" s="81"/>
    </row>
    <row r="81" spans="1:20" s="88" customFormat="1" x14ac:dyDescent="0.25">
      <c r="A81" s="47"/>
      <c r="B81" s="47"/>
      <c r="C81" s="27"/>
      <c r="D81" s="46"/>
      <c r="E81" s="26"/>
      <c r="F81" s="48"/>
      <c r="G81" s="48"/>
      <c r="H81" s="49"/>
      <c r="I81" s="49"/>
      <c r="J81" s="48"/>
      <c r="K81" s="50"/>
      <c r="L81" s="48"/>
      <c r="M81" s="78"/>
      <c r="N81" s="78"/>
      <c r="O81" s="51"/>
      <c r="P81" s="81"/>
      <c r="Q81" s="133"/>
      <c r="R81" s="81"/>
      <c r="S81" s="81"/>
      <c r="T81" s="81"/>
    </row>
    <row r="82" spans="1:20" s="88" customFormat="1" x14ac:dyDescent="0.25">
      <c r="A82" s="47"/>
      <c r="B82" s="47"/>
      <c r="C82" s="27"/>
      <c r="D82" s="46"/>
      <c r="E82" s="26"/>
      <c r="F82" s="48"/>
      <c r="G82" s="48"/>
      <c r="H82" s="49"/>
      <c r="I82" s="49"/>
      <c r="J82" s="48"/>
      <c r="K82" s="50"/>
      <c r="L82" s="48"/>
      <c r="M82" s="78"/>
      <c r="N82" s="78"/>
      <c r="O82" s="51"/>
      <c r="P82" s="81"/>
      <c r="Q82" s="133"/>
      <c r="R82" s="81"/>
      <c r="S82" s="81"/>
      <c r="T82" s="81"/>
    </row>
    <row r="83" spans="1:20" s="88" customFormat="1" x14ac:dyDescent="0.25">
      <c r="A83" s="47"/>
      <c r="B83" s="47"/>
      <c r="C83" s="27"/>
      <c r="D83" s="46"/>
      <c r="E83" s="26"/>
      <c r="F83" s="48"/>
      <c r="G83" s="48"/>
      <c r="H83" s="49"/>
      <c r="I83" s="49"/>
      <c r="J83" s="48"/>
      <c r="K83" s="50"/>
      <c r="L83" s="48"/>
      <c r="M83" s="78"/>
      <c r="N83" s="78"/>
      <c r="O83" s="51"/>
      <c r="P83" s="81"/>
      <c r="Q83" s="133"/>
      <c r="R83" s="81"/>
      <c r="S83" s="81"/>
      <c r="T83" s="81"/>
    </row>
    <row r="84" spans="1:20" s="88" customFormat="1" x14ac:dyDescent="0.25">
      <c r="A84" s="47"/>
      <c r="B84" s="47"/>
      <c r="C84" s="27"/>
      <c r="D84" s="46"/>
      <c r="E84" s="26"/>
      <c r="F84" s="48"/>
      <c r="G84" s="48"/>
      <c r="H84" s="49"/>
      <c r="I84" s="49"/>
      <c r="J84" s="48"/>
      <c r="K84" s="50"/>
      <c r="L84" s="48"/>
      <c r="M84" s="78"/>
      <c r="N84" s="78"/>
      <c r="O84" s="51"/>
      <c r="P84" s="81"/>
      <c r="Q84" s="133"/>
      <c r="R84" s="81"/>
      <c r="S84" s="81"/>
      <c r="T84" s="81"/>
    </row>
    <row r="85" spans="1:20" s="88" customFormat="1" x14ac:dyDescent="0.25">
      <c r="A85" s="47"/>
      <c r="B85" s="47"/>
      <c r="C85" s="27"/>
      <c r="D85" s="46"/>
      <c r="E85" s="26"/>
      <c r="F85" s="48"/>
      <c r="G85" s="48"/>
      <c r="H85" s="49"/>
      <c r="I85" s="49"/>
      <c r="J85" s="48"/>
      <c r="K85" s="50"/>
      <c r="L85" s="48"/>
      <c r="M85" s="78"/>
      <c r="N85" s="78"/>
      <c r="O85" s="51"/>
      <c r="P85" s="81"/>
      <c r="Q85" s="133"/>
      <c r="R85" s="81"/>
      <c r="S85" s="81"/>
      <c r="T85" s="81"/>
    </row>
    <row r="86" spans="1:20" s="88" customFormat="1" x14ac:dyDescent="0.25">
      <c r="A86" s="47"/>
      <c r="B86" s="47"/>
      <c r="C86" s="27"/>
      <c r="D86" s="46"/>
      <c r="E86" s="26"/>
      <c r="F86" s="48"/>
      <c r="G86" s="48"/>
      <c r="H86" s="49"/>
      <c r="I86" s="49"/>
      <c r="J86" s="48"/>
      <c r="K86" s="50"/>
      <c r="L86" s="48"/>
      <c r="M86" s="78"/>
      <c r="N86" s="78"/>
      <c r="O86" s="51"/>
      <c r="P86" s="81"/>
      <c r="Q86" s="133"/>
      <c r="R86" s="81"/>
      <c r="S86" s="81"/>
      <c r="T86" s="81"/>
    </row>
    <row r="87" spans="1:20" s="88" customFormat="1" x14ac:dyDescent="0.25">
      <c r="A87" s="47"/>
      <c r="B87" s="47"/>
      <c r="C87" s="27"/>
      <c r="D87" s="46"/>
      <c r="E87" s="26"/>
      <c r="F87" s="48"/>
      <c r="G87" s="48"/>
      <c r="H87" s="49"/>
      <c r="I87" s="49"/>
      <c r="J87" s="48"/>
      <c r="K87" s="50"/>
      <c r="L87" s="48"/>
      <c r="M87" s="78"/>
      <c r="N87" s="78"/>
      <c r="O87" s="51"/>
      <c r="P87" s="81"/>
      <c r="Q87" s="133"/>
      <c r="R87" s="81"/>
      <c r="S87" s="81"/>
      <c r="T87" s="81"/>
    </row>
    <row r="88" spans="1:20" s="88" customFormat="1" x14ac:dyDescent="0.25">
      <c r="A88" s="47"/>
      <c r="B88" s="47"/>
      <c r="C88" s="27"/>
      <c r="D88" s="46"/>
      <c r="E88" s="26"/>
      <c r="F88" s="48"/>
      <c r="G88" s="48"/>
      <c r="H88" s="49"/>
      <c r="I88" s="49"/>
      <c r="J88" s="48"/>
      <c r="K88" s="50"/>
      <c r="L88" s="48"/>
      <c r="M88" s="78"/>
      <c r="N88" s="78"/>
      <c r="O88" s="51"/>
      <c r="P88" s="81"/>
      <c r="Q88" s="133"/>
      <c r="R88" s="81"/>
      <c r="S88" s="81"/>
      <c r="T88" s="81"/>
    </row>
    <row r="89" spans="1:20" x14ac:dyDescent="0.25">
      <c r="A89" s="70"/>
      <c r="B89" s="30"/>
      <c r="C89" s="30"/>
      <c r="D89" s="70"/>
      <c r="E89" s="30"/>
      <c r="F89" s="31"/>
      <c r="G89" s="70"/>
      <c r="H89" s="70"/>
      <c r="I89" s="70"/>
      <c r="J89" s="77"/>
      <c r="L89" s="77"/>
      <c r="M89" s="38"/>
      <c r="N89" s="38"/>
      <c r="O89" s="36"/>
    </row>
    <row r="90" spans="1:20" x14ac:dyDescent="0.25">
      <c r="A90" s="70"/>
      <c r="B90" s="30"/>
      <c r="C90" s="30"/>
      <c r="D90" s="70"/>
      <c r="E90" s="30"/>
      <c r="F90" s="31"/>
      <c r="G90" s="70"/>
      <c r="H90" s="70"/>
      <c r="I90" s="70"/>
      <c r="J90" s="77"/>
      <c r="L90" s="77"/>
      <c r="M90" s="38"/>
      <c r="N90" s="38"/>
      <c r="O90" s="36"/>
    </row>
    <row r="91" spans="1:20" x14ac:dyDescent="0.25">
      <c r="A91" s="70"/>
      <c r="B91" s="30"/>
      <c r="C91" s="30"/>
      <c r="D91" s="70"/>
      <c r="E91" s="30"/>
      <c r="F91" s="31"/>
      <c r="G91" s="70"/>
      <c r="H91" s="70"/>
      <c r="I91" s="70"/>
      <c r="J91" s="77"/>
      <c r="L91" s="77"/>
      <c r="M91" s="38"/>
      <c r="N91" s="38"/>
      <c r="O91" s="36"/>
    </row>
    <row r="92" spans="1:20" x14ac:dyDescent="0.25">
      <c r="A92" s="70"/>
      <c r="B92" s="30"/>
      <c r="C92" s="30"/>
      <c r="D92" s="70"/>
      <c r="E92" s="30"/>
      <c r="F92" s="31"/>
      <c r="G92" s="70"/>
      <c r="H92" s="70"/>
      <c r="I92" s="70"/>
      <c r="J92" s="77"/>
      <c r="L92" s="77"/>
      <c r="M92" s="38"/>
      <c r="N92" s="38"/>
      <c r="O92" s="36"/>
    </row>
    <row r="93" spans="1:20" x14ac:dyDescent="0.25">
      <c r="A93" s="70"/>
      <c r="B93" s="30"/>
      <c r="C93" s="30"/>
      <c r="D93" s="70"/>
      <c r="E93" s="30"/>
      <c r="F93" s="31"/>
      <c r="G93" s="70"/>
      <c r="H93" s="70"/>
      <c r="I93" s="70"/>
      <c r="J93" s="77"/>
      <c r="L93" s="77"/>
      <c r="M93" s="38"/>
      <c r="N93" s="38"/>
      <c r="O93" s="36"/>
    </row>
    <row r="94" spans="1:20" x14ac:dyDescent="0.25">
      <c r="A94" s="70"/>
      <c r="B94" s="30"/>
      <c r="C94" s="30"/>
      <c r="D94" s="70"/>
      <c r="E94" s="30"/>
      <c r="F94" s="31"/>
      <c r="G94" s="70"/>
      <c r="H94" s="70"/>
      <c r="I94" s="70"/>
      <c r="J94" s="77"/>
      <c r="L94" s="77"/>
      <c r="M94" s="38"/>
      <c r="N94" s="38"/>
      <c r="O94" s="36"/>
    </row>
    <row r="95" spans="1:20" x14ac:dyDescent="0.25">
      <c r="A95" s="70"/>
      <c r="B95" s="30"/>
      <c r="C95" s="30"/>
      <c r="D95" s="70"/>
      <c r="E95" s="30"/>
      <c r="F95" s="31"/>
      <c r="G95" s="70"/>
      <c r="H95" s="70"/>
      <c r="I95" s="70"/>
      <c r="J95" s="77"/>
      <c r="L95" s="77"/>
      <c r="M95" s="38"/>
      <c r="N95" s="38"/>
      <c r="O95" s="36"/>
    </row>
    <row r="96" spans="1:20" x14ac:dyDescent="0.25">
      <c r="A96" s="70"/>
      <c r="B96" s="30"/>
      <c r="C96" s="30"/>
      <c r="D96" s="70"/>
      <c r="E96" s="30"/>
      <c r="F96" s="31"/>
      <c r="G96" s="70"/>
      <c r="H96" s="70"/>
      <c r="I96" s="70"/>
      <c r="J96" s="77"/>
      <c r="L96" s="77"/>
      <c r="M96" s="38"/>
      <c r="N96" s="38"/>
      <c r="O96" s="36"/>
    </row>
    <row r="97" spans="1:15" x14ac:dyDescent="0.25">
      <c r="A97" s="70"/>
      <c r="B97" s="30"/>
      <c r="C97" s="30"/>
      <c r="D97" s="70"/>
      <c r="E97" s="30"/>
      <c r="F97" s="31"/>
      <c r="G97" s="70"/>
      <c r="H97" s="70"/>
      <c r="I97" s="70"/>
      <c r="J97" s="77"/>
      <c r="L97" s="77"/>
      <c r="M97" s="38"/>
      <c r="N97" s="38"/>
      <c r="O97" s="36"/>
    </row>
    <row r="98" spans="1:15" x14ac:dyDescent="0.25">
      <c r="A98" s="70"/>
      <c r="B98" s="30"/>
      <c r="C98" s="30"/>
      <c r="D98" s="70"/>
      <c r="E98" s="30"/>
      <c r="F98" s="31"/>
      <c r="G98" s="70"/>
      <c r="H98" s="70"/>
      <c r="I98" s="70"/>
      <c r="J98" s="77"/>
      <c r="L98" s="77"/>
      <c r="M98" s="38"/>
      <c r="N98" s="38"/>
      <c r="O98" s="36"/>
    </row>
    <row r="99" spans="1:15" x14ac:dyDescent="0.25">
      <c r="A99" s="70"/>
      <c r="B99" s="30"/>
      <c r="C99" s="30"/>
      <c r="D99" s="70"/>
      <c r="E99" s="30"/>
      <c r="F99" s="31"/>
      <c r="G99" s="70"/>
      <c r="H99" s="70"/>
      <c r="I99" s="70"/>
      <c r="J99" s="77"/>
      <c r="L99" s="77"/>
      <c r="M99" s="38"/>
      <c r="N99" s="38"/>
      <c r="O99" s="36"/>
    </row>
    <row r="100" spans="1:15" x14ac:dyDescent="0.25">
      <c r="A100" s="70"/>
      <c r="B100" s="30"/>
      <c r="C100" s="30"/>
      <c r="D100" s="70"/>
      <c r="E100" s="30"/>
      <c r="F100" s="31"/>
      <c r="G100" s="70"/>
      <c r="H100" s="70"/>
      <c r="I100" s="70"/>
      <c r="J100" s="77"/>
      <c r="L100" s="77"/>
      <c r="M100" s="38"/>
      <c r="N100" s="38"/>
      <c r="O100" s="36"/>
    </row>
    <row r="101" spans="1:15" x14ac:dyDescent="0.25">
      <c r="A101" s="70"/>
      <c r="B101" s="30"/>
      <c r="C101" s="30"/>
      <c r="D101" s="70"/>
      <c r="E101" s="30"/>
      <c r="F101" s="31"/>
      <c r="G101" s="70"/>
      <c r="H101" s="70"/>
      <c r="I101" s="70"/>
      <c r="J101" s="77"/>
      <c r="L101" s="77"/>
      <c r="M101" s="38"/>
      <c r="N101" s="38"/>
      <c r="O101" s="36"/>
    </row>
    <row r="102" spans="1:15" x14ac:dyDescent="0.25">
      <c r="A102" s="70"/>
      <c r="B102" s="30"/>
      <c r="C102" s="30"/>
      <c r="D102" s="70"/>
      <c r="E102" s="30"/>
      <c r="F102" s="31"/>
      <c r="G102" s="70"/>
      <c r="H102" s="70"/>
      <c r="I102" s="70"/>
      <c r="J102" s="77"/>
      <c r="L102" s="77"/>
      <c r="M102" s="38"/>
      <c r="N102" s="38"/>
      <c r="O102" s="36"/>
    </row>
    <row r="103" spans="1:15" x14ac:dyDescent="0.25">
      <c r="A103" s="70"/>
      <c r="B103" s="30"/>
      <c r="C103" s="30"/>
      <c r="D103" s="70"/>
      <c r="E103" s="30"/>
      <c r="F103" s="31"/>
      <c r="G103" s="70"/>
      <c r="H103" s="70"/>
      <c r="I103" s="70"/>
      <c r="J103" s="77"/>
      <c r="L103" s="77"/>
      <c r="M103" s="38"/>
      <c r="N103" s="38"/>
      <c r="O103" s="36"/>
    </row>
    <row r="104" spans="1:15" x14ac:dyDescent="0.25">
      <c r="A104" s="70"/>
      <c r="B104" s="30"/>
      <c r="C104" s="30"/>
      <c r="D104" s="70"/>
      <c r="E104" s="30"/>
      <c r="F104" s="31"/>
      <c r="G104" s="70"/>
      <c r="H104" s="70"/>
      <c r="I104" s="70"/>
      <c r="J104" s="77"/>
      <c r="L104" s="77"/>
      <c r="M104" s="38"/>
      <c r="N104" s="38"/>
      <c r="O104" s="36"/>
    </row>
    <row r="105" spans="1:15" x14ac:dyDescent="0.25">
      <c r="A105" s="70"/>
      <c r="B105" s="30"/>
      <c r="C105" s="30"/>
      <c r="D105" s="70"/>
      <c r="E105" s="30"/>
      <c r="F105" s="31"/>
      <c r="G105" s="70"/>
      <c r="H105" s="70"/>
      <c r="I105" s="70"/>
      <c r="J105" s="77"/>
      <c r="L105" s="77"/>
      <c r="M105" s="38"/>
      <c r="N105" s="38"/>
      <c r="O105" s="36"/>
    </row>
    <row r="106" spans="1:15" x14ac:dyDescent="0.25">
      <c r="A106" s="70"/>
      <c r="B106" s="30"/>
      <c r="C106" s="30"/>
      <c r="D106" s="70"/>
      <c r="E106" s="30"/>
      <c r="F106" s="31"/>
      <c r="G106" s="70"/>
      <c r="H106" s="70"/>
      <c r="I106" s="70"/>
      <c r="J106" s="77"/>
      <c r="L106" s="77"/>
      <c r="M106" s="38"/>
      <c r="N106" s="38"/>
      <c r="O106" s="36"/>
    </row>
    <row r="107" spans="1:15" x14ac:dyDescent="0.25">
      <c r="A107" s="70"/>
      <c r="B107" s="30"/>
      <c r="C107" s="30"/>
      <c r="D107" s="70"/>
      <c r="E107" s="30"/>
      <c r="F107" s="31"/>
      <c r="G107" s="70"/>
      <c r="H107" s="70"/>
      <c r="I107" s="70"/>
      <c r="J107" s="77"/>
      <c r="L107" s="77"/>
      <c r="M107" s="38"/>
      <c r="N107" s="38"/>
      <c r="O107" s="36"/>
    </row>
    <row r="108" spans="1:15" x14ac:dyDescent="0.25">
      <c r="A108" s="70"/>
      <c r="B108" s="30"/>
      <c r="C108" s="30"/>
      <c r="D108" s="70"/>
      <c r="E108" s="30"/>
      <c r="F108" s="31"/>
      <c r="G108" s="70"/>
      <c r="H108" s="70"/>
      <c r="I108" s="70"/>
      <c r="J108" s="77"/>
      <c r="L108" s="77"/>
      <c r="M108" s="38"/>
      <c r="N108" s="38"/>
      <c r="O108" s="36"/>
    </row>
    <row r="109" spans="1:15" x14ac:dyDescent="0.25">
      <c r="A109" s="70"/>
      <c r="B109" s="30"/>
      <c r="C109" s="30"/>
      <c r="D109" s="70"/>
      <c r="E109" s="30"/>
      <c r="F109" s="31"/>
      <c r="G109" s="70"/>
      <c r="H109" s="70"/>
      <c r="I109" s="70"/>
      <c r="J109" s="77"/>
      <c r="L109" s="77"/>
      <c r="M109" s="38"/>
      <c r="N109" s="38"/>
      <c r="O109" s="36"/>
    </row>
    <row r="110" spans="1:15" x14ac:dyDescent="0.25">
      <c r="A110" s="70"/>
      <c r="B110" s="30"/>
      <c r="C110" s="30"/>
      <c r="D110" s="70"/>
      <c r="E110" s="30"/>
      <c r="F110" s="31"/>
      <c r="G110" s="70"/>
      <c r="H110" s="70"/>
      <c r="I110" s="70"/>
      <c r="J110" s="77"/>
      <c r="L110" s="77"/>
      <c r="M110" s="38"/>
      <c r="N110" s="38"/>
      <c r="O110" s="36"/>
    </row>
    <row r="111" spans="1:15" x14ac:dyDescent="0.25">
      <c r="A111" s="70"/>
      <c r="B111" s="30"/>
      <c r="C111" s="30"/>
      <c r="D111" s="70"/>
      <c r="E111" s="30"/>
      <c r="F111" s="31"/>
      <c r="G111" s="70"/>
      <c r="H111" s="70"/>
      <c r="I111" s="70"/>
      <c r="J111" s="77"/>
      <c r="L111" s="77"/>
      <c r="M111" s="38"/>
      <c r="N111" s="38"/>
      <c r="O111" s="36"/>
    </row>
    <row r="112" spans="1:15" x14ac:dyDescent="0.25">
      <c r="A112" s="70"/>
      <c r="B112" s="30"/>
      <c r="C112" s="30"/>
      <c r="D112" s="70"/>
      <c r="E112" s="30"/>
      <c r="F112" s="31"/>
      <c r="G112" s="70"/>
      <c r="H112" s="70"/>
      <c r="I112" s="70"/>
      <c r="J112" s="77"/>
      <c r="L112" s="77"/>
      <c r="M112" s="38"/>
      <c r="N112" s="38"/>
      <c r="O112" s="36"/>
    </row>
    <row r="113" spans="1:15" x14ac:dyDescent="0.25">
      <c r="A113" s="70"/>
      <c r="B113" s="30"/>
      <c r="C113" s="30"/>
      <c r="D113" s="70"/>
      <c r="E113" s="30"/>
      <c r="F113" s="31"/>
      <c r="G113" s="70"/>
      <c r="H113" s="70"/>
      <c r="I113" s="70"/>
      <c r="J113" s="77"/>
      <c r="L113" s="77"/>
      <c r="M113" s="38"/>
      <c r="N113" s="38"/>
      <c r="O113" s="36"/>
    </row>
    <row r="114" spans="1:15" x14ac:dyDescent="0.25">
      <c r="A114" s="70"/>
      <c r="B114" s="30"/>
      <c r="C114" s="30"/>
      <c r="D114" s="70"/>
      <c r="E114" s="30"/>
      <c r="F114" s="31"/>
      <c r="G114" s="70"/>
      <c r="H114" s="70"/>
      <c r="I114" s="70"/>
      <c r="J114" s="77"/>
      <c r="L114" s="77"/>
      <c r="M114" s="38"/>
      <c r="N114" s="38"/>
      <c r="O114" s="36"/>
    </row>
    <row r="115" spans="1:15" x14ac:dyDescent="0.25">
      <c r="A115" s="70"/>
      <c r="B115" s="30"/>
      <c r="C115" s="30"/>
      <c r="D115" s="70"/>
      <c r="E115" s="30"/>
      <c r="F115" s="31"/>
      <c r="G115" s="70"/>
      <c r="H115" s="70"/>
      <c r="I115" s="70"/>
      <c r="J115" s="77"/>
      <c r="L115" s="77"/>
      <c r="M115" s="38"/>
      <c r="N115" s="38"/>
      <c r="O115" s="36"/>
    </row>
    <row r="116" spans="1:15" x14ac:dyDescent="0.25">
      <c r="A116" s="70"/>
      <c r="B116" s="30"/>
      <c r="C116" s="30"/>
      <c r="D116" s="70"/>
      <c r="E116" s="30"/>
      <c r="F116" s="31"/>
      <c r="G116" s="70"/>
      <c r="H116" s="70"/>
      <c r="I116" s="70"/>
      <c r="J116" s="77"/>
      <c r="L116" s="77"/>
      <c r="M116" s="38"/>
      <c r="N116" s="38"/>
      <c r="O116" s="36"/>
    </row>
    <row r="117" spans="1:15" x14ac:dyDescent="0.25">
      <c r="A117" s="70"/>
      <c r="B117" s="30"/>
      <c r="C117" s="30"/>
      <c r="D117" s="70"/>
      <c r="E117" s="30"/>
      <c r="F117" s="31"/>
      <c r="G117" s="70"/>
      <c r="H117" s="70"/>
      <c r="I117" s="70"/>
      <c r="J117" s="77"/>
      <c r="L117" s="77"/>
      <c r="M117" s="38"/>
      <c r="N117" s="38"/>
      <c r="O117" s="36"/>
    </row>
    <row r="118" spans="1:15" x14ac:dyDescent="0.25">
      <c r="A118" s="70"/>
      <c r="B118" s="30"/>
      <c r="C118" s="30"/>
      <c r="D118" s="70"/>
      <c r="E118" s="30"/>
      <c r="F118" s="31"/>
      <c r="G118" s="70"/>
      <c r="H118" s="70"/>
      <c r="I118" s="70"/>
      <c r="J118" s="77"/>
      <c r="L118" s="77"/>
      <c r="M118" s="38"/>
      <c r="N118" s="38"/>
      <c r="O118" s="36"/>
    </row>
    <row r="119" spans="1:15" x14ac:dyDescent="0.25">
      <c r="A119" s="70"/>
      <c r="B119" s="30"/>
      <c r="C119" s="30"/>
      <c r="D119" s="70"/>
      <c r="E119" s="30"/>
      <c r="F119" s="31"/>
      <c r="G119" s="70"/>
      <c r="H119" s="70"/>
      <c r="I119" s="70"/>
      <c r="J119" s="77"/>
      <c r="L119" s="77"/>
      <c r="M119" s="38"/>
      <c r="N119" s="38"/>
      <c r="O119" s="36"/>
    </row>
    <row r="120" spans="1:15" x14ac:dyDescent="0.25">
      <c r="A120" s="70"/>
      <c r="B120" s="30"/>
      <c r="C120" s="30"/>
      <c r="D120" s="70"/>
      <c r="E120" s="30"/>
      <c r="F120" s="31"/>
      <c r="G120" s="70"/>
      <c r="H120" s="70"/>
      <c r="I120" s="70"/>
      <c r="J120" s="77"/>
      <c r="L120" s="77"/>
      <c r="M120" s="38"/>
      <c r="N120" s="38"/>
      <c r="O120" s="36"/>
    </row>
    <row r="121" spans="1:15" x14ac:dyDescent="0.25">
      <c r="A121" s="70"/>
      <c r="B121" s="30"/>
      <c r="C121" s="30"/>
      <c r="D121" s="70"/>
      <c r="E121" s="30"/>
      <c r="F121" s="31"/>
      <c r="G121" s="70"/>
      <c r="H121" s="70"/>
      <c r="I121" s="70"/>
      <c r="J121" s="77"/>
      <c r="L121" s="77"/>
      <c r="M121" s="38"/>
      <c r="N121" s="38"/>
      <c r="O121" s="36"/>
    </row>
    <row r="122" spans="1:15" x14ac:dyDescent="0.25">
      <c r="A122" s="70"/>
      <c r="B122" s="30"/>
      <c r="C122" s="30"/>
      <c r="D122" s="70"/>
      <c r="E122" s="30"/>
      <c r="F122" s="31"/>
      <c r="G122" s="70"/>
      <c r="H122" s="70"/>
      <c r="I122" s="70"/>
      <c r="J122" s="77"/>
      <c r="L122" s="77"/>
      <c r="M122" s="38"/>
      <c r="N122" s="38"/>
      <c r="O122" s="36"/>
    </row>
    <row r="123" spans="1:15" x14ac:dyDescent="0.25">
      <c r="A123" s="70"/>
      <c r="B123" s="30"/>
      <c r="C123" s="30"/>
      <c r="D123" s="70"/>
      <c r="E123" s="30"/>
      <c r="F123" s="31"/>
      <c r="G123" s="70"/>
      <c r="H123" s="70"/>
      <c r="I123" s="70"/>
      <c r="J123" s="77"/>
      <c r="L123" s="77"/>
      <c r="M123" s="38"/>
      <c r="N123" s="38"/>
      <c r="O123" s="36"/>
    </row>
    <row r="124" spans="1:15" x14ac:dyDescent="0.25">
      <c r="A124" s="70"/>
      <c r="B124" s="30"/>
      <c r="C124" s="30"/>
      <c r="D124" s="70"/>
      <c r="E124" s="30"/>
      <c r="F124" s="31"/>
      <c r="G124" s="70"/>
      <c r="H124" s="70"/>
      <c r="I124" s="70"/>
      <c r="J124" s="77"/>
      <c r="L124" s="77"/>
      <c r="M124" s="38"/>
      <c r="N124" s="38"/>
      <c r="O124" s="36"/>
    </row>
    <row r="125" spans="1:15" x14ac:dyDescent="0.25">
      <c r="A125" s="70"/>
      <c r="B125" s="30"/>
      <c r="C125" s="30"/>
      <c r="D125" s="70"/>
      <c r="E125" s="30"/>
      <c r="F125" s="31"/>
      <c r="G125" s="70"/>
      <c r="H125" s="70"/>
      <c r="I125" s="70"/>
      <c r="J125" s="77"/>
      <c r="L125" s="77"/>
      <c r="M125" s="38"/>
      <c r="N125" s="38"/>
      <c r="O125" s="36"/>
    </row>
    <row r="126" spans="1:15" x14ac:dyDescent="0.25">
      <c r="A126" s="70"/>
      <c r="B126" s="30"/>
      <c r="C126" s="30"/>
      <c r="D126" s="70"/>
      <c r="E126" s="30"/>
      <c r="F126" s="31"/>
      <c r="G126" s="70"/>
      <c r="H126" s="70"/>
      <c r="I126" s="70"/>
      <c r="J126" s="77"/>
      <c r="L126" s="77"/>
      <c r="M126" s="38"/>
      <c r="N126" s="38"/>
      <c r="O126" s="36"/>
    </row>
    <row r="127" spans="1:15" x14ac:dyDescent="0.25">
      <c r="A127" s="70"/>
      <c r="B127" s="30"/>
      <c r="C127" s="30"/>
      <c r="D127" s="70"/>
      <c r="E127" s="30"/>
      <c r="F127" s="31"/>
      <c r="G127" s="70"/>
      <c r="H127" s="70"/>
      <c r="I127" s="70"/>
      <c r="J127" s="77"/>
      <c r="L127" s="77"/>
      <c r="M127" s="38"/>
      <c r="N127" s="38"/>
      <c r="O127" s="36"/>
    </row>
    <row r="128" spans="1:15" x14ac:dyDescent="0.25">
      <c r="A128" s="70"/>
      <c r="B128" s="30"/>
      <c r="C128" s="30"/>
      <c r="D128" s="70"/>
      <c r="E128" s="30"/>
      <c r="F128" s="31"/>
      <c r="G128" s="70"/>
      <c r="H128" s="70"/>
      <c r="I128" s="70"/>
      <c r="J128" s="77"/>
      <c r="L128" s="77"/>
      <c r="M128" s="38"/>
      <c r="N128" s="38"/>
      <c r="O128" s="36"/>
    </row>
    <row r="129" spans="1:15" x14ac:dyDescent="0.25">
      <c r="A129" s="70"/>
      <c r="B129" s="30"/>
      <c r="C129" s="30"/>
      <c r="D129" s="70"/>
      <c r="E129" s="30"/>
      <c r="F129" s="31"/>
      <c r="G129" s="70"/>
      <c r="H129" s="70"/>
      <c r="I129" s="70"/>
      <c r="J129" s="77"/>
      <c r="L129" s="77"/>
      <c r="M129" s="38"/>
      <c r="N129" s="38"/>
      <c r="O129" s="36"/>
    </row>
    <row r="130" spans="1:15" x14ac:dyDescent="0.25">
      <c r="A130" s="70"/>
      <c r="B130" s="30"/>
      <c r="C130" s="30"/>
      <c r="D130" s="70"/>
      <c r="E130" s="30"/>
      <c r="F130" s="31"/>
      <c r="G130" s="70"/>
      <c r="H130" s="70"/>
      <c r="I130" s="70"/>
      <c r="J130" s="77"/>
      <c r="L130" s="77"/>
      <c r="M130" s="38"/>
      <c r="N130" s="38"/>
      <c r="O130" s="36"/>
    </row>
    <row r="131" spans="1:15" x14ac:dyDescent="0.25">
      <c r="A131" s="70"/>
      <c r="B131" s="30"/>
      <c r="C131" s="30"/>
      <c r="D131" s="70"/>
      <c r="E131" s="30"/>
      <c r="F131" s="31"/>
      <c r="G131" s="70"/>
      <c r="H131" s="70"/>
      <c r="I131" s="70"/>
      <c r="J131" s="77"/>
      <c r="L131" s="77"/>
      <c r="M131" s="38"/>
      <c r="N131" s="38"/>
      <c r="O131" s="36"/>
    </row>
    <row r="132" spans="1:15" x14ac:dyDescent="0.25">
      <c r="A132" s="70"/>
      <c r="B132" s="30"/>
      <c r="C132" s="30"/>
      <c r="D132" s="70"/>
      <c r="E132" s="30"/>
      <c r="F132" s="31"/>
      <c r="G132" s="70"/>
      <c r="H132" s="70"/>
      <c r="I132" s="70"/>
      <c r="J132" s="77"/>
      <c r="L132" s="77"/>
      <c r="M132" s="38"/>
      <c r="N132" s="38"/>
      <c r="O132" s="36"/>
    </row>
    <row r="133" spans="1:15" x14ac:dyDescent="0.25">
      <c r="A133" s="70"/>
      <c r="B133" s="30"/>
      <c r="C133" s="30"/>
      <c r="D133" s="70"/>
      <c r="E133" s="30"/>
      <c r="F133" s="31"/>
      <c r="G133" s="70"/>
      <c r="H133" s="70"/>
      <c r="I133" s="70"/>
      <c r="J133" s="77"/>
      <c r="L133" s="77"/>
      <c r="M133" s="38"/>
      <c r="N133" s="38"/>
      <c r="O133" s="36"/>
    </row>
    <row r="134" spans="1:15" x14ac:dyDescent="0.25">
      <c r="A134" s="70"/>
      <c r="B134" s="30"/>
      <c r="C134" s="30"/>
      <c r="D134" s="70"/>
      <c r="E134" s="30"/>
      <c r="F134" s="31"/>
      <c r="G134" s="70"/>
      <c r="H134" s="70"/>
      <c r="I134" s="70"/>
      <c r="J134" s="77"/>
      <c r="L134" s="77"/>
      <c r="M134" s="38"/>
      <c r="N134" s="38"/>
      <c r="O134" s="36"/>
    </row>
    <row r="135" spans="1:15" x14ac:dyDescent="0.25">
      <c r="A135" s="70"/>
      <c r="B135" s="30"/>
      <c r="C135" s="30"/>
      <c r="D135" s="70"/>
      <c r="E135" s="30"/>
      <c r="F135" s="31"/>
      <c r="G135" s="70"/>
      <c r="H135" s="70"/>
      <c r="I135" s="70"/>
      <c r="J135" s="77"/>
      <c r="L135" s="77"/>
      <c r="M135" s="38"/>
      <c r="N135" s="38"/>
      <c r="O135" s="36"/>
    </row>
    <row r="136" spans="1:15" x14ac:dyDescent="0.25">
      <c r="A136" s="70"/>
      <c r="B136" s="30"/>
      <c r="C136" s="30"/>
      <c r="D136" s="70"/>
      <c r="E136" s="30"/>
      <c r="F136" s="31"/>
      <c r="G136" s="70"/>
      <c r="H136" s="70"/>
      <c r="I136" s="70"/>
      <c r="J136" s="77"/>
      <c r="L136" s="77"/>
      <c r="M136" s="38"/>
      <c r="N136" s="38"/>
      <c r="O136" s="36"/>
    </row>
    <row r="137" spans="1:15" x14ac:dyDescent="0.25">
      <c r="A137" s="70"/>
      <c r="B137" s="30"/>
      <c r="C137" s="30"/>
      <c r="D137" s="70"/>
      <c r="E137" s="30"/>
      <c r="F137" s="31"/>
      <c r="G137" s="70"/>
      <c r="H137" s="70"/>
      <c r="I137" s="70"/>
      <c r="J137" s="77"/>
      <c r="L137" s="77"/>
      <c r="M137" s="38"/>
      <c r="N137" s="38"/>
      <c r="O137" s="36"/>
    </row>
    <row r="138" spans="1:15" x14ac:dyDescent="0.25">
      <c r="A138" s="70"/>
      <c r="B138" s="30"/>
      <c r="C138" s="30"/>
      <c r="D138" s="70"/>
      <c r="E138" s="30"/>
      <c r="F138" s="31"/>
      <c r="G138" s="70"/>
      <c r="H138" s="70"/>
      <c r="I138" s="70"/>
      <c r="J138" s="77"/>
      <c r="L138" s="77"/>
      <c r="M138" s="38"/>
      <c r="N138" s="38"/>
      <c r="O138" s="36"/>
    </row>
    <row r="139" spans="1:15" x14ac:dyDescent="0.25">
      <c r="A139" s="70"/>
      <c r="B139" s="30"/>
      <c r="C139" s="30"/>
      <c r="D139" s="70"/>
      <c r="E139" s="30"/>
      <c r="F139" s="31"/>
      <c r="G139" s="70"/>
      <c r="H139" s="70"/>
      <c r="I139" s="70"/>
      <c r="J139" s="77"/>
      <c r="L139" s="77"/>
      <c r="M139" s="38"/>
      <c r="N139" s="38"/>
      <c r="O139" s="36"/>
    </row>
    <row r="140" spans="1:15" x14ac:dyDescent="0.25">
      <c r="A140" s="70"/>
      <c r="B140" s="30"/>
      <c r="C140" s="30"/>
      <c r="D140" s="70"/>
      <c r="E140" s="30"/>
      <c r="F140" s="31"/>
      <c r="G140" s="70"/>
      <c r="H140" s="70"/>
      <c r="I140" s="70"/>
      <c r="J140" s="77"/>
      <c r="L140" s="77"/>
      <c r="M140" s="38"/>
      <c r="N140" s="38"/>
      <c r="O140" s="36"/>
    </row>
    <row r="141" spans="1:15" x14ac:dyDescent="0.25">
      <c r="A141" s="70"/>
      <c r="B141" s="30"/>
      <c r="C141" s="30"/>
      <c r="D141" s="70"/>
      <c r="E141" s="30"/>
      <c r="F141" s="31"/>
      <c r="G141" s="70"/>
      <c r="H141" s="70"/>
      <c r="I141" s="70"/>
      <c r="J141" s="77"/>
      <c r="L141" s="77"/>
      <c r="M141" s="38"/>
      <c r="N141" s="38"/>
      <c r="O141" s="36"/>
    </row>
    <row r="142" spans="1:15" x14ac:dyDescent="0.25">
      <c r="A142" s="70"/>
      <c r="B142" s="30"/>
      <c r="C142" s="30"/>
      <c r="D142" s="70"/>
      <c r="E142" s="30"/>
      <c r="F142" s="31"/>
      <c r="G142" s="70"/>
      <c r="H142" s="70"/>
      <c r="I142" s="70"/>
      <c r="J142" s="77"/>
      <c r="L142" s="77"/>
      <c r="M142" s="38"/>
      <c r="N142" s="38"/>
      <c r="O142" s="36"/>
    </row>
    <row r="143" spans="1:15" x14ac:dyDescent="0.25">
      <c r="A143" s="70"/>
      <c r="B143" s="30"/>
      <c r="C143" s="30"/>
      <c r="D143" s="70"/>
      <c r="E143" s="30"/>
      <c r="F143" s="31"/>
      <c r="G143" s="70"/>
      <c r="H143" s="70"/>
      <c r="I143" s="70"/>
      <c r="J143" s="77"/>
      <c r="L143" s="77"/>
      <c r="M143" s="38"/>
      <c r="N143" s="38"/>
      <c r="O143" s="36"/>
    </row>
    <row r="144" spans="1:15" x14ac:dyDescent="0.25">
      <c r="A144" s="70"/>
      <c r="B144" s="30"/>
      <c r="C144" s="30"/>
      <c r="D144" s="70"/>
      <c r="E144" s="30"/>
      <c r="F144" s="31"/>
      <c r="G144" s="70"/>
      <c r="H144" s="70"/>
      <c r="I144" s="70"/>
      <c r="J144" s="77"/>
      <c r="L144" s="77"/>
      <c r="M144" s="38"/>
      <c r="N144" s="38"/>
      <c r="O144" s="36"/>
    </row>
    <row r="145" spans="1:15" x14ac:dyDescent="0.25">
      <c r="A145" s="70"/>
      <c r="B145" s="30"/>
      <c r="C145" s="30"/>
      <c r="D145" s="70"/>
      <c r="E145" s="30"/>
      <c r="F145" s="31"/>
      <c r="G145" s="70"/>
      <c r="H145" s="70"/>
      <c r="I145" s="70"/>
      <c r="J145" s="77"/>
      <c r="L145" s="77"/>
      <c r="M145" s="38"/>
      <c r="N145" s="38"/>
      <c r="O145" s="36"/>
    </row>
    <row r="146" spans="1:15" x14ac:dyDescent="0.25">
      <c r="A146" s="70"/>
      <c r="B146" s="30"/>
      <c r="C146" s="30"/>
      <c r="D146" s="70"/>
      <c r="E146" s="30"/>
      <c r="F146" s="31"/>
      <c r="G146" s="70"/>
      <c r="H146" s="70"/>
      <c r="I146" s="70"/>
      <c r="J146" s="77"/>
      <c r="L146" s="77"/>
      <c r="M146" s="38"/>
      <c r="N146" s="38"/>
      <c r="O146" s="36"/>
    </row>
    <row r="147" spans="1:15" x14ac:dyDescent="0.25">
      <c r="A147" s="70"/>
      <c r="B147" s="30"/>
      <c r="C147" s="30"/>
      <c r="D147" s="70"/>
      <c r="E147" s="30"/>
      <c r="F147" s="31"/>
      <c r="G147" s="70"/>
      <c r="H147" s="70"/>
      <c r="I147" s="70"/>
      <c r="J147" s="77"/>
      <c r="L147" s="77"/>
      <c r="M147" s="38"/>
      <c r="N147" s="38"/>
      <c r="O147" s="36"/>
    </row>
    <row r="148" spans="1:15" x14ac:dyDescent="0.25">
      <c r="A148" s="70"/>
      <c r="B148" s="30"/>
      <c r="C148" s="30"/>
      <c r="D148" s="70"/>
      <c r="E148" s="30"/>
      <c r="F148" s="31"/>
      <c r="G148" s="70"/>
      <c r="H148" s="70"/>
      <c r="I148" s="70"/>
      <c r="J148" s="77"/>
      <c r="L148" s="77"/>
      <c r="M148" s="38"/>
      <c r="N148" s="38"/>
      <c r="O148" s="36"/>
    </row>
    <row r="149" spans="1:15" x14ac:dyDescent="0.25">
      <c r="A149" s="70"/>
      <c r="B149" s="30"/>
      <c r="C149" s="30"/>
      <c r="D149" s="70"/>
      <c r="E149" s="30"/>
      <c r="F149" s="31"/>
      <c r="G149" s="70"/>
      <c r="H149" s="70"/>
      <c r="I149" s="70"/>
      <c r="J149" s="77"/>
      <c r="L149" s="77"/>
      <c r="M149" s="38"/>
      <c r="N149" s="38"/>
      <c r="O149" s="36"/>
    </row>
    <row r="150" spans="1:15" x14ac:dyDescent="0.25">
      <c r="A150" s="70"/>
      <c r="B150" s="30"/>
      <c r="C150" s="30"/>
      <c r="D150" s="70"/>
      <c r="E150" s="30"/>
      <c r="F150" s="31"/>
      <c r="G150" s="70"/>
      <c r="H150" s="70"/>
      <c r="I150" s="70"/>
      <c r="J150" s="77"/>
      <c r="L150" s="77"/>
      <c r="M150" s="38"/>
      <c r="N150" s="38"/>
      <c r="O150" s="36"/>
    </row>
    <row r="151" spans="1:15" x14ac:dyDescent="0.25">
      <c r="A151" s="70"/>
      <c r="B151" s="30"/>
      <c r="C151" s="30"/>
      <c r="D151" s="70"/>
      <c r="E151" s="30"/>
      <c r="F151" s="31"/>
      <c r="G151" s="70"/>
      <c r="H151" s="70"/>
      <c r="I151" s="70"/>
      <c r="J151" s="77"/>
      <c r="L151" s="77"/>
      <c r="M151" s="38"/>
      <c r="N151" s="38"/>
      <c r="O151" s="36"/>
    </row>
    <row r="152" spans="1:15" x14ac:dyDescent="0.25">
      <c r="A152" s="70"/>
      <c r="B152" s="30"/>
      <c r="C152" s="30"/>
      <c r="D152" s="70"/>
      <c r="E152" s="30"/>
      <c r="F152" s="31"/>
      <c r="G152" s="70"/>
      <c r="H152" s="70"/>
      <c r="I152" s="70"/>
      <c r="J152" s="77"/>
      <c r="L152" s="77"/>
      <c r="M152" s="38"/>
      <c r="N152" s="38"/>
      <c r="O152" s="36"/>
    </row>
    <row r="153" spans="1:15" x14ac:dyDescent="0.25">
      <c r="A153" s="70"/>
      <c r="B153" s="30"/>
      <c r="C153" s="30"/>
      <c r="D153" s="70"/>
      <c r="E153" s="30"/>
      <c r="F153" s="31"/>
      <c r="G153" s="70"/>
      <c r="H153" s="70"/>
      <c r="I153" s="70"/>
      <c r="J153" s="77"/>
      <c r="L153" s="77"/>
      <c r="M153" s="38"/>
      <c r="N153" s="38"/>
      <c r="O153" s="36"/>
    </row>
    <row r="154" spans="1:15" x14ac:dyDescent="0.25">
      <c r="A154" s="70"/>
      <c r="B154" s="30"/>
      <c r="C154" s="30"/>
      <c r="D154" s="70"/>
      <c r="E154" s="30"/>
      <c r="F154" s="31"/>
      <c r="G154" s="70"/>
      <c r="H154" s="70"/>
      <c r="I154" s="70"/>
      <c r="J154" s="77"/>
      <c r="L154" s="77"/>
      <c r="M154" s="38"/>
      <c r="N154" s="38"/>
      <c r="O154" s="36"/>
    </row>
    <row r="155" spans="1:15" x14ac:dyDescent="0.25">
      <c r="A155" s="70"/>
      <c r="B155" s="30"/>
      <c r="C155" s="30"/>
      <c r="D155" s="70"/>
      <c r="E155" s="30"/>
      <c r="F155" s="31"/>
      <c r="G155" s="70"/>
      <c r="H155" s="70"/>
      <c r="I155" s="70"/>
      <c r="J155" s="77"/>
      <c r="L155" s="77"/>
      <c r="M155" s="38"/>
      <c r="N155" s="38"/>
      <c r="O155" s="36"/>
    </row>
    <row r="156" spans="1:15" x14ac:dyDescent="0.25">
      <c r="A156" s="70"/>
      <c r="B156" s="30"/>
      <c r="C156" s="30"/>
      <c r="D156" s="70"/>
      <c r="E156" s="30"/>
      <c r="F156" s="31"/>
      <c r="G156" s="70"/>
      <c r="H156" s="70"/>
      <c r="I156" s="70"/>
      <c r="J156" s="77"/>
      <c r="L156" s="77"/>
      <c r="M156" s="38"/>
      <c r="N156" s="38"/>
      <c r="O156" s="36"/>
    </row>
    <row r="157" spans="1:15" x14ac:dyDescent="0.25">
      <c r="A157" s="70"/>
      <c r="B157" s="30"/>
      <c r="C157" s="30"/>
      <c r="D157" s="70"/>
      <c r="E157" s="30"/>
      <c r="F157" s="31"/>
      <c r="G157" s="70"/>
      <c r="H157" s="70"/>
      <c r="I157" s="70"/>
      <c r="J157" s="77"/>
      <c r="L157" s="77"/>
      <c r="M157" s="38"/>
      <c r="N157" s="38"/>
      <c r="O157" s="36"/>
    </row>
    <row r="158" spans="1:15" x14ac:dyDescent="0.25">
      <c r="A158" s="70"/>
      <c r="B158" s="30"/>
      <c r="C158" s="30"/>
      <c r="D158" s="70"/>
      <c r="E158" s="30"/>
      <c r="F158" s="31"/>
      <c r="G158" s="70"/>
      <c r="H158" s="70"/>
      <c r="I158" s="70"/>
      <c r="J158" s="77"/>
      <c r="L158" s="77"/>
      <c r="M158" s="38"/>
      <c r="N158" s="38"/>
      <c r="O158" s="36"/>
    </row>
    <row r="159" spans="1:15" x14ac:dyDescent="0.25">
      <c r="A159" s="70"/>
      <c r="B159" s="30"/>
      <c r="C159" s="30"/>
      <c r="D159" s="70"/>
      <c r="E159" s="30"/>
      <c r="F159" s="31"/>
      <c r="G159" s="70"/>
      <c r="H159" s="70"/>
      <c r="I159" s="70"/>
      <c r="J159" s="77"/>
      <c r="L159" s="77"/>
      <c r="M159" s="38"/>
      <c r="N159" s="38"/>
      <c r="O159" s="36"/>
    </row>
    <row r="160" spans="1:15" x14ac:dyDescent="0.25">
      <c r="A160" s="70"/>
      <c r="B160" s="30"/>
      <c r="C160" s="30"/>
      <c r="D160" s="70"/>
      <c r="E160" s="30"/>
      <c r="F160" s="31"/>
      <c r="G160" s="70"/>
      <c r="H160" s="70"/>
      <c r="I160" s="70"/>
      <c r="J160" s="77"/>
      <c r="L160" s="77"/>
      <c r="M160" s="38"/>
      <c r="N160" s="38"/>
      <c r="O160" s="36"/>
    </row>
    <row r="161" spans="1:15" x14ac:dyDescent="0.25">
      <c r="A161" s="70"/>
      <c r="B161" s="30"/>
      <c r="C161" s="30"/>
      <c r="D161" s="70"/>
      <c r="E161" s="30"/>
      <c r="F161" s="31"/>
      <c r="G161" s="70"/>
      <c r="H161" s="70"/>
      <c r="I161" s="70"/>
      <c r="J161" s="77"/>
      <c r="L161" s="77"/>
      <c r="M161" s="38"/>
      <c r="N161" s="38"/>
      <c r="O161" s="36"/>
    </row>
    <row r="162" spans="1:15" x14ac:dyDescent="0.25">
      <c r="A162" s="70"/>
      <c r="B162" s="30"/>
      <c r="C162" s="30"/>
      <c r="D162" s="70"/>
      <c r="E162" s="30"/>
      <c r="F162" s="31"/>
      <c r="G162" s="70"/>
      <c r="H162" s="70"/>
      <c r="I162" s="70"/>
      <c r="J162" s="77"/>
      <c r="L162" s="77"/>
      <c r="M162" s="38"/>
      <c r="N162" s="38"/>
      <c r="O162" s="36"/>
    </row>
    <row r="163" spans="1:15" x14ac:dyDescent="0.25">
      <c r="A163" s="70"/>
      <c r="B163" s="30"/>
      <c r="C163" s="30"/>
      <c r="D163" s="70"/>
      <c r="E163" s="30"/>
      <c r="F163" s="31"/>
      <c r="G163" s="70"/>
      <c r="H163" s="70"/>
      <c r="I163" s="70"/>
      <c r="J163" s="77"/>
      <c r="L163" s="77"/>
      <c r="M163" s="38"/>
      <c r="N163" s="38"/>
      <c r="O163" s="36"/>
    </row>
    <row r="164" spans="1:15" x14ac:dyDescent="0.25">
      <c r="A164" s="70"/>
      <c r="B164" s="30"/>
      <c r="C164" s="30"/>
      <c r="D164" s="70"/>
      <c r="E164" s="30"/>
      <c r="F164" s="31"/>
      <c r="G164" s="70"/>
      <c r="H164" s="70"/>
      <c r="I164" s="70"/>
      <c r="J164" s="77"/>
      <c r="L164" s="77"/>
      <c r="M164" s="38"/>
      <c r="N164" s="38"/>
      <c r="O164" s="36"/>
    </row>
    <row r="165" spans="1:15" x14ac:dyDescent="0.25">
      <c r="A165" s="70"/>
      <c r="B165" s="30"/>
      <c r="C165" s="30"/>
      <c r="D165" s="70"/>
      <c r="E165" s="30"/>
      <c r="F165" s="31"/>
      <c r="G165" s="70"/>
      <c r="H165" s="70"/>
      <c r="I165" s="70"/>
      <c r="J165" s="77"/>
      <c r="L165" s="77"/>
      <c r="M165" s="38"/>
      <c r="N165" s="38"/>
      <c r="O165" s="36"/>
    </row>
    <row r="166" spans="1:15" x14ac:dyDescent="0.25">
      <c r="A166" s="70"/>
      <c r="B166" s="30"/>
      <c r="C166" s="30"/>
      <c r="D166" s="70"/>
      <c r="E166" s="30"/>
      <c r="F166" s="31"/>
      <c r="G166" s="70"/>
      <c r="H166" s="70"/>
      <c r="I166" s="70"/>
      <c r="J166" s="77"/>
      <c r="L166" s="77"/>
      <c r="M166" s="38"/>
      <c r="N166" s="38"/>
      <c r="O166" s="36"/>
    </row>
    <row r="167" spans="1:15" x14ac:dyDescent="0.25">
      <c r="A167" s="70"/>
      <c r="B167" s="30"/>
      <c r="C167" s="30"/>
      <c r="D167" s="70"/>
      <c r="E167" s="30"/>
      <c r="F167" s="31"/>
      <c r="G167" s="70"/>
      <c r="H167" s="70"/>
      <c r="I167" s="70"/>
      <c r="J167" s="77"/>
      <c r="L167" s="77"/>
      <c r="M167" s="38"/>
      <c r="N167" s="38"/>
      <c r="O167" s="36"/>
    </row>
    <row r="168" spans="1:15" x14ac:dyDescent="0.25">
      <c r="A168" s="70"/>
      <c r="B168" s="30"/>
      <c r="C168" s="30"/>
      <c r="D168" s="70"/>
      <c r="E168" s="30"/>
      <c r="F168" s="31"/>
      <c r="G168" s="70"/>
      <c r="H168" s="70"/>
      <c r="I168" s="70"/>
      <c r="J168" s="77"/>
      <c r="L168" s="77"/>
      <c r="M168" s="38"/>
      <c r="N168" s="38"/>
      <c r="O168" s="36"/>
    </row>
    <row r="169" spans="1:15" x14ac:dyDescent="0.25">
      <c r="A169" s="70"/>
      <c r="B169" s="30"/>
      <c r="C169" s="30"/>
      <c r="D169" s="70"/>
      <c r="E169" s="30"/>
      <c r="F169" s="31"/>
      <c r="G169" s="70"/>
      <c r="H169" s="70"/>
      <c r="I169" s="70"/>
      <c r="J169" s="77"/>
      <c r="L169" s="77"/>
      <c r="M169" s="38"/>
      <c r="N169" s="38"/>
      <c r="O169" s="36"/>
    </row>
    <row r="170" spans="1:15" x14ac:dyDescent="0.25">
      <c r="A170" s="70"/>
      <c r="B170" s="30"/>
      <c r="C170" s="30"/>
      <c r="D170" s="70"/>
      <c r="E170" s="30"/>
      <c r="F170" s="31"/>
      <c r="G170" s="70"/>
      <c r="H170" s="70"/>
      <c r="I170" s="70"/>
      <c r="J170" s="77"/>
      <c r="L170" s="77"/>
      <c r="M170" s="38"/>
      <c r="N170" s="38"/>
      <c r="O170" s="36"/>
    </row>
    <row r="171" spans="1:15" x14ac:dyDescent="0.25">
      <c r="A171" s="70"/>
      <c r="B171" s="30"/>
      <c r="C171" s="30"/>
      <c r="D171" s="70"/>
      <c r="E171" s="30"/>
      <c r="F171" s="31"/>
      <c r="G171" s="70"/>
      <c r="H171" s="70"/>
      <c r="I171" s="70"/>
      <c r="J171" s="77"/>
      <c r="L171" s="77"/>
      <c r="M171" s="38"/>
      <c r="N171" s="38"/>
      <c r="O171" s="36"/>
    </row>
    <row r="172" spans="1:15" x14ac:dyDescent="0.25">
      <c r="A172" s="70"/>
      <c r="B172" s="30"/>
      <c r="C172" s="30"/>
      <c r="D172" s="70"/>
      <c r="E172" s="30"/>
      <c r="F172" s="31"/>
      <c r="G172" s="70"/>
      <c r="H172" s="70"/>
      <c r="I172" s="70"/>
      <c r="J172" s="77"/>
      <c r="L172" s="77"/>
      <c r="M172" s="38"/>
      <c r="N172" s="38"/>
      <c r="O172" s="36"/>
    </row>
    <row r="173" spans="1:15" x14ac:dyDescent="0.25">
      <c r="A173" s="70"/>
      <c r="B173" s="30"/>
      <c r="C173" s="30"/>
      <c r="D173" s="70"/>
      <c r="E173" s="30"/>
      <c r="F173" s="31"/>
      <c r="G173" s="70"/>
      <c r="H173" s="70"/>
      <c r="I173" s="70"/>
      <c r="J173" s="77"/>
      <c r="L173" s="77"/>
      <c r="M173" s="38"/>
      <c r="N173" s="38"/>
      <c r="O173" s="36"/>
    </row>
    <row r="174" spans="1:15" x14ac:dyDescent="0.25">
      <c r="A174" s="70"/>
      <c r="B174" s="30"/>
      <c r="C174" s="30"/>
      <c r="D174" s="70"/>
      <c r="E174" s="30"/>
      <c r="F174" s="31"/>
      <c r="G174" s="70"/>
      <c r="H174" s="70"/>
      <c r="I174" s="70"/>
      <c r="J174" s="77"/>
      <c r="L174" s="77"/>
      <c r="M174" s="38"/>
      <c r="N174" s="38"/>
      <c r="O174" s="36"/>
    </row>
    <row r="175" spans="1:15" x14ac:dyDescent="0.25">
      <c r="A175" s="70"/>
      <c r="B175" s="30"/>
      <c r="C175" s="30"/>
      <c r="D175" s="70"/>
      <c r="E175" s="30"/>
      <c r="F175" s="31"/>
      <c r="G175" s="70"/>
      <c r="H175" s="70"/>
      <c r="I175" s="70"/>
      <c r="J175" s="77"/>
      <c r="L175" s="77"/>
      <c r="M175" s="38"/>
      <c r="N175" s="38"/>
      <c r="O175" s="36"/>
    </row>
    <row r="176" spans="1:15" x14ac:dyDescent="0.25">
      <c r="A176" s="70"/>
      <c r="B176" s="30"/>
      <c r="C176" s="30"/>
      <c r="D176" s="70"/>
      <c r="E176" s="30"/>
      <c r="F176" s="31"/>
      <c r="G176" s="70"/>
      <c r="H176" s="70"/>
      <c r="I176" s="70"/>
      <c r="J176" s="77"/>
      <c r="L176" s="77"/>
      <c r="M176" s="38"/>
      <c r="N176" s="38"/>
      <c r="O176" s="36"/>
    </row>
    <row r="177" spans="1:15" x14ac:dyDescent="0.25">
      <c r="A177" s="70"/>
      <c r="B177" s="30"/>
      <c r="C177" s="30"/>
      <c r="D177" s="70"/>
      <c r="E177" s="30"/>
      <c r="F177" s="31"/>
      <c r="G177" s="70"/>
      <c r="H177" s="70"/>
      <c r="I177" s="70"/>
      <c r="J177" s="77"/>
      <c r="L177" s="77"/>
      <c r="M177" s="38"/>
      <c r="N177" s="38"/>
      <c r="O177" s="36"/>
    </row>
    <row r="178" spans="1:15" x14ac:dyDescent="0.25">
      <c r="A178" s="70"/>
      <c r="B178" s="30"/>
      <c r="C178" s="30"/>
      <c r="D178" s="70"/>
      <c r="E178" s="30"/>
      <c r="F178" s="31"/>
      <c r="G178" s="70"/>
      <c r="H178" s="70"/>
      <c r="I178" s="70"/>
      <c r="J178" s="77"/>
      <c r="L178" s="77"/>
      <c r="M178" s="38"/>
      <c r="N178" s="38"/>
      <c r="O178" s="36"/>
    </row>
    <row r="179" spans="1:15" x14ac:dyDescent="0.25">
      <c r="A179" s="70"/>
      <c r="B179" s="30"/>
      <c r="C179" s="30"/>
      <c r="D179" s="70"/>
      <c r="E179" s="30"/>
      <c r="F179" s="31"/>
      <c r="G179" s="70"/>
      <c r="H179" s="70"/>
      <c r="I179" s="70"/>
      <c r="J179" s="77"/>
      <c r="L179" s="77"/>
      <c r="M179" s="38"/>
      <c r="N179" s="38"/>
      <c r="O179" s="36"/>
    </row>
    <row r="180" spans="1:15" x14ac:dyDescent="0.25">
      <c r="A180" s="70"/>
      <c r="B180" s="30"/>
      <c r="C180" s="30"/>
      <c r="D180" s="70"/>
      <c r="E180" s="30"/>
      <c r="F180" s="31"/>
      <c r="G180" s="70"/>
      <c r="H180" s="70"/>
      <c r="I180" s="70"/>
      <c r="J180" s="77"/>
      <c r="L180" s="77"/>
      <c r="M180" s="38"/>
      <c r="N180" s="38"/>
      <c r="O180" s="36"/>
    </row>
    <row r="181" spans="1:15" x14ac:dyDescent="0.25">
      <c r="A181" s="70"/>
      <c r="B181" s="30"/>
      <c r="C181" s="30"/>
      <c r="D181" s="70"/>
      <c r="E181" s="30"/>
      <c r="F181" s="31"/>
      <c r="G181" s="70"/>
      <c r="H181" s="70"/>
      <c r="I181" s="70"/>
      <c r="J181" s="77"/>
      <c r="L181" s="77"/>
      <c r="M181" s="38"/>
      <c r="N181" s="38"/>
      <c r="O181" s="36"/>
    </row>
    <row r="182" spans="1:15" x14ac:dyDescent="0.25">
      <c r="A182" s="70"/>
      <c r="B182" s="30"/>
      <c r="C182" s="30"/>
      <c r="D182" s="70"/>
      <c r="E182" s="30"/>
      <c r="F182" s="31"/>
      <c r="G182" s="70"/>
      <c r="H182" s="70"/>
      <c r="I182" s="70"/>
      <c r="J182" s="77"/>
      <c r="L182" s="77"/>
      <c r="M182" s="38"/>
      <c r="N182" s="38"/>
      <c r="O182" s="36"/>
    </row>
    <row r="183" spans="1:15" x14ac:dyDescent="0.25">
      <c r="A183" s="70"/>
      <c r="B183" s="30"/>
      <c r="C183" s="30"/>
      <c r="D183" s="70"/>
      <c r="E183" s="30"/>
      <c r="F183" s="31"/>
      <c r="G183" s="70"/>
      <c r="H183" s="70"/>
      <c r="I183" s="70"/>
      <c r="J183" s="77"/>
      <c r="L183" s="77"/>
      <c r="M183" s="38"/>
      <c r="N183" s="38"/>
      <c r="O183" s="36"/>
    </row>
    <row r="184" spans="1:15" x14ac:dyDescent="0.25">
      <c r="A184" s="70"/>
      <c r="B184" s="30"/>
      <c r="C184" s="30"/>
      <c r="D184" s="70"/>
      <c r="E184" s="30"/>
      <c r="F184" s="31"/>
      <c r="G184" s="70"/>
      <c r="H184" s="70"/>
      <c r="I184" s="70"/>
      <c r="J184" s="77"/>
      <c r="L184" s="77"/>
      <c r="M184" s="38"/>
      <c r="N184" s="38"/>
      <c r="O184" s="36"/>
    </row>
    <row r="185" spans="1:15" x14ac:dyDescent="0.25">
      <c r="A185" s="70"/>
      <c r="B185" s="30"/>
      <c r="C185" s="30"/>
      <c r="D185" s="70"/>
      <c r="E185" s="30"/>
      <c r="F185" s="31"/>
      <c r="G185" s="70"/>
      <c r="H185" s="70"/>
      <c r="I185" s="70"/>
      <c r="J185" s="77"/>
      <c r="L185" s="77"/>
      <c r="M185" s="38"/>
      <c r="N185" s="38"/>
      <c r="O185" s="36"/>
    </row>
    <row r="186" spans="1:15" x14ac:dyDescent="0.25">
      <c r="A186" s="70"/>
      <c r="B186" s="30"/>
      <c r="C186" s="30"/>
      <c r="D186" s="70"/>
      <c r="E186" s="30"/>
      <c r="F186" s="31"/>
      <c r="G186" s="70"/>
      <c r="H186" s="70"/>
      <c r="I186" s="70"/>
      <c r="J186" s="77"/>
      <c r="L186" s="77"/>
      <c r="M186" s="38"/>
      <c r="N186" s="38"/>
      <c r="O186" s="36"/>
    </row>
    <row r="187" spans="1:15" x14ac:dyDescent="0.25">
      <c r="A187" s="70"/>
      <c r="B187" s="30"/>
      <c r="C187" s="30"/>
      <c r="D187" s="70"/>
      <c r="E187" s="30"/>
      <c r="F187" s="31"/>
      <c r="G187" s="70"/>
      <c r="H187" s="70"/>
      <c r="I187" s="70"/>
      <c r="J187" s="77"/>
      <c r="L187" s="77"/>
      <c r="M187" s="38"/>
      <c r="N187" s="38"/>
      <c r="O187" s="36"/>
    </row>
    <row r="188" spans="1:15" x14ac:dyDescent="0.25">
      <c r="A188" s="70"/>
      <c r="B188" s="30"/>
      <c r="C188" s="30"/>
      <c r="D188" s="70"/>
      <c r="E188" s="30"/>
      <c r="F188" s="31"/>
      <c r="G188" s="70"/>
      <c r="H188" s="70"/>
      <c r="I188" s="70"/>
      <c r="J188" s="77"/>
      <c r="L188" s="77"/>
      <c r="M188" s="38"/>
      <c r="N188" s="38"/>
      <c r="O188" s="36"/>
    </row>
    <row r="189" spans="1:15" x14ac:dyDescent="0.25">
      <c r="A189" s="70"/>
      <c r="B189" s="30"/>
      <c r="C189" s="30"/>
      <c r="D189" s="70"/>
      <c r="E189" s="30"/>
      <c r="F189" s="31"/>
      <c r="G189" s="70"/>
      <c r="H189" s="70"/>
      <c r="I189" s="70"/>
      <c r="J189" s="77"/>
      <c r="L189" s="77"/>
      <c r="M189" s="38"/>
      <c r="N189" s="38"/>
      <c r="O189" s="36"/>
    </row>
    <row r="190" spans="1:15" x14ac:dyDescent="0.25">
      <c r="A190" s="70"/>
      <c r="B190" s="30"/>
      <c r="C190" s="30"/>
      <c r="D190" s="70"/>
      <c r="E190" s="30"/>
      <c r="F190" s="31"/>
      <c r="G190" s="70"/>
      <c r="H190" s="70"/>
      <c r="I190" s="70"/>
      <c r="J190" s="77"/>
      <c r="L190" s="77"/>
      <c r="M190" s="38"/>
      <c r="N190" s="38"/>
      <c r="O190" s="36"/>
    </row>
    <row r="191" spans="1:15" x14ac:dyDescent="0.25">
      <c r="A191" s="70"/>
      <c r="B191" s="30"/>
      <c r="C191" s="30"/>
      <c r="D191" s="70"/>
      <c r="E191" s="30"/>
      <c r="F191" s="31"/>
      <c r="G191" s="70"/>
      <c r="H191" s="70"/>
      <c r="I191" s="70"/>
      <c r="J191" s="77"/>
      <c r="L191" s="77"/>
      <c r="M191" s="38"/>
      <c r="N191" s="38"/>
      <c r="O191" s="36"/>
    </row>
    <row r="192" spans="1:15" x14ac:dyDescent="0.25">
      <c r="A192" s="70"/>
      <c r="B192" s="30"/>
      <c r="C192" s="30"/>
      <c r="D192" s="70"/>
      <c r="E192" s="30"/>
      <c r="F192" s="31"/>
      <c r="G192" s="70"/>
      <c r="H192" s="70"/>
      <c r="I192" s="70"/>
      <c r="J192" s="77"/>
      <c r="L192" s="77"/>
      <c r="M192" s="38"/>
      <c r="N192" s="38"/>
      <c r="O192" s="36"/>
    </row>
    <row r="193" spans="1:15" x14ac:dyDescent="0.25">
      <c r="A193" s="70"/>
      <c r="B193" s="30"/>
      <c r="C193" s="30"/>
      <c r="D193" s="70"/>
      <c r="E193" s="30"/>
      <c r="F193" s="31"/>
      <c r="G193" s="70"/>
      <c r="H193" s="70"/>
      <c r="I193" s="70"/>
      <c r="J193" s="77"/>
      <c r="L193" s="77"/>
      <c r="M193" s="38"/>
      <c r="N193" s="38"/>
      <c r="O193" s="36"/>
    </row>
    <row r="194" spans="1:15" x14ac:dyDescent="0.25">
      <c r="A194" s="70"/>
      <c r="B194" s="30"/>
      <c r="C194" s="30"/>
      <c r="D194" s="70"/>
      <c r="E194" s="30"/>
      <c r="F194" s="31"/>
      <c r="G194" s="70"/>
      <c r="H194" s="70"/>
      <c r="I194" s="70"/>
      <c r="J194" s="77"/>
      <c r="L194" s="77"/>
      <c r="M194" s="38"/>
      <c r="N194" s="38"/>
      <c r="O194" s="36"/>
    </row>
    <row r="195" spans="1:15" x14ac:dyDescent="0.25">
      <c r="A195" s="70"/>
      <c r="B195" s="30"/>
      <c r="C195" s="30"/>
      <c r="D195" s="70"/>
      <c r="E195" s="30"/>
      <c r="F195" s="31"/>
      <c r="G195" s="70"/>
      <c r="H195" s="70"/>
      <c r="I195" s="70"/>
      <c r="J195" s="77"/>
      <c r="L195" s="77"/>
      <c r="M195" s="38"/>
      <c r="N195" s="38"/>
      <c r="O195" s="36"/>
    </row>
    <row r="196" spans="1:15" x14ac:dyDescent="0.25">
      <c r="A196" s="70"/>
      <c r="B196" s="30"/>
      <c r="C196" s="30"/>
      <c r="D196" s="70"/>
      <c r="E196" s="30"/>
      <c r="F196" s="31"/>
      <c r="G196" s="70"/>
      <c r="H196" s="70"/>
      <c r="I196" s="70"/>
      <c r="J196" s="77"/>
      <c r="L196" s="77"/>
      <c r="M196" s="38"/>
      <c r="N196" s="38"/>
      <c r="O196" s="36"/>
    </row>
    <row r="197" spans="1:15" x14ac:dyDescent="0.25">
      <c r="A197" s="70"/>
      <c r="B197" s="30"/>
      <c r="C197" s="30"/>
      <c r="D197" s="70"/>
      <c r="E197" s="30"/>
      <c r="F197" s="31"/>
      <c r="G197" s="70"/>
      <c r="H197" s="70"/>
      <c r="I197" s="70"/>
      <c r="J197" s="77"/>
      <c r="L197" s="77"/>
      <c r="M197" s="38"/>
      <c r="N197" s="38"/>
      <c r="O197" s="36"/>
    </row>
    <row r="198" spans="1:15" x14ac:dyDescent="0.25">
      <c r="A198" s="70"/>
      <c r="B198" s="30"/>
      <c r="C198" s="30"/>
      <c r="D198" s="70"/>
      <c r="E198" s="30"/>
      <c r="F198" s="31"/>
      <c r="G198" s="70"/>
      <c r="H198" s="70"/>
      <c r="I198" s="70"/>
      <c r="J198" s="77"/>
      <c r="L198" s="77"/>
      <c r="M198" s="38"/>
      <c r="N198" s="38"/>
      <c r="O198" s="36"/>
    </row>
    <row r="199" spans="1:15" x14ac:dyDescent="0.25">
      <c r="A199" s="70"/>
      <c r="B199" s="30"/>
      <c r="C199" s="30"/>
      <c r="D199" s="70"/>
      <c r="E199" s="30"/>
      <c r="F199" s="31"/>
      <c r="G199" s="70"/>
      <c r="H199" s="70"/>
      <c r="I199" s="70"/>
      <c r="J199" s="77"/>
      <c r="L199" s="77"/>
      <c r="M199" s="38"/>
      <c r="N199" s="38"/>
      <c r="O199" s="36"/>
    </row>
    <row r="200" spans="1:15" x14ac:dyDescent="0.25">
      <c r="A200" s="70"/>
      <c r="B200" s="30"/>
      <c r="C200" s="30"/>
      <c r="D200" s="70"/>
      <c r="E200" s="30"/>
      <c r="F200" s="31"/>
      <c r="G200" s="70"/>
      <c r="H200" s="70"/>
      <c r="I200" s="70"/>
      <c r="J200" s="77"/>
      <c r="L200" s="77"/>
      <c r="M200" s="38"/>
      <c r="N200" s="38"/>
      <c r="O200" s="36"/>
    </row>
    <row r="201" spans="1:15" x14ac:dyDescent="0.25">
      <c r="A201" s="70"/>
      <c r="B201" s="30"/>
      <c r="C201" s="30"/>
      <c r="D201" s="70"/>
      <c r="E201" s="30"/>
      <c r="F201" s="31"/>
      <c r="G201" s="70"/>
      <c r="H201" s="70"/>
      <c r="I201" s="70"/>
      <c r="J201" s="77"/>
      <c r="L201" s="77"/>
      <c r="M201" s="38"/>
      <c r="N201" s="38"/>
      <c r="O201" s="36"/>
    </row>
    <row r="202" spans="1:15" x14ac:dyDescent="0.25">
      <c r="A202" s="70"/>
      <c r="B202" s="30"/>
      <c r="C202" s="30"/>
      <c r="D202" s="70"/>
      <c r="E202" s="30"/>
      <c r="F202" s="31"/>
      <c r="G202" s="70"/>
      <c r="H202" s="70"/>
      <c r="I202" s="70"/>
      <c r="J202" s="77"/>
      <c r="L202" s="77"/>
      <c r="M202" s="38"/>
      <c r="N202" s="38"/>
      <c r="O202" s="36"/>
    </row>
    <row r="203" spans="1:15" x14ac:dyDescent="0.25">
      <c r="A203" s="70"/>
      <c r="B203" s="30"/>
      <c r="C203" s="30"/>
      <c r="D203" s="70"/>
      <c r="E203" s="30"/>
      <c r="F203" s="31"/>
      <c r="G203" s="70"/>
      <c r="H203" s="70"/>
      <c r="I203" s="70"/>
      <c r="J203" s="77"/>
      <c r="L203" s="77"/>
      <c r="M203" s="38"/>
      <c r="N203" s="38"/>
      <c r="O203" s="36"/>
    </row>
    <row r="204" spans="1:15" x14ac:dyDescent="0.25">
      <c r="A204" s="70"/>
      <c r="B204" s="30"/>
      <c r="C204" s="30"/>
      <c r="D204" s="70"/>
      <c r="E204" s="30"/>
      <c r="F204" s="31"/>
      <c r="G204" s="70"/>
      <c r="H204" s="70"/>
      <c r="I204" s="70"/>
      <c r="J204" s="77"/>
      <c r="L204" s="77"/>
      <c r="M204" s="38"/>
      <c r="N204" s="38"/>
      <c r="O204" s="36"/>
    </row>
    <row r="205" spans="1:15" x14ac:dyDescent="0.25">
      <c r="A205" s="70"/>
      <c r="B205" s="30"/>
      <c r="C205" s="30"/>
      <c r="D205" s="70"/>
      <c r="E205" s="30"/>
      <c r="F205" s="31"/>
      <c r="G205" s="70"/>
      <c r="H205" s="70"/>
      <c r="I205" s="70"/>
      <c r="J205" s="77"/>
      <c r="L205" s="77"/>
      <c r="M205" s="38"/>
      <c r="N205" s="38"/>
      <c r="O205" s="36"/>
    </row>
    <row r="206" spans="1:15" x14ac:dyDescent="0.25">
      <c r="A206" s="70"/>
      <c r="B206" s="30"/>
      <c r="C206" s="30"/>
      <c r="D206" s="70"/>
      <c r="E206" s="30"/>
      <c r="F206" s="31"/>
      <c r="G206" s="70"/>
      <c r="H206" s="70"/>
      <c r="I206" s="70"/>
      <c r="J206" s="77"/>
      <c r="L206" s="77"/>
      <c r="M206" s="38"/>
      <c r="N206" s="38"/>
      <c r="O206" s="36"/>
    </row>
    <row r="207" spans="1:15" x14ac:dyDescent="0.25">
      <c r="A207" s="70"/>
      <c r="B207" s="30"/>
      <c r="C207" s="30"/>
      <c r="D207" s="70"/>
      <c r="E207" s="30"/>
      <c r="F207" s="31"/>
      <c r="G207" s="70"/>
      <c r="H207" s="70"/>
      <c r="I207" s="70"/>
      <c r="J207" s="77"/>
      <c r="L207" s="77"/>
      <c r="M207" s="38"/>
      <c r="N207" s="38"/>
      <c r="O207" s="36"/>
    </row>
    <row r="208" spans="1:15" x14ac:dyDescent="0.25">
      <c r="A208" s="70"/>
      <c r="B208" s="30"/>
      <c r="C208" s="30"/>
      <c r="D208" s="70"/>
      <c r="E208" s="30"/>
      <c r="F208" s="31"/>
      <c r="G208" s="70"/>
      <c r="H208" s="70"/>
      <c r="I208" s="70"/>
      <c r="J208" s="77"/>
      <c r="L208" s="77"/>
      <c r="M208" s="38"/>
      <c r="N208" s="38"/>
      <c r="O208" s="36"/>
    </row>
    <row r="209" spans="1:15" x14ac:dyDescent="0.25">
      <c r="A209" s="70"/>
      <c r="B209" s="30"/>
      <c r="C209" s="30"/>
      <c r="D209" s="70"/>
      <c r="E209" s="30"/>
      <c r="F209" s="31"/>
      <c r="G209" s="70"/>
      <c r="H209" s="70"/>
      <c r="I209" s="70"/>
      <c r="J209" s="77"/>
      <c r="L209" s="77"/>
      <c r="M209" s="38"/>
      <c r="N209" s="38"/>
      <c r="O209" s="36"/>
    </row>
    <row r="210" spans="1:15" x14ac:dyDescent="0.25">
      <c r="A210" s="70"/>
      <c r="B210" s="30"/>
      <c r="C210" s="30"/>
      <c r="D210" s="70"/>
      <c r="E210" s="30"/>
      <c r="F210" s="31"/>
      <c r="G210" s="70"/>
      <c r="H210" s="70"/>
      <c r="I210" s="70"/>
      <c r="J210" s="77"/>
      <c r="L210" s="77"/>
      <c r="M210" s="38"/>
      <c r="N210" s="38"/>
      <c r="O210" s="36"/>
    </row>
    <row r="211" spans="1:15" x14ac:dyDescent="0.25">
      <c r="A211" s="70"/>
      <c r="B211" s="30"/>
      <c r="C211" s="30"/>
      <c r="D211" s="70"/>
      <c r="E211" s="30"/>
      <c r="F211" s="31"/>
      <c r="G211" s="70"/>
      <c r="H211" s="70"/>
      <c r="I211" s="70"/>
      <c r="J211" s="77"/>
      <c r="L211" s="77"/>
      <c r="M211" s="38"/>
      <c r="N211" s="38"/>
      <c r="O211" s="36"/>
    </row>
    <row r="212" spans="1:15" x14ac:dyDescent="0.25">
      <c r="A212" s="70"/>
      <c r="B212" s="30"/>
      <c r="C212" s="30"/>
      <c r="D212" s="70"/>
      <c r="E212" s="30"/>
      <c r="F212" s="31"/>
      <c r="G212" s="70"/>
      <c r="H212" s="70"/>
      <c r="I212" s="70"/>
      <c r="J212" s="77"/>
      <c r="L212" s="77"/>
      <c r="M212" s="38"/>
      <c r="N212" s="38"/>
      <c r="O212" s="36"/>
    </row>
    <row r="213" spans="1:15" x14ac:dyDescent="0.25">
      <c r="A213" s="70"/>
      <c r="B213" s="30"/>
      <c r="C213" s="30"/>
      <c r="D213" s="70"/>
      <c r="E213" s="30"/>
      <c r="F213" s="31"/>
      <c r="G213" s="70"/>
      <c r="H213" s="70"/>
      <c r="I213" s="70"/>
      <c r="J213" s="77"/>
      <c r="L213" s="77"/>
      <c r="M213" s="38"/>
      <c r="N213" s="38"/>
      <c r="O213" s="36"/>
    </row>
    <row r="214" spans="1:15" x14ac:dyDescent="0.25">
      <c r="A214" s="70"/>
      <c r="B214" s="30"/>
      <c r="C214" s="30"/>
      <c r="D214" s="70"/>
      <c r="E214" s="30"/>
      <c r="F214" s="31"/>
      <c r="G214" s="70"/>
      <c r="H214" s="70"/>
      <c r="I214" s="70"/>
      <c r="J214" s="77"/>
      <c r="L214" s="77"/>
      <c r="M214" s="38"/>
      <c r="N214" s="38"/>
      <c r="O214" s="36"/>
    </row>
    <row r="215" spans="1:15" x14ac:dyDescent="0.25">
      <c r="A215" s="70"/>
      <c r="B215" s="30"/>
      <c r="C215" s="30"/>
      <c r="D215" s="70"/>
      <c r="E215" s="30"/>
      <c r="F215" s="31"/>
      <c r="G215" s="70"/>
      <c r="H215" s="70"/>
      <c r="I215" s="70"/>
      <c r="J215" s="77"/>
      <c r="L215" s="77"/>
      <c r="M215" s="38"/>
      <c r="N215" s="38"/>
      <c r="O215" s="36"/>
    </row>
    <row r="216" spans="1:15" x14ac:dyDescent="0.25">
      <c r="A216" s="70"/>
      <c r="B216" s="30"/>
      <c r="C216" s="30"/>
      <c r="D216" s="70"/>
      <c r="E216" s="30"/>
      <c r="F216" s="31"/>
      <c r="G216" s="70"/>
      <c r="H216" s="70"/>
      <c r="I216" s="70"/>
      <c r="J216" s="77"/>
      <c r="L216" s="77"/>
      <c r="M216" s="38"/>
      <c r="N216" s="38"/>
      <c r="O216" s="36"/>
    </row>
    <row r="217" spans="1:15" x14ac:dyDescent="0.25">
      <c r="A217" s="70"/>
      <c r="B217" s="30"/>
      <c r="C217" s="30"/>
      <c r="D217" s="70"/>
      <c r="E217" s="30"/>
      <c r="F217" s="31"/>
      <c r="G217" s="70"/>
      <c r="H217" s="70"/>
      <c r="I217" s="70"/>
      <c r="J217" s="77"/>
      <c r="L217" s="77"/>
      <c r="M217" s="38"/>
      <c r="N217" s="38"/>
      <c r="O217" s="36"/>
    </row>
    <row r="218" spans="1:15" x14ac:dyDescent="0.25">
      <c r="A218" s="70"/>
      <c r="B218" s="30"/>
      <c r="C218" s="30"/>
      <c r="D218" s="70"/>
      <c r="E218" s="30"/>
      <c r="F218" s="31"/>
      <c r="G218" s="70"/>
      <c r="H218" s="70"/>
      <c r="I218" s="70"/>
      <c r="J218" s="77"/>
      <c r="L218" s="77"/>
      <c r="M218" s="38"/>
      <c r="N218" s="38"/>
      <c r="O218" s="36"/>
    </row>
    <row r="219" spans="1:15" x14ac:dyDescent="0.25">
      <c r="A219" s="70"/>
      <c r="B219" s="30"/>
      <c r="C219" s="30"/>
      <c r="D219" s="70"/>
      <c r="E219" s="30"/>
      <c r="F219" s="31"/>
      <c r="G219" s="70"/>
      <c r="H219" s="70"/>
      <c r="I219" s="70"/>
      <c r="J219" s="77"/>
      <c r="L219" s="77"/>
      <c r="M219" s="38"/>
      <c r="N219" s="38"/>
      <c r="O219" s="36"/>
    </row>
    <row r="220" spans="1:15" x14ac:dyDescent="0.25">
      <c r="A220" s="70"/>
      <c r="B220" s="30"/>
      <c r="C220" s="30"/>
      <c r="D220" s="70"/>
      <c r="E220" s="30"/>
      <c r="F220" s="31"/>
      <c r="G220" s="70"/>
      <c r="H220" s="70"/>
      <c r="I220" s="70"/>
      <c r="J220" s="77"/>
      <c r="L220" s="77"/>
      <c r="M220" s="38"/>
      <c r="N220" s="38"/>
      <c r="O220" s="36"/>
    </row>
    <row r="221" spans="1:15" x14ac:dyDescent="0.25">
      <c r="A221" s="70"/>
      <c r="B221" s="30"/>
      <c r="C221" s="30"/>
      <c r="D221" s="70"/>
      <c r="E221" s="30"/>
      <c r="F221" s="31"/>
      <c r="G221" s="70"/>
      <c r="H221" s="70"/>
      <c r="I221" s="70"/>
      <c r="J221" s="77"/>
      <c r="L221" s="77"/>
      <c r="M221" s="38"/>
      <c r="N221" s="38"/>
      <c r="O221" s="36"/>
    </row>
    <row r="222" spans="1:15" x14ac:dyDescent="0.25">
      <c r="A222" s="70"/>
      <c r="B222" s="30"/>
      <c r="C222" s="30"/>
      <c r="D222" s="70"/>
      <c r="E222" s="30"/>
      <c r="F222" s="31"/>
      <c r="G222" s="70"/>
      <c r="H222" s="70"/>
      <c r="I222" s="70"/>
      <c r="J222" s="77"/>
      <c r="L222" s="77"/>
      <c r="M222" s="38"/>
      <c r="N222" s="38"/>
      <c r="O222" s="36"/>
    </row>
    <row r="223" spans="1:15" x14ac:dyDescent="0.25">
      <c r="A223" s="70"/>
      <c r="B223" s="30"/>
      <c r="C223" s="30"/>
      <c r="D223" s="70"/>
      <c r="E223" s="30"/>
      <c r="F223" s="31"/>
      <c r="G223" s="70"/>
      <c r="H223" s="70"/>
      <c r="I223" s="70"/>
      <c r="J223" s="77"/>
      <c r="L223" s="77"/>
      <c r="M223" s="38"/>
      <c r="N223" s="38"/>
      <c r="O223" s="36"/>
    </row>
    <row r="224" spans="1:15" x14ac:dyDescent="0.25">
      <c r="A224" s="70"/>
      <c r="B224" s="30"/>
      <c r="C224" s="30"/>
      <c r="D224" s="70"/>
      <c r="E224" s="30"/>
      <c r="F224" s="31"/>
      <c r="G224" s="70"/>
      <c r="H224" s="70"/>
      <c r="I224" s="70"/>
      <c r="J224" s="77"/>
      <c r="L224" s="77"/>
      <c r="M224" s="38"/>
      <c r="N224" s="38"/>
      <c r="O224" s="36"/>
    </row>
    <row r="225" spans="1:15" x14ac:dyDescent="0.25">
      <c r="A225" s="70"/>
      <c r="B225" s="30"/>
      <c r="C225" s="30"/>
      <c r="D225" s="70"/>
      <c r="E225" s="30"/>
      <c r="F225" s="31"/>
      <c r="G225" s="70"/>
      <c r="H225" s="70"/>
      <c r="I225" s="70"/>
      <c r="J225" s="77"/>
      <c r="L225" s="77"/>
      <c r="M225" s="38"/>
      <c r="N225" s="38"/>
      <c r="O225" s="36"/>
    </row>
    <row r="226" spans="1:15" x14ac:dyDescent="0.25">
      <c r="A226" s="70"/>
      <c r="B226" s="30"/>
      <c r="C226" s="30"/>
      <c r="D226" s="70"/>
      <c r="E226" s="30"/>
      <c r="F226" s="31"/>
      <c r="G226" s="70"/>
      <c r="H226" s="70"/>
      <c r="I226" s="70"/>
      <c r="J226" s="77"/>
      <c r="L226" s="77"/>
      <c r="M226" s="38"/>
      <c r="N226" s="38"/>
      <c r="O226" s="36"/>
    </row>
    <row r="227" spans="1:15" x14ac:dyDescent="0.25">
      <c r="A227" s="70"/>
      <c r="B227" s="30"/>
      <c r="C227" s="30"/>
      <c r="D227" s="70"/>
      <c r="E227" s="30"/>
      <c r="F227" s="31"/>
      <c r="G227" s="70"/>
      <c r="H227" s="70"/>
      <c r="I227" s="70"/>
      <c r="J227" s="77"/>
      <c r="L227" s="77"/>
      <c r="M227" s="38"/>
      <c r="N227" s="38"/>
      <c r="O227" s="36"/>
    </row>
    <row r="228" spans="1:15" x14ac:dyDescent="0.25">
      <c r="A228" s="70"/>
      <c r="B228" s="30"/>
      <c r="C228" s="30"/>
      <c r="D228" s="70"/>
      <c r="E228" s="30"/>
      <c r="F228" s="31"/>
      <c r="G228" s="70"/>
      <c r="H228" s="70"/>
      <c r="I228" s="70"/>
      <c r="J228" s="77"/>
      <c r="L228" s="77"/>
      <c r="M228" s="38"/>
      <c r="N228" s="38"/>
      <c r="O228" s="36"/>
    </row>
    <row r="229" spans="1:15" x14ac:dyDescent="0.25">
      <c r="A229" s="70"/>
      <c r="B229" s="30"/>
      <c r="C229" s="30"/>
      <c r="D229" s="70"/>
      <c r="E229" s="30"/>
      <c r="F229" s="31"/>
      <c r="G229" s="70"/>
      <c r="H229" s="70"/>
      <c r="I229" s="70"/>
      <c r="J229" s="77"/>
      <c r="L229" s="77"/>
      <c r="M229" s="38"/>
      <c r="N229" s="38"/>
      <c r="O229" s="36"/>
    </row>
    <row r="230" spans="1:15" x14ac:dyDescent="0.25">
      <c r="A230" s="70"/>
      <c r="B230" s="30"/>
      <c r="C230" s="30"/>
      <c r="D230" s="70"/>
      <c r="E230" s="30"/>
      <c r="F230" s="31"/>
      <c r="G230" s="70"/>
      <c r="H230" s="70"/>
      <c r="I230" s="70"/>
      <c r="J230" s="77"/>
      <c r="L230" s="77"/>
      <c r="M230" s="38"/>
      <c r="N230" s="38"/>
      <c r="O230" s="36"/>
    </row>
    <row r="231" spans="1:15" x14ac:dyDescent="0.25">
      <c r="A231" s="70"/>
      <c r="B231" s="30"/>
      <c r="C231" s="30"/>
      <c r="D231" s="70"/>
      <c r="E231" s="30"/>
      <c r="F231" s="31"/>
      <c r="G231" s="70"/>
      <c r="H231" s="70"/>
      <c r="I231" s="70"/>
      <c r="J231" s="77"/>
      <c r="L231" s="77"/>
      <c r="M231" s="38"/>
      <c r="N231" s="38"/>
      <c r="O231" s="36"/>
    </row>
    <row r="232" spans="1:15" x14ac:dyDescent="0.25">
      <c r="A232" s="70"/>
      <c r="B232" s="30"/>
      <c r="C232" s="30"/>
      <c r="D232" s="70"/>
      <c r="E232" s="30"/>
      <c r="F232" s="31"/>
      <c r="G232" s="70"/>
      <c r="H232" s="70"/>
      <c r="I232" s="70"/>
      <c r="J232" s="77"/>
      <c r="L232" s="77"/>
      <c r="M232" s="38"/>
      <c r="N232" s="38"/>
      <c r="O232" s="36"/>
    </row>
    <row r="233" spans="1:15" x14ac:dyDescent="0.25">
      <c r="A233" s="70"/>
      <c r="B233" s="30"/>
      <c r="C233" s="30"/>
      <c r="D233" s="70"/>
      <c r="E233" s="30"/>
      <c r="F233" s="31"/>
      <c r="G233" s="70"/>
      <c r="H233" s="70"/>
      <c r="I233" s="70"/>
      <c r="J233" s="77"/>
      <c r="L233" s="77"/>
      <c r="M233" s="38"/>
      <c r="N233" s="38"/>
      <c r="O233" s="36"/>
    </row>
    <row r="234" spans="1:15" x14ac:dyDescent="0.25">
      <c r="A234" s="70"/>
      <c r="B234" s="30"/>
      <c r="C234" s="30"/>
      <c r="D234" s="70"/>
      <c r="E234" s="30"/>
      <c r="F234" s="31"/>
      <c r="G234" s="70"/>
      <c r="H234" s="70"/>
      <c r="I234" s="70"/>
      <c r="J234" s="77"/>
      <c r="L234" s="77"/>
      <c r="M234" s="38"/>
      <c r="N234" s="38"/>
      <c r="O234" s="36"/>
    </row>
    <row r="235" spans="1:15" x14ac:dyDescent="0.25">
      <c r="A235" s="70"/>
      <c r="B235" s="30"/>
      <c r="C235" s="30"/>
      <c r="D235" s="70"/>
      <c r="E235" s="30"/>
      <c r="F235" s="31"/>
      <c r="G235" s="70"/>
      <c r="H235" s="70"/>
      <c r="I235" s="70"/>
      <c r="J235" s="77"/>
      <c r="L235" s="77"/>
      <c r="M235" s="79"/>
      <c r="N235" s="79"/>
      <c r="O235" s="36"/>
    </row>
    <row r="236" spans="1:15" x14ac:dyDescent="0.25">
      <c r="A236" s="70"/>
      <c r="B236" s="30"/>
      <c r="C236" s="30"/>
      <c r="D236" s="70"/>
      <c r="E236" s="30"/>
      <c r="F236" s="31"/>
      <c r="G236" s="70"/>
      <c r="H236" s="70"/>
      <c r="I236" s="70"/>
      <c r="J236" s="77"/>
      <c r="L236" s="77"/>
      <c r="M236" s="79"/>
      <c r="N236" s="79"/>
      <c r="O236" s="36"/>
    </row>
    <row r="237" spans="1:15" x14ac:dyDescent="0.25">
      <c r="A237" s="70"/>
      <c r="B237" s="30"/>
      <c r="C237" s="30"/>
      <c r="D237" s="70"/>
      <c r="E237" s="30"/>
      <c r="F237" s="31"/>
      <c r="G237" s="70"/>
      <c r="H237" s="70"/>
      <c r="I237" s="70"/>
      <c r="J237" s="77"/>
      <c r="L237" s="77"/>
      <c r="M237" s="79"/>
      <c r="N237" s="79"/>
      <c r="O237" s="36"/>
    </row>
    <row r="238" spans="1:15" x14ac:dyDescent="0.25">
      <c r="A238" s="70"/>
      <c r="B238" s="30"/>
      <c r="C238" s="30"/>
      <c r="D238" s="70"/>
      <c r="E238" s="30"/>
      <c r="F238" s="31"/>
      <c r="G238" s="70"/>
      <c r="H238" s="70"/>
      <c r="I238" s="70"/>
      <c r="J238" s="77"/>
      <c r="L238" s="77"/>
      <c r="M238" s="79"/>
      <c r="N238" s="79"/>
      <c r="O238" s="36"/>
    </row>
    <row r="239" spans="1:15" x14ac:dyDescent="0.25">
      <c r="A239" s="70"/>
      <c r="B239" s="30"/>
      <c r="C239" s="30"/>
      <c r="D239" s="70"/>
      <c r="E239" s="30"/>
      <c r="F239" s="31"/>
      <c r="G239" s="70"/>
      <c r="H239" s="70"/>
      <c r="I239" s="70"/>
      <c r="J239" s="77"/>
      <c r="L239" s="77"/>
      <c r="M239" s="79"/>
      <c r="N239" s="79"/>
      <c r="O239" s="36"/>
    </row>
    <row r="240" spans="1:15" x14ac:dyDescent="0.25">
      <c r="A240" s="70"/>
      <c r="B240" s="30"/>
      <c r="C240" s="30"/>
      <c r="D240" s="70"/>
      <c r="E240" s="30"/>
      <c r="F240" s="31"/>
      <c r="G240" s="70"/>
      <c r="H240" s="70"/>
      <c r="I240" s="70"/>
      <c r="J240" s="77"/>
      <c r="L240" s="77"/>
      <c r="M240" s="79"/>
      <c r="N240" s="79"/>
      <c r="O240" s="36"/>
    </row>
    <row r="241" spans="1:15" x14ac:dyDescent="0.25">
      <c r="A241" s="70"/>
      <c r="B241" s="30"/>
      <c r="C241" s="30"/>
      <c r="D241" s="70"/>
      <c r="E241" s="30"/>
      <c r="F241" s="31"/>
      <c r="G241" s="70"/>
      <c r="H241" s="70"/>
      <c r="I241" s="70"/>
      <c r="J241" s="77"/>
      <c r="L241" s="77"/>
      <c r="M241" s="79"/>
      <c r="N241" s="79"/>
      <c r="O241" s="36"/>
    </row>
    <row r="242" spans="1:15" x14ac:dyDescent="0.25">
      <c r="A242" s="70"/>
      <c r="B242" s="30"/>
      <c r="C242" s="30"/>
      <c r="D242" s="70"/>
      <c r="E242" s="30"/>
      <c r="F242" s="31"/>
      <c r="G242" s="70"/>
      <c r="H242" s="70"/>
      <c r="I242" s="70"/>
      <c r="J242" s="77"/>
      <c r="L242" s="77"/>
      <c r="M242" s="79"/>
      <c r="N242" s="79"/>
      <c r="O242" s="36"/>
    </row>
    <row r="243" spans="1:15" x14ac:dyDescent="0.25">
      <c r="A243" s="70"/>
      <c r="B243" s="30"/>
      <c r="C243" s="30"/>
      <c r="D243" s="70"/>
      <c r="E243" s="30"/>
      <c r="F243" s="31"/>
      <c r="G243" s="70"/>
      <c r="H243" s="70"/>
      <c r="I243" s="70"/>
      <c r="J243" s="77"/>
      <c r="L243" s="77"/>
      <c r="M243" s="79"/>
      <c r="N243" s="79"/>
      <c r="O243" s="36"/>
    </row>
    <row r="244" spans="1:15" x14ac:dyDescent="0.25">
      <c r="A244" s="70"/>
      <c r="B244" s="30"/>
      <c r="C244" s="30"/>
      <c r="D244" s="70"/>
      <c r="E244" s="30"/>
      <c r="F244" s="31"/>
      <c r="G244" s="70"/>
      <c r="H244" s="70"/>
      <c r="I244" s="70"/>
      <c r="J244" s="77"/>
      <c r="L244" s="77"/>
      <c r="M244" s="79"/>
      <c r="N244" s="79"/>
      <c r="O244" s="36"/>
    </row>
    <row r="245" spans="1:15" x14ac:dyDescent="0.25">
      <c r="A245" s="70"/>
      <c r="B245" s="30"/>
      <c r="C245" s="30"/>
      <c r="D245" s="70"/>
      <c r="E245" s="30"/>
      <c r="F245" s="31"/>
      <c r="G245" s="70"/>
      <c r="H245" s="70"/>
      <c r="I245" s="70"/>
      <c r="J245" s="77"/>
      <c r="L245" s="77"/>
      <c r="M245" s="79"/>
      <c r="N245" s="79"/>
      <c r="O245" s="36"/>
    </row>
    <row r="246" spans="1:15" x14ac:dyDescent="0.25">
      <c r="A246" s="70"/>
      <c r="B246" s="30"/>
      <c r="C246" s="30"/>
      <c r="D246" s="70"/>
      <c r="E246" s="30"/>
      <c r="F246" s="31"/>
      <c r="G246" s="70"/>
      <c r="H246" s="70"/>
      <c r="I246" s="70"/>
      <c r="J246" s="77"/>
      <c r="L246" s="77"/>
      <c r="M246" s="79"/>
      <c r="N246" s="79"/>
      <c r="O246" s="36"/>
    </row>
    <row r="247" spans="1:15" x14ac:dyDescent="0.25">
      <c r="A247" s="70"/>
      <c r="B247" s="30"/>
      <c r="C247" s="30"/>
      <c r="D247" s="70"/>
      <c r="E247" s="30"/>
      <c r="F247" s="31"/>
      <c r="G247" s="70"/>
      <c r="H247" s="70"/>
      <c r="I247" s="70"/>
      <c r="J247" s="77"/>
      <c r="L247" s="77"/>
      <c r="M247" s="79"/>
      <c r="N247" s="79"/>
      <c r="O247" s="36"/>
    </row>
    <row r="248" spans="1:15" x14ac:dyDescent="0.25">
      <c r="A248" s="70"/>
      <c r="B248" s="30"/>
      <c r="C248" s="30"/>
      <c r="D248" s="70"/>
      <c r="E248" s="30"/>
      <c r="F248" s="31"/>
      <c r="G248" s="70"/>
      <c r="H248" s="70"/>
      <c r="I248" s="70"/>
      <c r="J248" s="77"/>
      <c r="L248" s="77"/>
      <c r="M248" s="79"/>
      <c r="N248" s="79"/>
      <c r="O248" s="36"/>
    </row>
    <row r="249" spans="1:15" x14ac:dyDescent="0.25">
      <c r="A249" s="70"/>
      <c r="B249" s="30"/>
      <c r="C249" s="30"/>
      <c r="D249" s="70"/>
      <c r="E249" s="30"/>
      <c r="F249" s="31"/>
      <c r="G249" s="70"/>
      <c r="H249" s="70"/>
      <c r="I249" s="70"/>
      <c r="J249" s="77"/>
      <c r="L249" s="77"/>
      <c r="M249" s="79"/>
      <c r="N249" s="79"/>
      <c r="O249" s="36"/>
    </row>
    <row r="250" spans="1:15" x14ac:dyDescent="0.25">
      <c r="A250" s="70"/>
      <c r="B250" s="30"/>
      <c r="C250" s="30"/>
      <c r="D250" s="70"/>
      <c r="E250" s="30"/>
      <c r="F250" s="31"/>
      <c r="G250" s="70"/>
      <c r="H250" s="70"/>
      <c r="I250" s="70"/>
      <c r="J250" s="77"/>
      <c r="L250" s="77"/>
      <c r="M250" s="79"/>
      <c r="N250" s="79"/>
      <c r="O250" s="36"/>
    </row>
    <row r="251" spans="1:15" x14ac:dyDescent="0.25">
      <c r="A251" s="70"/>
      <c r="B251" s="30"/>
      <c r="C251" s="30"/>
      <c r="D251" s="70"/>
      <c r="E251" s="30"/>
      <c r="F251" s="31"/>
      <c r="G251" s="70"/>
      <c r="H251" s="70"/>
      <c r="I251" s="70"/>
      <c r="J251" s="77"/>
      <c r="L251" s="77"/>
      <c r="M251" s="79"/>
      <c r="N251" s="79"/>
      <c r="O251" s="36"/>
    </row>
    <row r="252" spans="1:15" x14ac:dyDescent="0.25">
      <c r="A252" s="70"/>
      <c r="B252" s="30"/>
      <c r="C252" s="30"/>
      <c r="D252" s="70"/>
      <c r="E252" s="30"/>
      <c r="F252" s="31"/>
      <c r="G252" s="70"/>
      <c r="H252" s="70"/>
      <c r="I252" s="70"/>
      <c r="J252" s="77"/>
      <c r="L252" s="77"/>
      <c r="M252" s="79"/>
      <c r="N252" s="79"/>
      <c r="O252" s="36"/>
    </row>
    <row r="253" spans="1:15" x14ac:dyDescent="0.25">
      <c r="A253" s="70"/>
      <c r="B253" s="30"/>
      <c r="C253" s="30"/>
      <c r="D253" s="70"/>
      <c r="E253" s="30"/>
      <c r="F253" s="31"/>
      <c r="G253" s="70"/>
      <c r="H253" s="70"/>
      <c r="I253" s="70"/>
      <c r="J253" s="77"/>
      <c r="L253" s="77"/>
      <c r="M253" s="79"/>
      <c r="N253" s="79"/>
      <c r="O253" s="36"/>
    </row>
    <row r="254" spans="1:15" x14ac:dyDescent="0.25">
      <c r="A254" s="70"/>
      <c r="B254" s="30"/>
      <c r="C254" s="30"/>
      <c r="D254" s="70"/>
      <c r="E254" s="30"/>
      <c r="F254" s="31"/>
      <c r="G254" s="70"/>
      <c r="H254" s="70"/>
      <c r="I254" s="70"/>
      <c r="J254" s="77"/>
      <c r="L254" s="77"/>
      <c r="M254" s="79"/>
      <c r="N254" s="79"/>
      <c r="O254" s="36"/>
    </row>
    <row r="255" spans="1:15" x14ac:dyDescent="0.25">
      <c r="A255" s="70"/>
      <c r="B255" s="30"/>
      <c r="C255" s="30"/>
      <c r="D255" s="70"/>
      <c r="E255" s="30"/>
      <c r="F255" s="31"/>
      <c r="G255" s="70"/>
      <c r="H255" s="70"/>
      <c r="I255" s="70"/>
      <c r="J255" s="77"/>
      <c r="L255" s="77"/>
      <c r="M255" s="79"/>
      <c r="N255" s="79"/>
      <c r="O255" s="36"/>
    </row>
    <row r="256" spans="1:15" x14ac:dyDescent="0.25">
      <c r="A256" s="70"/>
      <c r="B256" s="30"/>
      <c r="C256" s="30"/>
      <c r="D256" s="70"/>
      <c r="E256" s="30"/>
      <c r="F256" s="31"/>
      <c r="G256" s="70"/>
      <c r="H256" s="70"/>
      <c r="I256" s="70"/>
      <c r="J256" s="77"/>
      <c r="L256" s="77"/>
      <c r="M256" s="79"/>
      <c r="N256" s="79"/>
      <c r="O256" s="36"/>
    </row>
    <row r="257" spans="1:15" x14ac:dyDescent="0.25">
      <c r="A257" s="70"/>
      <c r="B257" s="30"/>
      <c r="C257" s="30"/>
      <c r="D257" s="70"/>
      <c r="E257" s="30"/>
      <c r="F257" s="31"/>
      <c r="G257" s="70"/>
      <c r="H257" s="70"/>
      <c r="I257" s="70"/>
      <c r="J257" s="77"/>
      <c r="L257" s="77"/>
      <c r="M257" s="79"/>
      <c r="N257" s="79"/>
      <c r="O257" s="36"/>
    </row>
    <row r="258" spans="1:15" x14ac:dyDescent="0.25">
      <c r="A258" s="70"/>
      <c r="B258" s="30"/>
      <c r="C258" s="30"/>
      <c r="D258" s="70"/>
      <c r="E258" s="30"/>
      <c r="F258" s="31"/>
      <c r="G258" s="70"/>
      <c r="H258" s="70"/>
      <c r="I258" s="70"/>
      <c r="J258" s="77"/>
      <c r="L258" s="77"/>
      <c r="M258" s="79"/>
      <c r="N258" s="79"/>
      <c r="O258" s="36"/>
    </row>
    <row r="259" spans="1:15" x14ac:dyDescent="0.25">
      <c r="A259" s="70"/>
      <c r="B259" s="30"/>
      <c r="C259" s="30"/>
      <c r="D259" s="70"/>
      <c r="E259" s="30"/>
      <c r="F259" s="31"/>
      <c r="G259" s="70"/>
      <c r="H259" s="70"/>
      <c r="I259" s="70"/>
      <c r="J259" s="77"/>
      <c r="L259" s="77"/>
      <c r="M259" s="79"/>
      <c r="N259" s="79"/>
      <c r="O259" s="36"/>
    </row>
    <row r="260" spans="1:15" x14ac:dyDescent="0.25">
      <c r="A260" s="70"/>
      <c r="B260" s="30"/>
      <c r="C260" s="30"/>
      <c r="D260" s="70"/>
      <c r="E260" s="30"/>
      <c r="F260" s="31"/>
      <c r="G260" s="70"/>
      <c r="H260" s="70"/>
      <c r="I260" s="70"/>
      <c r="J260" s="77"/>
      <c r="L260" s="77"/>
      <c r="M260" s="79"/>
      <c r="N260" s="79"/>
      <c r="O260" s="36"/>
    </row>
    <row r="261" spans="1:15" x14ac:dyDescent="0.25">
      <c r="A261" s="70"/>
      <c r="B261" s="30"/>
      <c r="C261" s="30"/>
      <c r="D261" s="70"/>
      <c r="E261" s="30"/>
      <c r="F261" s="31"/>
      <c r="G261" s="70"/>
      <c r="H261" s="70"/>
      <c r="I261" s="70"/>
      <c r="J261" s="77"/>
      <c r="L261" s="77"/>
      <c r="M261" s="79"/>
      <c r="N261" s="79"/>
      <c r="O261" s="36"/>
    </row>
    <row r="262" spans="1:15" x14ac:dyDescent="0.25">
      <c r="A262" s="70"/>
      <c r="B262" s="30"/>
      <c r="C262" s="30"/>
      <c r="D262" s="70"/>
      <c r="E262" s="30"/>
      <c r="F262" s="31"/>
      <c r="G262" s="70"/>
      <c r="H262" s="70"/>
      <c r="I262" s="70"/>
      <c r="J262" s="77"/>
      <c r="L262" s="77"/>
      <c r="M262" s="79"/>
      <c r="N262" s="79"/>
      <c r="O262" s="36"/>
    </row>
    <row r="263" spans="1:15" x14ac:dyDescent="0.25">
      <c r="A263" s="70"/>
      <c r="B263" s="30"/>
      <c r="C263" s="30"/>
      <c r="D263" s="70"/>
      <c r="E263" s="30"/>
      <c r="F263" s="31"/>
      <c r="G263" s="70"/>
      <c r="H263" s="70"/>
      <c r="I263" s="70"/>
      <c r="J263" s="77"/>
      <c r="L263" s="77"/>
      <c r="M263" s="79"/>
      <c r="N263" s="79"/>
      <c r="O263" s="36"/>
    </row>
    <row r="264" spans="1:15" x14ac:dyDescent="0.25">
      <c r="A264" s="70"/>
      <c r="B264" s="30"/>
      <c r="C264" s="30"/>
      <c r="D264" s="70"/>
      <c r="E264" s="30"/>
      <c r="F264" s="31"/>
      <c r="G264" s="70"/>
      <c r="H264" s="70"/>
      <c r="I264" s="70"/>
      <c r="J264" s="77"/>
      <c r="L264" s="77"/>
      <c r="M264" s="79"/>
      <c r="N264" s="79"/>
      <c r="O264" s="36"/>
    </row>
    <row r="265" spans="1:15" x14ac:dyDescent="0.25">
      <c r="A265" s="70"/>
      <c r="B265" s="30"/>
      <c r="C265" s="30"/>
      <c r="D265" s="70"/>
      <c r="E265" s="30"/>
      <c r="F265" s="31"/>
      <c r="G265" s="70"/>
      <c r="H265" s="70"/>
      <c r="I265" s="70"/>
      <c r="J265" s="77"/>
      <c r="L265" s="77"/>
      <c r="M265" s="79"/>
      <c r="N265" s="79"/>
      <c r="O265" s="36"/>
    </row>
    <row r="266" spans="1:15" x14ac:dyDescent="0.25">
      <c r="A266" s="70"/>
      <c r="B266" s="30"/>
      <c r="C266" s="30"/>
      <c r="D266" s="70"/>
      <c r="E266" s="30"/>
      <c r="F266" s="31"/>
      <c r="G266" s="70"/>
      <c r="H266" s="70"/>
      <c r="I266" s="70"/>
      <c r="J266" s="77"/>
      <c r="L266" s="77"/>
      <c r="M266" s="79"/>
      <c r="N266" s="79"/>
      <c r="O266" s="36"/>
    </row>
    <row r="267" spans="1:15" x14ac:dyDescent="0.25">
      <c r="A267" s="70"/>
      <c r="B267" s="30"/>
      <c r="C267" s="30"/>
      <c r="D267" s="70"/>
      <c r="E267" s="30"/>
      <c r="F267" s="31"/>
      <c r="G267" s="70"/>
      <c r="H267" s="70"/>
      <c r="I267" s="70"/>
      <c r="J267" s="77"/>
      <c r="L267" s="77"/>
      <c r="M267" s="79"/>
      <c r="N267" s="79"/>
      <c r="O267" s="36"/>
    </row>
    <row r="268" spans="1:15" x14ac:dyDescent="0.25">
      <c r="A268" s="70"/>
      <c r="B268" s="30"/>
      <c r="C268" s="30"/>
      <c r="D268" s="70"/>
      <c r="E268" s="30"/>
      <c r="F268" s="31"/>
      <c r="G268" s="70"/>
      <c r="H268" s="70"/>
      <c r="I268" s="70"/>
      <c r="J268" s="77"/>
      <c r="L268" s="77"/>
      <c r="M268" s="79"/>
      <c r="N268" s="79"/>
      <c r="O268" s="36"/>
    </row>
    <row r="269" spans="1:15" x14ac:dyDescent="0.25">
      <c r="A269" s="70"/>
      <c r="B269" s="30"/>
      <c r="C269" s="30"/>
      <c r="D269" s="70"/>
      <c r="E269" s="30"/>
      <c r="F269" s="31"/>
      <c r="G269" s="70"/>
      <c r="H269" s="70"/>
      <c r="I269" s="70"/>
      <c r="J269" s="77"/>
      <c r="L269" s="77"/>
      <c r="M269" s="79"/>
      <c r="N269" s="79"/>
      <c r="O269" s="36"/>
    </row>
    <row r="270" spans="1:15" x14ac:dyDescent="0.25">
      <c r="A270" s="70"/>
      <c r="B270" s="30"/>
      <c r="C270" s="30"/>
      <c r="D270" s="70"/>
      <c r="E270" s="30"/>
      <c r="F270" s="31"/>
      <c r="G270" s="70"/>
      <c r="H270" s="70"/>
      <c r="I270" s="70"/>
      <c r="J270" s="77"/>
      <c r="L270" s="77"/>
      <c r="M270" s="79"/>
      <c r="N270" s="79"/>
      <c r="O270" s="36"/>
    </row>
    <row r="271" spans="1:15" x14ac:dyDescent="0.25">
      <c r="A271" s="70"/>
      <c r="B271" s="30"/>
      <c r="C271" s="30"/>
      <c r="D271" s="70"/>
      <c r="E271" s="30"/>
      <c r="F271" s="31"/>
      <c r="G271" s="70"/>
      <c r="H271" s="70"/>
      <c r="I271" s="70"/>
      <c r="J271" s="77"/>
      <c r="L271" s="77"/>
      <c r="M271" s="79"/>
      <c r="N271" s="79"/>
      <c r="O271" s="36"/>
    </row>
    <row r="272" spans="1:15" x14ac:dyDescent="0.25">
      <c r="A272" s="70"/>
      <c r="B272" s="30"/>
      <c r="C272" s="30"/>
      <c r="D272" s="70"/>
      <c r="E272" s="30"/>
      <c r="F272" s="31"/>
      <c r="G272" s="70"/>
      <c r="H272" s="70"/>
      <c r="I272" s="70"/>
      <c r="J272" s="77"/>
      <c r="L272" s="77"/>
      <c r="M272" s="79"/>
      <c r="N272" s="79"/>
      <c r="O272" s="36"/>
    </row>
    <row r="273" spans="1:15" x14ac:dyDescent="0.25">
      <c r="A273" s="70"/>
      <c r="B273" s="30"/>
      <c r="C273" s="30"/>
      <c r="D273" s="70"/>
      <c r="E273" s="30"/>
      <c r="F273" s="31"/>
      <c r="G273" s="70"/>
      <c r="H273" s="70"/>
      <c r="I273" s="70"/>
      <c r="J273" s="77"/>
      <c r="L273" s="77"/>
      <c r="M273" s="79"/>
      <c r="N273" s="79"/>
      <c r="O273" s="36"/>
    </row>
    <row r="274" spans="1:15" x14ac:dyDescent="0.25">
      <c r="A274" s="70"/>
      <c r="B274" s="30"/>
      <c r="C274" s="30"/>
      <c r="D274" s="70"/>
      <c r="E274" s="30"/>
      <c r="F274" s="31"/>
      <c r="G274" s="70"/>
      <c r="H274" s="70"/>
      <c r="I274" s="70"/>
      <c r="J274" s="77"/>
      <c r="L274" s="77"/>
      <c r="M274" s="79"/>
      <c r="N274" s="79"/>
      <c r="O274" s="36"/>
    </row>
    <row r="275" spans="1:15" x14ac:dyDescent="0.25">
      <c r="A275" s="70"/>
      <c r="B275" s="30"/>
      <c r="C275" s="30"/>
      <c r="D275" s="70"/>
      <c r="E275" s="30"/>
      <c r="F275" s="31"/>
      <c r="G275" s="70"/>
      <c r="H275" s="70"/>
      <c r="I275" s="70"/>
      <c r="J275" s="77"/>
      <c r="L275" s="77"/>
      <c r="M275" s="79"/>
      <c r="N275" s="79"/>
      <c r="O275" s="36"/>
    </row>
    <row r="276" spans="1:15" x14ac:dyDescent="0.25">
      <c r="A276" s="70"/>
      <c r="B276" s="30"/>
      <c r="C276" s="30"/>
      <c r="D276" s="70"/>
      <c r="E276" s="30"/>
      <c r="F276" s="31"/>
      <c r="G276" s="70"/>
      <c r="H276" s="70"/>
      <c r="I276" s="70"/>
      <c r="J276" s="77"/>
      <c r="L276" s="77"/>
      <c r="M276" s="79"/>
      <c r="N276" s="79"/>
      <c r="O276" s="36"/>
    </row>
    <row r="277" spans="1:15" x14ac:dyDescent="0.25">
      <c r="A277" s="70"/>
      <c r="B277" s="30"/>
      <c r="C277" s="30"/>
      <c r="D277" s="70"/>
      <c r="E277" s="30"/>
      <c r="F277" s="31"/>
      <c r="G277" s="70"/>
      <c r="H277" s="70"/>
      <c r="I277" s="70"/>
      <c r="J277" s="77"/>
      <c r="L277" s="77"/>
      <c r="M277" s="79"/>
      <c r="N277" s="79"/>
      <c r="O277" s="36"/>
    </row>
    <row r="278" spans="1:15" x14ac:dyDescent="0.25">
      <c r="A278" s="70"/>
      <c r="B278" s="30"/>
      <c r="C278" s="30"/>
      <c r="D278" s="70"/>
      <c r="E278" s="30"/>
      <c r="F278" s="31"/>
      <c r="G278" s="70"/>
      <c r="H278" s="70"/>
      <c r="I278" s="70"/>
      <c r="J278" s="77"/>
      <c r="L278" s="77"/>
      <c r="M278" s="79"/>
      <c r="N278" s="79"/>
      <c r="O278" s="36"/>
    </row>
    <row r="279" spans="1:15" x14ac:dyDescent="0.25">
      <c r="A279" s="70"/>
      <c r="B279" s="30"/>
      <c r="C279" s="30"/>
      <c r="D279" s="70"/>
      <c r="E279" s="30"/>
      <c r="F279" s="31"/>
      <c r="G279" s="70"/>
      <c r="H279" s="70"/>
      <c r="I279" s="70"/>
      <c r="J279" s="77"/>
      <c r="L279" s="77"/>
      <c r="M279" s="79"/>
      <c r="N279" s="79"/>
      <c r="O279" s="36"/>
    </row>
    <row r="280" spans="1:15" x14ac:dyDescent="0.25">
      <c r="A280" s="70"/>
      <c r="B280" s="30"/>
      <c r="C280" s="30"/>
      <c r="D280" s="70"/>
      <c r="E280" s="30"/>
      <c r="F280" s="31"/>
      <c r="G280" s="70"/>
      <c r="H280" s="70"/>
      <c r="I280" s="70"/>
      <c r="J280" s="77"/>
      <c r="L280" s="77"/>
      <c r="M280" s="79"/>
      <c r="N280" s="79"/>
      <c r="O280" s="36"/>
    </row>
    <row r="281" spans="1:15" x14ac:dyDescent="0.25">
      <c r="A281" s="70"/>
      <c r="B281" s="30"/>
      <c r="C281" s="30"/>
      <c r="D281" s="70"/>
      <c r="E281" s="30"/>
      <c r="F281" s="31"/>
      <c r="G281" s="70"/>
      <c r="H281" s="70"/>
      <c r="I281" s="70"/>
      <c r="J281" s="77"/>
      <c r="L281" s="77"/>
      <c r="M281" s="79"/>
      <c r="N281" s="79"/>
      <c r="O281" s="36"/>
    </row>
    <row r="282" spans="1:15" x14ac:dyDescent="0.25">
      <c r="A282" s="70"/>
      <c r="B282" s="30"/>
      <c r="C282" s="30"/>
      <c r="D282" s="70"/>
      <c r="E282" s="30"/>
      <c r="F282" s="31"/>
      <c r="G282" s="70"/>
      <c r="H282" s="70"/>
      <c r="I282" s="70"/>
      <c r="J282" s="77"/>
      <c r="L282" s="77"/>
      <c r="M282" s="79"/>
      <c r="N282" s="79"/>
      <c r="O282" s="36"/>
    </row>
    <row r="283" spans="1:15" x14ac:dyDescent="0.25">
      <c r="A283" s="70"/>
      <c r="B283" s="30"/>
      <c r="C283" s="30"/>
      <c r="D283" s="70"/>
      <c r="E283" s="30"/>
      <c r="F283" s="31"/>
      <c r="G283" s="70"/>
      <c r="H283" s="70"/>
      <c r="I283" s="70"/>
      <c r="J283" s="77"/>
      <c r="L283" s="77"/>
      <c r="M283" s="79"/>
      <c r="N283" s="79"/>
      <c r="O283" s="36"/>
    </row>
    <row r="284" spans="1:15" x14ac:dyDescent="0.25">
      <c r="A284" s="70"/>
      <c r="B284" s="30"/>
      <c r="C284" s="30"/>
      <c r="D284" s="70"/>
      <c r="E284" s="30"/>
      <c r="F284" s="31"/>
      <c r="G284" s="70"/>
      <c r="H284" s="70"/>
      <c r="I284" s="70"/>
      <c r="J284" s="77"/>
      <c r="L284" s="77"/>
      <c r="M284" s="79"/>
      <c r="N284" s="79"/>
      <c r="O284" s="36"/>
    </row>
    <row r="285" spans="1:15" x14ac:dyDescent="0.25">
      <c r="A285" s="70"/>
      <c r="B285" s="30"/>
      <c r="C285" s="30"/>
      <c r="D285" s="70"/>
      <c r="E285" s="30"/>
      <c r="F285" s="31"/>
      <c r="G285" s="70"/>
      <c r="H285" s="70"/>
      <c r="I285" s="70"/>
      <c r="J285" s="77"/>
      <c r="L285" s="77"/>
      <c r="M285" s="79"/>
      <c r="N285" s="79"/>
      <c r="O285" s="36"/>
    </row>
    <row r="286" spans="1:15" x14ac:dyDescent="0.25">
      <c r="A286" s="70"/>
      <c r="B286" s="30"/>
      <c r="C286" s="30"/>
      <c r="D286" s="70"/>
      <c r="E286" s="30"/>
      <c r="F286" s="31"/>
      <c r="G286" s="70"/>
      <c r="H286" s="70"/>
      <c r="I286" s="70"/>
      <c r="J286" s="77"/>
      <c r="L286" s="77"/>
      <c r="M286" s="79"/>
      <c r="N286" s="79"/>
      <c r="O286" s="36"/>
    </row>
    <row r="287" spans="1:15" x14ac:dyDescent="0.25">
      <c r="A287" s="70"/>
      <c r="B287" s="30"/>
      <c r="C287" s="30"/>
      <c r="D287" s="70"/>
      <c r="E287" s="30"/>
      <c r="F287" s="31"/>
      <c r="G287" s="70"/>
      <c r="H287" s="70"/>
      <c r="I287" s="70"/>
      <c r="J287" s="77"/>
      <c r="L287" s="77"/>
      <c r="M287" s="79"/>
      <c r="N287" s="79"/>
      <c r="O287" s="36"/>
    </row>
    <row r="288" spans="1:15" x14ac:dyDescent="0.25">
      <c r="A288" s="70"/>
      <c r="B288" s="30"/>
      <c r="C288" s="30"/>
      <c r="D288" s="70"/>
      <c r="E288" s="30"/>
      <c r="F288" s="31"/>
      <c r="G288" s="70"/>
      <c r="H288" s="70"/>
      <c r="I288" s="70"/>
      <c r="J288" s="77"/>
      <c r="L288" s="77"/>
      <c r="M288" s="79"/>
      <c r="N288" s="79"/>
      <c r="O288" s="36"/>
    </row>
    <row r="289" spans="1:15" x14ac:dyDescent="0.25">
      <c r="A289" s="70"/>
      <c r="B289" s="30"/>
      <c r="C289" s="30"/>
      <c r="D289" s="70"/>
      <c r="E289" s="30"/>
      <c r="F289" s="31"/>
      <c r="G289" s="70"/>
      <c r="H289" s="70"/>
      <c r="I289" s="70"/>
      <c r="J289" s="77"/>
      <c r="L289" s="77"/>
      <c r="M289" s="79"/>
      <c r="N289" s="79"/>
      <c r="O289" s="36"/>
    </row>
    <row r="290" spans="1:15" x14ac:dyDescent="0.25">
      <c r="A290" s="70"/>
      <c r="B290" s="30"/>
      <c r="C290" s="30"/>
      <c r="D290" s="70"/>
      <c r="E290" s="30"/>
      <c r="F290" s="31"/>
      <c r="G290" s="70"/>
      <c r="H290" s="70"/>
      <c r="I290" s="70"/>
      <c r="J290" s="77"/>
      <c r="L290" s="77"/>
      <c r="M290" s="79"/>
      <c r="N290" s="79"/>
      <c r="O290" s="36"/>
    </row>
    <row r="291" spans="1:15" x14ac:dyDescent="0.25">
      <c r="A291" s="70"/>
      <c r="B291" s="30"/>
      <c r="C291" s="30"/>
      <c r="D291" s="70"/>
      <c r="E291" s="30"/>
      <c r="F291" s="31"/>
      <c r="G291" s="70"/>
      <c r="H291" s="70"/>
      <c r="I291" s="70"/>
      <c r="J291" s="77"/>
      <c r="L291" s="77"/>
      <c r="M291" s="79"/>
      <c r="N291" s="79"/>
      <c r="O291" s="36"/>
    </row>
    <row r="292" spans="1:15" x14ac:dyDescent="0.25">
      <c r="A292" s="70"/>
      <c r="B292" s="30"/>
      <c r="C292" s="30"/>
      <c r="D292" s="70"/>
      <c r="E292" s="30"/>
      <c r="F292" s="31"/>
      <c r="G292" s="70"/>
      <c r="H292" s="70"/>
      <c r="I292" s="70"/>
      <c r="J292" s="77"/>
      <c r="L292" s="77"/>
      <c r="M292" s="79"/>
      <c r="N292" s="79"/>
      <c r="O292" s="36"/>
    </row>
    <row r="293" spans="1:15" x14ac:dyDescent="0.25">
      <c r="N293" s="79"/>
    </row>
  </sheetData>
  <sheetProtection selectLockedCells="1" autoFilter="0" selectUnlockedCells="1"/>
  <autoFilter ref="A4:T66"/>
  <dataValidations count="3">
    <dataValidation type="list" allowBlank="1" showInputMessage="1" showErrorMessage="1" sqref="O89:O292 K89:K292">
      <formula1>#REF!</formula1>
    </dataValidation>
    <dataValidation type="list" allowBlank="1" showInputMessage="1" showErrorMessage="1" sqref="K5:K88">
      <formula1>"Correctiva, Preventiva, Correción"</formula1>
    </dataValidation>
    <dataValidation type="list" allowBlank="1" showInputMessage="1" showErrorMessage="1" sqref="O5:O88">
      <formula1>"En Ejecución, Cerrada, Incumplida, Inefectiva"</formula1>
    </dataValidation>
  </dataValidations>
  <printOptions horizontalCentered="1"/>
  <pageMargins left="0.70866141732283472" right="0.70866141732283472" top="0.74803149606299213" bottom="0.74803149606299213" header="0.31496062992125984" footer="0.31496062992125984"/>
  <pageSetup paperSize="14" scale="24" fitToHeight="0" orientation="landscape" r:id="rId1"/>
  <headerFooter>
    <oddFooter>&amp;L&amp;"-,Negrita"&amp;9R-CI-011 Septiembre de 2019</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'Resumen Plan de Mejoramiento'!$A$2:$A$16</xm:f>
          </x14:formula1>
          <xm:sqref>B5:B1048576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112" zoomScaleNormal="112" workbookViewId="0">
      <selection activeCell="C11" sqref="C11"/>
    </sheetView>
  </sheetViews>
  <sheetFormatPr baseColWidth="10" defaultColWidth="11.42578125" defaultRowHeight="14.25" x14ac:dyDescent="0.2"/>
  <cols>
    <col min="1" max="1" width="58.42578125" style="95" bestFit="1" customWidth="1"/>
    <col min="2" max="2" width="14.42578125" style="95" bestFit="1" customWidth="1"/>
    <col min="3" max="3" width="11.5703125" style="95" bestFit="1" customWidth="1"/>
    <col min="4" max="4" width="15.5703125" style="95" bestFit="1" customWidth="1"/>
    <col min="5" max="5" width="14.42578125" style="95" bestFit="1" customWidth="1"/>
    <col min="6" max="6" width="6.7109375" style="95" bestFit="1" customWidth="1"/>
    <col min="7" max="7" width="33.85546875" style="95" bestFit="1" customWidth="1"/>
    <col min="8" max="8" width="43" style="95" bestFit="1" customWidth="1"/>
    <col min="9" max="9" width="30.42578125" style="96" customWidth="1"/>
    <col min="10" max="10" width="16.85546875" style="96" bestFit="1" customWidth="1"/>
    <col min="11" max="11" width="17.42578125" style="95" customWidth="1"/>
    <col min="12" max="16384" width="11.42578125" style="95"/>
  </cols>
  <sheetData>
    <row r="1" spans="1:10" ht="29.25" thickBot="1" x14ac:dyDescent="0.25">
      <c r="A1" s="97" t="s">
        <v>221</v>
      </c>
      <c r="B1" s="98" t="s">
        <v>2</v>
      </c>
      <c r="C1" s="99" t="s">
        <v>5</v>
      </c>
      <c r="D1" s="100" t="s">
        <v>6</v>
      </c>
      <c r="E1" s="98" t="s">
        <v>27</v>
      </c>
      <c r="F1" s="100" t="s">
        <v>222</v>
      </c>
      <c r="G1" s="101" t="s">
        <v>223</v>
      </c>
      <c r="H1" s="102" t="s">
        <v>224</v>
      </c>
      <c r="I1" s="103"/>
      <c r="J1" s="95"/>
    </row>
    <row r="2" spans="1:10" x14ac:dyDescent="0.2">
      <c r="A2" s="104" t="s">
        <v>102</v>
      </c>
      <c r="B2" s="105">
        <f>+COUNTIFS(ProcesoPM,'Resumen Plan de Mejoramiento'!A2,'Resultados Plan de Mejoramiento'!$O:$O,'Resumen Plan de Mejoramiento'!$B$1)</f>
        <v>0</v>
      </c>
      <c r="C2" s="105">
        <f>+COUNTIFS(ProcesoPM,'Resumen Plan de Mejoramiento'!$A2,'Resultados Plan de Mejoramiento'!$O:$O,'Resumen Plan de Mejoramiento'!$C$1)</f>
        <v>0</v>
      </c>
      <c r="D2" s="105">
        <f>+COUNTIFS(ProcesoPM,'Resumen Plan de Mejoramiento'!$A2,'Resultados Plan de Mejoramiento'!$O:$O,'Resumen Plan de Mejoramiento'!$D$1)</f>
        <v>0</v>
      </c>
      <c r="E2" s="105">
        <f>+COUNTIFS(ProcesoPM,'Resumen Plan de Mejoramiento'!$A2,'Resultados Plan de Mejoramiento'!$O:$O,'Resumen Plan de Mejoramiento'!$E$1)</f>
        <v>0</v>
      </c>
      <c r="F2" s="106">
        <f t="shared" ref="F2:F16" si="0">SUM(B2:E2)</f>
        <v>0</v>
      </c>
      <c r="G2" s="107" t="s">
        <v>385</v>
      </c>
      <c r="H2" s="108" t="s">
        <v>225</v>
      </c>
      <c r="I2" s="103"/>
      <c r="J2" s="95"/>
    </row>
    <row r="3" spans="1:10" x14ac:dyDescent="0.2">
      <c r="A3" s="109" t="s">
        <v>67</v>
      </c>
      <c r="B3" s="110">
        <f>+COUNTIFS(ProcesoPM,'Resumen Plan de Mejoramiento'!A3,'Resultados Plan de Mejoramiento'!$O:$O,'Resumen Plan de Mejoramiento'!$B$1)</f>
        <v>3</v>
      </c>
      <c r="C3" s="110">
        <f>+COUNTIFS(ProcesoPM,'Resumen Plan de Mejoramiento'!$A3,'Resultados Plan de Mejoramiento'!$O:$O,'Resumen Plan de Mejoramiento'!$C$1)</f>
        <v>0</v>
      </c>
      <c r="D3" s="110">
        <f>+COUNTIFS(ProcesoPM,'Resumen Plan de Mejoramiento'!$A3,'Resultados Plan de Mejoramiento'!$O:$O,'Resumen Plan de Mejoramiento'!$D$1)</f>
        <v>0</v>
      </c>
      <c r="E3" s="110">
        <f>+COUNTIFS(ProcesoPM,'Resumen Plan de Mejoramiento'!$A3,'Resultados Plan de Mejoramiento'!$O:$O,'Resumen Plan de Mejoramiento'!$E$1)</f>
        <v>0</v>
      </c>
      <c r="F3" s="111">
        <f t="shared" si="0"/>
        <v>3</v>
      </c>
      <c r="G3" s="112" t="s">
        <v>387</v>
      </c>
      <c r="H3" s="113" t="s">
        <v>386</v>
      </c>
      <c r="I3" s="103"/>
      <c r="J3" s="95"/>
    </row>
    <row r="4" spans="1:10" x14ac:dyDescent="0.2">
      <c r="A4" s="109" t="s">
        <v>29</v>
      </c>
      <c r="B4" s="110">
        <f>+COUNTIFS(ProcesoPM,'Resumen Plan de Mejoramiento'!A4,'Resultados Plan de Mejoramiento'!$O:$O,'Resumen Plan de Mejoramiento'!$B$1)</f>
        <v>1</v>
      </c>
      <c r="C4" s="110">
        <f>+COUNTIFS(ProcesoPM,'Resumen Plan de Mejoramiento'!$A4,'Resultados Plan de Mejoramiento'!$O:$O,'Resumen Plan de Mejoramiento'!$C$1)</f>
        <v>0</v>
      </c>
      <c r="D4" s="110">
        <f>+COUNTIFS(ProcesoPM,'Resumen Plan de Mejoramiento'!$A4,'Resultados Plan de Mejoramiento'!$O:$O,'Resumen Plan de Mejoramiento'!$D$1)</f>
        <v>0</v>
      </c>
      <c r="E4" s="110">
        <f>+COUNTIFS(ProcesoPM,'Resumen Plan de Mejoramiento'!$A4,'Resultados Plan de Mejoramiento'!$O:$O,'Resumen Plan de Mejoramiento'!$E$1)</f>
        <v>0</v>
      </c>
      <c r="F4" s="111">
        <f t="shared" si="0"/>
        <v>1</v>
      </c>
      <c r="G4" s="112"/>
      <c r="H4" s="114" t="s">
        <v>226</v>
      </c>
      <c r="I4" s="103"/>
      <c r="J4" s="95"/>
    </row>
    <row r="5" spans="1:10" x14ac:dyDescent="0.2">
      <c r="A5" s="109" t="s">
        <v>227</v>
      </c>
      <c r="B5" s="110">
        <f>+COUNTIFS(ProcesoPM,'Resumen Plan de Mejoramiento'!A5,'Resultados Plan de Mejoramiento'!$O:$O,'Resumen Plan de Mejoramiento'!$B$1)</f>
        <v>0</v>
      </c>
      <c r="C5" s="110">
        <f>+COUNTIFS(ProcesoPM,'Resumen Plan de Mejoramiento'!$A5,'Resultados Plan de Mejoramiento'!$O:$O,'Resumen Plan de Mejoramiento'!$C$1)</f>
        <v>0</v>
      </c>
      <c r="D5" s="110">
        <f>+COUNTIFS(ProcesoPM,'Resumen Plan de Mejoramiento'!$A5,'Resultados Plan de Mejoramiento'!$O:$O,'Resumen Plan de Mejoramiento'!$D$1)</f>
        <v>0</v>
      </c>
      <c r="E5" s="110">
        <f>+COUNTIFS(ProcesoPM,'Resumen Plan de Mejoramiento'!$A5,'Resultados Plan de Mejoramiento'!$O:$O,'Resumen Plan de Mejoramiento'!$E$1)</f>
        <v>0</v>
      </c>
      <c r="F5" s="111">
        <f t="shared" si="0"/>
        <v>0</v>
      </c>
      <c r="G5" s="112" t="s">
        <v>32</v>
      </c>
      <c r="H5" s="113" t="s">
        <v>228</v>
      </c>
      <c r="I5" s="103"/>
      <c r="J5" s="95"/>
    </row>
    <row r="6" spans="1:10" x14ac:dyDescent="0.2">
      <c r="A6" s="109" t="s">
        <v>229</v>
      </c>
      <c r="B6" s="110">
        <f>+COUNTIFS(ProcesoPM,'Resumen Plan de Mejoramiento'!A6,'Resultados Plan de Mejoramiento'!$O:$O,'Resumen Plan de Mejoramiento'!$B$1)</f>
        <v>0</v>
      </c>
      <c r="C6" s="110">
        <f>+COUNTIFS(ProcesoPM,'Resumen Plan de Mejoramiento'!$A6,'Resultados Plan de Mejoramiento'!$O:$O,'Resumen Plan de Mejoramiento'!$C$1)</f>
        <v>0</v>
      </c>
      <c r="D6" s="110">
        <f>+COUNTIFS(ProcesoPM,'Resumen Plan de Mejoramiento'!$A6,'Resultados Plan de Mejoramiento'!$O:$O,'Resumen Plan de Mejoramiento'!$D$1)</f>
        <v>0</v>
      </c>
      <c r="E6" s="110">
        <f>+COUNTIFS(ProcesoPM,'Resumen Plan de Mejoramiento'!$A6,'Resultados Plan de Mejoramiento'!$O:$O,'Resumen Plan de Mejoramiento'!$E$1)</f>
        <v>0</v>
      </c>
      <c r="F6" s="111">
        <f t="shared" si="0"/>
        <v>0</v>
      </c>
      <c r="G6" s="112" t="s">
        <v>32</v>
      </c>
      <c r="H6" s="113" t="s">
        <v>225</v>
      </c>
      <c r="I6" s="103"/>
      <c r="J6" s="95"/>
    </row>
    <row r="7" spans="1:10" x14ac:dyDescent="0.2">
      <c r="A7" s="109" t="s">
        <v>230</v>
      </c>
      <c r="B7" s="110">
        <f>+COUNTIFS(ProcesoPM,'Resumen Plan de Mejoramiento'!A7,'Resultados Plan de Mejoramiento'!$O:$O,'Resumen Plan de Mejoramiento'!$B$1)</f>
        <v>0</v>
      </c>
      <c r="C7" s="110">
        <f>+COUNTIFS(ProcesoPM,'Resumen Plan de Mejoramiento'!$A7,'Resultados Plan de Mejoramiento'!$O:$O,'Resumen Plan de Mejoramiento'!$C$1)</f>
        <v>0</v>
      </c>
      <c r="D7" s="110">
        <f>+COUNTIFS(ProcesoPM,'Resumen Plan de Mejoramiento'!$A7,'Resultados Plan de Mejoramiento'!$O:$O,'Resumen Plan de Mejoramiento'!$D$1)</f>
        <v>0</v>
      </c>
      <c r="E7" s="110">
        <f>+COUNTIFS(ProcesoPM,'Resumen Plan de Mejoramiento'!$A7,'Resultados Plan de Mejoramiento'!$O:$O,'Resumen Plan de Mejoramiento'!$E$1)</f>
        <v>0</v>
      </c>
      <c r="F7" s="111">
        <f t="shared" si="0"/>
        <v>0</v>
      </c>
      <c r="G7" s="112" t="s">
        <v>32</v>
      </c>
      <c r="H7" s="113" t="s">
        <v>231</v>
      </c>
      <c r="I7" s="95"/>
      <c r="J7" s="95"/>
    </row>
    <row r="8" spans="1:10" x14ac:dyDescent="0.2">
      <c r="A8" s="109" t="s">
        <v>39</v>
      </c>
      <c r="B8" s="110">
        <f>+COUNTIFS(ProcesoPM,'Resumen Plan de Mejoramiento'!A8,'Resultados Plan de Mejoramiento'!$O:$O,'Resumen Plan de Mejoramiento'!$B$1)</f>
        <v>5</v>
      </c>
      <c r="C8" s="110">
        <f>+COUNTIFS(ProcesoPM,'Resumen Plan de Mejoramiento'!$A8,'Resultados Plan de Mejoramiento'!$O:$O,'Resumen Plan de Mejoramiento'!$C$1)</f>
        <v>0</v>
      </c>
      <c r="D8" s="110">
        <f>+COUNTIFS(ProcesoPM,'Resumen Plan de Mejoramiento'!$A8,'Resultados Plan de Mejoramiento'!$O:$O,'Resumen Plan de Mejoramiento'!$D$1)</f>
        <v>1</v>
      </c>
      <c r="E8" s="110">
        <f>+COUNTIFS(ProcesoPM,'Resumen Plan de Mejoramiento'!$A8,'Resultados Plan de Mejoramiento'!$O:$O,'Resumen Plan de Mejoramiento'!$E$1)</f>
        <v>2</v>
      </c>
      <c r="F8" s="111">
        <f t="shared" si="0"/>
        <v>8</v>
      </c>
      <c r="G8" s="112" t="s">
        <v>387</v>
      </c>
      <c r="H8" s="113" t="s">
        <v>225</v>
      </c>
      <c r="I8" s="95"/>
      <c r="J8" s="95"/>
    </row>
    <row r="9" spans="1:10" x14ac:dyDescent="0.2">
      <c r="A9" s="109" t="s">
        <v>41</v>
      </c>
      <c r="B9" s="110">
        <f>+COUNTIFS(ProcesoPM,'Resumen Plan de Mejoramiento'!A9,'Resultados Plan de Mejoramiento'!$O:$O,'Resumen Plan de Mejoramiento'!$B$1)</f>
        <v>5</v>
      </c>
      <c r="C9" s="110">
        <f>+COUNTIFS(ProcesoPM,'Resumen Plan de Mejoramiento'!$A9,'Resultados Plan de Mejoramiento'!$O:$O,'Resumen Plan de Mejoramiento'!$C$1)</f>
        <v>0</v>
      </c>
      <c r="D9" s="110">
        <f>+COUNTIFS(ProcesoPM,'Resumen Plan de Mejoramiento'!$A9,'Resultados Plan de Mejoramiento'!$O:$O,'Resumen Plan de Mejoramiento'!$D$1)</f>
        <v>1</v>
      </c>
      <c r="E9" s="110">
        <f>+COUNTIFS(ProcesoPM,'Resumen Plan de Mejoramiento'!$A9,'Resultados Plan de Mejoramiento'!$O:$O,'Resumen Plan de Mejoramiento'!$E$1)</f>
        <v>0</v>
      </c>
      <c r="F9" s="111">
        <f t="shared" si="0"/>
        <v>6</v>
      </c>
      <c r="G9" s="112" t="s">
        <v>385</v>
      </c>
      <c r="H9" s="113" t="s">
        <v>225</v>
      </c>
      <c r="I9" s="95"/>
      <c r="J9" s="95"/>
    </row>
    <row r="10" spans="1:10" x14ac:dyDescent="0.2">
      <c r="A10" s="109" t="s">
        <v>36</v>
      </c>
      <c r="B10" s="110">
        <f>+COUNTIFS(ProcesoPM,'Resumen Plan de Mejoramiento'!A10,'Resultados Plan de Mejoramiento'!$O:$O,'Resumen Plan de Mejoramiento'!$B$1)</f>
        <v>6</v>
      </c>
      <c r="C10" s="110">
        <f>+COUNTIFS(ProcesoPM,'Resumen Plan de Mejoramiento'!$A10,'Resultados Plan de Mejoramiento'!$O:$O,'Resumen Plan de Mejoramiento'!$C$1)</f>
        <v>0</v>
      </c>
      <c r="D10" s="110">
        <f>+COUNTIFS(ProcesoPM,'Resumen Plan de Mejoramiento'!$A10,'Resultados Plan de Mejoramiento'!$O:$O,'Resumen Plan de Mejoramiento'!$D$1)</f>
        <v>0</v>
      </c>
      <c r="E10" s="110">
        <f>+COUNTIFS(ProcesoPM,'Resumen Plan de Mejoramiento'!$A10,'Resultados Plan de Mejoramiento'!$O:$O,'Resumen Plan de Mejoramiento'!$E$1)</f>
        <v>2</v>
      </c>
      <c r="F10" s="111">
        <f t="shared" si="0"/>
        <v>8</v>
      </c>
      <c r="G10" s="112" t="s">
        <v>371</v>
      </c>
      <c r="H10" s="113" t="s">
        <v>232</v>
      </c>
      <c r="I10" s="95"/>
      <c r="J10" s="95"/>
    </row>
    <row r="11" spans="1:10" x14ac:dyDescent="0.2">
      <c r="A11" s="109" t="s">
        <v>45</v>
      </c>
      <c r="B11" s="110">
        <f>+COUNTIFS(ProcesoPM,'Resumen Plan de Mejoramiento'!A11,'Resultados Plan de Mejoramiento'!$O:$O,'Resumen Plan de Mejoramiento'!$B$1)</f>
        <v>8</v>
      </c>
      <c r="C11" s="110">
        <f>+COUNTIFS(ProcesoPM,'Resumen Plan de Mejoramiento'!$A11,'Resultados Plan de Mejoramiento'!$O:$O,'Resumen Plan de Mejoramiento'!$C$1)</f>
        <v>0</v>
      </c>
      <c r="D11" s="110">
        <f>+COUNTIFS(ProcesoPM,'Resumen Plan de Mejoramiento'!$A11,'Resultados Plan de Mejoramiento'!$O:$O,'Resumen Plan de Mejoramiento'!$D$1)</f>
        <v>0</v>
      </c>
      <c r="E11" s="110">
        <f>+COUNTIFS(ProcesoPM,'Resumen Plan de Mejoramiento'!$A11,'Resultados Plan de Mejoramiento'!$O:$O,'Resumen Plan de Mejoramiento'!$E$1)</f>
        <v>0</v>
      </c>
      <c r="F11" s="111">
        <f t="shared" si="0"/>
        <v>8</v>
      </c>
      <c r="G11" s="112" t="s">
        <v>385</v>
      </c>
      <c r="H11" s="113" t="s">
        <v>233</v>
      </c>
      <c r="I11" s="95"/>
      <c r="J11" s="95"/>
    </row>
    <row r="12" spans="1:10" x14ac:dyDescent="0.2">
      <c r="A12" s="109" t="s">
        <v>47</v>
      </c>
      <c r="B12" s="110">
        <f>+COUNTIFS(ProcesoPM,'Resumen Plan de Mejoramiento'!A12,'Resultados Plan de Mejoramiento'!$O:$O,'Resumen Plan de Mejoramiento'!$B$1)</f>
        <v>15</v>
      </c>
      <c r="C12" s="110">
        <f>+COUNTIFS(ProcesoPM,'Resumen Plan de Mejoramiento'!$A12,'Resultados Plan de Mejoramiento'!$O:$O,'Resumen Plan de Mejoramiento'!$C$1)</f>
        <v>0</v>
      </c>
      <c r="D12" s="110">
        <f>+COUNTIFS(ProcesoPM,'Resumen Plan de Mejoramiento'!$A12,'Resultados Plan de Mejoramiento'!$O:$O,'Resumen Plan de Mejoramiento'!$D$1)</f>
        <v>0</v>
      </c>
      <c r="E12" s="110">
        <f>+COUNTIFS(ProcesoPM,'Resumen Plan de Mejoramiento'!$A12,'Resultados Plan de Mejoramiento'!$O:$O,'Resumen Plan de Mejoramiento'!$E$1)</f>
        <v>0</v>
      </c>
      <c r="F12" s="111">
        <f t="shared" si="0"/>
        <v>15</v>
      </c>
      <c r="G12" s="112" t="s">
        <v>236</v>
      </c>
      <c r="H12" s="113" t="s">
        <v>234</v>
      </c>
      <c r="I12" s="95"/>
      <c r="J12" s="95"/>
    </row>
    <row r="13" spans="1:10" x14ac:dyDescent="0.2">
      <c r="A13" s="109" t="s">
        <v>48</v>
      </c>
      <c r="B13" s="110">
        <f>+COUNTIFS(ProcesoPM,'Resumen Plan de Mejoramiento'!A13,'Resultados Plan de Mejoramiento'!$O:$O,'Resumen Plan de Mejoramiento'!$B$1)</f>
        <v>0</v>
      </c>
      <c r="C13" s="110">
        <f>+COUNTIFS(ProcesoPM,'Resumen Plan de Mejoramiento'!$A13,'Resultados Plan de Mejoramiento'!$O:$O,'Resumen Plan de Mejoramiento'!$C$1)</f>
        <v>0</v>
      </c>
      <c r="D13" s="110">
        <f>+COUNTIFS(ProcesoPM,'Resumen Plan de Mejoramiento'!$A13,'Resultados Plan de Mejoramiento'!$O:$O,'Resumen Plan de Mejoramiento'!$D$1)</f>
        <v>0</v>
      </c>
      <c r="E13" s="110">
        <f>+COUNTIFS(ProcesoPM,'Resumen Plan de Mejoramiento'!$A13,'Resultados Plan de Mejoramiento'!$O:$O,'Resumen Plan de Mejoramiento'!$E$1)</f>
        <v>0</v>
      </c>
      <c r="F13" s="111">
        <f t="shared" si="0"/>
        <v>0</v>
      </c>
      <c r="G13" s="112" t="s">
        <v>32</v>
      </c>
      <c r="H13" s="113" t="s">
        <v>235</v>
      </c>
      <c r="I13" s="95"/>
      <c r="J13" s="95"/>
    </row>
    <row r="14" spans="1:10" x14ac:dyDescent="0.2">
      <c r="A14" s="109" t="s">
        <v>49</v>
      </c>
      <c r="B14" s="110">
        <f>+COUNTIFS(ProcesoPM,'Resumen Plan de Mejoramiento'!A14,'Resultados Plan de Mejoramiento'!$O:$O,'Resumen Plan de Mejoramiento'!$B$1)</f>
        <v>1</v>
      </c>
      <c r="C14" s="110">
        <f>+COUNTIFS(ProcesoPM,'Resumen Plan de Mejoramiento'!$A14,'Resultados Plan de Mejoramiento'!$O:$O,'Resumen Plan de Mejoramiento'!$C$1)</f>
        <v>0</v>
      </c>
      <c r="D14" s="110">
        <f>+COUNTIFS(ProcesoPM,'Resumen Plan de Mejoramiento'!$A14,'Resultados Plan de Mejoramiento'!$O:$O,'Resumen Plan de Mejoramiento'!$D$1)</f>
        <v>0</v>
      </c>
      <c r="E14" s="110">
        <f>+COUNTIFS(ProcesoPM,'Resumen Plan de Mejoramiento'!$A14,'Resultados Plan de Mejoramiento'!$O:$O,'Resumen Plan de Mejoramiento'!$E$1)</f>
        <v>2</v>
      </c>
      <c r="F14" s="111">
        <f t="shared" si="0"/>
        <v>3</v>
      </c>
      <c r="G14" s="112" t="s">
        <v>387</v>
      </c>
      <c r="H14" s="113" t="s">
        <v>228</v>
      </c>
      <c r="I14" s="95"/>
      <c r="J14" s="95"/>
    </row>
    <row r="15" spans="1:10" x14ac:dyDescent="0.2">
      <c r="A15" s="109" t="s">
        <v>89</v>
      </c>
      <c r="B15" s="110">
        <f>+COUNTIFS(ProcesoPM,'Resumen Plan de Mejoramiento'!A15,'Resultados Plan de Mejoramiento'!$O:$O,'Resumen Plan de Mejoramiento'!$B$1)</f>
        <v>6</v>
      </c>
      <c r="C15" s="110">
        <f>+COUNTIFS(ProcesoPM,'Resumen Plan de Mejoramiento'!$A15,'Resultados Plan de Mejoramiento'!$O:$O,'Resumen Plan de Mejoramiento'!$C$1)</f>
        <v>0</v>
      </c>
      <c r="D15" s="110">
        <f>+COUNTIFS(ProcesoPM,'Resumen Plan de Mejoramiento'!$A15,'Resultados Plan de Mejoramiento'!$O:$O,'Resumen Plan de Mejoramiento'!$D$1)</f>
        <v>0</v>
      </c>
      <c r="E15" s="110">
        <f>+COUNTIFS(ProcesoPM,'Resumen Plan de Mejoramiento'!$A15,'Resultados Plan de Mejoramiento'!$O:$O,'Resumen Plan de Mejoramiento'!$E$1)</f>
        <v>0</v>
      </c>
      <c r="F15" s="111">
        <f t="shared" si="0"/>
        <v>6</v>
      </c>
      <c r="G15" s="112" t="s">
        <v>236</v>
      </c>
      <c r="H15" s="113" t="s">
        <v>237</v>
      </c>
      <c r="I15" s="95"/>
      <c r="J15" s="95"/>
    </row>
    <row r="16" spans="1:10" ht="15" thickBot="1" x14ac:dyDescent="0.25">
      <c r="A16" s="115" t="s">
        <v>87</v>
      </c>
      <c r="B16" s="116">
        <f>+COUNTIFS(ProcesoPM,'Resumen Plan de Mejoramiento'!A16,'Resultados Plan de Mejoramiento'!$O:$O,'Resumen Plan de Mejoramiento'!$B$1)</f>
        <v>4</v>
      </c>
      <c r="C16" s="116">
        <f>+COUNTIFS(ProcesoPM,'Resumen Plan de Mejoramiento'!$A16,'Resultados Plan de Mejoramiento'!$O:$O,'Resumen Plan de Mejoramiento'!$C$1)</f>
        <v>0</v>
      </c>
      <c r="D16" s="116">
        <f>+COUNTIFS(ProcesoPM,'Resumen Plan de Mejoramiento'!$A16,'Resultados Plan de Mejoramiento'!$O:$O,'Resumen Plan de Mejoramiento'!$D$1)</f>
        <v>0</v>
      </c>
      <c r="E16" s="116">
        <f>+COUNTIFS(ProcesoPM,'Resumen Plan de Mejoramiento'!$A16,'Resultados Plan de Mejoramiento'!$O:$O,'Resumen Plan de Mejoramiento'!$E$1)</f>
        <v>0</v>
      </c>
      <c r="F16" s="117">
        <f t="shared" si="0"/>
        <v>4</v>
      </c>
      <c r="G16" s="118" t="s">
        <v>236</v>
      </c>
      <c r="H16" s="119" t="s">
        <v>238</v>
      </c>
      <c r="I16" s="95"/>
      <c r="J16" s="95"/>
    </row>
    <row r="17" spans="1:10" ht="15" thickBot="1" x14ac:dyDescent="0.25">
      <c r="A17" s="120" t="s">
        <v>239</v>
      </c>
      <c r="B17" s="121">
        <f>SUM(B2:B16)</f>
        <v>54</v>
      </c>
      <c r="C17" s="121">
        <f>SUM(C2:C16)</f>
        <v>0</v>
      </c>
      <c r="D17" s="121">
        <f>SUM(D2:D16)</f>
        <v>2</v>
      </c>
      <c r="E17" s="121">
        <f>SUM(E2:E16)</f>
        <v>6</v>
      </c>
      <c r="F17" s="122">
        <f>SUM(F2:F16)</f>
        <v>62</v>
      </c>
      <c r="G17" s="123"/>
      <c r="H17" s="124"/>
      <c r="I17" s="125"/>
      <c r="J17" s="125"/>
    </row>
    <row r="18" spans="1:10" x14ac:dyDescent="0.2">
      <c r="B18" s="126">
        <f>B17/$F$17</f>
        <v>0.87096774193548387</v>
      </c>
      <c r="C18" s="126">
        <f>C17/$F$17</f>
        <v>0</v>
      </c>
      <c r="D18" s="126">
        <f>D17/$F$17</f>
        <v>3.2258064516129031E-2</v>
      </c>
      <c r="E18" s="126">
        <f>E17/$F$17</f>
        <v>9.6774193548387094E-2</v>
      </c>
      <c r="F18" s="127">
        <f>COUNTA('Resultados Plan de Mejoramiento'!$A$5:A381)</f>
        <v>62</v>
      </c>
      <c r="G18" s="124"/>
      <c r="H18" s="124"/>
      <c r="I18" s="128"/>
      <c r="J18" s="128"/>
    </row>
    <row r="19" spans="1:10" x14ac:dyDescent="0.2">
      <c r="F19" s="127">
        <f>+F17-F18</f>
        <v>0</v>
      </c>
      <c r="G19" s="124"/>
      <c r="H19" s="124"/>
      <c r="I19" s="128"/>
      <c r="J19" s="128"/>
    </row>
  </sheetData>
  <sortState ref="A22:E23">
    <sortCondition ref="B23:B29"/>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U94"/>
  <sheetViews>
    <sheetView showGridLines="0" workbookViewId="0">
      <selection sqref="A1:J1"/>
    </sheetView>
  </sheetViews>
  <sheetFormatPr baseColWidth="10" defaultColWidth="11.42578125" defaultRowHeight="11.25" x14ac:dyDescent="0.2"/>
  <cols>
    <col min="1" max="1" width="12.140625" style="5" customWidth="1"/>
    <col min="2" max="3" width="11.42578125" style="5"/>
    <col min="4" max="4" width="12.5703125" style="5" customWidth="1"/>
    <col min="5" max="5" width="15.42578125" style="5" customWidth="1"/>
    <col min="6" max="7" width="11.42578125" style="5"/>
    <col min="8" max="8" width="14.28515625" style="5" customWidth="1"/>
    <col min="9" max="11" width="11.42578125" style="5"/>
    <col min="12" max="12" width="16" style="5" customWidth="1"/>
    <col min="13" max="16384" width="11.42578125" style="5"/>
  </cols>
  <sheetData>
    <row r="1" spans="1:21" ht="12" thickBot="1" x14ac:dyDescent="0.25">
      <c r="A1" s="140" t="s">
        <v>67</v>
      </c>
      <c r="B1" s="140"/>
      <c r="C1" s="140"/>
      <c r="D1" s="140"/>
      <c r="E1" s="140"/>
      <c r="F1" s="140"/>
      <c r="G1" s="140"/>
      <c r="H1" s="140"/>
      <c r="I1" s="140"/>
      <c r="J1" s="140"/>
      <c r="L1" s="141" t="s">
        <v>240</v>
      </c>
      <c r="M1" s="141"/>
      <c r="N1" s="141"/>
      <c r="O1" s="141"/>
      <c r="P1" s="141"/>
      <c r="Q1" s="141"/>
      <c r="R1" s="141"/>
      <c r="S1" s="141"/>
      <c r="T1" s="141"/>
      <c r="U1" s="141"/>
    </row>
    <row r="2" spans="1:21" ht="12" customHeight="1" x14ac:dyDescent="0.2">
      <c r="A2" s="142" t="s">
        <v>241</v>
      </c>
      <c r="B2" s="143"/>
      <c r="C2" s="143"/>
      <c r="D2" s="143"/>
      <c r="E2" s="143"/>
      <c r="F2" s="143"/>
      <c r="G2" s="143"/>
      <c r="H2" s="143"/>
      <c r="I2" s="143"/>
      <c r="J2" s="144"/>
      <c r="L2" s="142" t="s">
        <v>241</v>
      </c>
      <c r="M2" s="143"/>
      <c r="N2" s="143"/>
      <c r="O2" s="143"/>
      <c r="P2" s="143"/>
      <c r="Q2" s="143"/>
      <c r="R2" s="143"/>
      <c r="S2" s="143"/>
      <c r="T2" s="143"/>
      <c r="U2" s="144"/>
    </row>
    <row r="3" spans="1:21" ht="12" customHeight="1" thickBot="1" x14ac:dyDescent="0.25">
      <c r="A3" s="145" t="s">
        <v>242</v>
      </c>
      <c r="B3" s="146"/>
      <c r="C3" s="146"/>
      <c r="D3" s="146"/>
      <c r="E3" s="146"/>
      <c r="F3" s="146"/>
      <c r="G3" s="146"/>
      <c r="H3" s="146"/>
      <c r="I3" s="146"/>
      <c r="J3" s="147"/>
      <c r="L3" s="145" t="s">
        <v>242</v>
      </c>
      <c r="M3" s="146"/>
      <c r="N3" s="146"/>
      <c r="O3" s="146"/>
      <c r="P3" s="146"/>
      <c r="Q3" s="146"/>
      <c r="R3" s="146"/>
      <c r="S3" s="146"/>
      <c r="T3" s="146"/>
      <c r="U3" s="147"/>
    </row>
    <row r="4" spans="1:21" ht="15.75" customHeight="1" thickBot="1" x14ac:dyDescent="0.25">
      <c r="A4" s="148" t="s">
        <v>243</v>
      </c>
      <c r="B4" s="137" t="s">
        <v>244</v>
      </c>
      <c r="C4" s="138"/>
      <c r="D4" s="138"/>
      <c r="E4" s="139"/>
      <c r="F4" s="137" t="s">
        <v>245</v>
      </c>
      <c r="G4" s="138"/>
      <c r="H4" s="138"/>
      <c r="I4" s="138"/>
      <c r="J4" s="139"/>
      <c r="L4" s="148" t="s">
        <v>243</v>
      </c>
      <c r="M4" s="137" t="s">
        <v>244</v>
      </c>
      <c r="N4" s="138"/>
      <c r="O4" s="138"/>
      <c r="P4" s="139"/>
      <c r="Q4" s="137" t="s">
        <v>245</v>
      </c>
      <c r="R4" s="138"/>
      <c r="S4" s="138"/>
      <c r="T4" s="138"/>
      <c r="U4" s="139"/>
    </row>
    <row r="5" spans="1:21" ht="21.75" customHeight="1" thickBot="1" x14ac:dyDescent="0.25">
      <c r="A5" s="149"/>
      <c r="B5" s="63" t="s">
        <v>246</v>
      </c>
      <c r="C5" s="63" t="s">
        <v>247</v>
      </c>
      <c r="D5" s="63" t="s">
        <v>248</v>
      </c>
      <c r="E5" s="63" t="s">
        <v>249</v>
      </c>
      <c r="F5" s="63" t="s">
        <v>250</v>
      </c>
      <c r="G5" s="63" t="s">
        <v>251</v>
      </c>
      <c r="H5" s="63" t="s">
        <v>248</v>
      </c>
      <c r="I5" s="63" t="s">
        <v>252</v>
      </c>
      <c r="J5" s="63" t="s">
        <v>253</v>
      </c>
      <c r="L5" s="149"/>
      <c r="M5" s="63" t="s">
        <v>246</v>
      </c>
      <c r="N5" s="63" t="s">
        <v>247</v>
      </c>
      <c r="O5" s="63" t="s">
        <v>248</v>
      </c>
      <c r="P5" s="63" t="s">
        <v>249</v>
      </c>
      <c r="Q5" s="63" t="s">
        <v>250</v>
      </c>
      <c r="R5" s="63" t="s">
        <v>251</v>
      </c>
      <c r="S5" s="63" t="s">
        <v>248</v>
      </c>
      <c r="T5" s="63" t="s">
        <v>252</v>
      </c>
      <c r="U5" s="63" t="s">
        <v>253</v>
      </c>
    </row>
    <row r="6" spans="1:21" ht="45.75" thickBot="1" x14ac:dyDescent="0.25">
      <c r="A6" s="64" t="s">
        <v>254</v>
      </c>
      <c r="B6" s="2">
        <v>0</v>
      </c>
      <c r="C6" s="4">
        <v>2</v>
      </c>
      <c r="D6" s="2">
        <v>0</v>
      </c>
      <c r="E6" s="6" t="s">
        <v>65</v>
      </c>
      <c r="F6" s="7">
        <f>G6+H6+I6</f>
        <v>3</v>
      </c>
      <c r="G6" s="7">
        <v>2</v>
      </c>
      <c r="H6" s="8">
        <v>1</v>
      </c>
      <c r="I6" s="2">
        <v>0</v>
      </c>
      <c r="J6" s="6" t="s">
        <v>255</v>
      </c>
      <c r="L6" s="64" t="s">
        <v>256</v>
      </c>
      <c r="M6" s="6">
        <v>0</v>
      </c>
      <c r="N6" s="6">
        <v>2</v>
      </c>
      <c r="O6" s="6">
        <v>0</v>
      </c>
      <c r="P6" s="6" t="s">
        <v>65</v>
      </c>
      <c r="Q6" s="6">
        <v>7</v>
      </c>
      <c r="R6" s="6">
        <v>6</v>
      </c>
      <c r="S6" s="6">
        <v>1</v>
      </c>
      <c r="T6" s="6">
        <v>0</v>
      </c>
      <c r="U6" s="6" t="s">
        <v>255</v>
      </c>
    </row>
    <row r="7" spans="1:21" ht="34.5" thickBot="1" x14ac:dyDescent="0.25">
      <c r="A7" s="64" t="s">
        <v>257</v>
      </c>
      <c r="B7" s="2">
        <v>0</v>
      </c>
      <c r="C7" s="4">
        <v>1</v>
      </c>
      <c r="D7" s="2">
        <v>0</v>
      </c>
      <c r="E7" s="6" t="s">
        <v>65</v>
      </c>
      <c r="F7" s="7">
        <f>G7+H7+I7</f>
        <v>3</v>
      </c>
      <c r="G7" s="7">
        <v>1</v>
      </c>
      <c r="H7" s="8">
        <v>2</v>
      </c>
      <c r="I7" s="2">
        <v>0</v>
      </c>
      <c r="J7" s="9">
        <v>0.67</v>
      </c>
      <c r="L7" s="64" t="s">
        <v>257</v>
      </c>
      <c r="M7" s="6">
        <v>0</v>
      </c>
      <c r="N7" s="6">
        <v>1</v>
      </c>
      <c r="O7" s="6">
        <v>0</v>
      </c>
      <c r="P7" s="6" t="s">
        <v>65</v>
      </c>
      <c r="Q7" s="6">
        <v>6</v>
      </c>
      <c r="R7" s="6">
        <v>4</v>
      </c>
      <c r="S7" s="6">
        <v>2</v>
      </c>
      <c r="T7" s="6">
        <v>0</v>
      </c>
      <c r="U7" s="9">
        <v>0.67</v>
      </c>
    </row>
    <row r="8" spans="1:21" ht="34.5" thickBot="1" x14ac:dyDescent="0.25">
      <c r="A8" s="64" t="s">
        <v>258</v>
      </c>
      <c r="B8" s="2">
        <v>0</v>
      </c>
      <c r="C8" s="4">
        <v>1</v>
      </c>
      <c r="D8" s="2">
        <v>0</v>
      </c>
      <c r="E8" s="6" t="s">
        <v>65</v>
      </c>
      <c r="F8" s="7">
        <f>G8+H8+I8</f>
        <v>2</v>
      </c>
      <c r="G8" s="7">
        <v>1</v>
      </c>
      <c r="H8" s="8">
        <v>1</v>
      </c>
      <c r="I8" s="2">
        <v>0</v>
      </c>
      <c r="J8" s="9">
        <v>0.8</v>
      </c>
      <c r="L8" s="64" t="s">
        <v>258</v>
      </c>
      <c r="M8" s="6">
        <v>0</v>
      </c>
      <c r="N8" s="6">
        <v>1</v>
      </c>
      <c r="O8" s="6">
        <v>0</v>
      </c>
      <c r="P8" s="6" t="s">
        <v>65</v>
      </c>
      <c r="Q8" s="6">
        <v>5</v>
      </c>
      <c r="R8" s="6">
        <v>4</v>
      </c>
      <c r="S8" s="6">
        <v>1</v>
      </c>
      <c r="T8" s="6">
        <v>0</v>
      </c>
      <c r="U8" s="9">
        <v>0.8</v>
      </c>
    </row>
    <row r="9" spans="1:21" ht="12" thickBot="1" x14ac:dyDescent="0.25">
      <c r="A9" s="10" t="s">
        <v>259</v>
      </c>
      <c r="B9" s="1">
        <v>0</v>
      </c>
      <c r="C9" s="3">
        <f>C6+C7+C8</f>
        <v>4</v>
      </c>
      <c r="D9" s="1">
        <v>0</v>
      </c>
      <c r="E9" s="11" t="s">
        <v>65</v>
      </c>
      <c r="F9" s="12">
        <f>SUM(F6:F8)</f>
        <v>8</v>
      </c>
      <c r="G9" s="12">
        <f>SUM(G6:G8)</f>
        <v>4</v>
      </c>
      <c r="H9" s="13">
        <f>SUM(H6:H8)</f>
        <v>4</v>
      </c>
      <c r="I9" s="1">
        <f>SUM(I6:I8)</f>
        <v>0</v>
      </c>
      <c r="J9" s="14">
        <v>0.78</v>
      </c>
      <c r="L9" s="10" t="s">
        <v>259</v>
      </c>
      <c r="M9" s="11">
        <v>0</v>
      </c>
      <c r="N9" s="11">
        <v>4</v>
      </c>
      <c r="O9" s="11">
        <v>0</v>
      </c>
      <c r="P9" s="11" t="s">
        <v>65</v>
      </c>
      <c r="Q9" s="11">
        <v>18</v>
      </c>
      <c r="R9" s="11">
        <v>14</v>
      </c>
      <c r="S9" s="11">
        <v>4</v>
      </c>
      <c r="T9" s="11">
        <v>0</v>
      </c>
      <c r="U9" s="14">
        <v>0.78</v>
      </c>
    </row>
    <row r="11" spans="1:21" ht="15.75" customHeight="1" thickBot="1" x14ac:dyDescent="0.3">
      <c r="A11" s="140" t="s">
        <v>36</v>
      </c>
      <c r="B11" s="140"/>
      <c r="C11" s="140"/>
      <c r="D11" s="140"/>
      <c r="E11" s="140"/>
      <c r="F11" s="140"/>
      <c r="G11" s="140"/>
      <c r="H11" s="140"/>
      <c r="I11" s="140"/>
      <c r="J11" s="140"/>
      <c r="L11" s="15"/>
      <c r="M11" s="15"/>
      <c r="N11" s="15"/>
      <c r="O11" s="15"/>
      <c r="P11" s="15"/>
      <c r="Q11" s="15"/>
      <c r="R11" s="15"/>
      <c r="S11" s="15"/>
      <c r="T11" s="15"/>
      <c r="U11" s="15"/>
    </row>
    <row r="12" spans="1:21" ht="12" customHeight="1" x14ac:dyDescent="0.25">
      <c r="A12" s="142" t="s">
        <v>241</v>
      </c>
      <c r="B12" s="143"/>
      <c r="C12" s="143"/>
      <c r="D12" s="143"/>
      <c r="E12" s="143"/>
      <c r="F12" s="143"/>
      <c r="G12" s="143"/>
      <c r="H12" s="143"/>
      <c r="I12" s="143"/>
      <c r="J12" s="144"/>
      <c r="L12" s="15"/>
      <c r="M12" s="15"/>
      <c r="N12" s="15"/>
      <c r="O12" s="15"/>
      <c r="P12" s="15"/>
      <c r="Q12" s="15"/>
      <c r="R12" s="15"/>
      <c r="S12" s="15"/>
      <c r="T12" s="15"/>
      <c r="U12" s="15"/>
    </row>
    <row r="13" spans="1:21" ht="12" customHeight="1" thickBot="1" x14ac:dyDescent="0.3">
      <c r="A13" s="145" t="s">
        <v>242</v>
      </c>
      <c r="B13" s="146"/>
      <c r="C13" s="146"/>
      <c r="D13" s="146"/>
      <c r="E13" s="146"/>
      <c r="F13" s="146"/>
      <c r="G13" s="146"/>
      <c r="H13" s="146"/>
      <c r="I13" s="146"/>
      <c r="J13" s="147"/>
      <c r="L13" s="15"/>
      <c r="M13" s="15"/>
      <c r="N13" s="15"/>
      <c r="O13" s="15"/>
      <c r="P13" s="15"/>
      <c r="Q13" s="15"/>
      <c r="R13" s="15"/>
      <c r="S13" s="15"/>
      <c r="T13" s="15"/>
      <c r="U13" s="15"/>
    </row>
    <row r="14" spans="1:21" ht="15.75" customHeight="1" thickBot="1" x14ac:dyDescent="0.3">
      <c r="A14" s="148" t="s">
        <v>243</v>
      </c>
      <c r="B14" s="137" t="s">
        <v>244</v>
      </c>
      <c r="C14" s="138"/>
      <c r="D14" s="138"/>
      <c r="E14" s="139"/>
      <c r="F14" s="137" t="s">
        <v>245</v>
      </c>
      <c r="G14" s="138"/>
      <c r="H14" s="138"/>
      <c r="I14" s="138"/>
      <c r="J14" s="139"/>
      <c r="L14" s="15"/>
      <c r="M14" s="15"/>
      <c r="N14" s="15"/>
      <c r="O14" s="15"/>
      <c r="P14" s="15"/>
      <c r="Q14" s="15"/>
      <c r="R14" s="15"/>
      <c r="S14" s="15"/>
      <c r="T14" s="15"/>
      <c r="U14" s="15"/>
    </row>
    <row r="15" spans="1:21" ht="18.75" customHeight="1" thickBot="1" x14ac:dyDescent="0.3">
      <c r="A15" s="149"/>
      <c r="B15" s="63" t="s">
        <v>246</v>
      </c>
      <c r="C15" s="63" t="s">
        <v>247</v>
      </c>
      <c r="D15" s="63" t="s">
        <v>248</v>
      </c>
      <c r="E15" s="63" t="s">
        <v>249</v>
      </c>
      <c r="F15" s="63" t="s">
        <v>250</v>
      </c>
      <c r="G15" s="63" t="s">
        <v>251</v>
      </c>
      <c r="H15" s="63" t="s">
        <v>248</v>
      </c>
      <c r="I15" s="63" t="s">
        <v>252</v>
      </c>
      <c r="J15" s="63" t="s">
        <v>253</v>
      </c>
      <c r="L15" s="15"/>
      <c r="M15" s="15"/>
      <c r="N15" s="15"/>
      <c r="O15" s="15"/>
      <c r="P15" s="15"/>
      <c r="Q15" s="15"/>
      <c r="R15" s="15"/>
      <c r="S15" s="15"/>
      <c r="T15" s="15"/>
      <c r="U15" s="15"/>
    </row>
    <row r="16" spans="1:21" ht="15.75" customHeight="1" thickBot="1" x14ac:dyDescent="0.3">
      <c r="A16" s="64">
        <v>2017</v>
      </c>
      <c r="B16" s="6">
        <v>2</v>
      </c>
      <c r="C16" s="6">
        <v>2</v>
      </c>
      <c r="D16" s="6">
        <v>0</v>
      </c>
      <c r="E16" s="9">
        <v>1</v>
      </c>
      <c r="F16" s="6">
        <v>8</v>
      </c>
      <c r="G16" s="2">
        <v>6</v>
      </c>
      <c r="H16" s="6">
        <v>2</v>
      </c>
      <c r="I16" s="2">
        <v>0</v>
      </c>
      <c r="J16" s="9">
        <v>0.75</v>
      </c>
      <c r="L16" s="15"/>
      <c r="M16" s="15"/>
      <c r="N16" s="15"/>
      <c r="O16" s="15"/>
      <c r="P16" s="15"/>
      <c r="Q16" s="15"/>
      <c r="R16" s="15"/>
      <c r="S16" s="15"/>
      <c r="T16" s="15"/>
      <c r="U16" s="15"/>
    </row>
    <row r="17" spans="1:21" ht="15.75" customHeight="1" thickBot="1" x14ac:dyDescent="0.3">
      <c r="A17" s="10" t="s">
        <v>259</v>
      </c>
      <c r="B17" s="11">
        <v>2</v>
      </c>
      <c r="C17" s="11">
        <v>2</v>
      </c>
      <c r="D17" s="11">
        <v>0</v>
      </c>
      <c r="E17" s="14">
        <v>1</v>
      </c>
      <c r="F17" s="11">
        <v>8</v>
      </c>
      <c r="G17" s="1">
        <v>6</v>
      </c>
      <c r="H17" s="11">
        <f>H16</f>
        <v>2</v>
      </c>
      <c r="I17" s="1">
        <v>0</v>
      </c>
      <c r="J17" s="14">
        <v>0.75</v>
      </c>
      <c r="L17" s="15"/>
      <c r="M17" s="15"/>
      <c r="N17" s="15"/>
      <c r="O17" s="15"/>
      <c r="P17" s="15"/>
      <c r="Q17" s="15"/>
      <c r="R17" s="15"/>
      <c r="S17" s="15"/>
      <c r="T17" s="15"/>
      <c r="U17" s="15"/>
    </row>
    <row r="19" spans="1:21" ht="12" thickBot="1" x14ac:dyDescent="0.25">
      <c r="A19" s="140" t="s">
        <v>47</v>
      </c>
      <c r="B19" s="140"/>
      <c r="C19" s="140"/>
      <c r="D19" s="140"/>
      <c r="E19" s="140"/>
      <c r="F19" s="140"/>
      <c r="G19" s="140"/>
      <c r="H19" s="140"/>
      <c r="I19" s="140"/>
      <c r="J19" s="140"/>
    </row>
    <row r="20" spans="1:21" x14ac:dyDescent="0.2">
      <c r="A20" s="142" t="s">
        <v>241</v>
      </c>
      <c r="B20" s="143"/>
      <c r="C20" s="143"/>
      <c r="D20" s="143"/>
      <c r="E20" s="143"/>
      <c r="F20" s="143"/>
      <c r="G20" s="143"/>
      <c r="H20" s="143"/>
      <c r="I20" s="143"/>
      <c r="J20" s="144"/>
    </row>
    <row r="21" spans="1:21" ht="12" customHeight="1" thickBot="1" x14ac:dyDescent="0.25">
      <c r="A21" s="145" t="s">
        <v>242</v>
      </c>
      <c r="B21" s="146"/>
      <c r="C21" s="146"/>
      <c r="D21" s="146"/>
      <c r="E21" s="146"/>
      <c r="F21" s="146"/>
      <c r="G21" s="146"/>
      <c r="H21" s="146"/>
      <c r="I21" s="146"/>
      <c r="J21" s="147"/>
    </row>
    <row r="22" spans="1:21" ht="15.75" customHeight="1" thickBot="1" x14ac:dyDescent="0.25">
      <c r="A22" s="148" t="s">
        <v>243</v>
      </c>
      <c r="B22" s="137" t="s">
        <v>244</v>
      </c>
      <c r="C22" s="138"/>
      <c r="D22" s="138"/>
      <c r="E22" s="139"/>
      <c r="F22" s="137" t="s">
        <v>245</v>
      </c>
      <c r="G22" s="138"/>
      <c r="H22" s="138"/>
      <c r="I22" s="138"/>
      <c r="J22" s="139"/>
    </row>
    <row r="23" spans="1:21" ht="27" customHeight="1" thickBot="1" x14ac:dyDescent="0.25">
      <c r="A23" s="149"/>
      <c r="B23" s="63" t="s">
        <v>246</v>
      </c>
      <c r="C23" s="63" t="s">
        <v>247</v>
      </c>
      <c r="D23" s="63" t="s">
        <v>248</v>
      </c>
      <c r="E23" s="63" t="s">
        <v>249</v>
      </c>
      <c r="F23" s="63" t="s">
        <v>250</v>
      </c>
      <c r="G23" s="63" t="s">
        <v>251</v>
      </c>
      <c r="H23" s="63" t="s">
        <v>248</v>
      </c>
      <c r="I23" s="63" t="s">
        <v>252</v>
      </c>
      <c r="J23" s="63" t="s">
        <v>253</v>
      </c>
    </row>
    <row r="24" spans="1:21" ht="12" thickBot="1" x14ac:dyDescent="0.25">
      <c r="A24" s="6">
        <v>2017</v>
      </c>
      <c r="B24" s="6">
        <v>0</v>
      </c>
      <c r="C24" s="6">
        <v>0</v>
      </c>
      <c r="D24" s="6">
        <v>0</v>
      </c>
      <c r="E24" s="9">
        <v>0</v>
      </c>
      <c r="F24" s="6">
        <f>G24+H24+I24</f>
        <v>3</v>
      </c>
      <c r="G24" s="6">
        <v>0</v>
      </c>
      <c r="H24" s="6">
        <v>3</v>
      </c>
      <c r="I24" s="6">
        <v>0</v>
      </c>
      <c r="J24" s="9">
        <v>0</v>
      </c>
    </row>
    <row r="25" spans="1:21" ht="12" thickBot="1" x14ac:dyDescent="0.25">
      <c r="A25" s="11" t="s">
        <v>259</v>
      </c>
      <c r="B25" s="11">
        <v>0</v>
      </c>
      <c r="C25" s="11">
        <v>0</v>
      </c>
      <c r="D25" s="11">
        <v>0</v>
      </c>
      <c r="E25" s="14">
        <v>0</v>
      </c>
      <c r="F25" s="11">
        <f>F24</f>
        <v>3</v>
      </c>
      <c r="G25" s="11">
        <f>G24</f>
        <v>0</v>
      </c>
      <c r="H25" s="11">
        <f>H24</f>
        <v>3</v>
      </c>
      <c r="I25" s="11">
        <f>I24</f>
        <v>0</v>
      </c>
      <c r="J25" s="14">
        <v>0</v>
      </c>
    </row>
    <row r="27" spans="1:21" ht="12" thickBot="1" x14ac:dyDescent="0.25">
      <c r="A27" s="140" t="s">
        <v>230</v>
      </c>
      <c r="B27" s="140"/>
      <c r="C27" s="140"/>
      <c r="D27" s="140"/>
      <c r="E27" s="140"/>
      <c r="F27" s="140"/>
      <c r="G27" s="140"/>
      <c r="H27" s="140"/>
      <c r="I27" s="140"/>
      <c r="J27" s="140"/>
    </row>
    <row r="28" spans="1:21" x14ac:dyDescent="0.2">
      <c r="A28" s="142" t="s">
        <v>241</v>
      </c>
      <c r="B28" s="143"/>
      <c r="C28" s="143"/>
      <c r="D28" s="143"/>
      <c r="E28" s="143"/>
      <c r="F28" s="143"/>
      <c r="G28" s="143"/>
      <c r="H28" s="143"/>
      <c r="I28" s="143"/>
      <c r="J28" s="144"/>
    </row>
    <row r="29" spans="1:21" ht="12" thickBot="1" x14ac:dyDescent="0.25">
      <c r="A29" s="145" t="s">
        <v>242</v>
      </c>
      <c r="B29" s="146"/>
      <c r="C29" s="146"/>
      <c r="D29" s="146"/>
      <c r="E29" s="146"/>
      <c r="F29" s="146"/>
      <c r="G29" s="146"/>
      <c r="H29" s="146"/>
      <c r="I29" s="146"/>
      <c r="J29" s="147"/>
    </row>
    <row r="30" spans="1:21" ht="12" thickBot="1" x14ac:dyDescent="0.25">
      <c r="A30" s="148" t="s">
        <v>243</v>
      </c>
      <c r="B30" s="137" t="s">
        <v>244</v>
      </c>
      <c r="C30" s="138"/>
      <c r="D30" s="138"/>
      <c r="E30" s="139"/>
      <c r="F30" s="137" t="s">
        <v>245</v>
      </c>
      <c r="G30" s="138"/>
      <c r="H30" s="138"/>
      <c r="I30" s="138"/>
      <c r="J30" s="139"/>
    </row>
    <row r="31" spans="1:21" ht="23.25" thickBot="1" x14ac:dyDescent="0.25">
      <c r="A31" s="149"/>
      <c r="B31" s="63" t="s">
        <v>246</v>
      </c>
      <c r="C31" s="63" t="s">
        <v>247</v>
      </c>
      <c r="D31" s="63" t="s">
        <v>248</v>
      </c>
      <c r="E31" s="63" t="s">
        <v>249</v>
      </c>
      <c r="F31" s="63" t="s">
        <v>250</v>
      </c>
      <c r="G31" s="63" t="s">
        <v>251</v>
      </c>
      <c r="H31" s="63" t="s">
        <v>248</v>
      </c>
      <c r="I31" s="63" t="s">
        <v>252</v>
      </c>
      <c r="J31" s="63" t="s">
        <v>253</v>
      </c>
    </row>
    <row r="32" spans="1:21" ht="12" thickBot="1" x14ac:dyDescent="0.25">
      <c r="A32" s="64">
        <v>2015</v>
      </c>
      <c r="B32" s="6">
        <v>0</v>
      </c>
      <c r="C32" s="6">
        <v>0</v>
      </c>
      <c r="D32" s="6">
        <v>0</v>
      </c>
      <c r="E32" s="9">
        <v>0</v>
      </c>
      <c r="F32" s="6">
        <f>G32+H32+I32</f>
        <v>1</v>
      </c>
      <c r="G32" s="6">
        <v>1</v>
      </c>
      <c r="H32" s="6">
        <v>0</v>
      </c>
      <c r="I32" s="6">
        <v>0</v>
      </c>
      <c r="J32" s="9">
        <v>1</v>
      </c>
    </row>
    <row r="33" spans="1:21" ht="12" thickBot="1" x14ac:dyDescent="0.25">
      <c r="A33" s="64">
        <v>2017</v>
      </c>
      <c r="B33" s="6">
        <v>0</v>
      </c>
      <c r="C33" s="6">
        <v>0</v>
      </c>
      <c r="D33" s="6">
        <v>0</v>
      </c>
      <c r="E33" s="9">
        <v>0</v>
      </c>
      <c r="F33" s="6">
        <f>G33+H33+I33</f>
        <v>5</v>
      </c>
      <c r="G33" s="6">
        <v>1</v>
      </c>
      <c r="H33" s="6">
        <v>4</v>
      </c>
      <c r="I33" s="6">
        <v>0</v>
      </c>
      <c r="J33" s="9">
        <v>0.2</v>
      </c>
    </row>
    <row r="34" spans="1:21" ht="12" thickBot="1" x14ac:dyDescent="0.25">
      <c r="A34" s="10" t="s">
        <v>259</v>
      </c>
      <c r="B34" s="11">
        <v>0</v>
      </c>
      <c r="C34" s="11">
        <v>0</v>
      </c>
      <c r="D34" s="11">
        <v>0</v>
      </c>
      <c r="E34" s="14">
        <v>0</v>
      </c>
      <c r="F34" s="11">
        <f>F32+F33</f>
        <v>6</v>
      </c>
      <c r="G34" s="11">
        <f>SUM(G32:G33)</f>
        <v>2</v>
      </c>
      <c r="H34" s="11">
        <f>SUM(H32:H33)</f>
        <v>4</v>
      </c>
      <c r="I34" s="11">
        <f>SUM(I32:I33)</f>
        <v>0</v>
      </c>
      <c r="J34" s="14">
        <v>0.33</v>
      </c>
    </row>
    <row r="36" spans="1:21" ht="15" customHeight="1" thickBot="1" x14ac:dyDescent="0.25">
      <c r="A36" s="140" t="s">
        <v>89</v>
      </c>
      <c r="B36" s="140"/>
      <c r="C36" s="140"/>
      <c r="D36" s="140"/>
      <c r="E36" s="140"/>
      <c r="F36" s="140"/>
      <c r="G36" s="140"/>
      <c r="H36" s="140"/>
      <c r="I36" s="140"/>
      <c r="J36" s="140"/>
    </row>
    <row r="37" spans="1:21" x14ac:dyDescent="0.2">
      <c r="A37" s="142" t="s">
        <v>241</v>
      </c>
      <c r="B37" s="143"/>
      <c r="C37" s="143"/>
      <c r="D37" s="143"/>
      <c r="E37" s="143"/>
      <c r="F37" s="143"/>
      <c r="G37" s="143"/>
      <c r="H37" s="143"/>
      <c r="I37" s="143"/>
      <c r="J37" s="144"/>
    </row>
    <row r="38" spans="1:21" ht="12" thickBot="1" x14ac:dyDescent="0.25">
      <c r="A38" s="145" t="s">
        <v>242</v>
      </c>
      <c r="B38" s="146"/>
      <c r="C38" s="146"/>
      <c r="D38" s="146"/>
      <c r="E38" s="146"/>
      <c r="F38" s="146"/>
      <c r="G38" s="146"/>
      <c r="H38" s="146"/>
      <c r="I38" s="146"/>
      <c r="J38" s="147"/>
    </row>
    <row r="39" spans="1:21" ht="12" thickBot="1" x14ac:dyDescent="0.25">
      <c r="A39" s="148" t="s">
        <v>243</v>
      </c>
      <c r="B39" s="137" t="s">
        <v>244</v>
      </c>
      <c r="C39" s="138"/>
      <c r="D39" s="138"/>
      <c r="E39" s="139"/>
      <c r="F39" s="137" t="s">
        <v>245</v>
      </c>
      <c r="G39" s="138"/>
      <c r="H39" s="138"/>
      <c r="I39" s="138"/>
      <c r="J39" s="139"/>
    </row>
    <row r="40" spans="1:21" ht="23.25" thickBot="1" x14ac:dyDescent="0.25">
      <c r="A40" s="149"/>
      <c r="B40" s="63" t="s">
        <v>246</v>
      </c>
      <c r="C40" s="63" t="s">
        <v>247</v>
      </c>
      <c r="D40" s="63" t="s">
        <v>248</v>
      </c>
      <c r="E40" s="63" t="s">
        <v>249</v>
      </c>
      <c r="F40" s="63" t="s">
        <v>250</v>
      </c>
      <c r="G40" s="63" t="s">
        <v>251</v>
      </c>
      <c r="H40" s="63" t="s">
        <v>248</v>
      </c>
      <c r="I40" s="63" t="s">
        <v>252</v>
      </c>
      <c r="J40" s="63" t="s">
        <v>253</v>
      </c>
    </row>
    <row r="41" spans="1:21" x14ac:dyDescent="0.2">
      <c r="A41" s="150" t="s">
        <v>260</v>
      </c>
      <c r="B41" s="152">
        <v>0</v>
      </c>
      <c r="C41" s="152">
        <v>0</v>
      </c>
      <c r="D41" s="152">
        <v>0</v>
      </c>
      <c r="E41" s="152">
        <v>0</v>
      </c>
      <c r="F41" s="152">
        <f>G41+H41+I41</f>
        <v>1</v>
      </c>
      <c r="G41" s="152">
        <v>1</v>
      </c>
      <c r="H41" s="152">
        <v>0</v>
      </c>
      <c r="I41" s="152">
        <v>0</v>
      </c>
      <c r="J41" s="154">
        <v>1</v>
      </c>
    </row>
    <row r="42" spans="1:21" ht="12" thickBot="1" x14ac:dyDescent="0.25">
      <c r="A42" s="151"/>
      <c r="B42" s="153"/>
      <c r="C42" s="153"/>
      <c r="D42" s="153"/>
      <c r="E42" s="153"/>
      <c r="F42" s="153"/>
      <c r="G42" s="153"/>
      <c r="H42" s="153"/>
      <c r="I42" s="153"/>
      <c r="J42" s="155"/>
    </row>
    <row r="43" spans="1:21" ht="12" thickBot="1" x14ac:dyDescent="0.25">
      <c r="A43" s="64" t="s">
        <v>261</v>
      </c>
      <c r="B43" s="6">
        <v>0</v>
      </c>
      <c r="C43" s="6">
        <v>0</v>
      </c>
      <c r="D43" s="6">
        <v>0</v>
      </c>
      <c r="E43" s="6">
        <v>0</v>
      </c>
      <c r="F43" s="6">
        <f>G43+H43+I43</f>
        <v>6</v>
      </c>
      <c r="G43" s="6">
        <v>6</v>
      </c>
      <c r="H43" s="6">
        <v>0</v>
      </c>
      <c r="I43" s="6">
        <v>0</v>
      </c>
      <c r="J43" s="9">
        <v>1</v>
      </c>
    </row>
    <row r="44" spans="1:21" ht="12" thickBot="1" x14ac:dyDescent="0.25">
      <c r="A44" s="10" t="s">
        <v>259</v>
      </c>
      <c r="B44" s="11">
        <v>0</v>
      </c>
      <c r="C44" s="11">
        <v>0</v>
      </c>
      <c r="D44" s="11">
        <v>0</v>
      </c>
      <c r="E44" s="11">
        <v>0</v>
      </c>
      <c r="F44" s="11">
        <f>G44+H44+I44</f>
        <v>7</v>
      </c>
      <c r="G44" s="11">
        <f>SUM(G41:G43)</f>
        <v>7</v>
      </c>
      <c r="H44" s="11">
        <v>0</v>
      </c>
      <c r="I44" s="11">
        <v>0</v>
      </c>
      <c r="J44" s="14">
        <v>1</v>
      </c>
    </row>
    <row r="46" spans="1:21" ht="12" thickBot="1" x14ac:dyDescent="0.25">
      <c r="A46" s="140" t="s">
        <v>262</v>
      </c>
      <c r="B46" s="140"/>
      <c r="C46" s="140"/>
      <c r="D46" s="140"/>
      <c r="E46" s="140"/>
      <c r="F46" s="140"/>
      <c r="G46" s="140"/>
      <c r="H46" s="140"/>
      <c r="I46" s="140"/>
      <c r="J46" s="140"/>
      <c r="L46" s="141" t="s">
        <v>263</v>
      </c>
      <c r="M46" s="141"/>
      <c r="N46" s="141"/>
      <c r="O46" s="141"/>
      <c r="P46" s="141"/>
      <c r="Q46" s="141"/>
      <c r="R46" s="141"/>
      <c r="S46" s="141"/>
      <c r="T46" s="141"/>
      <c r="U46" s="141"/>
    </row>
    <row r="47" spans="1:21" ht="15" customHeight="1" x14ac:dyDescent="0.2">
      <c r="A47" s="142" t="s">
        <v>241</v>
      </c>
      <c r="B47" s="143"/>
      <c r="C47" s="143"/>
      <c r="D47" s="143"/>
      <c r="E47" s="143"/>
      <c r="F47" s="143"/>
      <c r="G47" s="143"/>
      <c r="H47" s="143"/>
      <c r="I47" s="143"/>
      <c r="J47" s="144"/>
      <c r="L47" s="142" t="s">
        <v>241</v>
      </c>
      <c r="M47" s="143"/>
      <c r="N47" s="143"/>
      <c r="O47" s="143"/>
      <c r="P47" s="143"/>
      <c r="Q47" s="143"/>
      <c r="R47" s="143"/>
      <c r="S47" s="143"/>
      <c r="T47" s="143"/>
      <c r="U47" s="144"/>
    </row>
    <row r="48" spans="1:21" ht="15.75" customHeight="1" thickBot="1" x14ac:dyDescent="0.25">
      <c r="A48" s="145" t="s">
        <v>242</v>
      </c>
      <c r="B48" s="146"/>
      <c r="C48" s="146"/>
      <c r="D48" s="146"/>
      <c r="E48" s="146"/>
      <c r="F48" s="146"/>
      <c r="G48" s="146"/>
      <c r="H48" s="146"/>
      <c r="I48" s="146"/>
      <c r="J48" s="147"/>
      <c r="L48" s="145" t="s">
        <v>242</v>
      </c>
      <c r="M48" s="146"/>
      <c r="N48" s="146"/>
      <c r="O48" s="146"/>
      <c r="P48" s="146"/>
      <c r="Q48" s="146"/>
      <c r="R48" s="146"/>
      <c r="S48" s="146"/>
      <c r="T48" s="146"/>
      <c r="U48" s="147"/>
    </row>
    <row r="49" spans="1:21" ht="12" thickBot="1" x14ac:dyDescent="0.25">
      <c r="A49" s="148" t="s">
        <v>243</v>
      </c>
      <c r="B49" s="137" t="s">
        <v>244</v>
      </c>
      <c r="C49" s="138"/>
      <c r="D49" s="138"/>
      <c r="E49" s="139"/>
      <c r="F49" s="137" t="s">
        <v>245</v>
      </c>
      <c r="G49" s="138"/>
      <c r="H49" s="138"/>
      <c r="I49" s="138"/>
      <c r="J49" s="139"/>
      <c r="L49" s="148" t="s">
        <v>243</v>
      </c>
      <c r="M49" s="137" t="s">
        <v>244</v>
      </c>
      <c r="N49" s="138"/>
      <c r="O49" s="138"/>
      <c r="P49" s="139"/>
      <c r="Q49" s="137" t="s">
        <v>245</v>
      </c>
      <c r="R49" s="138"/>
      <c r="S49" s="138"/>
      <c r="T49" s="138"/>
      <c r="U49" s="139"/>
    </row>
    <row r="50" spans="1:21" ht="34.5" thickBot="1" x14ac:dyDescent="0.25">
      <c r="A50" s="149"/>
      <c r="B50" s="63" t="s">
        <v>246</v>
      </c>
      <c r="C50" s="63" t="s">
        <v>247</v>
      </c>
      <c r="D50" s="63" t="s">
        <v>248</v>
      </c>
      <c r="E50" s="63" t="s">
        <v>249</v>
      </c>
      <c r="F50" s="63" t="s">
        <v>250</v>
      </c>
      <c r="G50" s="63" t="s">
        <v>251</v>
      </c>
      <c r="H50" s="63" t="s">
        <v>248</v>
      </c>
      <c r="I50" s="63" t="s">
        <v>252</v>
      </c>
      <c r="J50" s="63" t="s">
        <v>253</v>
      </c>
      <c r="L50" s="149"/>
      <c r="M50" s="63" t="s">
        <v>246</v>
      </c>
      <c r="N50" s="63" t="s">
        <v>247</v>
      </c>
      <c r="O50" s="63" t="s">
        <v>248</v>
      </c>
      <c r="P50" s="63" t="s">
        <v>249</v>
      </c>
      <c r="Q50" s="63" t="s">
        <v>250</v>
      </c>
      <c r="R50" s="63" t="s">
        <v>251</v>
      </c>
      <c r="S50" s="63" t="s">
        <v>248</v>
      </c>
      <c r="T50" s="63" t="s">
        <v>252</v>
      </c>
      <c r="U50" s="63" t="s">
        <v>253</v>
      </c>
    </row>
    <row r="51" spans="1:21" ht="13.5" customHeight="1" thickBot="1" x14ac:dyDescent="0.25">
      <c r="A51" s="64">
        <v>2017</v>
      </c>
      <c r="B51" s="16">
        <v>4</v>
      </c>
      <c r="C51" s="16">
        <v>2</v>
      </c>
      <c r="D51" s="16">
        <v>2</v>
      </c>
      <c r="E51" s="9">
        <v>0.5</v>
      </c>
      <c r="F51" s="6">
        <f>G51+H51+I51</f>
        <v>16</v>
      </c>
      <c r="G51" s="7">
        <v>5</v>
      </c>
      <c r="H51" s="6">
        <v>2</v>
      </c>
      <c r="I51" s="7">
        <v>9</v>
      </c>
      <c r="J51" s="9">
        <v>0.13</v>
      </c>
      <c r="L51" s="64">
        <v>2017</v>
      </c>
      <c r="M51" s="6">
        <v>4</v>
      </c>
      <c r="N51" s="6">
        <v>2</v>
      </c>
      <c r="O51" s="6">
        <v>2</v>
      </c>
      <c r="P51" s="9">
        <v>0.5</v>
      </c>
      <c r="Q51" s="6">
        <v>16</v>
      </c>
      <c r="R51" s="6">
        <v>4</v>
      </c>
      <c r="S51" s="6">
        <v>2</v>
      </c>
      <c r="T51" s="6">
        <v>12</v>
      </c>
      <c r="U51" s="9">
        <v>0.25</v>
      </c>
    </row>
    <row r="52" spans="1:21" ht="15" customHeight="1" thickBot="1" x14ac:dyDescent="0.25">
      <c r="A52" s="10" t="s">
        <v>259</v>
      </c>
      <c r="B52" s="17">
        <v>4</v>
      </c>
      <c r="C52" s="17">
        <v>2</v>
      </c>
      <c r="D52" s="17">
        <v>2</v>
      </c>
      <c r="E52" s="14">
        <v>0.5</v>
      </c>
      <c r="F52" s="11">
        <f>F51</f>
        <v>16</v>
      </c>
      <c r="G52" s="12">
        <v>5</v>
      </c>
      <c r="H52" s="11">
        <f>H51</f>
        <v>2</v>
      </c>
      <c r="I52" s="12">
        <v>9</v>
      </c>
      <c r="J52" s="14">
        <v>0.13</v>
      </c>
      <c r="L52" s="64" t="s">
        <v>259</v>
      </c>
      <c r="M52" s="6">
        <v>4</v>
      </c>
      <c r="N52" s="6">
        <v>2</v>
      </c>
      <c r="O52" s="6">
        <v>2</v>
      </c>
      <c r="P52" s="9">
        <v>0.5</v>
      </c>
      <c r="Q52" s="6">
        <v>16</v>
      </c>
      <c r="R52" s="6">
        <v>4</v>
      </c>
      <c r="S52" s="6">
        <v>2</v>
      </c>
      <c r="T52" s="6">
        <v>12</v>
      </c>
      <c r="U52" s="9">
        <v>0.25</v>
      </c>
    </row>
    <row r="54" spans="1:21" ht="12" thickBot="1" x14ac:dyDescent="0.25">
      <c r="A54" s="140" t="s">
        <v>264</v>
      </c>
      <c r="B54" s="140"/>
      <c r="C54" s="140"/>
      <c r="D54" s="140"/>
      <c r="E54" s="140"/>
      <c r="F54" s="140"/>
      <c r="G54" s="140"/>
      <c r="H54" s="140"/>
      <c r="I54" s="140"/>
      <c r="J54" s="140"/>
    </row>
    <row r="55" spans="1:21" ht="15.75" customHeight="1" thickBot="1" x14ac:dyDescent="0.25">
      <c r="A55" s="137" t="s">
        <v>242</v>
      </c>
      <c r="B55" s="138"/>
      <c r="C55" s="138"/>
      <c r="D55" s="138"/>
      <c r="E55" s="138"/>
      <c r="F55" s="138"/>
      <c r="G55" s="138"/>
      <c r="H55" s="138"/>
      <c r="I55" s="138"/>
      <c r="J55" s="139"/>
    </row>
    <row r="56" spans="1:21" ht="15.75" customHeight="1" thickBot="1" x14ac:dyDescent="0.25">
      <c r="A56" s="148" t="s">
        <v>243</v>
      </c>
      <c r="B56" s="137" t="s">
        <v>244</v>
      </c>
      <c r="C56" s="138"/>
      <c r="D56" s="138"/>
      <c r="E56" s="139"/>
      <c r="F56" s="137" t="s">
        <v>245</v>
      </c>
      <c r="G56" s="138"/>
      <c r="H56" s="138"/>
      <c r="I56" s="138"/>
      <c r="J56" s="139"/>
    </row>
    <row r="57" spans="1:21" ht="18.75" customHeight="1" thickBot="1" x14ac:dyDescent="0.25">
      <c r="A57" s="149"/>
      <c r="B57" s="63" t="s">
        <v>246</v>
      </c>
      <c r="C57" s="63" t="s">
        <v>247</v>
      </c>
      <c r="D57" s="63" t="s">
        <v>248</v>
      </c>
      <c r="E57" s="63" t="s">
        <v>249</v>
      </c>
      <c r="F57" s="63" t="s">
        <v>250</v>
      </c>
      <c r="G57" s="63" t="s">
        <v>251</v>
      </c>
      <c r="H57" s="63" t="s">
        <v>248</v>
      </c>
      <c r="I57" s="63" t="s">
        <v>252</v>
      </c>
      <c r="J57" s="63" t="s">
        <v>253</v>
      </c>
    </row>
    <row r="58" spans="1:21" ht="12" thickBot="1" x14ac:dyDescent="0.25">
      <c r="A58" s="64" t="s">
        <v>265</v>
      </c>
      <c r="B58" s="6">
        <v>0</v>
      </c>
      <c r="C58" s="6">
        <v>0</v>
      </c>
      <c r="D58" s="6">
        <v>0</v>
      </c>
      <c r="E58" s="6">
        <v>0</v>
      </c>
      <c r="F58" s="6">
        <v>2</v>
      </c>
      <c r="G58" s="6">
        <v>0</v>
      </c>
      <c r="H58" s="6">
        <v>2</v>
      </c>
      <c r="I58" s="6">
        <v>0</v>
      </c>
      <c r="J58" s="9">
        <v>0</v>
      </c>
    </row>
    <row r="59" spans="1:21" ht="12" thickBot="1" x14ac:dyDescent="0.25">
      <c r="A59" s="64" t="s">
        <v>261</v>
      </c>
      <c r="B59" s="6">
        <v>0</v>
      </c>
      <c r="C59" s="6">
        <v>0</v>
      </c>
      <c r="D59" s="6">
        <v>0</v>
      </c>
      <c r="E59" s="6">
        <v>0</v>
      </c>
      <c r="F59" s="6">
        <v>3</v>
      </c>
      <c r="G59" s="6">
        <v>0</v>
      </c>
      <c r="H59" s="6">
        <v>2</v>
      </c>
      <c r="I59" s="6">
        <v>1</v>
      </c>
      <c r="J59" s="9">
        <v>0</v>
      </c>
    </row>
    <row r="60" spans="1:21" ht="12" thickBot="1" x14ac:dyDescent="0.25">
      <c r="A60" s="10" t="s">
        <v>259</v>
      </c>
      <c r="B60" s="11">
        <v>0</v>
      </c>
      <c r="C60" s="11">
        <v>0</v>
      </c>
      <c r="D60" s="11">
        <v>0</v>
      </c>
      <c r="E60" s="11">
        <v>0</v>
      </c>
      <c r="F60" s="11">
        <v>5</v>
      </c>
      <c r="G60" s="11">
        <v>0</v>
      </c>
      <c r="H60" s="11">
        <v>4</v>
      </c>
      <c r="I60" s="11">
        <v>1</v>
      </c>
      <c r="J60" s="14">
        <v>0</v>
      </c>
    </row>
    <row r="62" spans="1:21" ht="12" thickBot="1" x14ac:dyDescent="0.25">
      <c r="A62" s="140" t="s">
        <v>266</v>
      </c>
      <c r="B62" s="140"/>
      <c r="C62" s="140"/>
      <c r="D62" s="140"/>
      <c r="E62" s="140"/>
      <c r="F62" s="140"/>
      <c r="G62" s="140"/>
      <c r="H62" s="140"/>
      <c r="I62" s="140"/>
      <c r="J62" s="140"/>
      <c r="L62" s="141" t="s">
        <v>267</v>
      </c>
      <c r="M62" s="141"/>
      <c r="N62" s="141"/>
      <c r="O62" s="141"/>
      <c r="P62" s="141"/>
      <c r="Q62" s="141"/>
      <c r="R62" s="141"/>
      <c r="S62" s="141"/>
      <c r="T62" s="141"/>
      <c r="U62" s="141"/>
    </row>
    <row r="63" spans="1:21" ht="12" customHeight="1" x14ac:dyDescent="0.2">
      <c r="A63" s="142" t="s">
        <v>241</v>
      </c>
      <c r="B63" s="143"/>
      <c r="C63" s="143"/>
      <c r="D63" s="143"/>
      <c r="E63" s="143"/>
      <c r="F63" s="143"/>
      <c r="G63" s="143"/>
      <c r="H63" s="143"/>
      <c r="I63" s="143"/>
      <c r="J63" s="144"/>
      <c r="L63" s="142" t="s">
        <v>241</v>
      </c>
      <c r="M63" s="143"/>
      <c r="N63" s="143"/>
      <c r="O63" s="143"/>
      <c r="P63" s="143"/>
      <c r="Q63" s="143"/>
      <c r="R63" s="143"/>
      <c r="S63" s="143"/>
      <c r="T63" s="143"/>
      <c r="U63" s="144"/>
    </row>
    <row r="64" spans="1:21" ht="12" thickBot="1" x14ac:dyDescent="0.25">
      <c r="A64" s="145" t="s">
        <v>242</v>
      </c>
      <c r="B64" s="146"/>
      <c r="C64" s="146"/>
      <c r="D64" s="146"/>
      <c r="E64" s="146"/>
      <c r="F64" s="146"/>
      <c r="G64" s="146"/>
      <c r="H64" s="146"/>
      <c r="I64" s="146"/>
      <c r="J64" s="147"/>
      <c r="L64" s="145" t="s">
        <v>242</v>
      </c>
      <c r="M64" s="146"/>
      <c r="N64" s="146"/>
      <c r="O64" s="146"/>
      <c r="P64" s="146"/>
      <c r="Q64" s="146"/>
      <c r="R64" s="146"/>
      <c r="S64" s="146"/>
      <c r="T64" s="146"/>
      <c r="U64" s="147"/>
    </row>
    <row r="65" spans="1:21" ht="12" customHeight="1" thickBot="1" x14ac:dyDescent="0.25">
      <c r="A65" s="148" t="s">
        <v>243</v>
      </c>
      <c r="B65" s="137" t="s">
        <v>244</v>
      </c>
      <c r="C65" s="138"/>
      <c r="D65" s="138"/>
      <c r="E65" s="139"/>
      <c r="F65" s="137" t="s">
        <v>245</v>
      </c>
      <c r="G65" s="138"/>
      <c r="H65" s="138"/>
      <c r="I65" s="138"/>
      <c r="J65" s="139"/>
      <c r="L65" s="148" t="s">
        <v>243</v>
      </c>
      <c r="M65" s="137" t="s">
        <v>244</v>
      </c>
      <c r="N65" s="138"/>
      <c r="O65" s="138"/>
      <c r="P65" s="139"/>
      <c r="Q65" s="137" t="s">
        <v>245</v>
      </c>
      <c r="R65" s="138"/>
      <c r="S65" s="138"/>
      <c r="T65" s="138"/>
      <c r="U65" s="139"/>
    </row>
    <row r="66" spans="1:21" ht="21.75" customHeight="1" thickBot="1" x14ac:dyDescent="0.25">
      <c r="A66" s="149"/>
      <c r="B66" s="63" t="s">
        <v>246</v>
      </c>
      <c r="C66" s="63" t="s">
        <v>247</v>
      </c>
      <c r="D66" s="63" t="s">
        <v>248</v>
      </c>
      <c r="E66" s="63" t="s">
        <v>249</v>
      </c>
      <c r="F66" s="63" t="s">
        <v>250</v>
      </c>
      <c r="G66" s="63" t="s">
        <v>251</v>
      </c>
      <c r="H66" s="63" t="s">
        <v>248</v>
      </c>
      <c r="I66" s="63" t="s">
        <v>252</v>
      </c>
      <c r="J66" s="63" t="s">
        <v>253</v>
      </c>
      <c r="L66" s="149"/>
      <c r="M66" s="63" t="s">
        <v>246</v>
      </c>
      <c r="N66" s="63" t="s">
        <v>247</v>
      </c>
      <c r="O66" s="63" t="s">
        <v>248</v>
      </c>
      <c r="P66" s="63" t="s">
        <v>249</v>
      </c>
      <c r="Q66" s="63" t="s">
        <v>250</v>
      </c>
      <c r="R66" s="63" t="s">
        <v>251</v>
      </c>
      <c r="S66" s="63" t="s">
        <v>248</v>
      </c>
      <c r="T66" s="63" t="s">
        <v>252</v>
      </c>
      <c r="U66" s="63" t="s">
        <v>253</v>
      </c>
    </row>
    <row r="67" spans="1:21" ht="34.5" thickBot="1" x14ac:dyDescent="0.25">
      <c r="A67" s="64" t="s">
        <v>266</v>
      </c>
      <c r="B67" s="6">
        <v>0</v>
      </c>
      <c r="C67" s="16">
        <v>4</v>
      </c>
      <c r="D67" s="6">
        <v>0</v>
      </c>
      <c r="E67" s="9">
        <v>0</v>
      </c>
      <c r="F67" s="7">
        <f>I67+H67+G67</f>
        <v>4</v>
      </c>
      <c r="G67" s="7">
        <v>4</v>
      </c>
      <c r="H67" s="2">
        <v>0</v>
      </c>
      <c r="I67" s="2">
        <v>0</v>
      </c>
      <c r="J67" s="9">
        <v>1</v>
      </c>
      <c r="L67" s="64" t="s">
        <v>268</v>
      </c>
      <c r="M67" s="6">
        <v>0</v>
      </c>
      <c r="N67" s="16">
        <v>4</v>
      </c>
      <c r="O67" s="6">
        <v>0</v>
      </c>
      <c r="P67" s="9">
        <v>0</v>
      </c>
      <c r="Q67" s="6">
        <v>7</v>
      </c>
      <c r="R67" s="6">
        <v>7</v>
      </c>
      <c r="S67" s="6">
        <v>0</v>
      </c>
      <c r="T67" s="6">
        <v>0</v>
      </c>
      <c r="U67" s="9">
        <v>1</v>
      </c>
    </row>
    <row r="68" spans="1:21" ht="12" thickBot="1" x14ac:dyDescent="0.25">
      <c r="A68" s="10" t="s">
        <v>259</v>
      </c>
      <c r="B68" s="11">
        <v>0</v>
      </c>
      <c r="C68" s="17">
        <v>4</v>
      </c>
      <c r="D68" s="11">
        <v>0</v>
      </c>
      <c r="E68" s="14">
        <v>0</v>
      </c>
      <c r="F68" s="12">
        <f>I68+H68+G68</f>
        <v>4</v>
      </c>
      <c r="G68" s="12">
        <v>4</v>
      </c>
      <c r="H68" s="1">
        <v>0</v>
      </c>
      <c r="I68" s="1">
        <v>0</v>
      </c>
      <c r="J68" s="14">
        <v>1</v>
      </c>
      <c r="L68" s="10" t="s">
        <v>259</v>
      </c>
      <c r="M68" s="11">
        <v>0</v>
      </c>
      <c r="N68" s="17">
        <v>4</v>
      </c>
      <c r="O68" s="11">
        <v>0</v>
      </c>
      <c r="P68" s="14">
        <v>0</v>
      </c>
      <c r="Q68" s="11">
        <v>7</v>
      </c>
      <c r="R68" s="11">
        <v>7</v>
      </c>
      <c r="S68" s="11">
        <v>0</v>
      </c>
      <c r="T68" s="11">
        <v>0</v>
      </c>
      <c r="U68" s="14">
        <v>1</v>
      </c>
    </row>
    <row r="70" spans="1:21" ht="12" thickBot="1" x14ac:dyDescent="0.25">
      <c r="A70" s="140" t="s">
        <v>269</v>
      </c>
      <c r="B70" s="140"/>
      <c r="C70" s="140"/>
      <c r="D70" s="140"/>
      <c r="E70" s="140"/>
      <c r="F70" s="140"/>
      <c r="G70" s="140"/>
      <c r="H70" s="140"/>
      <c r="I70" s="140"/>
      <c r="J70" s="140"/>
      <c r="L70" s="141" t="s">
        <v>270</v>
      </c>
      <c r="M70" s="141"/>
      <c r="N70" s="141"/>
      <c r="O70" s="141"/>
      <c r="P70" s="141"/>
      <c r="Q70" s="141"/>
      <c r="R70" s="141"/>
      <c r="S70" s="141"/>
      <c r="T70" s="141"/>
      <c r="U70" s="141"/>
    </row>
    <row r="71" spans="1:21" ht="12.75" customHeight="1" x14ac:dyDescent="0.2">
      <c r="A71" s="142" t="s">
        <v>241</v>
      </c>
      <c r="B71" s="143"/>
      <c r="C71" s="143"/>
      <c r="D71" s="143"/>
      <c r="E71" s="143"/>
      <c r="F71" s="143"/>
      <c r="G71" s="143"/>
      <c r="H71" s="143"/>
      <c r="I71" s="143"/>
      <c r="J71" s="144"/>
      <c r="L71" s="142" t="s">
        <v>241</v>
      </c>
      <c r="M71" s="143"/>
      <c r="N71" s="143"/>
      <c r="O71" s="143"/>
      <c r="P71" s="143"/>
      <c r="Q71" s="143"/>
      <c r="R71" s="143"/>
      <c r="S71" s="143"/>
      <c r="T71" s="143"/>
      <c r="U71" s="144"/>
    </row>
    <row r="72" spans="1:21" ht="13.5" customHeight="1" thickBot="1" x14ac:dyDescent="0.25">
      <c r="A72" s="145" t="s">
        <v>242</v>
      </c>
      <c r="B72" s="146"/>
      <c r="C72" s="146"/>
      <c r="D72" s="146"/>
      <c r="E72" s="146"/>
      <c r="F72" s="146"/>
      <c r="G72" s="146"/>
      <c r="H72" s="146"/>
      <c r="I72" s="146"/>
      <c r="J72" s="147"/>
      <c r="L72" s="145" t="s">
        <v>242</v>
      </c>
      <c r="M72" s="146"/>
      <c r="N72" s="146"/>
      <c r="O72" s="146"/>
      <c r="P72" s="146"/>
      <c r="Q72" s="146"/>
      <c r="R72" s="146"/>
      <c r="S72" s="146"/>
      <c r="T72" s="146"/>
      <c r="U72" s="147"/>
    </row>
    <row r="73" spans="1:21" ht="15.75" customHeight="1" thickBot="1" x14ac:dyDescent="0.25">
      <c r="A73" s="148" t="s">
        <v>243</v>
      </c>
      <c r="B73" s="137" t="s">
        <v>244</v>
      </c>
      <c r="C73" s="138"/>
      <c r="D73" s="138"/>
      <c r="E73" s="139"/>
      <c r="F73" s="137" t="s">
        <v>245</v>
      </c>
      <c r="G73" s="138"/>
      <c r="H73" s="138"/>
      <c r="I73" s="138"/>
      <c r="J73" s="139"/>
      <c r="L73" s="148" t="s">
        <v>243</v>
      </c>
      <c r="M73" s="137" t="s">
        <v>244</v>
      </c>
      <c r="N73" s="138"/>
      <c r="O73" s="138"/>
      <c r="P73" s="139"/>
      <c r="Q73" s="137" t="s">
        <v>245</v>
      </c>
      <c r="R73" s="138"/>
      <c r="S73" s="138"/>
      <c r="T73" s="138"/>
      <c r="U73" s="139"/>
    </row>
    <row r="74" spans="1:21" ht="34.5" customHeight="1" thickBot="1" x14ac:dyDescent="0.25">
      <c r="A74" s="149"/>
      <c r="B74" s="63" t="s">
        <v>246</v>
      </c>
      <c r="C74" s="63" t="s">
        <v>247</v>
      </c>
      <c r="D74" s="63" t="s">
        <v>248</v>
      </c>
      <c r="E74" s="63" t="s">
        <v>249</v>
      </c>
      <c r="F74" s="63" t="s">
        <v>250</v>
      </c>
      <c r="G74" s="63" t="s">
        <v>251</v>
      </c>
      <c r="H74" s="63" t="s">
        <v>248</v>
      </c>
      <c r="I74" s="63" t="s">
        <v>252</v>
      </c>
      <c r="J74" s="63" t="s">
        <v>253</v>
      </c>
      <c r="L74" s="149"/>
      <c r="M74" s="63" t="s">
        <v>246</v>
      </c>
      <c r="N74" s="63" t="s">
        <v>247</v>
      </c>
      <c r="O74" s="63" t="s">
        <v>248</v>
      </c>
      <c r="P74" s="63" t="s">
        <v>249</v>
      </c>
      <c r="Q74" s="63" t="s">
        <v>250</v>
      </c>
      <c r="R74" s="63" t="s">
        <v>251</v>
      </c>
      <c r="S74" s="63" t="s">
        <v>248</v>
      </c>
      <c r="T74" s="63" t="s">
        <v>252</v>
      </c>
      <c r="U74" s="63" t="s">
        <v>253</v>
      </c>
    </row>
    <row r="75" spans="1:21" ht="34.5" thickBot="1" x14ac:dyDescent="0.25">
      <c r="A75" s="64" t="s">
        <v>271</v>
      </c>
      <c r="B75" s="6">
        <v>0</v>
      </c>
      <c r="C75" s="16">
        <v>0</v>
      </c>
      <c r="D75" s="6">
        <v>0</v>
      </c>
      <c r="E75" s="9">
        <v>0</v>
      </c>
      <c r="F75" s="7">
        <f>G75+H75+I75</f>
        <v>3</v>
      </c>
      <c r="G75" s="6">
        <v>0</v>
      </c>
      <c r="H75" s="6">
        <v>1</v>
      </c>
      <c r="I75" s="6">
        <v>2</v>
      </c>
      <c r="J75" s="9">
        <v>0</v>
      </c>
      <c r="L75" s="64" t="s">
        <v>271</v>
      </c>
      <c r="M75" s="6">
        <v>0</v>
      </c>
      <c r="N75" s="16">
        <v>0</v>
      </c>
      <c r="O75" s="6">
        <v>0</v>
      </c>
      <c r="P75" s="9">
        <v>0</v>
      </c>
      <c r="Q75" s="6">
        <v>7</v>
      </c>
      <c r="R75" s="6">
        <v>0</v>
      </c>
      <c r="S75" s="6">
        <v>1</v>
      </c>
      <c r="T75" s="6">
        <v>2</v>
      </c>
      <c r="U75" s="9">
        <v>0</v>
      </c>
    </row>
    <row r="76" spans="1:21" ht="34.5" thickBot="1" x14ac:dyDescent="0.25">
      <c r="A76" s="64" t="s">
        <v>272</v>
      </c>
      <c r="B76" s="6">
        <v>0</v>
      </c>
      <c r="C76" s="16">
        <v>3</v>
      </c>
      <c r="D76" s="6">
        <v>0</v>
      </c>
      <c r="E76" s="9">
        <v>0</v>
      </c>
      <c r="F76" s="6">
        <f>G76+H76+I76</f>
        <v>5</v>
      </c>
      <c r="G76" s="6">
        <v>3</v>
      </c>
      <c r="H76" s="6">
        <v>2</v>
      </c>
      <c r="I76" s="6">
        <v>0</v>
      </c>
      <c r="J76" s="9">
        <v>0.6</v>
      </c>
      <c r="L76" s="64" t="s">
        <v>273</v>
      </c>
      <c r="M76" s="6">
        <v>0</v>
      </c>
      <c r="N76" s="16">
        <v>3</v>
      </c>
      <c r="O76" s="6">
        <v>0</v>
      </c>
      <c r="P76" s="9">
        <v>0</v>
      </c>
      <c r="Q76" s="6">
        <v>5</v>
      </c>
      <c r="R76" s="6">
        <v>3</v>
      </c>
      <c r="S76" s="6">
        <v>2</v>
      </c>
      <c r="T76" s="6">
        <v>0</v>
      </c>
      <c r="U76" s="9">
        <v>0.6</v>
      </c>
    </row>
    <row r="77" spans="1:21" ht="12" thickBot="1" x14ac:dyDescent="0.25">
      <c r="A77" s="10" t="s">
        <v>259</v>
      </c>
      <c r="B77" s="11">
        <v>0</v>
      </c>
      <c r="C77" s="17">
        <v>3</v>
      </c>
      <c r="D77" s="11">
        <v>0</v>
      </c>
      <c r="E77" s="14">
        <v>0</v>
      </c>
      <c r="F77" s="11">
        <f>F75+F76</f>
        <v>8</v>
      </c>
      <c r="G77" s="11">
        <v>3</v>
      </c>
      <c r="H77" s="11">
        <v>3</v>
      </c>
      <c r="I77" s="11">
        <v>2</v>
      </c>
      <c r="J77" s="14">
        <v>0.25</v>
      </c>
      <c r="L77" s="10" t="s">
        <v>259</v>
      </c>
      <c r="M77" s="11">
        <v>0</v>
      </c>
      <c r="N77" s="17">
        <v>3</v>
      </c>
      <c r="O77" s="11">
        <v>0</v>
      </c>
      <c r="P77" s="14">
        <v>0</v>
      </c>
      <c r="Q77" s="11">
        <v>12</v>
      </c>
      <c r="R77" s="11">
        <v>3</v>
      </c>
      <c r="S77" s="11">
        <v>3</v>
      </c>
      <c r="T77" s="11">
        <v>2</v>
      </c>
      <c r="U77" s="14">
        <v>0.25</v>
      </c>
    </row>
    <row r="78" spans="1:21" s="19" customFormat="1" x14ac:dyDescent="0.2">
      <c r="A78" s="5"/>
      <c r="B78" s="5"/>
      <c r="C78" s="5"/>
      <c r="D78" s="5"/>
      <c r="E78" s="5"/>
      <c r="F78" s="5"/>
      <c r="G78" s="5"/>
      <c r="H78" s="5"/>
      <c r="I78" s="5"/>
      <c r="J78" s="5"/>
      <c r="K78" s="18"/>
    </row>
    <row r="79" spans="1:21" ht="15.75" customHeight="1" thickBot="1" x14ac:dyDescent="0.25">
      <c r="A79" s="140" t="s">
        <v>227</v>
      </c>
      <c r="B79" s="140"/>
      <c r="C79" s="140"/>
      <c r="D79" s="140"/>
      <c r="E79" s="140"/>
      <c r="F79" s="140"/>
      <c r="G79" s="140"/>
      <c r="H79" s="140"/>
      <c r="I79" s="140"/>
      <c r="J79" s="140"/>
    </row>
    <row r="80" spans="1:21" x14ac:dyDescent="0.2">
      <c r="A80" s="142" t="s">
        <v>241</v>
      </c>
      <c r="B80" s="143"/>
      <c r="C80" s="143"/>
      <c r="D80" s="143"/>
      <c r="E80" s="143"/>
      <c r="F80" s="143"/>
      <c r="G80" s="143"/>
      <c r="H80" s="143"/>
      <c r="I80" s="143"/>
      <c r="J80" s="144"/>
    </row>
    <row r="81" spans="1:10" ht="15.75" customHeight="1" thickBot="1" x14ac:dyDescent="0.25">
      <c r="A81" s="145" t="s">
        <v>242</v>
      </c>
      <c r="B81" s="146"/>
      <c r="C81" s="146"/>
      <c r="D81" s="146"/>
      <c r="E81" s="146"/>
      <c r="F81" s="146"/>
      <c r="G81" s="146"/>
      <c r="H81" s="146"/>
      <c r="I81" s="146"/>
      <c r="J81" s="147"/>
    </row>
    <row r="82" spans="1:10" ht="18.75" customHeight="1" thickBot="1" x14ac:dyDescent="0.25">
      <c r="A82" s="148" t="s">
        <v>243</v>
      </c>
      <c r="B82" s="137" t="s">
        <v>244</v>
      </c>
      <c r="C82" s="138"/>
      <c r="D82" s="138"/>
      <c r="E82" s="139"/>
      <c r="F82" s="137" t="s">
        <v>245</v>
      </c>
      <c r="G82" s="138"/>
      <c r="H82" s="138"/>
      <c r="I82" s="138"/>
      <c r="J82" s="139"/>
    </row>
    <row r="83" spans="1:10" ht="23.25" thickBot="1" x14ac:dyDescent="0.25">
      <c r="A83" s="149"/>
      <c r="B83" s="63" t="s">
        <v>246</v>
      </c>
      <c r="C83" s="63" t="s">
        <v>247</v>
      </c>
      <c r="D83" s="63" t="s">
        <v>248</v>
      </c>
      <c r="E83" s="63" t="s">
        <v>249</v>
      </c>
      <c r="F83" s="63" t="s">
        <v>250</v>
      </c>
      <c r="G83" s="63" t="s">
        <v>251</v>
      </c>
      <c r="H83" s="63" t="s">
        <v>248</v>
      </c>
      <c r="I83" s="63" t="s">
        <v>252</v>
      </c>
      <c r="J83" s="63" t="s">
        <v>253</v>
      </c>
    </row>
    <row r="84" spans="1:10" ht="12" thickBot="1" x14ac:dyDescent="0.25">
      <c r="A84" s="64" t="s">
        <v>268</v>
      </c>
      <c r="B84" s="6">
        <v>5</v>
      </c>
      <c r="C84" s="6">
        <v>5</v>
      </c>
      <c r="D84" s="6">
        <v>0</v>
      </c>
      <c r="E84" s="9">
        <v>1</v>
      </c>
      <c r="F84" s="6">
        <f>G84+H84+I84</f>
        <v>9</v>
      </c>
      <c r="G84" s="6">
        <v>9</v>
      </c>
      <c r="H84" s="6">
        <v>0</v>
      </c>
      <c r="I84" s="6">
        <v>0</v>
      </c>
      <c r="J84" s="9">
        <v>1</v>
      </c>
    </row>
    <row r="85" spans="1:10" ht="12" thickBot="1" x14ac:dyDescent="0.25">
      <c r="A85" s="10" t="s">
        <v>259</v>
      </c>
      <c r="B85" s="11">
        <v>5</v>
      </c>
      <c r="C85" s="11">
        <v>5</v>
      </c>
      <c r="D85" s="11">
        <v>0</v>
      </c>
      <c r="E85" s="20">
        <v>1</v>
      </c>
      <c r="F85" s="21">
        <f>F84</f>
        <v>9</v>
      </c>
      <c r="G85" s="21">
        <f>G84</f>
        <v>9</v>
      </c>
      <c r="H85" s="21">
        <f>H84</f>
        <v>0</v>
      </c>
      <c r="I85" s="21">
        <f>I84</f>
        <v>0</v>
      </c>
      <c r="J85" s="14">
        <v>1</v>
      </c>
    </row>
    <row r="88" spans="1:10" ht="12" thickBot="1" x14ac:dyDescent="0.25">
      <c r="A88" s="159" t="s">
        <v>274</v>
      </c>
      <c r="B88" s="159"/>
      <c r="C88" s="159"/>
      <c r="D88" s="159"/>
      <c r="E88" s="159"/>
      <c r="F88" s="159"/>
      <c r="G88" s="159"/>
      <c r="H88" s="159"/>
      <c r="I88" s="159"/>
      <c r="J88" s="159"/>
    </row>
    <row r="89" spans="1:10" ht="12" thickBot="1" x14ac:dyDescent="0.25">
      <c r="A89" s="137" t="s">
        <v>242</v>
      </c>
      <c r="B89" s="138"/>
      <c r="C89" s="138"/>
      <c r="D89" s="138"/>
      <c r="E89" s="138"/>
      <c r="F89" s="138"/>
      <c r="G89" s="138"/>
      <c r="H89" s="138"/>
      <c r="I89" s="138"/>
      <c r="J89" s="139"/>
    </row>
    <row r="90" spans="1:10" ht="12" thickBot="1" x14ac:dyDescent="0.25">
      <c r="A90" s="148" t="s">
        <v>243</v>
      </c>
      <c r="B90" s="137" t="s">
        <v>244</v>
      </c>
      <c r="C90" s="138"/>
      <c r="D90" s="138"/>
      <c r="E90" s="139"/>
      <c r="F90" s="137" t="s">
        <v>245</v>
      </c>
      <c r="G90" s="138"/>
      <c r="H90" s="138"/>
      <c r="I90" s="138"/>
      <c r="J90" s="139"/>
    </row>
    <row r="91" spans="1:10" ht="23.25" thickBot="1" x14ac:dyDescent="0.25">
      <c r="A91" s="149"/>
      <c r="B91" s="63" t="s">
        <v>246</v>
      </c>
      <c r="C91" s="63" t="s">
        <v>247</v>
      </c>
      <c r="D91" s="63" t="s">
        <v>248</v>
      </c>
      <c r="E91" s="63" t="s">
        <v>249</v>
      </c>
      <c r="F91" s="63" t="s">
        <v>250</v>
      </c>
      <c r="G91" s="63" t="s">
        <v>251</v>
      </c>
      <c r="H91" s="63" t="s">
        <v>248</v>
      </c>
      <c r="I91" s="63" t="s">
        <v>252</v>
      </c>
      <c r="J91" s="63" t="s">
        <v>253</v>
      </c>
    </row>
    <row r="92" spans="1:10" ht="12" thickBot="1" x14ac:dyDescent="0.25">
      <c r="A92" s="64" t="s">
        <v>261</v>
      </c>
      <c r="B92" s="22">
        <v>0</v>
      </c>
      <c r="C92" s="22">
        <v>0</v>
      </c>
      <c r="D92" s="23">
        <v>0</v>
      </c>
      <c r="E92" s="23">
        <v>0</v>
      </c>
      <c r="F92" s="6">
        <v>6</v>
      </c>
      <c r="G92" s="6">
        <v>0</v>
      </c>
      <c r="H92" s="6">
        <v>6</v>
      </c>
      <c r="I92" s="6">
        <v>0</v>
      </c>
      <c r="J92" s="9">
        <v>0</v>
      </c>
    </row>
    <row r="93" spans="1:10" ht="12" thickBot="1" x14ac:dyDescent="0.25">
      <c r="A93" s="10" t="s">
        <v>259</v>
      </c>
      <c r="B93" s="24">
        <v>0</v>
      </c>
      <c r="C93" s="24">
        <v>0</v>
      </c>
      <c r="D93" s="25">
        <v>0</v>
      </c>
      <c r="E93" s="24">
        <v>0</v>
      </c>
      <c r="F93" s="11">
        <v>6</v>
      </c>
      <c r="G93" s="11">
        <v>0</v>
      </c>
      <c r="H93" s="11">
        <v>6</v>
      </c>
      <c r="I93" s="11">
        <v>0</v>
      </c>
      <c r="J93" s="14">
        <v>0</v>
      </c>
    </row>
    <row r="94" spans="1:10" ht="12" thickBot="1" x14ac:dyDescent="0.25">
      <c r="C94" s="156" t="s">
        <v>239</v>
      </c>
      <c r="D94" s="157"/>
      <c r="E94" s="158"/>
      <c r="F94" s="62">
        <f>F9+F17+F25+F34+F44+F52+F60+F68+F77+F85+F93</f>
        <v>80</v>
      </c>
      <c r="G94" s="62">
        <f>G9+G17+G25+G34+G44+G52+G60+G68+G77+G85+G93</f>
        <v>40</v>
      </c>
      <c r="H94" s="62">
        <f>H9+H17+H25+H34+H44+H52+H60+H68+H77+H85+H93</f>
        <v>28</v>
      </c>
      <c r="I94" s="62">
        <f>I9+I17+I25+I34+I44+I52+I60+I68+I77+I85+I93</f>
        <v>12</v>
      </c>
    </row>
  </sheetData>
  <mergeCells count="99">
    <mergeCell ref="L73:L74"/>
    <mergeCell ref="M73:P73"/>
    <mergeCell ref="C94:E94"/>
    <mergeCell ref="A79:J79"/>
    <mergeCell ref="A80:J80"/>
    <mergeCell ref="A81:J81"/>
    <mergeCell ref="A82:A83"/>
    <mergeCell ref="B82:E82"/>
    <mergeCell ref="F82:J82"/>
    <mergeCell ref="A88:J88"/>
    <mergeCell ref="A89:J89"/>
    <mergeCell ref="A90:A91"/>
    <mergeCell ref="B90:E90"/>
    <mergeCell ref="F90:J90"/>
    <mergeCell ref="Q73:U73"/>
    <mergeCell ref="Q65:U65"/>
    <mergeCell ref="A70:J70"/>
    <mergeCell ref="L70:U70"/>
    <mergeCell ref="A71:J71"/>
    <mergeCell ref="L71:U71"/>
    <mergeCell ref="A72:J72"/>
    <mergeCell ref="L72:U72"/>
    <mergeCell ref="A65:A66"/>
    <mergeCell ref="B65:E65"/>
    <mergeCell ref="F65:J65"/>
    <mergeCell ref="L65:L66"/>
    <mergeCell ref="M65:P65"/>
    <mergeCell ref="A73:A74"/>
    <mergeCell ref="B73:E73"/>
    <mergeCell ref="F73:J73"/>
    <mergeCell ref="L62:U62"/>
    <mergeCell ref="A63:J63"/>
    <mergeCell ref="L63:U63"/>
    <mergeCell ref="A64:J64"/>
    <mergeCell ref="L64:U64"/>
    <mergeCell ref="A62:J62"/>
    <mergeCell ref="A54:J54"/>
    <mergeCell ref="A55:J55"/>
    <mergeCell ref="A56:A57"/>
    <mergeCell ref="B56:E56"/>
    <mergeCell ref="F56:J56"/>
    <mergeCell ref="A47:J47"/>
    <mergeCell ref="L47:U47"/>
    <mergeCell ref="A48:J48"/>
    <mergeCell ref="L48:U48"/>
    <mergeCell ref="A49:A50"/>
    <mergeCell ref="B49:E49"/>
    <mergeCell ref="F49:J49"/>
    <mergeCell ref="L49:L50"/>
    <mergeCell ref="M49:P49"/>
    <mergeCell ref="Q49:U49"/>
    <mergeCell ref="L46:U46"/>
    <mergeCell ref="A41:A42"/>
    <mergeCell ref="B41:B42"/>
    <mergeCell ref="C41:C42"/>
    <mergeCell ref="D41:D42"/>
    <mergeCell ref="E41:E42"/>
    <mergeCell ref="F41:F42"/>
    <mergeCell ref="G41:G42"/>
    <mergeCell ref="H41:H42"/>
    <mergeCell ref="I41:I42"/>
    <mergeCell ref="J41:J42"/>
    <mergeCell ref="A46:J46"/>
    <mergeCell ref="A36:J36"/>
    <mergeCell ref="A37:J37"/>
    <mergeCell ref="A38:J38"/>
    <mergeCell ref="A39:A40"/>
    <mergeCell ref="B39:E39"/>
    <mergeCell ref="F39:J39"/>
    <mergeCell ref="A27:J27"/>
    <mergeCell ref="A28:J28"/>
    <mergeCell ref="A29:J29"/>
    <mergeCell ref="A30:A31"/>
    <mergeCell ref="B30:E30"/>
    <mergeCell ref="F30:J30"/>
    <mergeCell ref="A19:J19"/>
    <mergeCell ref="A20:J20"/>
    <mergeCell ref="A21:J21"/>
    <mergeCell ref="A22:A23"/>
    <mergeCell ref="B22:E22"/>
    <mergeCell ref="F22:J22"/>
    <mergeCell ref="A11:J11"/>
    <mergeCell ref="A12:J12"/>
    <mergeCell ref="A13:J13"/>
    <mergeCell ref="A14:A15"/>
    <mergeCell ref="B14:E14"/>
    <mergeCell ref="F14:J14"/>
    <mergeCell ref="Q4:U4"/>
    <mergeCell ref="A1:J1"/>
    <mergeCell ref="L1:U1"/>
    <mergeCell ref="A2:J2"/>
    <mergeCell ref="L2:U2"/>
    <mergeCell ref="A3:J3"/>
    <mergeCell ref="L3:U3"/>
    <mergeCell ref="A4:A5"/>
    <mergeCell ref="B4:E4"/>
    <mergeCell ref="F4:J4"/>
    <mergeCell ref="L4:L5"/>
    <mergeCell ref="M4:P4"/>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Resultados Plan de Mejoramiento</vt:lpstr>
      <vt:lpstr>Resumen Plan de Mejoramiento</vt:lpstr>
      <vt:lpstr>INFORMES ENVIADOS</vt:lpstr>
      <vt:lpstr>ProcesoPM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López Salas</dc:creator>
  <cp:keywords/>
  <dc:description/>
  <cp:lastModifiedBy>Administrador</cp:lastModifiedBy>
  <cp:revision/>
  <dcterms:created xsi:type="dcterms:W3CDTF">2018-08-16T13:35:35Z</dcterms:created>
  <dcterms:modified xsi:type="dcterms:W3CDTF">2021-06-22T22:02:41Z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ies>
</file>