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OCI 2017\2. Trabajos de Cumplimiento\9. Plan Anticorrupción y de Atención al Ciudadano\Corte 31-ago-2017\4. Informe\Informe Final\"/>
    </mc:Choice>
  </mc:AlternateContent>
  <bookViews>
    <workbookView xWindow="0" yWindow="0" windowWidth="28800" windowHeight="12435"/>
  </bookViews>
  <sheets>
    <sheet name="Comp 1. Gestion Riesgo" sheetId="2" r:id="rId1"/>
    <sheet name="Comp 2. Rendicion Cuentas" sheetId="4" r:id="rId2"/>
    <sheet name="Comp 3. Antitramites" sheetId="15" r:id="rId3"/>
    <sheet name="Comp 4. Serviciociudadano" sheetId="8" r:id="rId4"/>
    <sheet name="Comp 5. Transparencia" sheetId="9" r:id="rId5"/>
    <sheet name="Comp 6. Otrosmecanismos" sheetId="12" r:id="rId6"/>
    <sheet name="Resumen" sheetId="14" r:id="rId7"/>
  </sheets>
  <externalReferences>
    <externalReference r:id="rId8"/>
    <externalReference r:id="rId9"/>
    <externalReference r:id="rId10"/>
    <externalReference r:id="rId11"/>
    <externalReference r:id="rId12"/>
  </externalReferences>
  <definedNames>
    <definedName name="_xlnm._FilterDatabase" localSheetId="0" hidden="1">'Comp 1. Gestion Riesgo'!$A$4:$P$4</definedName>
    <definedName name="_xlnm._FilterDatabase" localSheetId="1" hidden="1">'Comp 2. Rendicion Cuentas'!$A$4:$AC$4</definedName>
    <definedName name="_xlnm._FilterDatabase" localSheetId="3" hidden="1">'Comp 4. Serviciociudadano'!$A$4:$Q$4</definedName>
    <definedName name="_xlnm._FilterDatabase" localSheetId="4" hidden="1">'Comp 5. Transparencia'!$A$4:$Q$4</definedName>
    <definedName name="A">[1]Hoja1!#REF!</definedName>
    <definedName name="A_Obj1" localSheetId="3">OFFSET(#REF!,0,0,COUNTA(#REF!)-1,1)</definedName>
    <definedName name="A_Obj1" localSheetId="4">OFFSET(#REF!,0,0,COUNTA(#REF!)-1,1)</definedName>
    <definedName name="A_Obj1" localSheetId="5">OFFSET(#REF!,0,0,COUNTA(#REF!)-1,1)</definedName>
    <definedName name="A_Obj1">OFFSET(#REF!,0,0,COUNTA(#REF!)-1,1)</definedName>
    <definedName name="A_Obj2" localSheetId="3">OFFSET(#REF!,0,0,COUNTA(#REF!)-1,1)</definedName>
    <definedName name="A_Obj2" localSheetId="4">OFFSET(#REF!,0,0,COUNTA(#REF!)-1,1)</definedName>
    <definedName name="A_Obj2" localSheetId="5">OFFSET(#REF!,0,0,COUNTA(#REF!)-1,1)</definedName>
    <definedName name="A_Obj2">OFFSET(#REF!,0,0,COUNTA(#REF!)-1,1)</definedName>
    <definedName name="A_Obj3" localSheetId="3">OFFSET(#REF!,0,0,COUNTA(#REF!)-1,1)</definedName>
    <definedName name="A_Obj3" localSheetId="4">OFFSET(#REF!,0,0,COUNTA(#REF!)-1,1)</definedName>
    <definedName name="A_Obj3" localSheetId="5">OFFSET(#REF!,0,0,COUNTA(#REF!)-1,1)</definedName>
    <definedName name="A_Obj3">OFFSET(#REF!,0,0,COUNTA(#REF!)-1,1)</definedName>
    <definedName name="A_Obj4" localSheetId="3">OFFSET(#REF!,0,0,COUNTA(#REF!)-1,1)</definedName>
    <definedName name="A_Obj4" localSheetId="4">OFFSET(#REF!,0,0,COUNTA(#REF!)-1,1)</definedName>
    <definedName name="A_Obj4" localSheetId="5">OFFSET(#REF!,0,0,COUNTA(#REF!)-1,1)</definedName>
    <definedName name="A_Obj4">OFFSET(#REF!,0,0,COUNTA(#REF!)-1,1)</definedName>
    <definedName name="AAAA">[1]Hoja1!#REF!</definedName>
    <definedName name="AB">[1]Hoja1!#REF!</definedName>
    <definedName name="Acc_1" localSheetId="3">#REF!</definedName>
    <definedName name="Acc_1" localSheetId="4">#REF!</definedName>
    <definedName name="Acc_1" localSheetId="5">#REF!</definedName>
    <definedName name="Acc_1">#REF!</definedName>
    <definedName name="Acc_2" localSheetId="3">#REF!</definedName>
    <definedName name="Acc_2" localSheetId="4">#REF!</definedName>
    <definedName name="Acc_2" localSheetId="5">#REF!</definedName>
    <definedName name="Acc_2">#REF!</definedName>
    <definedName name="Acc_3" localSheetId="3">#REF!</definedName>
    <definedName name="Acc_3" localSheetId="4">#REF!</definedName>
    <definedName name="Acc_3" localSheetId="5">#REF!</definedName>
    <definedName name="Acc_3">#REF!</definedName>
    <definedName name="Acc_4" localSheetId="3">#REF!</definedName>
    <definedName name="Acc_4" localSheetId="4">#REF!</definedName>
    <definedName name="Acc_4" localSheetId="5">#REF!</definedName>
    <definedName name="Acc_4">#REF!</definedName>
    <definedName name="Acc_5" localSheetId="3">#REF!</definedName>
    <definedName name="Acc_5" localSheetId="4">#REF!</definedName>
    <definedName name="Acc_5" localSheetId="5">#REF!</definedName>
    <definedName name="Acc_5">#REF!</definedName>
    <definedName name="Acc_6" localSheetId="3">#REF!</definedName>
    <definedName name="Acc_6" localSheetId="4">#REF!</definedName>
    <definedName name="Acc_6" localSheetId="5">#REF!</definedName>
    <definedName name="Acc_6">#REF!</definedName>
    <definedName name="Acc_7" localSheetId="3">#REF!</definedName>
    <definedName name="Acc_7" localSheetId="4">#REF!</definedName>
    <definedName name="Acc_7" localSheetId="5">#REF!</definedName>
    <definedName name="Acc_7">#REF!</definedName>
    <definedName name="Acc_8" localSheetId="3">#REF!</definedName>
    <definedName name="Acc_8" localSheetId="4">#REF!</definedName>
    <definedName name="Acc_8" localSheetId="5">#REF!</definedName>
    <definedName name="Acc_8">#REF!</definedName>
    <definedName name="Acc_9" localSheetId="3">#REF!</definedName>
    <definedName name="Acc_9" localSheetId="4">#REF!</definedName>
    <definedName name="Acc_9" localSheetId="5">#REF!</definedName>
    <definedName name="Acc_9">#REF!</definedName>
    <definedName name="Admin">[2]TABLA!$Q$2:$Q$3</definedName>
    <definedName name="Agricultura" localSheetId="3">[2]TABLA!#REF!</definedName>
    <definedName name="Agricultura" localSheetId="5">[2]TABLA!#REF!</definedName>
    <definedName name="Agricultura">[2]TABLA!#REF!</definedName>
    <definedName name="Agricultura_y_Desarrollo_Rural" localSheetId="3">[2]TABLA!#REF!</definedName>
    <definedName name="Agricultura_y_Desarrollo_Rural" localSheetId="5">[2]TABLA!#REF!</definedName>
    <definedName name="Agricultura_y_Desarrollo_Rural">[2]TABLA!#REF!</definedName>
    <definedName name="Ambiental">'[2]Tablas instituciones'!$D$2:$D$9</definedName>
    <definedName name="ambiente" localSheetId="3">[2]TABLA!#REF!</definedName>
    <definedName name="ambiente" localSheetId="5">[2]TABLA!#REF!</definedName>
    <definedName name="ambiente">[2]TABLA!#REF!</definedName>
    <definedName name="Ambiente_y_Desarrollo_Sostenible" localSheetId="3">[2]TABLA!#REF!</definedName>
    <definedName name="Ambiente_y_Desarrollo_Sostenible" localSheetId="5">[2]TABLA!#REF!</definedName>
    <definedName name="Ambiente_y_Desarrollo_Sostenible">[2]TABLA!#REF!</definedName>
    <definedName name="_xlnm.Print_Area" localSheetId="0">'Comp 1. Gestion Riesgo'!$A$1:$M$12</definedName>
    <definedName name="_xlnm.Print_Area" localSheetId="1">'Comp 2. Rendicion Cuentas'!$A$1:$M$20</definedName>
    <definedName name="_xlnm.Print_Area" localSheetId="3">'Comp 4. Serviciociudadano'!$A$1:$M$12</definedName>
    <definedName name="_xlnm.Print_Area" localSheetId="4">'Comp 5. Transparencia'!$A$1:$M$16</definedName>
    <definedName name="_xlnm.Print_Area" localSheetId="5">'Comp 6. Otrosmecanismos'!$A$1:$M$7</definedName>
    <definedName name="cc">[1]Hoja1!#REF!</definedName>
    <definedName name="Ciencia__Tecnología_e_innovación" localSheetId="3">[2]TABLA!#REF!</definedName>
    <definedName name="Ciencia__Tecnología_e_innovación" localSheetId="5">[2]TABLA!#REF!</definedName>
    <definedName name="Ciencia__Tecnología_e_innovación">[2]TABLA!#REF!</definedName>
    <definedName name="Clasecontrol" localSheetId="0">[3]Hoja1!#REF!</definedName>
    <definedName name="Clasecontrol" localSheetId="1">[3]Hoja1!#REF!</definedName>
    <definedName name="Clasecontrol" localSheetId="3">[3]Hoja1!#REF!</definedName>
    <definedName name="Clasecontrol" localSheetId="5">[3]Hoja1!#REF!</definedName>
    <definedName name="Clasecontrol">[3]Hoja1!#REF!</definedName>
    <definedName name="clases1">[4]TABLA!$G$2:$G$5</definedName>
    <definedName name="Comercio__Industria_y_Turismo" localSheetId="3">[2]TABLA!#REF!</definedName>
    <definedName name="Comercio__Industria_y_Turismo" localSheetId="5">[2]TABLA!#REF!</definedName>
    <definedName name="Comercio__Industria_y_Turismo">[2]TABLA!#REF!</definedName>
    <definedName name="Departamentos" localSheetId="3">#REF!</definedName>
    <definedName name="Departamentos" localSheetId="4">#REF!</definedName>
    <definedName name="Departamentos" localSheetId="5">#REF!</definedName>
    <definedName name="departamentos">[2]TABLA!$D$2:$D$36</definedName>
    <definedName name="Factoresexternos">[3]Hoja1!$G$2:$G$16</definedName>
    <definedName name="FactoresInternos">[3]Hoja1!$H$2:$H$11</definedName>
    <definedName name="Fuentes" localSheetId="3">#REF!</definedName>
    <definedName name="Fuentes" localSheetId="4">#REF!</definedName>
    <definedName name="Fuentes" localSheetId="5">#REF!</definedName>
    <definedName name="Fuentes">#REF!</definedName>
    <definedName name="Indicadores" localSheetId="3">#REF!</definedName>
    <definedName name="Indicadores" localSheetId="4">#REF!</definedName>
    <definedName name="Indicadores" localSheetId="5">#REF!</definedName>
    <definedName name="Indicadores">#REF!</definedName>
    <definedName name="Nivel" localSheetId="0">[3]Hoja1!#REF!</definedName>
    <definedName name="Nivel" localSheetId="1">[3]Hoja1!#REF!</definedName>
    <definedName name="Nivel" localSheetId="3">[3]Hoja1!#REF!</definedName>
    <definedName name="Nivel" localSheetId="5">[3]Hoja1!#REF!</definedName>
    <definedName name="Nivel">[3]Hoja1!#REF!</definedName>
    <definedName name="NivelImp" localSheetId="0">[3]Hoja1!#REF!</definedName>
    <definedName name="NivelImp" localSheetId="1">[3]Hoja1!#REF!</definedName>
    <definedName name="NivelImp" localSheetId="3">[3]Hoja1!#REF!</definedName>
    <definedName name="NivelImp" localSheetId="5">[3]Hoja1!#REF!</definedName>
    <definedName name="NivelImp">[3]Hoja1!#REF!</definedName>
    <definedName name="NivelProb" localSheetId="0">[3]Hoja1!#REF!</definedName>
    <definedName name="NivelProb" localSheetId="1">[3]Hoja1!#REF!</definedName>
    <definedName name="NivelProb" localSheetId="3">[3]Hoja1!#REF!</definedName>
    <definedName name="NivelProb" localSheetId="5">[3]Hoja1!#REF!</definedName>
    <definedName name="NivelProb">[3]Hoja1!#REF!</definedName>
    <definedName name="Objetivos" localSheetId="3">OFFSET(#REF!,0,0,COUNTA(#REF!)-1,1)</definedName>
    <definedName name="Objetivos" localSheetId="4">OFFSET(#REF!,0,0,COUNTA(#REF!)-1,1)</definedName>
    <definedName name="Objetivos" localSheetId="5">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#REF!</definedName>
    <definedName name="Probabilidad" localSheetId="3">#REF!</definedName>
    <definedName name="Probabilidad" localSheetId="4">#REF!</definedName>
    <definedName name="Probabilidad" localSheetId="5">#REF!</definedName>
    <definedName name="Probabilidad">[3]Hoja1!#REF!</definedName>
    <definedName name="sector">[2]TABLA!$B$2:$B$26</definedName>
    <definedName name="Tipocontrol" localSheetId="0">[3]Hoja1!#REF!</definedName>
    <definedName name="Tipocontrol" localSheetId="1">[3]Hoja1!#REF!</definedName>
    <definedName name="Tipocontrol" localSheetId="3">[3]Hoja1!#REF!</definedName>
    <definedName name="Tipocontrol" localSheetId="5">[3]Hoja1!#REF!</definedName>
    <definedName name="Tipocontrol">[3]Hoja1!#REF!</definedName>
    <definedName name="Tipos">[2]TABLA!$G$2:$G$4</definedName>
    <definedName name="_xlnm.Print_Titles" localSheetId="0">'Comp 1. Gestion Riesgo'!$2:$4</definedName>
    <definedName name="_xlnm.Print_Titles" localSheetId="1">'Comp 2. Rendicion Cuentas'!$2:$4</definedName>
    <definedName name="_xlnm.Print_Titles" localSheetId="3">'Comp 4. Serviciociudadano'!$2:$4</definedName>
    <definedName name="_xlnm.Print_Titles" localSheetId="4">'Comp 5. Transparencia'!$2:$4</definedName>
    <definedName name="Tratamiento" localSheetId="0">[3]Hoja1!#REF!</definedName>
    <definedName name="Tratamiento" localSheetId="1">[3]Hoja1!#REF!</definedName>
    <definedName name="Tratamiento" localSheetId="3">[3]Hoja1!#REF!</definedName>
    <definedName name="Tratamiento" localSheetId="5">[3]Hoja1!#REF!</definedName>
    <definedName name="Tratamiento">[3]Hoja1!#REF!</definedName>
    <definedName name="vigencias">[2]TABLA!$E$2:$E$7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2" l="1"/>
  <c r="K7" i="12" l="1"/>
  <c r="K6" i="12"/>
  <c r="K5" i="12" l="1"/>
  <c r="K6" i="9" l="1"/>
  <c r="K7" i="9"/>
  <c r="K8" i="9"/>
  <c r="K9" i="9"/>
  <c r="K10" i="9"/>
  <c r="K11" i="9"/>
  <c r="K12" i="9"/>
  <c r="K13" i="9"/>
  <c r="K14" i="9"/>
  <c r="K15" i="9"/>
  <c r="K16" i="9"/>
  <c r="K5" i="9"/>
  <c r="K6" i="8" l="1"/>
  <c r="K7" i="8"/>
  <c r="K8" i="8"/>
  <c r="K9" i="8"/>
  <c r="K10" i="8"/>
  <c r="K11" i="8"/>
  <c r="K12" i="8"/>
  <c r="K5" i="8"/>
  <c r="K14" i="4" l="1"/>
  <c r="K15" i="4"/>
  <c r="K16" i="4"/>
  <c r="K17" i="4"/>
  <c r="K18" i="4"/>
  <c r="K13" i="4"/>
  <c r="K6" i="4" l="1"/>
  <c r="K7" i="4"/>
  <c r="K8" i="4"/>
  <c r="K9" i="4"/>
  <c r="K10" i="4"/>
  <c r="K5" i="4"/>
  <c r="K12" i="2" l="1"/>
  <c r="I13" i="2"/>
  <c r="K13" i="2" s="1"/>
  <c r="K20" i="4" l="1"/>
  <c r="K19" i="4" l="1"/>
  <c r="K12" i="4"/>
  <c r="K11" i="4"/>
  <c r="K11" i="2" l="1"/>
  <c r="K6" i="2" l="1"/>
  <c r="J8" i="12" l="1"/>
  <c r="I8" i="12"/>
  <c r="J17" i="9"/>
  <c r="I17" i="9"/>
  <c r="J13" i="8"/>
  <c r="I13" i="8"/>
  <c r="J21" i="4"/>
  <c r="I21" i="4"/>
  <c r="K13" i="8" l="1"/>
  <c r="K21" i="4"/>
  <c r="K8" i="12"/>
  <c r="K17" i="9"/>
  <c r="B4" i="14"/>
  <c r="B8" i="14" l="1"/>
  <c r="D4" i="14" l="1"/>
  <c r="E4" i="14" s="1"/>
  <c r="D7" i="14"/>
  <c r="E7" i="14" s="1"/>
  <c r="D5" i="14"/>
  <c r="E5" i="14" s="1"/>
  <c r="D2" i="14" l="1"/>
  <c r="E2" i="14" s="1"/>
  <c r="D6" i="14"/>
  <c r="E6" i="14" s="1"/>
  <c r="C8" i="14" l="1"/>
  <c r="D8" i="14" s="1"/>
  <c r="E8" i="14" s="1"/>
  <c r="D3" i="14"/>
  <c r="E3" i="14" s="1"/>
</calcChain>
</file>

<file path=xl/comments1.xml><?xml version="1.0" encoding="utf-8"?>
<comments xmlns="http://schemas.openxmlformats.org/spreadsheetml/2006/main">
  <authors>
    <author>Luz Miriam Diaz Diaz</author>
    <author>mprada</author>
    <author>Jaime Orlando Delgado Gordillo</author>
  </authors>
  <commentList>
    <comment ref="C4" authorId="0" shapeId="0">
      <text>
        <r>
          <rPr>
            <sz val="12"/>
            <color indexed="81"/>
            <rFont val="Tahoma"/>
            <family val="2"/>
          </rPr>
          <t>Escriba el nombre completo de la entidad</t>
        </r>
      </text>
    </comment>
    <comment ref="C6" authorId="0" shapeId="0">
      <text>
        <r>
          <rPr>
            <sz val="10"/>
            <color indexed="81"/>
            <rFont val="Tahoma"/>
            <family val="2"/>
          </rPr>
          <t>Seleccione el sector al que pertenece la entidad (sólo para entidades del orden nacional)</t>
        </r>
      </text>
    </comment>
    <comment ref="H6" authorId="0" shapeId="0">
      <text>
        <r>
          <rPr>
            <sz val="10"/>
            <color indexed="81"/>
            <rFont val="Tahoma"/>
            <family val="2"/>
          </rPr>
          <t>Seleccione el orden al que pertenece la entidad (nacional o territorial)</t>
        </r>
        <r>
          <rPr>
            <sz val="9"/>
            <color indexed="81"/>
            <rFont val="Tahoma"/>
            <family val="2"/>
          </rPr>
          <t xml:space="preserve">
</t>
        </r>
      </text>
    </comment>
    <comment ref="C8" authorId="0" shapeId="0">
      <text>
        <r>
          <rPr>
            <sz val="10"/>
            <color indexed="81"/>
            <rFont val="Tahoma"/>
            <family val="2"/>
          </rPr>
          <t>Seleccione el departamento donde está ubicada la entidad (solo para entidades del orden territorial)</t>
        </r>
      </text>
    </comment>
    <comment ref="H8" authorId="0" shapeId="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text>
        <r>
          <rPr>
            <sz val="12"/>
            <color indexed="81"/>
            <rFont val="Tahoma"/>
            <family val="2"/>
          </rPr>
          <t>Escriba el nombre del Municipio donde se ubica la entidad (sólo para entidades del orden territorial)</t>
        </r>
      </text>
    </comment>
    <comment ref="C13" authorId="0" shapeId="0">
      <text>
        <r>
          <rPr>
            <sz val="12"/>
            <color indexed="81"/>
            <rFont val="Tahoma"/>
            <family val="2"/>
          </rPr>
          <t>Seleccione la modalidad de la mejora a realizar (normativa, administrativa o tecnológica)</t>
        </r>
      </text>
    </comment>
    <comment ref="D13" authorId="0" shapeId="0">
      <text>
        <r>
          <rPr>
            <sz val="12"/>
            <color indexed="81"/>
            <rFont val="Tahoma"/>
            <family val="2"/>
          </rPr>
          <t>Seleccione la opción de racionalización que aplica, según el tipo de racionalización elegido</t>
        </r>
      </text>
    </comment>
    <comment ref="E13" authorId="0" shapeId="0">
      <text>
        <r>
          <rPr>
            <sz val="12"/>
            <color indexed="81"/>
            <rFont val="Tahoma"/>
            <family val="2"/>
          </rPr>
          <t>De manera concreta describa como está u opera actualmente el trámite, proceso o procedimiento, es decir, antes de realizar la mejora a proponer</t>
        </r>
      </text>
    </comment>
    <comment ref="F13" authorId="1" shapeId="0">
      <text>
        <r>
          <rPr>
            <sz val="12"/>
            <color indexed="81"/>
            <rFont val="Tahoma"/>
            <family val="2"/>
          </rPr>
          <t>De manera concreta describa en qué consiste la acción de mejora o racionalización a realizar al trámite, proceso o procedimiento.</t>
        </r>
      </text>
    </comment>
    <comment ref="G13" authorId="0" shapeId="0">
      <text>
        <r>
          <rPr>
            <sz val="12"/>
            <color indexed="81"/>
            <rFont val="Tahoma"/>
            <family val="2"/>
          </rPr>
          <t>De manera concreta describa el impacto que tiene la mejora en el ciudadano y/o la entidad, expresada en reducción de tiempo o costos</t>
        </r>
      </text>
    </comment>
    <comment ref="H13" authorId="2" shapeId="0">
      <text>
        <r>
          <rPr>
            <sz val="12"/>
            <color indexed="81"/>
            <rFont val="Tahoma"/>
            <family val="2"/>
          </rPr>
          <t>Ärea dentro de la entidad que lidera la racionalización del trámite, proceso o procedimiento</t>
        </r>
      </text>
    </comment>
    <comment ref="I14" authorId="2" shapeId="0">
      <text>
        <r>
          <rPr>
            <sz val="12"/>
            <color indexed="81"/>
            <rFont val="Tahoma"/>
            <family val="2"/>
          </rPr>
          <t>Indique la fecha de inicio de las acciones de racionalización a realizar</t>
        </r>
      </text>
    </comment>
    <comment ref="J14" authorId="2" shapeId="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<sst xmlns="http://schemas.openxmlformats.org/spreadsheetml/2006/main" count="492" uniqueCount="349">
  <si>
    <t>5.1.</t>
  </si>
  <si>
    <t>4.1</t>
  </si>
  <si>
    <t>3.3</t>
  </si>
  <si>
    <t>3.2</t>
  </si>
  <si>
    <t>3.1</t>
  </si>
  <si>
    <t>2.1</t>
  </si>
  <si>
    <t>1.2</t>
  </si>
  <si>
    <t>1.1</t>
  </si>
  <si>
    <t xml:space="preserve">Responsable </t>
  </si>
  <si>
    <t>Meta o producto</t>
  </si>
  <si>
    <t>Subcomponente</t>
  </si>
  <si>
    <t>Fecha Inicio</t>
  </si>
  <si>
    <t>Fecha Final</t>
  </si>
  <si>
    <r>
      <rPr>
        <b/>
        <sz val="12"/>
        <color theme="1"/>
        <rFont val="Calibri"/>
        <family val="2"/>
        <scheme val="minor"/>
      </rPr>
      <t xml:space="preserve">Subcomponente/proceso  2                                                                    </t>
    </r>
    <r>
      <rPr>
        <sz val="12"/>
        <color theme="1"/>
        <rFont val="Calibri"/>
        <family val="2"/>
        <scheme val="minor"/>
      </rPr>
      <t xml:space="preserve">  Construcción del Mapa de Riesgos de Corrupción</t>
    </r>
  </si>
  <si>
    <r>
      <rPr>
        <b/>
        <sz val="12"/>
        <color theme="1"/>
        <rFont val="Calibri"/>
        <family val="2"/>
        <scheme val="minor"/>
      </rPr>
      <t>Subcomponente /proceso 4</t>
    </r>
    <r>
      <rPr>
        <sz val="12"/>
        <color theme="1"/>
        <rFont val="Calibri"/>
        <family val="2"/>
        <scheme val="minor"/>
      </rPr>
      <t xml:space="preserve">                                           Monitoreo o revisión</t>
    </r>
  </si>
  <si>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</si>
  <si>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</si>
  <si>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</si>
  <si>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</si>
  <si>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</si>
  <si>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</si>
  <si>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FECHA DE ELABORACION:  Enero 2017</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</si>
  <si>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</si>
  <si>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</si>
  <si>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</si>
  <si>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</si>
  <si>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</si>
  <si>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</si>
  <si>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r>
      <t xml:space="preserve">Subcomponente 3                                    </t>
    </r>
    <r>
      <rPr>
        <sz val="12"/>
        <color theme="1"/>
        <rFont val="Calibri"/>
        <family val="2"/>
      </rPr>
      <t xml:space="preserve">             Incentivos para motivar la cultura de la rendición y petición de cuentas</t>
    </r>
  </si>
  <si>
    <t>Nombre de la entidad</t>
  </si>
  <si>
    <t>EMPRESA DE TRANSPORTE DEL TERCER MILENIO - TRANSMILENIO S.A</t>
  </si>
  <si>
    <t>Sector Administrativo</t>
  </si>
  <si>
    <t>No Aplica</t>
  </si>
  <si>
    <t>Orden</t>
  </si>
  <si>
    <t>TERRITORIAL</t>
  </si>
  <si>
    <t>Departamento:</t>
  </si>
  <si>
    <t>CUNDINAMARCA</t>
  </si>
  <si>
    <t>Año Vigencia:</t>
  </si>
  <si>
    <t>Municipio:</t>
  </si>
  <si>
    <t>BOGOTA</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</si>
  <si>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</si>
  <si>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</si>
  <si>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</si>
  <si>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</si>
  <si>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</si>
  <si>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</si>
  <si>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</si>
  <si>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</si>
  <si>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</si>
  <si>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</si>
  <si>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</si>
  <si>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Nombre del responsable:</t>
  </si>
  <si>
    <t>Número de teléfono:</t>
  </si>
  <si>
    <t>2203000 Ext  1901</t>
  </si>
  <si>
    <t>Correo electrónico:</t>
  </si>
  <si>
    <t xml:space="preserve"> Componente 4:  Servicio al Ciudadano</t>
  </si>
  <si>
    <t>Fecha Inicial</t>
  </si>
  <si>
    <r>
      <rPr>
        <b/>
        <sz val="12"/>
        <color theme="1"/>
        <rFont val="Calibri"/>
        <family val="2"/>
        <scheme val="minor"/>
      </rPr>
      <t>Subcomponente 1</t>
    </r>
    <r>
      <rPr>
        <sz val="12"/>
        <color theme="1"/>
        <rFont val="Calibri"/>
        <family val="2"/>
        <scheme val="minor"/>
      </rPr>
      <t xml:space="preserve">                           Estructura administrativa y Direccionamiento estratégico </t>
    </r>
  </si>
  <si>
    <r>
      <rPr>
        <b/>
        <sz val="12"/>
        <color theme="1"/>
        <rFont val="Calibri"/>
        <family val="2"/>
        <scheme val="minor"/>
      </rPr>
      <t xml:space="preserve">Subcomponente 2                            </t>
    </r>
    <r>
      <rPr>
        <sz val="12"/>
        <color theme="1"/>
        <rFont val="Calibri"/>
        <family val="2"/>
        <scheme val="minor"/>
      </rPr>
      <t xml:space="preserve"> Fortalecimiento de los canales de atención</t>
    </r>
  </si>
  <si>
    <r>
      <rPr>
        <b/>
        <sz val="12"/>
        <color theme="1"/>
        <rFont val="Calibri"/>
        <family val="2"/>
        <scheme val="minor"/>
      </rPr>
      <t xml:space="preserve">Subcomponente 3                          </t>
    </r>
    <r>
      <rPr>
        <sz val="12"/>
        <color theme="1"/>
        <rFont val="Calibri"/>
        <family val="2"/>
        <scheme val="minor"/>
      </rPr>
      <t xml:space="preserve">  Talento Humano</t>
    </r>
  </si>
  <si>
    <r>
      <rPr>
        <b/>
        <sz val="12"/>
        <color theme="1"/>
        <rFont val="Calibri"/>
        <family val="2"/>
        <scheme val="minor"/>
      </rPr>
      <t xml:space="preserve">Subcomponente 4                         </t>
    </r>
    <r>
      <rPr>
        <sz val="12"/>
        <color theme="1"/>
        <rFont val="Calibri"/>
        <family val="2"/>
        <scheme val="minor"/>
      </rPr>
      <t xml:space="preserve"> Normativo y procedimental</t>
    </r>
  </si>
  <si>
    <r>
      <rPr>
        <b/>
        <sz val="12"/>
        <color theme="1"/>
        <rFont val="Calibri"/>
        <family val="2"/>
        <scheme val="minor"/>
      </rPr>
      <t xml:space="preserve">Subcomponente 5                          </t>
    </r>
    <r>
      <rPr>
        <sz val="12"/>
        <color theme="1"/>
        <rFont val="Calibri"/>
        <family val="2"/>
        <scheme val="minor"/>
      </rPr>
      <t xml:space="preserve"> Relacionamiento con el ciudadano</t>
    </r>
  </si>
  <si>
    <t>5.1</t>
  </si>
  <si>
    <t>Subgerencia de Comunicaciones y Atención al Ciudadano</t>
  </si>
  <si>
    <t>FECHA DE ELABORACIÓN: Enero de 2017</t>
  </si>
  <si>
    <t xml:space="preserve"> Componente 5:  Mecanismos para la Transparencia y Acceso a la Información</t>
  </si>
  <si>
    <r>
      <rPr>
        <b/>
        <sz val="12"/>
        <color theme="1"/>
        <rFont val="Calibri"/>
        <family val="2"/>
        <scheme val="minor"/>
      </rPr>
      <t>Subcomponente 1</t>
    </r>
    <r>
      <rPr>
        <sz val="12"/>
        <color theme="1"/>
        <rFont val="Calibri"/>
        <family val="2"/>
        <scheme val="minor"/>
      </rPr>
      <t xml:space="preserve">                          
Transparencia Activa</t>
    </r>
  </si>
  <si>
    <r>
      <rPr>
        <b/>
        <sz val="12"/>
        <color theme="1"/>
        <rFont val="Calibri"/>
        <family val="2"/>
        <scheme val="minor"/>
      </rPr>
      <t xml:space="preserve">Subcomponente 2                            </t>
    </r>
    <r>
      <rPr>
        <sz val="12"/>
        <color theme="1"/>
        <rFont val="Calibri"/>
        <family val="2"/>
        <scheme val="minor"/>
      </rPr>
      <t xml:space="preserve"> Transparencia Pasiva</t>
    </r>
  </si>
  <si>
    <r>
      <rPr>
        <b/>
        <sz val="12"/>
        <color theme="1"/>
        <rFont val="Calibri"/>
        <family val="2"/>
        <scheme val="minor"/>
      </rPr>
      <t xml:space="preserve">Subcomponente 5                          </t>
    </r>
    <r>
      <rPr>
        <sz val="12"/>
        <color theme="1"/>
        <rFont val="Calibri"/>
        <family val="2"/>
        <scheme val="minor"/>
      </rPr>
      <t xml:space="preserve"> Monitoreo</t>
    </r>
  </si>
  <si>
    <r>
      <t xml:space="preserve">Subcomponente 4                         
</t>
    </r>
    <r>
      <rPr>
        <sz val="12"/>
        <color theme="1"/>
        <rFont val="Calibri"/>
        <family val="2"/>
        <scheme val="minor"/>
      </rPr>
      <t xml:space="preserve"> Criterio diferencial de Accesibilidad</t>
    </r>
  </si>
  <si>
    <r>
      <t xml:space="preserve">Subcomponente 3                          </t>
    </r>
    <r>
      <rPr>
        <sz val="12"/>
        <color theme="1"/>
        <rFont val="Calibri"/>
        <family val="2"/>
        <scheme val="minor"/>
      </rPr>
      <t>Instrumentos de Gestión de la información</t>
    </r>
  </si>
  <si>
    <t>FECHA DE ELABORACION: Enero de 2017</t>
  </si>
  <si>
    <t>Indicadores</t>
  </si>
  <si>
    <t>Indicador</t>
  </si>
  <si>
    <t xml:space="preserve"> Componente 6: OTRAS INICIATIVAS DE LUCHA CONTRA LA CORRUPCIÓN</t>
  </si>
  <si>
    <t>OTRAS INICIATIVAS DE LUCHA CONTRA LA CORRUPCIÓN</t>
  </si>
  <si>
    <t># de piezas gráficas publicadas/10</t>
  </si>
  <si>
    <t># de procesos identificados con  riesgos de corrupción/13 procesos</t>
  </si>
  <si>
    <t>100% Riesgos de corrupción identificados por procesos</t>
  </si>
  <si>
    <t>Una matriz de riesgos de corrupción consolidada</t>
  </si>
  <si>
    <t>Una Publicación en la Página Web  y en la intranet de la Entidad del Proyecto Matriz Mapa de Riesgos de Corrupción 2017</t>
  </si>
  <si>
    <t>Revisar la metodología de gestión de riesgos de la Entidad incluyendo la Política de Administración de Riesgos</t>
  </si>
  <si>
    <t>Una metodología de gestión de riesgos revisada y divulgada a través de la intranet</t>
  </si>
  <si>
    <t>Una metodología revisada y divulgada</t>
  </si>
  <si>
    <t>Mínimo 10 piezas gráficas diseñadas y publicadas en la Intranet</t>
  </si>
  <si>
    <t>Jefe  Oficina Asesor a de Planeación con Líderes de procesos</t>
  </si>
  <si>
    <t># de monitoreos efectuados/3</t>
  </si>
  <si>
    <t>Un informe de gestión consolidado y publicado</t>
  </si>
  <si>
    <t>Consolidación y remisión para su publicación  del Informe de Gestión de la Entidad año 2016</t>
  </si>
  <si>
    <t>Realización de  una campaña  para socializar  comportamientos deseados presentes en el Código de Ética y Buen Gobierno de Transmilenio S.A.</t>
  </si>
  <si>
    <t>Una (1) Campaña para socializar  comportamientos deseados presentes en el Código de Ética y Buen Gobierno de Transmilenio S.A.</t>
  </si>
  <si>
    <t>1.3</t>
  </si>
  <si>
    <t>Una (1) Campaña para conformar por elección popular el grupo de Gestores Éticos de Transmilenio S.A.</t>
  </si>
  <si>
    <t>Un (1)Código de Ética y Buen Gobierno Actualizado y divulgado</t>
  </si>
  <si>
    <t>matriz de riesgos de corrupción consolidada/1</t>
  </si>
  <si>
    <t>Proyecto Matriz Mapa de Riesgos de Corrupción 2017 publicado en la pagina web y en la intranet/1</t>
  </si>
  <si>
    <t>Elaboración y publicación de los reportes de ejecución presupuestal en la página web de TRANSMILENIO S.A., PREDIS, SIVICOF y SIDEF</t>
  </si>
  <si>
    <t>N° de informes publicados anualmente/14</t>
  </si>
  <si>
    <t>Elaboración y publicación de los Estados Financieros de la Entidad</t>
  </si>
  <si>
    <t># de estados financieros elaborados y publicados/11</t>
  </si>
  <si>
    <t>(Código de etica revisados y actualizados /1) x 100</t>
  </si>
  <si>
    <t>Verificar y evaluar la elaboración, visibilización, seguimiento y control del mapa de riesgos de corrupción de la Entidad.</t>
  </si>
  <si>
    <t>Elaboración del 100% de los informes de verificación y evaluación del mapa de riesgos de corrupción planeados para la vigencia 2017.</t>
  </si>
  <si>
    <t>Cantidad  de informes emitidos / 
Cantidad de informes planeados (4)</t>
  </si>
  <si>
    <t>Jefe Oficina de Control Interno</t>
  </si>
  <si>
    <t>Diseñar y publicar piezas gráficas a través de la Intranet en temas relacionadas con la Gestión del Riesgo</t>
  </si>
  <si>
    <t>Publicar el  proyecto de Mapa de riesgos de corrupción 2017 en la pagina web de la Entidad y en la Intranet para que sea conocido y observado por los actores externos e internos de la Entidad</t>
  </si>
  <si>
    <t>Realizar los ajustes finales al mapa de riesgos de corrupción (solo en caso  que se reciban observaciones y apliquen)  y divulgación de la matriz final en la pagina web y en la Intranet de la Entidad</t>
  </si>
  <si>
    <t>Monitorear y hacer seguimiento al mapa de riesgos de corrupción 2017</t>
  </si>
  <si>
    <t>Documentar los  Riesgos de Corrupción 2017 por proceso acorde con la metodología establecida en la Guía de Gestión de riesgos de corrupción 2015</t>
  </si>
  <si>
    <t>Consolidar el Mapa de Riesgos de Corrupción 2017 acorde con lo establecido en la normatividad vigente</t>
  </si>
  <si>
    <t>Realización de una campaña para convocar y conformar por elección popular el grupo de Gestores Éticos dinamizadores de la Gestión Ética de Transmilenio S.A.</t>
  </si>
  <si>
    <t>Director Administrativo
y
Profesional Universitario 3 - Formación y Desarrollo</t>
  </si>
  <si>
    <t>(Campañas realizadas para socializar  comportamientos deseados presentes en el Código de Ética y Buen Gobierno/ 1) x 100</t>
  </si>
  <si>
    <t>(Campañas realizadas para conformar por elección popular el grupo de Gestores Éticos/ 1) x 100</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</si>
  <si>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</si>
  <si>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</si>
  <si>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</si>
  <si>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</si>
  <si>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</si>
  <si>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</si>
  <si>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Elaboración del 100% de los informes de seguimiento al  Plan Anticorrupción y de Servicio al Ciudadano planeados para la vigencia 2017.</t>
  </si>
  <si>
    <t>Personalización tarjeta TULLAVE</t>
  </si>
  <si>
    <t>Administrativo</t>
  </si>
  <si>
    <t>Optimizar procesos y procedimientos</t>
  </si>
  <si>
    <t>Los puntos de personalización de tarjetas no se encuentran distribuidos  en  todas las zonas de Bogotá, establecidas por TRANSMILENIO S.A., lo que no facilita a que los usuarios personalicen las tarjetas TULLAVE.</t>
  </si>
  <si>
    <t>En conjunto con el operador de recaudo, realizar la reubicación de puntos de personalización de tarjetas con el fin de cubrir mas poblacion en Bogotá de acuerdo con la dinámica del sistema.</t>
  </si>
  <si>
    <t>Mayor población  que cuenta con tarjeta personalizada en diferentes sectores de la ciudad.</t>
  </si>
  <si>
    <t>Fecha de elaboración del plan:</t>
  </si>
  <si>
    <t xml:space="preserve">Maria Constanza Alvarez Sarmiento </t>
  </si>
  <si>
    <t>maria.alvarez@transmilenio.gov.co</t>
  </si>
  <si>
    <t>Diseñar e Implementar proceso de atención a pequeños propietarios.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</si>
  <si>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</si>
  <si>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Implementar espacios de presencia  institucional de TMSA en el 45% de las Alcaldía Locales,  garantizando la atención a las comunidades.</t>
  </si>
  <si>
    <t>(Espacios de TMSA implementados  en Alcaldías Locales/ 1) * 45% espacios programados</t>
  </si>
  <si>
    <t>Alcanzar el 60% en el atributo “Cuidado del Sistema” de la encuesta de satisfacción al usuario</t>
  </si>
  <si>
    <t>Realizar eventos de participación para el  fortalecimiento de comportamientos ciudadanos y el respeto por lo público con los lideres comunales en el 90% de las localidades del Distrito.</t>
  </si>
  <si>
    <t>(Eventos de participación realizados / 1) * 90% eventos de participación programados</t>
  </si>
  <si>
    <t>2.5</t>
  </si>
  <si>
    <t>(Herramienta para la implementación de un proceso de formación para Comunidades Educativas/1) * Herramienta programada</t>
  </si>
  <si>
    <t xml:space="preserve">Realizar  actividades lúdico pedagógicas culturales encaminadas a promover la corresponsabilidad del usuario en el uso del sistema de transporte público en el componente troncal y zonal </t>
  </si>
  <si>
    <t xml:space="preserve">216 Actividades lúdico pedagógicas culturales. </t>
  </si>
  <si>
    <t>Lista de funcionarios designados por dependencia</t>
  </si>
  <si>
    <t>Autodiagnóstico NTC 6047</t>
  </si>
  <si>
    <t xml:space="preserve">Cualificación al personal contratado para las líneas de servicio </t>
  </si>
  <si>
    <t>Capacitación a los asesores de las líneas</t>
  </si>
  <si>
    <t>Fortalecer las competencias de los servidores públicos que atienden directamente a los ciudadanos a
través de procesos de cualificación.</t>
  </si>
  <si>
    <t>Capacitaciones para cualificación del servicio</t>
  </si>
  <si>
    <t>Realizar informes mensuales sobre el balance de PQRS</t>
  </si>
  <si>
    <t>Informes mensuales</t>
  </si>
  <si>
    <t>Campañas informativas</t>
  </si>
  <si>
    <t xml:space="preserve">Realizar medición de percepción de los ciudadanos </t>
  </si>
  <si>
    <t xml:space="preserve">Encuestas de satisfacción del usuario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</si>
  <si>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</si>
  <si>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</si>
  <si>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</si>
  <si>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</si>
  <si>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Validación de operación del botón de Acceso Directo a la sección "Transparencia y acceso a la información pública" en el portal Web de la Entidad</t>
  </si>
  <si>
    <t>(Inventario actualizado/1)*100</t>
  </si>
  <si>
    <t xml:space="preserve">Inventario de Activos de información actualizado y publicado. </t>
  </si>
  <si>
    <t xml:space="preserve"> Profesional Especializado (6) 
Servicio al Ciudadano y Contacto SIRCI </t>
  </si>
  <si>
    <t>Realizar seguimiento al cumplimiento de lo establecido por la Estrategia GEL, sobre acceso a la Información Pública</t>
  </si>
  <si>
    <t>Identificar la herramienta o producto que determine la consultoría para la implementación de un proceso de formación al interior de las Comunidades Educativas</t>
  </si>
  <si>
    <t>Solicitar la designación de un (1) funcionario por dependencia quien será el  responsable del trámite a las PQRS asignadas en su área y un (1) suplente.</t>
  </si>
  <si>
    <t>(Total capacitaciones realizadas / 2 capacitaciones requeridas) *100</t>
  </si>
  <si>
    <t>(Total campañas gestionadas  /Dos ( 2) campañas requeridas) * 100</t>
  </si>
  <si>
    <t>(Total encuestas aplicadas / Tres (3) encuestas establecidas) *100</t>
  </si>
  <si>
    <t>(Total informes elaborados / Un (1) informe) * 100</t>
  </si>
  <si>
    <t>Profesional Especializado Grado 06 - Servicio al Ciudadano y Contacto SIRCI</t>
  </si>
  <si>
    <t>Jefe Oficina Asesora de Planeación</t>
  </si>
  <si>
    <t>Actualización del Portal Infantil de la página web de TRANSMILENIO S.A.</t>
  </si>
  <si>
    <t>Un portal infantil  página web actualizado</t>
  </si>
  <si>
    <t>Catorce (14) Reportes  de ejecución presupuestal elaborados y publicados en la página web de TRANSMILENIO S.A., PREDIS, SIVICOF y SIDEF</t>
  </si>
  <si>
    <t>Once (11) Estados financieros de TRANSMILENIO S.A. elaborados y publicados</t>
  </si>
  <si>
    <t>(Portal Infantil actualizado/1)*100</t>
  </si>
  <si>
    <t>(Encuentros adelantados /3500)*100</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</si>
  <si>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</si>
  <si>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</si>
  <si>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</si>
  <si>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Encuentros (reuniones, visitas técnicas, recorridos, audiencias públicas, cabildos públicos, mesas de trabajo, apoyos de divulgación entre otros, eventos zonales)al año, con el propósito de fortalecer la relación con las comunidades desde lo zonal.</t>
  </si>
  <si>
    <t>Profesional Especializado 5- Atención al Usuario en vía</t>
  </si>
  <si>
    <t>Diseñar e implementar una campaña para dar a conocer los lineamientos para realizar documentos accesibles para el sitio web de TRANSMILENIO S.A.</t>
  </si>
  <si>
    <t>(Campaña para conocer los lineamientos  para realizar documentos accesibles diseñada e implementada  / 1) x 100</t>
  </si>
  <si>
    <t xml:space="preserve"> (Informe de gestión consolidado y publicado/1) x 100</t>
  </si>
  <si>
    <t>(Esquema Operativo diseñado e implementado / 1) * 100</t>
  </si>
  <si>
    <t>Revisión, actualización y divulgación del Código de Ética y Buen Gobierno (Esta actividad está sujeta al cambio del Plan Etratégico de la Entidad en 2017)</t>
  </si>
  <si>
    <t>Mínimo tres monitoreos al año del mapa de riesgos de corrupción</t>
  </si>
  <si>
    <t>Una  campaña interna para dar a conocer los lineamientos para realizar documentos accesibles para el sitio web de TRANSMILENIO S.A.</t>
  </si>
  <si>
    <t>100% de comunicados de prensa que genere la entidad  publicados en la página web</t>
  </si>
  <si>
    <t xml:space="preserve"># de comunicados de prensa publicados en la pagina WEB/# de comunicados de prensa  a elaborados </t>
  </si>
  <si>
    <t>1.4</t>
  </si>
  <si>
    <t>(Acceso Directo "Transparencia y acceso a
la información" publicado en página web y operando/1) *100</t>
  </si>
  <si>
    <t xml:space="preserve">Publicar la información de la entidad en la página web, de acuerdo con las solicitudes de las áreas encargadas. </t>
  </si>
  <si>
    <t>Un Informe sobre cumplimiento de requerimientos de la entidad en materia de lineamientos de Transparencia Activa, en articulación con la estrategia GEL.</t>
  </si>
  <si>
    <t>Informes de PQR´s publicados en la Entidad/12</t>
  </si>
  <si>
    <t>Validación de la página web de la Entidad en relación al cumplimiento de los lineamientos de Transparencia Activa, en articulación con la estrategia GEL y presentación de informe en la Alta Dirección.</t>
  </si>
  <si>
    <t xml:space="preserve">Director(a) de TIC´s </t>
  </si>
  <si>
    <t>Un Informe de seguimiento al cumplimiento de las gestiones de la entidad sobre acceso a la Información Pública  en articulación con la estrategia GEL.</t>
  </si>
  <si>
    <t>(Informe sobre cumplimiento de requerimientos de la entidad en materia de lineamientos de Transparencia Activa presentado a la Alta Dirección/1)*100</t>
  </si>
  <si>
    <t xml:space="preserve">Un Inventario de Activos de Información (TIC) y Una Caracterización de usuarios TIC </t>
  </si>
  <si>
    <t>Inventario de Activos de Información (TIC) y Caracterización de usuarios TIC  elaborado y publicado/Inventario de Activos de Información (TIC) y Caracterización de usuarios TIC  por elaborar</t>
  </si>
  <si>
    <t>Actualizar y publicar  el inventario de activos de información de gestión documental</t>
  </si>
  <si>
    <t xml:space="preserve">Un programa de gestión documental aprobado y publicado. </t>
  </si>
  <si>
    <t>(Programa de gestión documental aprobado y publicado/1)*100</t>
  </si>
  <si>
    <t>3.4</t>
  </si>
  <si>
    <t>Profesional Universitario 3 - Gestión Documental</t>
  </si>
  <si>
    <t xml:space="preserve">Doce informe de PQR´s </t>
  </si>
  <si>
    <t># informes de PQR´s elaborado/ Doce (12) informes</t>
  </si>
  <si>
    <t>Director(a) de TIC´s
 y 
Profesional Especializado 6  - Seguridad Informática</t>
  </si>
  <si>
    <t xml:space="preserve">Subgerente Económica
</t>
  </si>
  <si>
    <t>1.5</t>
  </si>
  <si>
    <t>1.6</t>
  </si>
  <si>
    <t>1.7</t>
  </si>
  <si>
    <t>Doce (12)  informes publicados con el balance de PQR´s registradas, clasificadas por el tipo de requerimiento y los temas con mayor reiteración</t>
  </si>
  <si>
    <t>1.8</t>
  </si>
  <si>
    <t>100% de las versiones del plan de acción y/o plan de adquisiciones publicadas</t>
  </si>
  <si>
    <t>Publicación de las diferentes versiones del Plan de acción 2017 y/o Plan anual de adquisiciones derivadas de los cambios requeridos por las dependencias y/o aprobadas en Comité</t>
  </si>
  <si>
    <t>Un botón de Acceso Directo a la sección "Transparencia y acceso a la información pública" en el portal Web de la Entidad operando</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</si>
  <si>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</si>
  <si>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</si>
  <si>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Profesional Especializado 6 de Prensa y Comunicación Externa
Web Master de la entidad</t>
  </si>
  <si>
    <t>Director Administrativo</t>
  </si>
  <si>
    <t>Profesional Universitario 3 - Formación y Desarrollo
y 
Profesional Universitraio 4 - Comunicación Organizacional</t>
  </si>
  <si>
    <t>Profesional Universitario 3 - Formación y Desarrollo
y 
Profesional Especializado 6  Asuntos Disciplinarias
y
y 
Profesional Universitraio 4 - Comunicación Organizacional</t>
  </si>
  <si>
    <t>#  versiones del plan de acción y/o plan de adquisiciones publicadas/ # versiones del plan de acción y/o plan de adquisiciones requeridas para cambios</t>
  </si>
  <si>
    <t>Director(a) de TIC´s</t>
  </si>
  <si>
    <r>
      <rPr>
        <b/>
        <sz val="12"/>
        <color theme="1"/>
        <rFont val="Calibri"/>
        <family val="2"/>
        <scheme val="minor"/>
      </rPr>
      <t xml:space="preserve">Subcomponente /proceso 1 
</t>
    </r>
    <r>
      <rPr>
        <sz val="12"/>
        <color theme="1"/>
        <rFont val="Calibri"/>
        <family val="2"/>
        <scheme val="minor"/>
      </rPr>
      <t>Política de Administración de Riesgos</t>
    </r>
  </si>
  <si>
    <r>
      <rPr>
        <b/>
        <sz val="12"/>
        <color theme="1"/>
        <rFont val="Calibri"/>
        <family val="2"/>
        <scheme val="minor"/>
      </rPr>
      <t xml:space="preserve">Subcomponente /proceso 3                      </t>
    </r>
    <r>
      <rPr>
        <sz val="12"/>
        <color theme="1"/>
        <rFont val="Calibri"/>
        <family val="2"/>
        <scheme val="minor"/>
      </rPr>
      <t xml:space="preserve"> 
Consulta y divulgación </t>
    </r>
  </si>
  <si>
    <t xml:space="preserve">Una matriz con el mapa de riesgos de corrupción 2017  ajustada </t>
  </si>
  <si>
    <t xml:space="preserve"> Matriz Mapa de Riesgos de Corrupción 2017 Final ajustada</t>
  </si>
  <si>
    <t>Profesional Especializado 6 - Prensa y Comunicación Externa y
Web Master de la entidad</t>
  </si>
  <si>
    <r>
      <rPr>
        <b/>
        <sz val="12"/>
        <color theme="1"/>
        <rFont val="Calibri"/>
        <family val="2"/>
        <scheme val="minor"/>
      </rPr>
      <t>Subcomponente 4</t>
    </r>
    <r>
      <rPr>
        <sz val="12"/>
        <color theme="1"/>
        <rFont val="Calibri"/>
        <family val="2"/>
        <scheme val="minor"/>
      </rPr>
      <t xml:space="preserve">                                               
Evaluación y retroalimentación a  la gestión institucional</t>
    </r>
  </si>
  <si>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</si>
  <si>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INTERCAMBIO DE INFORMACIÓN (CADENAS DE TRÁMITES - VENTANILLAS ÚNICAS)</t>
  </si>
  <si>
    <t xml:space="preserve">                                                                                                                                               PLANEACION DE LA ESTRATEGIA DE RACIONALIZACIÓN</t>
  </si>
  <si>
    <t>Componente 2:  Rendición de cuentas</t>
  </si>
  <si>
    <t>N° Actividades Programadas</t>
  </si>
  <si>
    <t>% Cumplimiento</t>
  </si>
  <si>
    <t>Descripción del Avance</t>
  </si>
  <si>
    <t>ESTRATEGIA</t>
  </si>
  <si>
    <t>TOTAL ACTIVIDADES</t>
  </si>
  <si>
    <t>N° Actividades Cumplidas</t>
  </si>
  <si>
    <t>% de Avance</t>
  </si>
  <si>
    <t>Nivel de Cumplimiento</t>
  </si>
  <si>
    <t>0 a 59%</t>
  </si>
  <si>
    <t>ZONA BAJA</t>
  </si>
  <si>
    <t>De 60 a 79%</t>
  </si>
  <si>
    <t>ZONA MEDIA</t>
  </si>
  <si>
    <t>de 80 a 100%</t>
  </si>
  <si>
    <t>ZONA ALTA</t>
  </si>
  <si>
    <t>Concepto Oficina de Control Interno</t>
  </si>
  <si>
    <t>Componente 1. Gestión del Riesgo de Corrupción</t>
  </si>
  <si>
    <t>Componente 2. Rendición de Cuentas</t>
  </si>
  <si>
    <t>Componente 3. Racionalización de Trámites</t>
  </si>
  <si>
    <t>Componente 5. Mecanismos para la Transparencia y el Acceso a la Información</t>
  </si>
  <si>
    <t>Componente 4. Mecanismos para Mejorar la Atención al Ciudadano</t>
  </si>
  <si>
    <t>Componente 6: Otras Iniciativas de Lucha Contra la Corrupción</t>
  </si>
  <si>
    <t>Plan Anticorrupción y de Atención al Ciudadano  -  Vigencia 2017</t>
  </si>
  <si>
    <t>Subgerente Económica</t>
  </si>
  <si>
    <t>Sin observación</t>
  </si>
  <si>
    <t>Subgerencia de Comunicaciones y Atención al usuario</t>
  </si>
  <si>
    <t>COMPONENTE 3. ESTRATEGIA DE RACIONALIZACIÓN DE TRÁMITES</t>
  </si>
  <si>
    <t xml:space="preserve">Plan Anticorrupción y de Atención al Ciudadano  -  Vigencia 2017  </t>
  </si>
  <si>
    <t>Profesional Especializado 6 de Prensa y Comunicación Externa
Web Master de la entidad
y
Profesionales de las áreas encargados de la información</t>
  </si>
  <si>
    <t>Total dependencias con funcionarios designados / 13 dependencias.
(Factor 1, si el indicador es igual a 1 se cumplió con lo mínimo aceptado, si es superior a 1 se superó el mínimo establecido)</t>
  </si>
  <si>
    <t>(Actividades Lúdico Pedagógicas culturales  realizadas / 216 actividades lúdico pedagógicas culturales) * 100</t>
  </si>
  <si>
    <t>Seguimiento Plan Anticorrupción y de Atención al Ciudadano  -  Vigencia 2017</t>
  </si>
  <si>
    <t>Seguimiento a 31 de AGOSTO DE 2017</t>
  </si>
  <si>
    <t>A la fecha de corte 31/08/2017, la Oficina de Control Interno ha publicado un total de 25 informes correspondientes a trabajos de aseguramiento y cumplimiento previstos en el Plan Anual de actividades aprobados por el Comité SIG para la vigencia 2017.</t>
  </si>
  <si>
    <t>Sin Observación</t>
  </si>
  <si>
    <t xml:space="preserve">Del 2 de enero de 2017 a la fecha, se  recibieron en la Oficina de Control Interno, un total de quince (15) informes provenientes de Entes de Control y/o Vigilancia, los cuales se encuentran debidamente publicados en la página web de la Entidad.. </t>
  </si>
  <si>
    <t>Seguimiento a 31  de agosto de 2017</t>
  </si>
  <si>
    <t>Se ha generado la publicación en página web de los 19 comunicados elaborados en la entidad</t>
  </si>
  <si>
    <t>En el período reportado se han documentado catorce (14) versiones del Plan de Adquisiciones. Los cambios que han generado las diferentes versiones del Plan de Adquisiciones  de Transmilenio S.A.  están soportadas en las actas de los Comités de Contratación celebrados a la fecha de corte de este informe.</t>
  </si>
  <si>
    <t>Esta actividad se encuentra cumplida desde el mes de febrero de 2017</t>
  </si>
  <si>
    <t>Se han realizado 2.484 actividades de Gestión Social diferenciadas de la siguiente manera:
Apoyo a Grupos de Interés: 167
Atención a Bloqueos, Marchas y/o Contingencias: 77
SAT: 114
Audiencias públicas: 21
Comité de Gestión Social: 18
Divulgación: 234
Mesa de Trabajo: 24
Socialización: 607
Reunión: 946
Recorrido: 179
Otro: 97</t>
  </si>
  <si>
    <t>Seguimiento a 31 de agosto de 2017</t>
  </si>
  <si>
    <t>En el mes de agosto se retiró el punto de personalización CAN e ingresó el punto Super CADE Engativá.</t>
  </si>
  <si>
    <t>A corte de agosto de 2017, doce (12) dependencias han designado profesionales para el trámite de PQRS, conforme a lo requerido a través del memorando interno 2017IE2394.</t>
  </si>
  <si>
    <t>En conjunto con la Secretaría General de la Alcaldía Mayor de Bogotá, se han llevado a cabo dos capacitaciones, durante los meses de julio y agosto, así:
1. Conceptos del Servicio
2. Calidad y calidez</t>
  </si>
  <si>
    <t>Las campañas informativas se encuentran en proceso de estructuración.</t>
  </si>
  <si>
    <t>En el mes de julio de 2017, se realizó la primera medición de satisfacción de usuarios componentes Troncal y Zonal, en ejecución del contrato 288 de 2017.</t>
  </si>
  <si>
    <t>Se encuentra en proceso de elaboración, un informe para identificar la pertinencia sobre los mecanismos de atención al usuario conforme a los  resultados arrojados en la caracterización de usuarios.</t>
  </si>
  <si>
    <t>Se han recibido 70 solicitudes de publicación por parte de las áreas las cuales se han publicado en su totalidad de mayo a agosto</t>
  </si>
  <si>
    <t xml:space="preserve">A la fecha se encuentran publicados en la página web de la entidad los estados financieros de enero a junio de 2017. Los estados financieros correspondientes al mes de julio de 2017, se encuentran en proceso de firmas. </t>
  </si>
  <si>
    <t xml:space="preserve">En cumplimiento de la Circular 12/2017 de la Alta Consejería de TIC, y por solicitud de la Gerencia, la Entidad registró la Medición de cumplimiento de los componentes GEL (TIC para: Gobierno Abierto-Trasparencia, Servicios, Gestión, Seguridad y Privacidad de la Información e Impacto GEL), en el mecanismo Web dispuesto para tal fin (http://ticbogota.gov.co/medicion-gel-2016). Se adjunta Circular como evidencia de reporte de avance y cumplimiento. </t>
  </si>
  <si>
    <t xml:space="preserve">Se realizó un diagnóstico integral de Archivo para definir programas y proyectos a realizar. </t>
  </si>
  <si>
    <t>En mayo de 2017 se adelantó una campaña sobre "Reglas de Convivencia " en nuestra nueva sede, donde se hizo énfasis en los comportamientos deseado presentes en el código de ética.
Publicaciones en Intranet</t>
  </si>
  <si>
    <t>Sin Obervacioón</t>
  </si>
  <si>
    <t>Con corte a 31 de agosto de 2017 la Oficina de Control Interno realizó los siguientes informes de seguimiento a los Riesgos de Corrupción: OCI-2017-001 radicado bajo el numero 2017IE148 ,   el informe OCI-2017-16 radicado bajo el numero 2017IE4398 y el presente informe que aun no tiene radicado.
Estos informes se  publican en la  pagina web de  Transmilenio, aclarando que los dos primeros ya se encuentran publicados. Se resalta que la planeación de 4 informes en la vigencia corresponde incluso al corte 31 de Diciembre de 2017 cuyo seguimiento se inicia en el mes de diciembre pero finaliza en el mes de Enero de 2018.</t>
  </si>
  <si>
    <t>La  Oficina Asesora de Planeación, ha diseñado y  divulgado siete (7) piezas gráficas relacionadas con la gestión de riesgos,  las cuales han sido publicadas en la intranet para el conocimiento de todos los servidores públicos de la Entidad, a partir de febrero del año en curso.
Intranet: publicaciones a la  fecha
1) 28 de febrero de 2017
2) 31 de marzo de 2017
3) 25 de abril de 2017
4) 1 de junio de 2017
5) 28 junio de 2017
6) 31 de julio de 2017
7) 24 de agosto de 2017</t>
  </si>
  <si>
    <t xml:space="preserve">Teniendo en cuenta que la capacitación del Módulo de Gestión de Riesgo en  mayo del año en curso en el marco del Diplomado de Sistemas Integrados de Gestión, contrato celebrado con el ICONTEC, fue ajustada la fecha de inicio de la revisión y adopción de la metodología de gestión de riesgo, teniendo en cuenta que se está culminando  la optimización de los procesos de la Entidad. </t>
  </si>
  <si>
    <t>Esta actividad fue cumplida en su totalidad y reportada como tal desde el primer seguimiento efectuado.</t>
  </si>
  <si>
    <t>Se llevó a cabo el segundo monitoreo al mapa de corrupción, para dicha tarea el Jefe  de la Oficina Asesora de Planeación en coordinación con el Jefe de la Oficina de Control Interno remitieron comunicación a las áreas  para llevar a cabo el segundo seguimiento de avance a las actividades planteadas en el PAAC vigencia 2017, de manera integral.</t>
  </si>
  <si>
    <t>Profesional Universitario 4  - Gestión Integral - Oficina Asesora de Planeación</t>
  </si>
  <si>
    <t>Profesional Universitario 4  - Gestión Integral - Oficina Asesora de Planeación en coordinación con los Profesionales (comunicación Externa e Interna)  de la Subgerencia de Comunicaciones y Atención al Ciudadano</t>
  </si>
  <si>
    <t xml:space="preserve">Profesional Universitario 4  - Gestión Integral - Oficina Asesora de Planeación </t>
  </si>
  <si>
    <t>En la vigencia 2017, se ha publicado la información correspondiente al presupuesto de la vigencia y ejecución presupuestal así: 7 reportes en la página web de TRANSMILENIO S.A.,7 en el PREDIS, 7 en SIVICOF y 2 en el SIDEF.
Se solicitará a la Oficina Asesora de Planeación el ajuste del denominador del indicador.</t>
  </si>
  <si>
    <t>Aun no se ha cambiado el  indiciador a pesar de haberlo reportado en el seguimiento realizado en el mes de mayo de 2017.
Con fecha 5 de septiembre el área reportó el cambio  a la Oficina Asesora de Planeación.  Cambio.</t>
  </si>
  <si>
    <t>En proceso la solicitud de eliminación de esta meta en el Plan de Acción</t>
  </si>
  <si>
    <t>El responsable  Informó:  "Se solicitará la eliminación de esta meta en el Plan de Acción debido a que la Consultoría contratada por la Gerencia y que diseñará esta herramienta se encuentra realizando un diagnóstico sobre los usuarios y posteriormente se diseñará la herramienta."</t>
  </si>
  <si>
    <t>Profesional Universitario 4 - Gestión Integral - Oficina Asesora de Planeación  en coordinación con los Responsables de las estrategias establecidos en el PAAC</t>
  </si>
  <si>
    <t>La Oficina Asesora de Planeación  en coordinación con las dependencias de la Entidad, analizaron las  observaciones realizadas en el seguimiento hecho por la Oficina de Control Interno en su  informe de seguimiento  OCI-2017-016, a partir de esta información se revisaron y ajustaron las estrategias contenidas en el PAAC 2017.</t>
  </si>
  <si>
    <t>Se puso al aire y servicio de la comunidad virtual,  el portal infantil de la página web de la entidad "Transmichiquis" . 5/06/2017</t>
  </si>
  <si>
    <t xml:space="preserve">Profesional Universitario 4 - Gestión Integral - Oficina Asesora de Planeación </t>
  </si>
  <si>
    <t>Subgerente de Comunicaciones y Atención al usuario</t>
  </si>
  <si>
    <t>Actualmente, en lo referente al diseño de la estrategia de intervención social a pequeños propietarios se cuenta con el protocolo de atención completamente definido, reglamentado y con cronograma de pagos para el grupo de interés.                   
En lo que se refiere a la implementación de la estrategia, está dará inicio a partir del 04 de septiembre del presente, fecha en la cual se citará a cada uno de los propietarios del grupo de interés a la entidad para el desarrollo de las actividades enmarcadas en la Resolución TMSA No 405/2017 las cuales se derivan a su vez del marco normativo Distrital (Decreto 351/2017).</t>
  </si>
  <si>
    <t>Profesional Especializado 6- Gestión Social y Gestores Sociales</t>
  </si>
  <si>
    <t>Con fecha de corte el presente informe, no se evidencia la solicitud de eliminación de la presente actividad. Es importante fortalecer los procesos de planeación de actividades por parte de los responsables, de tal forma que se asegure el cumplimiento de los mecanismos de rendición de cuentas definidos.</t>
  </si>
  <si>
    <t>Profesional Especializado 6- Gestión Social 
y
 Gestores Sociales</t>
  </si>
  <si>
    <t>Profesional Especializado 6- Gestión Social
y 
Gestores Sociales</t>
  </si>
  <si>
    <t>El área responsable  informó: "El contrato se firmó el 17 de agosto de 2017, por lo cual la ejecución de estas actividades inicia a partir del mes de septiembre"</t>
  </si>
  <si>
    <t>No se obtuvo evidencia del avance en esta actividad. Es necesario que el responsable tome medidas urgentes para asegurar el cumplimiento de la actividad en este último trimestre.</t>
  </si>
  <si>
    <t xml:space="preserve">Profesional Especializado 6- Gestión Social </t>
  </si>
  <si>
    <t>No se obtuvo evidencia de la resolución No. 405 de 2017.</t>
  </si>
  <si>
    <t>Con corte a 31 de agosto de 2017 la Oficina de Control Interno realizó los siguientes informes de seguimiento a los Riesgos de Corrupción: OCI-2017-001 radicado bajo el numero 2017IE148 ,   el informe OCI-2017-16 radicado bajo el numero 2017IE4398 y el presente informe que aun no tiene radicado.
Estos informes se  publican en la  pagina web de  Transmilenio, aclarando que los dos primeros ya se encuentran publicados. Se resalta que la planeación de 4 informes en la vigencia corresponde incluso al corte 31 de Diciembre de 2017, cuyo seguimiento se inicia en el mes de diciembre pero finaliza en el mes de Enero de 2018.</t>
  </si>
  <si>
    <t xml:space="preserve">El responsable  informó:    "Se realizaron 216 actividades lúdicas , pedagógicas y  culturales, en las cuales se información sobre el sistema de transporte de Bogotá en sus dos componentes troncal y zonal, a través de las siguientes actividades: feria pilo, sketch libro al viento, feria de servicios, campañas de organización de filas, campañas anti evasión - encuestas de cultura ciudadana, campaña anti evasión ¨el pato ¨,  información y curso pedagógico del nuevo código de policía,  actividad cultural en bibloestación ¨café libro al Viento¨ y actividades en bibloestaciones . Estas acciones permitieron orientar a cerca de 294,049 personas.
A pesar de que ya se completó el 100% de la meta, se dió continuidad a la realización de actividades lúdico, pedagógicas culturales y levamos 45 actividades adicionales de las cuales están   Ferias Pilo, Ferias de Servicio y Campañas de Organización de Filas en el sistema .
Este incremento de actividades se debe a que  se  aumentó  las ferias de servicio por solicitudes de la alcaldía, los gestores sociales de TRANSMILENIO implementaron unas actividades en las cuales llevan las ferias pilo y se ha reforzado toda la campaña de anti evasión PATO  </t>
  </si>
  <si>
    <t>Durante lo corrido del año y hasta el mes de  agosto de 2017, se ha estructurado el autodiagnóstico de accesibilidad el cual se encuentra su etapa final (ajuste y revisión), conforme a los lineamientos establecidos en la NTC 6047.</t>
  </si>
  <si>
    <t>A partir del mes de julio de 2017, se dio inicio al proceso de cualificación del servicio donde se brinda la posibilidad de obtener una certificación en calidad del servicio por parte del SENA. 
A la fecha se han realizado dos jornadas de capacitación.</t>
  </si>
  <si>
    <t>En la página web www.transmilenio.gov.co, se encuentran publicados los informes mensuales con el Balance de PQRS. 
Esta información es suministrada al administrador de la página web, mes vencido.</t>
  </si>
  <si>
    <t>El responsable  debe implementar mecanismos prioritarios para el cumplimiento de la acción antes de finalizar la vigencia.</t>
  </si>
  <si>
    <t>Se han elaborado 7 informes mensuales correspondientes al periodo enero - agosto del año 2017.
Estos fueron publicados en la página web de la Entidad</t>
  </si>
  <si>
    <t>Se han elaborado 7 informes mensuales correspondientes al periodo enero - agosto del año 2017. 
Estos fueron publicados en la página web de la Entidad</t>
  </si>
  <si>
    <t>Se realizó la contratación a través del contrato Compensar 255-17, del proveedor que realizar la revisión, actualización y divulgación de la Gestión Ética dentro de la Entidad.
Se realizó el cronograma de actividades a realizar durante la vigencia que tengan como fin la implementación de a Gestión ética.
Se realizaron reuniones con la Función Publica, con el fin de alinear las actividades de la Entidad, con los valores del Servidor Público.
Se definió la realización del Código de Ética, conforme con lo establecido por la Función Pública, ahora llamado Código.</t>
  </si>
  <si>
    <t xml:space="preserve">No obstante lo reportado por la Dirección Administrativa y debido a que no se ha actualizado el Código de Ética y a que la fecha de finalización no ha vencido, se reporta un avance del 0%. 
El responsable  debe implementar mecanismos prioritarios para el cumplimiento de la acción antes de finalizar la vigencia. </t>
  </si>
  <si>
    <t>Una vez realizadas las actividades de Gestión Ética en la Entidad se realizará la conformación del grupo de Gestores Éticos (Gestores de Marca).
Se realizó el cronograma de actividades a realizar durante la vigencia, que tengan como fin la implementación de Gestión ética.</t>
  </si>
  <si>
    <t>Autodiagnóstico de accesibilidad  a los espacios físicos de atención y servicio al ciudadano de acuerdo con la NTC 6047.</t>
  </si>
  <si>
    <t>(Total autodiagnósticos realizados/ 1 autodiagnóstico esperado) * 100</t>
  </si>
  <si>
    <t>(Total informes elaborados / Doce (12) informes establecidos) * 100</t>
  </si>
  <si>
    <t>Gestionar campañas informativas sobre la responsabilidad de los servidores públicos frente al Servicio al Ciudadano</t>
  </si>
  <si>
    <t>100% de las solicitudes recibidas por parte de las áreas para la actualización de información en la pag web</t>
  </si>
  <si>
    <t># Solicitudes de publicación atendidas / Solicitudes de publicación recibidas</t>
  </si>
  <si>
    <t xml:space="preserve">Sin observación </t>
  </si>
  <si>
    <t>En la pagina Web de la Entidad, se encuentra operando el botón de transparencia para el acceso directo a la información publica en la siguiente ruta http://www.transmilenio.gov.co/Publicaciones/la_entidad/transparencia_y_acceso_a_la_informacion_publica_transmilenio.  Se adjunta pantallazo de verificación.</t>
  </si>
  <si>
    <t xml:space="preserve">Elaboración y publicación del Inventario de Activos de Información (TIC) y Caracterización de usuarios TIC </t>
  </si>
  <si>
    <t>Director(a) de TIC´s y Profesional Especializado 6  - Seguridad Informática</t>
  </si>
  <si>
    <t>Se elaboró el Inventario de Activos de Información de Tics, como la Caracterización de Usuarios correspondiente. Se adjuntan los archivos.</t>
  </si>
  <si>
    <t>Actualizar y publicar el índice de información actualizada y reservada.</t>
  </si>
  <si>
    <t>Un índice de información actualizada y reservada.</t>
  </si>
  <si>
    <t>(Índice actualizado /1)*100</t>
  </si>
  <si>
    <t>No se encuentra publicada la información actualizada</t>
  </si>
  <si>
    <t xml:space="preserve">Elaboración, aprobación y publicación  del  Programa de Gestión Documental. </t>
  </si>
  <si>
    <t>Se entregó al área de Diseño los lineamientos generales para la concepción del mensaje y línea gráfica que tendrá la campaña</t>
  </si>
  <si>
    <t>Mejorar la accesibilidad de los espacios físicos de la Entidad para la población en condición de discapacidad</t>
  </si>
  <si>
    <t xml:space="preserve">Un Espacio Físico de la Entidad para la  población en condición de discapacidad mejorado </t>
  </si>
  <si>
    <t>(Un Espacio Físico de la Entidad para la  población en condición de discapacidad mejorado/1)*100</t>
  </si>
  <si>
    <t>Con la fecha de corte del presente reporte, se encuentra funcional la nueva sede, la cual está ubicada en la Av. Dorado # 69-76 Edificio Elemento piso 4, 5, 6 y 7.
 La sede incorpora la infraestructura necesaria para garantizar el acceso adecuado y libre desplazamiento de la población con discapacidad dentro de las instalaciones de las oficinas Administrativas.</t>
  </si>
  <si>
    <t xml:space="preserve">En cumplimiento de la Circular 12/2017 de la Alta Consejería de TIC, la Entidad registró la Medición de cumplimiento de los componentes GEL (TIC para: Gobierno Abierto-Trasparencia, Servicios, Gestión, Seguridad y Privacidad de la Información e Impacto GEL), en el mecanismo Web dispuesto para tal fin (http://ticbogota.gov.co/medicion-gel-2016). Se adjunta circular como evidencia de reporte de avance y cumplimiento. </t>
  </si>
  <si>
    <t xml:space="preserve">Se realizó la  identificación de documentos producidos  por la entidad. Está pendiente la verificación con las dependencias de la normatividad frente a la confidencialidad de los mismos.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</si>
</sst>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dd/mm/yyyy;@"/>
  </numFmts>
  <fonts count="38"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1"/>
      <color theme="1"/>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12"/>
      <name val="Arial"/>
      <family val="2"/>
    </font>
    <font>
      <b/>
      <sz val="11"/>
      <color indexed="8"/>
      <name val="Arial"/>
      <family val="2"/>
    </font>
    <font>
      <b/>
      <sz val="10"/>
      <color indexed="8"/>
      <name val="Arial"/>
      <family val="2"/>
    </font>
    <font>
      <sz val="10"/>
      <color indexed="8"/>
      <name val="Arial Narrow"/>
      <family val="2"/>
    </font>
    <font>
      <b/>
      <sz val="11"/>
      <color indexed="21"/>
      <name val="Arial Narrow"/>
      <family val="2"/>
    </font>
    <font>
      <b/>
      <sz val="20"/>
      <color indexed="21"/>
      <name val="Arial Narrow"/>
      <family val="2"/>
    </font>
    <font>
      <b/>
      <sz val="12"/>
      <color indexed="8"/>
      <name val="Arial Narrow"/>
      <family val="2"/>
    </font>
    <font>
      <b/>
      <sz val="12"/>
      <color indexed="8"/>
      <name val="Arial"/>
      <family val="2"/>
    </font>
    <font>
      <sz val="11"/>
      <name val="Arial"/>
      <family val="2"/>
    </font>
    <font>
      <sz val="10"/>
      <name val="Arial"/>
      <family val="2"/>
    </font>
    <font>
      <b/>
      <sz val="10"/>
      <name val="Arial"/>
      <family val="2"/>
    </font>
    <font>
      <b/>
      <sz val="10"/>
      <name val="Arial Narrow"/>
      <family val="2"/>
    </font>
    <font>
      <b/>
      <sz val="10"/>
      <color indexed="9"/>
      <name val="Arial Narrow"/>
      <family val="2"/>
    </font>
    <font>
      <sz val="11"/>
      <color indexed="8"/>
      <name val="Arial"/>
      <family val="2"/>
    </font>
    <font>
      <b/>
      <sz val="9"/>
      <color indexed="8"/>
      <name val="Arial"/>
      <family val="2"/>
    </font>
    <font>
      <u/>
      <sz val="11"/>
      <color theme="10"/>
      <name val="Calibri"/>
      <family val="2"/>
      <scheme val="minor"/>
    </font>
    <font>
      <sz val="12"/>
      <color indexed="8"/>
      <name val="Arial"/>
      <family val="2"/>
    </font>
    <font>
      <sz val="12"/>
      <color indexed="81"/>
      <name val="Tahoma"/>
      <family val="2"/>
    </font>
    <font>
      <sz val="10"/>
      <color indexed="81"/>
      <name val="Tahoma"/>
      <family val="2"/>
    </font>
    <font>
      <sz val="9"/>
      <color indexed="81"/>
      <name val="Tahoma"/>
      <family val="2"/>
    </font>
    <font>
      <b/>
      <sz val="20"/>
      <color theme="1"/>
      <name val="Calibri"/>
      <family val="2"/>
      <scheme val="minor"/>
    </font>
    <font>
      <sz val="11"/>
      <color theme="1"/>
      <name val="Calibri"/>
      <family val="2"/>
      <scheme val="minor"/>
    </font>
    <font>
      <sz val="11"/>
      <color theme="1"/>
      <name val="Calibri"/>
      <family val="2"/>
    </font>
    <font>
      <sz val="11"/>
      <color indexed="21"/>
      <name val="Arial Narrow"/>
      <family val="2"/>
    </font>
    <font>
      <sz val="10"/>
      <color theme="1"/>
      <name val="Arial"/>
      <family val="2"/>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50"/>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s>
  <borders count="19">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4659260841701"/>
      </left>
      <right style="medium">
        <color theme="4" tint="-0.24994659260841701"/>
      </right>
      <top style="medium">
        <color theme="4" tint="-0.249977111117893"/>
      </top>
      <bottom style="medium">
        <color theme="4" tint="-0.249977111117893"/>
      </bottom>
      <diagonal/>
    </border>
    <border>
      <left/>
      <right style="medium">
        <color theme="4" tint="-0.24994659260841701"/>
      </right>
      <top style="medium">
        <color theme="4" tint="-0.249977111117893"/>
      </top>
      <bottom style="medium">
        <color theme="4" tint="-0.249977111117893"/>
      </bottom>
      <diagonal/>
    </border>
    <border>
      <left style="medium">
        <color theme="4" tint="-0.249977111117893"/>
      </left>
      <right style="medium">
        <color theme="4" tint="-0.24994659260841701"/>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4659260841701"/>
      </bottom>
      <diagonal/>
    </border>
    <border>
      <left style="medium">
        <color theme="4" tint="-0.249977111117893"/>
      </left>
      <right style="medium">
        <color theme="4" tint="-0.24994659260841701"/>
      </right>
      <top style="medium">
        <color theme="4" tint="-0.249977111117893"/>
      </top>
      <bottom style="medium">
        <color theme="4" tint="-0.24994659260841701"/>
      </bottom>
      <diagonal/>
    </border>
  </borders>
  <cellStyleXfs count="7">
    <xf numFmtId="0" fontId="0" fillId="0" borderId="0"/>
    <xf numFmtId="0" fontId="12" fillId="0" borderId="0"/>
    <xf numFmtId="0" fontId="28" fillId="0" borderId="0" applyNumberFormat="0" applyFill="0" applyBorder="0" applyAlignment="0" applyProtection="0"/>
    <xf numFmtId="9" fontId="34" fillId="0" borderId="0" applyFont="0" applyFill="0" applyBorder="0" applyAlignment="0" applyProtection="0"/>
    <xf numFmtId="0" fontId="4" fillId="2" borderId="0" applyNumberFormat="0">
      <alignment vertical="center"/>
    </xf>
    <xf numFmtId="164" fontId="34" fillId="0" borderId="0" applyFont="0" applyFill="0" applyBorder="0" applyAlignment="0" applyProtection="0"/>
    <xf numFmtId="0" fontId="12" fillId="0" borderId="0"/>
  </cellStyleXfs>
  <cellXfs count="185">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0" fontId="0" fillId="0" borderId="0" xfId="0" applyProtection="1">
      <protection locked="0"/>
    </xf>
    <xf numFmtId="0" fontId="2" fillId="2" borderId="1" xfId="0" applyFont="1" applyFill="1" applyBorder="1" applyAlignment="1">
      <alignment horizontal="center" vertical="center"/>
    </xf>
    <xf numFmtId="0" fontId="5" fillId="2" borderId="1" xfId="0" applyFont="1" applyFill="1" applyBorder="1" applyAlignment="1">
      <alignment horizontal="justify" vertical="center" wrapText="1"/>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0" fillId="0" borderId="0" xfId="1" applyFont="1" applyFill="1" applyBorder="1" applyAlignment="1" applyProtection="1">
      <alignment horizontal="left" vertical="center" wrapText="1"/>
    </xf>
    <xf numFmtId="0" fontId="14" fillId="0" borderId="0" xfId="1" applyFont="1" applyFill="1" applyBorder="1" applyAlignment="1" applyProtection="1">
      <alignment horizontal="left" vertical="center" wrapText="1"/>
    </xf>
    <xf numFmtId="0" fontId="21" fillId="0" borderId="0" xfId="1" applyFont="1" applyFill="1" applyBorder="1"/>
    <xf numFmtId="0" fontId="19" fillId="0" borderId="0" xfId="1" applyFont="1" applyFill="1" applyBorder="1" applyAlignment="1" applyProtection="1">
      <alignment horizontal="left" vertical="top" wrapText="1"/>
    </xf>
    <xf numFmtId="0" fontId="15" fillId="0" borderId="0" xfId="1" applyFont="1" applyFill="1" applyBorder="1" applyAlignment="1" applyProtection="1">
      <alignment horizontal="center" vertical="center" wrapText="1"/>
    </xf>
    <xf numFmtId="0" fontId="14" fillId="0" borderId="0" xfId="1" applyFont="1" applyFill="1" applyBorder="1" applyAlignment="1" applyProtection="1">
      <alignment vertical="center" wrapText="1"/>
    </xf>
    <xf numFmtId="0" fontId="25" fillId="0" borderId="0" xfId="1" applyFont="1" applyFill="1" applyBorder="1" applyAlignment="1" applyProtection="1">
      <alignment horizontal="justify" vertical="top" wrapText="1"/>
    </xf>
    <xf numFmtId="0" fontId="25" fillId="0" borderId="0" xfId="1" applyFont="1" applyFill="1" applyBorder="1" applyAlignment="1" applyProtection="1">
      <alignment vertical="top" wrapText="1"/>
    </xf>
    <xf numFmtId="0" fontId="26" fillId="0" borderId="0" xfId="1" applyFont="1" applyFill="1" applyBorder="1" applyAlignment="1" applyProtection="1">
      <alignment horizontal="center" vertical="top" wrapText="1"/>
      <protection locked="0"/>
    </xf>
    <xf numFmtId="0" fontId="26" fillId="0" borderId="0" xfId="1" applyFont="1" applyFill="1" applyBorder="1" applyAlignment="1" applyProtection="1">
      <alignment vertical="top" wrapText="1"/>
    </xf>
    <xf numFmtId="0" fontId="15" fillId="0" borderId="0" xfId="1" applyFont="1" applyFill="1" applyBorder="1" applyAlignment="1" applyProtection="1">
      <alignment horizontal="right" vertical="top" wrapText="1"/>
    </xf>
    <xf numFmtId="165" fontId="10"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165" fontId="35" fillId="0" borderId="1" xfId="0" applyNumberFormat="1" applyFont="1" applyBorder="1" applyAlignment="1">
      <alignment horizontal="center" vertical="center"/>
    </xf>
    <xf numFmtId="165" fontId="10" fillId="2" borderId="13" xfId="0" applyNumberFormat="1" applyFont="1" applyFill="1" applyBorder="1" applyAlignment="1">
      <alignment horizontal="center" vertical="center" wrapText="1"/>
    </xf>
    <xf numFmtId="165" fontId="10" fillId="0" borderId="13" xfId="0" applyNumberFormat="1" applyFont="1" applyBorder="1" applyAlignment="1">
      <alignment horizontal="center" vertical="center" wrapText="1"/>
    </xf>
    <xf numFmtId="0" fontId="3" fillId="2" borderId="3" xfId="0" applyFont="1" applyFill="1" applyBorder="1" applyAlignment="1">
      <alignment horizontal="center" vertical="center" wrapText="1"/>
    </xf>
    <xf numFmtId="0" fontId="0" fillId="7" borderId="0" xfId="0" applyFill="1" applyProtection="1">
      <protection locked="0"/>
    </xf>
    <xf numFmtId="0" fontId="7" fillId="7" borderId="0" xfId="0" applyFont="1" applyFill="1" applyAlignment="1" applyProtection="1">
      <alignment horizontal="center" vertical="center"/>
      <protection locked="0"/>
    </xf>
    <xf numFmtId="0" fontId="0" fillId="7" borderId="0" xfId="0" applyFill="1"/>
    <xf numFmtId="0" fontId="0" fillId="7" borderId="0" xfId="0" applyFill="1" applyAlignment="1">
      <alignment wrapText="1"/>
    </xf>
    <xf numFmtId="0" fontId="1" fillId="2" borderId="1"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4" borderId="5" xfId="0" applyFill="1" applyBorder="1"/>
    <xf numFmtId="0" fontId="7" fillId="4" borderId="4" xfId="0" applyFont="1" applyFill="1" applyBorder="1" applyAlignment="1">
      <alignment horizontal="right" vertical="center"/>
    </xf>
    <xf numFmtId="0" fontId="7" fillId="4" borderId="5" xfId="0" applyFont="1" applyFill="1" applyBorder="1" applyAlignment="1">
      <alignment vertical="center"/>
    </xf>
    <xf numFmtId="165" fontId="10" fillId="2" borderId="16" xfId="0" applyNumberFormat="1" applyFont="1" applyFill="1" applyBorder="1" applyAlignment="1">
      <alignment horizontal="center" vertical="center" wrapText="1"/>
    </xf>
    <xf numFmtId="165" fontId="10" fillId="0" borderId="16" xfId="0" applyNumberFormat="1" applyFont="1" applyBorder="1" applyAlignment="1">
      <alignment horizontal="center" vertical="center" wrapText="1"/>
    </xf>
    <xf numFmtId="9" fontId="5" fillId="2" borderId="1" xfId="0" applyNumberFormat="1" applyFont="1" applyFill="1" applyBorder="1" applyAlignment="1">
      <alignment horizontal="center" vertical="center" wrapText="1"/>
    </xf>
    <xf numFmtId="165" fontId="10" fillId="0" borderId="17" xfId="0" applyNumberFormat="1" applyFont="1" applyBorder="1" applyAlignment="1">
      <alignment horizontal="center" vertical="center"/>
    </xf>
    <xf numFmtId="165" fontId="10" fillId="0" borderId="18" xfId="0" applyNumberFormat="1"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Alignment="1">
      <alignment vertical="center"/>
    </xf>
    <xf numFmtId="9" fontId="3" fillId="0" borderId="0" xfId="3" applyFont="1" applyFill="1" applyBorder="1" applyAlignment="1" applyProtection="1">
      <alignment horizontal="center" vertical="center" wrapText="1"/>
    </xf>
    <xf numFmtId="0" fontId="3" fillId="0" borderId="0" xfId="0" applyFont="1" applyAlignment="1">
      <alignment horizontal="center"/>
    </xf>
    <xf numFmtId="0" fontId="7" fillId="4" borderId="1" xfId="0" applyFont="1" applyFill="1" applyBorder="1" applyAlignment="1">
      <alignment horizontal="right" vertical="center"/>
    </xf>
    <xf numFmtId="14" fontId="3" fillId="2"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1" fillId="4" borderId="6" xfId="0" applyFont="1" applyFill="1" applyBorder="1" applyAlignment="1">
      <alignment vertical="center" wrapText="1"/>
    </xf>
    <xf numFmtId="0" fontId="1" fillId="4" borderId="5" xfId="0" applyFont="1" applyFill="1" applyBorder="1" applyAlignment="1">
      <alignment vertical="center" wrapText="1"/>
    </xf>
    <xf numFmtId="0" fontId="1" fillId="4" borderId="4" xfId="0" applyFont="1" applyFill="1" applyBorder="1" applyAlignment="1">
      <alignment vertical="center" wrapText="1"/>
    </xf>
    <xf numFmtId="0" fontId="3" fillId="0" borderId="1" xfId="0" applyFont="1" applyFill="1" applyBorder="1" applyAlignment="1" applyProtection="1">
      <alignment horizontal="center" vertical="center" wrapText="1"/>
    </xf>
    <xf numFmtId="0" fontId="12" fillId="0" borderId="0" xfId="1" applyFill="1" applyBorder="1" applyProtection="1"/>
    <xf numFmtId="0" fontId="0" fillId="0" borderId="0" xfId="0" applyFill="1"/>
    <xf numFmtId="0" fontId="13" fillId="0" borderId="0" xfId="1" applyFont="1" applyFill="1" applyBorder="1" applyAlignment="1" applyProtection="1">
      <alignment horizontal="center" vertical="center" wrapText="1"/>
    </xf>
    <xf numFmtId="0" fontId="15" fillId="0" borderId="0" xfId="1" applyFont="1" applyFill="1" applyBorder="1" applyAlignment="1" applyProtection="1">
      <alignment vertical="center" wrapText="1"/>
    </xf>
    <xf numFmtId="0" fontId="16" fillId="0" borderId="0" xfId="1" applyFont="1" applyFill="1" applyBorder="1" applyAlignment="1" applyProtection="1">
      <alignment horizontal="justify" vertical="top" wrapText="1"/>
    </xf>
    <xf numFmtId="0" fontId="17" fillId="0" borderId="0"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wrapText="1"/>
    </xf>
    <xf numFmtId="0" fontId="14" fillId="0" borderId="0" xfId="1" applyFont="1" applyFill="1" applyBorder="1" applyAlignment="1" applyProtection="1">
      <alignment horizontal="right" vertical="center" wrapText="1"/>
    </xf>
    <xf numFmtId="0" fontId="19" fillId="0" borderId="0" xfId="1" applyFont="1" applyFill="1" applyBorder="1" applyAlignment="1" applyProtection="1">
      <alignment horizontal="justify" vertical="top" wrapText="1"/>
    </xf>
    <xf numFmtId="0" fontId="15" fillId="0" borderId="0" xfId="1" applyFont="1" applyFill="1" applyBorder="1" applyAlignment="1" applyProtection="1">
      <alignment horizontal="left" vertical="center" wrapText="1"/>
    </xf>
    <xf numFmtId="0" fontId="15" fillId="0" borderId="0" xfId="1" applyFont="1" applyFill="1" applyBorder="1" applyAlignment="1" applyProtection="1">
      <alignment horizontal="right" vertical="center" wrapText="1"/>
    </xf>
    <xf numFmtId="0" fontId="22" fillId="0" borderId="0" xfId="1" applyFont="1" applyFill="1" applyBorder="1" applyProtection="1"/>
    <xf numFmtId="0" fontId="12" fillId="0" borderId="0" xfId="1" applyFill="1" applyProtection="1"/>
    <xf numFmtId="0" fontId="20" fillId="0" borderId="0" xfId="1" applyFont="1" applyFill="1" applyBorder="1" applyAlignment="1" applyProtection="1">
      <alignment horizontal="center" vertical="top" wrapText="1"/>
    </xf>
    <xf numFmtId="0" fontId="20" fillId="0" borderId="0" xfId="1" applyFont="1" applyFill="1" applyBorder="1" applyAlignment="1" applyProtection="1">
      <alignment horizontal="left" vertical="top" wrapText="1"/>
    </xf>
    <xf numFmtId="0" fontId="20" fillId="0" borderId="0" xfId="1" applyFont="1" applyFill="1" applyBorder="1" applyAlignment="1" applyProtection="1">
      <alignment horizontal="justify" vertical="top" wrapText="1"/>
    </xf>
    <xf numFmtId="0" fontId="23" fillId="0" borderId="1" xfId="1" applyFont="1" applyFill="1" applyBorder="1" applyAlignment="1" applyProtection="1">
      <alignment horizontal="left" vertical="center"/>
    </xf>
    <xf numFmtId="0" fontId="23" fillId="0" borderId="1" xfId="1" applyFont="1" applyFill="1" applyBorder="1" applyAlignment="1" applyProtection="1">
      <alignment horizontal="center" vertical="center" wrapText="1"/>
    </xf>
    <xf numFmtId="0" fontId="12" fillId="0" borderId="1" xfId="1" applyFont="1" applyFill="1" applyBorder="1" applyAlignment="1" applyProtection="1">
      <alignment horizontal="center" vertical="center" wrapText="1"/>
    </xf>
    <xf numFmtId="14" fontId="12" fillId="0" borderId="1" xfId="1" applyNumberFormat="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protection locked="0"/>
    </xf>
    <xf numFmtId="165" fontId="14" fillId="0" borderId="0" xfId="1" applyNumberFormat="1" applyFont="1" applyFill="1" applyBorder="1" applyAlignment="1" applyProtection="1">
      <alignment horizontal="center" vertical="center" wrapText="1"/>
      <protection locked="0"/>
    </xf>
    <xf numFmtId="0" fontId="27" fillId="0" borderId="0" xfId="1" applyFont="1" applyFill="1" applyBorder="1" applyAlignment="1" applyProtection="1">
      <alignment vertical="center" wrapText="1"/>
    </xf>
    <xf numFmtId="165" fontId="29" fillId="0" borderId="0" xfId="1" applyNumberFormat="1" applyFont="1" applyFill="1" applyBorder="1" applyAlignment="1" applyProtection="1">
      <alignment horizontal="center" vertical="center" wrapText="1"/>
      <protection locked="0"/>
    </xf>
    <xf numFmtId="0" fontId="23" fillId="0" borderId="0" xfId="1" applyFont="1" applyFill="1" applyBorder="1" applyAlignment="1" applyProtection="1">
      <alignment horizontal="left"/>
    </xf>
    <xf numFmtId="0" fontId="15" fillId="0" borderId="0" xfId="1" applyFont="1" applyFill="1" applyBorder="1" applyAlignment="1" applyProtection="1">
      <alignment horizontal="left" vertical="top" wrapText="1"/>
    </xf>
    <xf numFmtId="0" fontId="36" fillId="0" borderId="0" xfId="1" applyFont="1" applyFill="1" applyBorder="1" applyAlignment="1" applyProtection="1">
      <alignment horizontal="center" vertical="center" wrapText="1"/>
    </xf>
    <xf numFmtId="0" fontId="26" fillId="0" borderId="0" xfId="1" applyFont="1" applyFill="1" applyBorder="1" applyAlignment="1" applyProtection="1">
      <alignment horizontal="left" vertical="center" wrapText="1"/>
    </xf>
    <xf numFmtId="0" fontId="14" fillId="0" borderId="0" xfId="1" applyFont="1" applyFill="1" applyBorder="1" applyAlignment="1" applyProtection="1">
      <alignment horizontal="left" vertical="center"/>
    </xf>
    <xf numFmtId="0" fontId="14" fillId="0" borderId="0" xfId="1" applyFont="1" applyFill="1" applyBorder="1" applyAlignment="1" applyProtection="1">
      <alignment vertical="center"/>
    </xf>
    <xf numFmtId="0" fontId="3" fillId="5" borderId="1" xfId="0" applyFont="1" applyFill="1" applyBorder="1" applyAlignment="1">
      <alignment horizontal="center" vertical="center" wrapText="1"/>
    </xf>
    <xf numFmtId="0" fontId="0" fillId="0" borderId="0" xfId="0" applyBorder="1"/>
    <xf numFmtId="0" fontId="0" fillId="0" borderId="0" xfId="0" applyAlignment="1"/>
    <xf numFmtId="0" fontId="2" fillId="0" borderId="9" xfId="0" applyFont="1" applyBorder="1" applyAlignment="1">
      <alignment horizontal="center" vertical="center" wrapText="1"/>
    </xf>
    <xf numFmtId="0" fontId="3" fillId="0" borderId="0" xfId="0" applyFont="1"/>
    <xf numFmtId="0" fontId="3" fillId="0" borderId="9" xfId="0" applyFont="1" applyBorder="1" applyAlignment="1">
      <alignment horizontal="justify" vertical="center" wrapText="1"/>
    </xf>
    <xf numFmtId="0" fontId="3" fillId="0" borderId="9" xfId="0" applyFont="1" applyBorder="1" applyAlignment="1">
      <alignment horizontal="center" vertical="center"/>
    </xf>
    <xf numFmtId="9" fontId="3" fillId="0" borderId="9" xfId="3" applyFont="1" applyBorder="1" applyAlignment="1">
      <alignment horizontal="center" vertical="center"/>
    </xf>
    <xf numFmtId="0" fontId="3" fillId="0" borderId="9" xfId="0" applyFont="1" applyFill="1" applyBorder="1" applyAlignment="1">
      <alignment horizontal="center" vertical="center"/>
    </xf>
    <xf numFmtId="0" fontId="3" fillId="2" borderId="9"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0" borderId="9" xfId="0" applyFont="1" applyBorder="1" applyAlignment="1">
      <alignment horizontal="justify" vertical="center" wrapText="1"/>
    </xf>
    <xf numFmtId="0" fontId="2" fillId="0" borderId="9" xfId="0" applyFont="1" applyBorder="1" applyAlignment="1">
      <alignment horizontal="center" vertical="center"/>
    </xf>
    <xf numFmtId="9" fontId="2" fillId="0" borderId="9" xfId="3" applyFont="1" applyBorder="1" applyAlignment="1">
      <alignment horizontal="center" vertical="center"/>
    </xf>
    <xf numFmtId="9" fontId="3" fillId="0" borderId="0" xfId="0" applyNumberFormat="1" applyFont="1"/>
    <xf numFmtId="0" fontId="3" fillId="2" borderId="1" xfId="0" applyFont="1" applyFill="1" applyBorder="1" applyAlignment="1">
      <alignment horizontal="center" vertical="center" wrapText="1"/>
    </xf>
    <xf numFmtId="0" fontId="13" fillId="0" borderId="0"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protection locked="0"/>
    </xf>
    <xf numFmtId="0" fontId="0" fillId="2" borderId="0" xfId="0" applyFill="1"/>
    <xf numFmtId="0" fontId="3" fillId="11" borderId="1" xfId="0" applyFont="1" applyFill="1" applyBorder="1" applyAlignment="1" applyProtection="1">
      <alignment horizontal="center" vertical="center" wrapText="1"/>
    </xf>
    <xf numFmtId="0" fontId="3" fillId="11" borderId="1" xfId="0" applyFont="1" applyFill="1" applyBorder="1" applyAlignment="1" applyProtection="1">
      <alignment horizontal="center" vertical="center" wrapText="1"/>
      <protection locked="0"/>
    </xf>
    <xf numFmtId="9" fontId="3" fillId="11" borderId="1" xfId="3" applyFont="1" applyFill="1" applyBorder="1" applyAlignment="1" applyProtection="1">
      <alignment horizontal="center" vertical="center" wrapText="1"/>
    </xf>
    <xf numFmtId="0" fontId="3" fillId="11" borderId="1" xfId="0" applyFont="1" applyFill="1" applyBorder="1" applyAlignment="1" applyProtection="1">
      <alignment horizontal="justify" vertical="center" wrapText="1"/>
      <protection locked="0"/>
    </xf>
    <xf numFmtId="0" fontId="5" fillId="11" borderId="1" xfId="0" applyFont="1" applyFill="1" applyBorder="1" applyAlignment="1" applyProtection="1">
      <alignment horizontal="justify" vertical="center" wrapText="1"/>
      <protection locked="0"/>
    </xf>
    <xf numFmtId="0" fontId="3" fillId="11" borderId="0" xfId="0" applyFont="1" applyFill="1" applyAlignment="1">
      <alignment horizontal="center"/>
    </xf>
    <xf numFmtId="9" fontId="3" fillId="11" borderId="0" xfId="3" applyFont="1" applyFill="1" applyBorder="1" applyAlignment="1" applyProtection="1">
      <alignment horizontal="center" vertical="center" wrapText="1"/>
    </xf>
    <xf numFmtId="0" fontId="0" fillId="11" borderId="0" xfId="0" applyFill="1"/>
    <xf numFmtId="0" fontId="5" fillId="11" borderId="1" xfId="0" applyFont="1" applyFill="1" applyBorder="1" applyAlignment="1">
      <alignment horizontal="justify" vertical="center" wrapText="1"/>
    </xf>
    <xf numFmtId="0" fontId="3" fillId="11" borderId="1" xfId="0" applyFont="1" applyFill="1" applyBorder="1" applyAlignment="1">
      <alignment horizontal="justify" vertical="center" wrapText="1"/>
    </xf>
    <xf numFmtId="9" fontId="37" fillId="11" borderId="1" xfId="3" applyFont="1" applyFill="1" applyBorder="1" applyAlignment="1" applyProtection="1">
      <alignment horizontal="center" vertical="center" wrapText="1"/>
    </xf>
    <xf numFmtId="0" fontId="37" fillId="11" borderId="1" xfId="0" applyFont="1" applyFill="1" applyBorder="1" applyAlignment="1" applyProtection="1">
      <alignment horizontal="justify" vertical="center" wrapText="1"/>
      <protection locked="0"/>
    </xf>
    <xf numFmtId="9" fontId="3" fillId="11" borderId="1" xfId="3" applyFont="1" applyFill="1" applyBorder="1" applyAlignment="1" applyProtection="1">
      <alignment horizontal="left" vertical="center" wrapText="1"/>
    </xf>
    <xf numFmtId="0" fontId="3" fillId="11" borderId="15" xfId="0" applyFont="1" applyFill="1" applyBorder="1" applyAlignment="1" applyProtection="1">
      <alignment horizontal="center" vertical="center" wrapText="1"/>
    </xf>
    <xf numFmtId="0" fontId="3" fillId="11" borderId="14"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justify" vertical="center" wrapText="1"/>
      <protection locked="0"/>
    </xf>
    <xf numFmtId="0" fontId="8" fillId="2" borderId="7"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5" xfId="0" applyFont="1" applyFill="1" applyBorder="1" applyAlignment="1">
      <alignment horizontal="center" vertical="center"/>
    </xf>
    <xf numFmtId="0" fontId="33" fillId="3"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7" fillId="10" borderId="6"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1" fontId="2" fillId="11" borderId="1" xfId="5"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4" borderId="1" xfId="0" applyFont="1" applyFill="1" applyBorder="1" applyAlignment="1">
      <alignment horizontal="right"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6" fillId="0" borderId="9" xfId="1" applyFont="1" applyFill="1" applyBorder="1" applyAlignment="1" applyProtection="1">
      <alignment horizontal="center" vertical="center" wrapText="1"/>
    </xf>
    <xf numFmtId="0" fontId="26" fillId="0" borderId="10" xfId="1" applyFont="1" applyFill="1" applyBorder="1" applyAlignment="1" applyProtection="1">
      <alignment horizontal="center" vertical="center" wrapText="1"/>
    </xf>
    <xf numFmtId="0" fontId="26" fillId="0" borderId="11" xfId="1" applyFont="1" applyFill="1" applyBorder="1" applyAlignment="1" applyProtection="1">
      <alignment horizontal="center" vertical="center" wrapText="1"/>
    </xf>
    <xf numFmtId="0" fontId="26" fillId="0" borderId="12" xfId="1" applyFont="1" applyFill="1" applyBorder="1" applyAlignment="1" applyProtection="1">
      <alignment horizontal="center" vertical="center" wrapText="1"/>
    </xf>
    <xf numFmtId="0" fontId="28" fillId="0" borderId="9" xfId="2" applyFill="1" applyBorder="1" applyAlignment="1" applyProtection="1">
      <alignment horizontal="center" vertical="center" wrapText="1"/>
    </xf>
    <xf numFmtId="0" fontId="15" fillId="0" borderId="9" xfId="1" applyFont="1" applyFill="1" applyBorder="1" applyAlignment="1" applyProtection="1">
      <alignment horizontal="center" vertical="center" wrapText="1"/>
    </xf>
    <xf numFmtId="0" fontId="15" fillId="0" borderId="0" xfId="1" applyFont="1" applyFill="1" applyBorder="1" applyAlignment="1" applyProtection="1">
      <alignment horizontal="right" vertical="center" wrapText="1"/>
    </xf>
    <xf numFmtId="165" fontId="29" fillId="0" borderId="9" xfId="1" applyNumberFormat="1" applyFont="1" applyFill="1" applyBorder="1" applyAlignment="1" applyProtection="1">
      <alignment horizontal="center" vertical="center" wrapText="1"/>
      <protection locked="0"/>
    </xf>
    <xf numFmtId="0" fontId="23" fillId="0" borderId="1" xfId="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13" fillId="0" borderId="0"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protection locked="0"/>
    </xf>
    <xf numFmtId="165" fontId="26" fillId="0" borderId="9" xfId="1" applyNumberFormat="1" applyFont="1" applyFill="1" applyBorder="1" applyAlignment="1" applyProtection="1">
      <alignment horizontal="center" vertical="center" wrapText="1"/>
      <protection locked="0"/>
    </xf>
    <xf numFmtId="1" fontId="2" fillId="0" borderId="1" xfId="5" applyNumberFormat="1" applyFont="1" applyFill="1" applyBorder="1" applyAlignment="1">
      <alignment horizontal="center" vertical="center" wrapText="1"/>
    </xf>
    <xf numFmtId="0" fontId="14" fillId="3" borderId="1" xfId="1" applyFont="1" applyFill="1" applyBorder="1" applyAlignment="1" applyProtection="1">
      <alignment horizontal="center" vertical="center"/>
    </xf>
    <xf numFmtId="0" fontId="2" fillId="2" borderId="1" xfId="0" applyFont="1" applyFill="1" applyBorder="1" applyAlignment="1">
      <alignment horizontal="center" vertical="center"/>
    </xf>
    <xf numFmtId="0" fontId="7" fillId="4" borderId="1" xfId="0" applyFont="1" applyFill="1" applyBorder="1" applyAlignment="1">
      <alignment horizontal="center" vertical="center"/>
    </xf>
    <xf numFmtId="0" fontId="0" fillId="2" borderId="0" xfId="0" applyFill="1" applyBorder="1" applyAlignment="1"/>
    <xf numFmtId="0" fontId="3" fillId="5" borderId="1" xfId="0" applyFont="1" applyFill="1" applyBorder="1" applyAlignment="1">
      <alignment horizontal="center" vertical="center" wrapText="1"/>
    </xf>
    <xf numFmtId="0" fontId="33" fillId="3" borderId="1"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2" fillId="11" borderId="3" xfId="0" applyFont="1" applyFill="1" applyBorder="1" applyAlignment="1">
      <alignment horizontal="center" vertical="center" wrapText="1"/>
    </xf>
    <xf numFmtId="0" fontId="2" fillId="11" borderId="8" xfId="0" applyFont="1" applyFill="1" applyBorder="1" applyAlignment="1">
      <alignment horizontal="center" vertical="center" wrapText="1"/>
    </xf>
    <xf numFmtId="1" fontId="2" fillId="11" borderId="3" xfId="5" applyNumberFormat="1" applyFont="1" applyFill="1" applyBorder="1" applyAlignment="1">
      <alignment horizontal="center" vertical="center" wrapText="1"/>
    </xf>
    <xf numFmtId="1" fontId="2" fillId="11" borderId="8" xfId="5" applyNumberFormat="1" applyFont="1" applyFill="1" applyBorder="1" applyAlignment="1">
      <alignment horizontal="center" vertical="center" wrapText="1"/>
    </xf>
  </cellXfs>
  <cellStyles count="7">
    <cellStyle name="Estilo 1" xfId="4"/>
    <cellStyle name="Hipervínculo" xfId="2" builtinId="8"/>
    <cellStyle name="Millares" xfId="5" builtinId="3"/>
    <cellStyle name="Normal" xfId="0" builtinId="0"/>
    <cellStyle name="Normal 2" xfId="6"/>
    <cellStyle name="Normal 3" xfId="1"/>
    <cellStyle name="Porcentaje" xfId="3" builtinId="5"/>
  </cellStyles>
  <dxfs count="6">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7343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30956</xdr:colOff>
      <xdr:row>15</xdr:row>
      <xdr:rowOff>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6496050"/>
          <a:ext cx="309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494642</xdr:colOff>
      <xdr:row>1</xdr:row>
      <xdr:rowOff>263526</xdr:rowOff>
    </xdr:from>
    <xdr:to>
      <xdr:col>13</xdr:col>
      <xdr:colOff>1270000</xdr:colOff>
      <xdr:row>4</xdr:row>
      <xdr:rowOff>59213</xdr:rowOff>
    </xdr:to>
    <xdr:pic>
      <xdr:nvPicPr>
        <xdr:cNvPr id="5"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7627736" y="454026"/>
          <a:ext cx="775358" cy="73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maria.alvarez@transmilenio.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view="pageBreakPreview" zoomScale="70" zoomScaleNormal="70" zoomScaleSheetLayoutView="70" workbookViewId="0">
      <pane ySplit="4" topLeftCell="A11" activePane="bottomLeft" state="frozen"/>
      <selection pane="bottomLeft" activeCell="I5" sqref="I5"/>
    </sheetView>
  </sheetViews>
  <sheetFormatPr baseColWidth="10" defaultRowHeight="15" x14ac:dyDescent="0.25"/>
  <cols>
    <col min="1" max="1" width="27.42578125" customWidth="1"/>
    <col min="2" max="2" width="7.7109375" customWidth="1"/>
    <col min="3" max="3" width="42.7109375" customWidth="1"/>
    <col min="4" max="4" width="34.28515625" customWidth="1"/>
    <col min="5" max="5" width="32.42578125" customWidth="1"/>
    <col min="6" max="6" width="35.42578125" customWidth="1"/>
    <col min="7" max="8" width="18" customWidth="1"/>
    <col min="9" max="10" width="17.140625" style="117" customWidth="1"/>
    <col min="11" max="11" width="17.28515625" style="117" customWidth="1"/>
    <col min="12" max="12" width="59.85546875" style="117" customWidth="1"/>
    <col min="13" max="13" width="31.140625" style="117" customWidth="1"/>
    <col min="14" max="14" width="41.42578125" style="5" customWidth="1"/>
    <col min="15" max="16" width="11.42578125" style="5"/>
  </cols>
  <sheetData>
    <row r="1" spans="1:13" ht="76.5" customHeight="1" thickBot="1" x14ac:dyDescent="0.3">
      <c r="A1" s="134" t="s">
        <v>257</v>
      </c>
      <c r="B1" s="134"/>
      <c r="C1" s="134"/>
      <c r="D1" s="134"/>
      <c r="E1" s="134"/>
      <c r="F1" s="134"/>
      <c r="G1" s="134"/>
      <c r="H1" s="134"/>
      <c r="I1" s="134"/>
      <c r="J1" s="134"/>
      <c r="K1" s="134"/>
      <c r="L1" s="134"/>
      <c r="M1" s="134"/>
    </row>
    <row r="2" spans="1:13" ht="27" customHeight="1" thickBot="1" x14ac:dyDescent="0.3">
      <c r="A2" s="62"/>
      <c r="B2" s="63"/>
      <c r="C2" s="63"/>
      <c r="D2" s="63"/>
      <c r="E2" s="63"/>
      <c r="F2" s="64"/>
      <c r="G2" s="59"/>
      <c r="H2" s="59" t="s">
        <v>21</v>
      </c>
      <c r="I2" s="140" t="s">
        <v>276</v>
      </c>
      <c r="J2" s="141"/>
      <c r="K2" s="141"/>
      <c r="L2" s="141"/>
      <c r="M2" s="142"/>
    </row>
    <row r="3" spans="1:13" ht="27" customHeight="1" thickBot="1" x14ac:dyDescent="0.3">
      <c r="A3" s="135" t="s">
        <v>15</v>
      </c>
      <c r="B3" s="136"/>
      <c r="C3" s="136"/>
      <c r="D3" s="136"/>
      <c r="E3" s="136"/>
      <c r="F3" s="136"/>
      <c r="G3" s="136"/>
      <c r="H3" s="137"/>
      <c r="I3" s="144" t="s">
        <v>236</v>
      </c>
      <c r="J3" s="145" t="s">
        <v>241</v>
      </c>
      <c r="K3" s="144" t="s">
        <v>237</v>
      </c>
      <c r="L3" s="144" t="s">
        <v>238</v>
      </c>
      <c r="M3" s="144" t="s">
        <v>250</v>
      </c>
    </row>
    <row r="4" spans="1:13" ht="32.25" customHeight="1" thickBot="1" x14ac:dyDescent="0.3">
      <c r="A4" s="6" t="s">
        <v>10</v>
      </c>
      <c r="B4" s="138" t="s">
        <v>23</v>
      </c>
      <c r="C4" s="139"/>
      <c r="D4" s="1" t="s">
        <v>9</v>
      </c>
      <c r="E4" s="1" t="s">
        <v>73</v>
      </c>
      <c r="F4" s="6" t="s">
        <v>8</v>
      </c>
      <c r="G4" s="1" t="s">
        <v>11</v>
      </c>
      <c r="H4" s="1" t="s">
        <v>12</v>
      </c>
      <c r="I4" s="144"/>
      <c r="J4" s="145"/>
      <c r="K4" s="144"/>
      <c r="L4" s="144"/>
      <c r="M4" s="144"/>
    </row>
    <row r="5" spans="1:13" ht="126.75" customHeight="1" thickBot="1" x14ac:dyDescent="0.3">
      <c r="A5" s="143" t="s">
        <v>226</v>
      </c>
      <c r="B5" s="1" t="s">
        <v>7</v>
      </c>
      <c r="C5" s="4" t="s">
        <v>81</v>
      </c>
      <c r="D5" s="2" t="s">
        <v>82</v>
      </c>
      <c r="E5" s="2" t="s">
        <v>83</v>
      </c>
      <c r="F5" s="24" t="s">
        <v>294</v>
      </c>
      <c r="G5" s="60">
        <v>42982</v>
      </c>
      <c r="H5" s="3">
        <v>43084</v>
      </c>
      <c r="I5" s="118">
        <v>1</v>
      </c>
      <c r="J5" s="119">
        <v>0</v>
      </c>
      <c r="K5" s="120">
        <v>0</v>
      </c>
      <c r="L5" s="121" t="s">
        <v>291</v>
      </c>
      <c r="M5" s="119" t="s">
        <v>259</v>
      </c>
    </row>
    <row r="6" spans="1:13" s="5" customFormat="1" ht="246" customHeight="1" thickBot="1" x14ac:dyDescent="0.3">
      <c r="A6" s="143"/>
      <c r="B6" s="1" t="s">
        <v>6</v>
      </c>
      <c r="C6" s="4" t="s">
        <v>105</v>
      </c>
      <c r="D6" s="2" t="s">
        <v>84</v>
      </c>
      <c r="E6" s="2" t="s">
        <v>76</v>
      </c>
      <c r="F6" s="24" t="s">
        <v>294</v>
      </c>
      <c r="G6" s="60">
        <v>42781</v>
      </c>
      <c r="H6" s="3">
        <v>43084</v>
      </c>
      <c r="I6" s="118">
        <v>10</v>
      </c>
      <c r="J6" s="119">
        <v>7</v>
      </c>
      <c r="K6" s="120">
        <f>+J6/I6</f>
        <v>0.7</v>
      </c>
      <c r="L6" s="121" t="s">
        <v>290</v>
      </c>
      <c r="M6" s="119" t="s">
        <v>259</v>
      </c>
    </row>
    <row r="7" spans="1:13" s="5" customFormat="1" ht="141" customHeight="1" thickBot="1" x14ac:dyDescent="0.3">
      <c r="A7" s="143" t="s">
        <v>13</v>
      </c>
      <c r="B7" s="1" t="s">
        <v>5</v>
      </c>
      <c r="C7" s="4" t="s">
        <v>109</v>
      </c>
      <c r="D7" s="2" t="s">
        <v>78</v>
      </c>
      <c r="E7" s="2" t="s">
        <v>77</v>
      </c>
      <c r="F7" s="24" t="s">
        <v>85</v>
      </c>
      <c r="G7" s="60">
        <v>42737</v>
      </c>
      <c r="H7" s="3">
        <v>42762</v>
      </c>
      <c r="I7" s="118">
        <v>13</v>
      </c>
      <c r="J7" s="119">
        <v>13</v>
      </c>
      <c r="K7" s="120">
        <v>1</v>
      </c>
      <c r="L7" s="121" t="s">
        <v>292</v>
      </c>
      <c r="M7" s="119" t="s">
        <v>259</v>
      </c>
    </row>
    <row r="8" spans="1:13" s="5" customFormat="1" ht="213" customHeight="1" thickBot="1" x14ac:dyDescent="0.3">
      <c r="A8" s="143"/>
      <c r="B8" s="1" t="s">
        <v>17</v>
      </c>
      <c r="C8" s="4" t="s">
        <v>110</v>
      </c>
      <c r="D8" s="2" t="s">
        <v>79</v>
      </c>
      <c r="E8" s="2" t="s">
        <v>94</v>
      </c>
      <c r="F8" s="24" t="s">
        <v>294</v>
      </c>
      <c r="G8" s="60">
        <v>42751</v>
      </c>
      <c r="H8" s="3">
        <v>42759</v>
      </c>
      <c r="I8" s="118">
        <v>1</v>
      </c>
      <c r="J8" s="119">
        <v>1</v>
      </c>
      <c r="K8" s="120">
        <v>1</v>
      </c>
      <c r="L8" s="121" t="s">
        <v>292</v>
      </c>
      <c r="M8" s="119" t="s">
        <v>259</v>
      </c>
    </row>
    <row r="9" spans="1:13" s="5" customFormat="1" ht="156.75" customHeight="1" thickBot="1" x14ac:dyDescent="0.3">
      <c r="A9" s="143" t="s">
        <v>227</v>
      </c>
      <c r="B9" s="1" t="s">
        <v>4</v>
      </c>
      <c r="C9" s="4" t="s">
        <v>106</v>
      </c>
      <c r="D9" s="2" t="s">
        <v>80</v>
      </c>
      <c r="E9" s="2" t="s">
        <v>95</v>
      </c>
      <c r="F9" s="24" t="s">
        <v>295</v>
      </c>
      <c r="G9" s="3">
        <v>42760</v>
      </c>
      <c r="H9" s="3">
        <v>42764</v>
      </c>
      <c r="I9" s="118">
        <v>1</v>
      </c>
      <c r="J9" s="119">
        <v>1</v>
      </c>
      <c r="K9" s="120">
        <v>1</v>
      </c>
      <c r="L9" s="121" t="s">
        <v>292</v>
      </c>
      <c r="M9" s="119" t="s">
        <v>259</v>
      </c>
    </row>
    <row r="10" spans="1:13" s="5" customFormat="1" ht="213" customHeight="1" thickBot="1" x14ac:dyDescent="0.3">
      <c r="A10" s="143"/>
      <c r="B10" s="1" t="s">
        <v>3</v>
      </c>
      <c r="C10" s="4" t="s">
        <v>107</v>
      </c>
      <c r="D10" s="2" t="s">
        <v>228</v>
      </c>
      <c r="E10" s="2" t="s">
        <v>229</v>
      </c>
      <c r="F10" s="24" t="s">
        <v>296</v>
      </c>
      <c r="G10" s="3">
        <v>42764</v>
      </c>
      <c r="H10" s="3">
        <v>42765</v>
      </c>
      <c r="I10" s="118">
        <v>1</v>
      </c>
      <c r="J10" s="119">
        <v>1</v>
      </c>
      <c r="K10" s="120">
        <v>1</v>
      </c>
      <c r="L10" s="121" t="s">
        <v>292</v>
      </c>
      <c r="M10" s="119" t="s">
        <v>259</v>
      </c>
    </row>
    <row r="11" spans="1:13" s="5" customFormat="1" ht="174" customHeight="1" thickBot="1" x14ac:dyDescent="0.3">
      <c r="A11" s="2" t="s">
        <v>14</v>
      </c>
      <c r="B11" s="1" t="s">
        <v>1</v>
      </c>
      <c r="C11" s="4" t="s">
        <v>108</v>
      </c>
      <c r="D11" s="2" t="s">
        <v>186</v>
      </c>
      <c r="E11" s="2" t="s">
        <v>86</v>
      </c>
      <c r="F11" s="24" t="s">
        <v>85</v>
      </c>
      <c r="G11" s="3">
        <v>42809</v>
      </c>
      <c r="H11" s="3">
        <v>43054</v>
      </c>
      <c r="I11" s="118">
        <v>3</v>
      </c>
      <c r="J11" s="119">
        <v>2</v>
      </c>
      <c r="K11" s="120">
        <f>+J11/I11</f>
        <v>0.66666666666666663</v>
      </c>
      <c r="L11" s="122" t="s">
        <v>293</v>
      </c>
      <c r="M11" s="119" t="s">
        <v>259</v>
      </c>
    </row>
    <row r="12" spans="1:13" ht="259.5" customHeight="1" thickBot="1" x14ac:dyDescent="0.3">
      <c r="A12" s="2" t="s">
        <v>16</v>
      </c>
      <c r="B12" s="9" t="s">
        <v>0</v>
      </c>
      <c r="C12" s="7" t="s">
        <v>101</v>
      </c>
      <c r="D12" s="25" t="s">
        <v>102</v>
      </c>
      <c r="E12" s="25" t="s">
        <v>103</v>
      </c>
      <c r="F12" s="25" t="s">
        <v>104</v>
      </c>
      <c r="G12" s="3">
        <v>42737</v>
      </c>
      <c r="H12" s="3">
        <v>43098</v>
      </c>
      <c r="I12" s="118">
        <v>4</v>
      </c>
      <c r="J12" s="119">
        <v>3</v>
      </c>
      <c r="K12" s="120">
        <f>+J12/I12</f>
        <v>0.75</v>
      </c>
      <c r="L12" s="121" t="s">
        <v>289</v>
      </c>
      <c r="M12" s="119" t="s">
        <v>259</v>
      </c>
    </row>
    <row r="13" spans="1:13" ht="15.75" x14ac:dyDescent="0.25">
      <c r="I13" s="123">
        <f>SUM(I5:I12)</f>
        <v>34</v>
      </c>
      <c r="J13" s="123">
        <f>SUM(J5:J12)</f>
        <v>28</v>
      </c>
      <c r="K13" s="124">
        <f>+J13/I13</f>
        <v>0.82352941176470584</v>
      </c>
      <c r="L13" s="125"/>
      <c r="M13" s="125"/>
    </row>
  </sheetData>
  <sheetProtection formatColumns="0" selectLockedCells="1" selectUnlockedCells="1"/>
  <mergeCells count="12">
    <mergeCell ref="A1:M1"/>
    <mergeCell ref="A3:H3"/>
    <mergeCell ref="B4:C4"/>
    <mergeCell ref="I2:M2"/>
    <mergeCell ref="A9:A10"/>
    <mergeCell ref="K3:K4"/>
    <mergeCell ref="L3:L4"/>
    <mergeCell ref="M3:M4"/>
    <mergeCell ref="I3:I4"/>
    <mergeCell ref="J3:J4"/>
    <mergeCell ref="A5:A6"/>
    <mergeCell ref="A7:A8"/>
  </mergeCells>
  <printOptions horizontalCentered="1" verticalCentered="1"/>
  <pageMargins left="0.19685039370078741" right="0.19685039370078741" top="0.39370078740157483" bottom="0.39370078740157483" header="0.11811023622047245" footer="0.11811023622047245"/>
  <pageSetup paperSize="5" scale="47" orientation="landscape" r:id="rId1"/>
  <colBreaks count="1" manualBreakCount="1">
    <brk id="15" max="1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view="pageBreakPreview" zoomScale="70" zoomScaleNormal="70" zoomScaleSheetLayoutView="70" workbookViewId="0">
      <pane ySplit="4" topLeftCell="A15" activePane="bottomLeft" state="frozen"/>
      <selection pane="bottomLeft" activeCell="M16" sqref="M16"/>
    </sheetView>
  </sheetViews>
  <sheetFormatPr baseColWidth="10" defaultRowHeight="15" x14ac:dyDescent="0.25"/>
  <cols>
    <col min="1" max="1" width="23.85546875" style="56" customWidth="1"/>
    <col min="2" max="2" width="6.85546875" customWidth="1"/>
    <col min="3" max="3" width="38.5703125" customWidth="1"/>
    <col min="4" max="4" width="36.5703125" customWidth="1"/>
    <col min="5" max="5" width="34.7109375" customWidth="1"/>
    <col min="6" max="6" width="33.5703125" customWidth="1"/>
    <col min="7" max="7" width="18.28515625" hidden="1" customWidth="1"/>
    <col min="8" max="8" width="18.28515625" customWidth="1"/>
    <col min="9" max="9" width="18.7109375" customWidth="1"/>
    <col min="10" max="11" width="18.28515625" customWidth="1"/>
    <col min="12" max="12" width="70.85546875" customWidth="1"/>
    <col min="13" max="13" width="47.5703125" customWidth="1"/>
    <col min="14" max="14" width="22.7109375" style="32" customWidth="1"/>
  </cols>
  <sheetData>
    <row r="1" spans="1:29" ht="76.5" customHeight="1" thickBot="1" x14ac:dyDescent="0.3">
      <c r="A1" s="134" t="s">
        <v>257</v>
      </c>
      <c r="B1" s="134"/>
      <c r="C1" s="134"/>
      <c r="D1" s="134"/>
      <c r="E1" s="134"/>
      <c r="F1" s="134"/>
      <c r="G1" s="134"/>
      <c r="H1" s="134"/>
      <c r="I1" s="134"/>
      <c r="J1" s="134"/>
      <c r="K1" s="134"/>
      <c r="L1" s="134"/>
      <c r="M1" s="134"/>
      <c r="O1" s="5"/>
      <c r="P1" s="5"/>
      <c r="Q1" s="5"/>
    </row>
    <row r="2" spans="1:29" ht="26.25" customHeight="1" thickBot="1" x14ac:dyDescent="0.3">
      <c r="A2" s="149" t="s">
        <v>71</v>
      </c>
      <c r="B2" s="149"/>
      <c r="C2" s="149"/>
      <c r="D2" s="149"/>
      <c r="E2" s="149"/>
      <c r="F2" s="149"/>
      <c r="G2" s="149"/>
      <c r="H2" s="149"/>
      <c r="I2" s="148" t="s">
        <v>271</v>
      </c>
      <c r="J2" s="148"/>
      <c r="K2" s="148"/>
      <c r="L2" s="148"/>
      <c r="M2" s="148"/>
      <c r="O2" s="5"/>
      <c r="P2" s="5"/>
      <c r="Q2" s="5"/>
      <c r="R2" s="5"/>
      <c r="S2" s="5"/>
      <c r="T2" s="5"/>
      <c r="U2" s="5"/>
      <c r="V2" s="5"/>
      <c r="W2" s="5"/>
      <c r="X2" s="5"/>
      <c r="Y2" s="5"/>
      <c r="Z2" s="5"/>
      <c r="AA2" s="5"/>
      <c r="AB2" s="5"/>
      <c r="AC2" s="5"/>
    </row>
    <row r="3" spans="1:29" ht="27" customHeight="1" thickBot="1" x14ac:dyDescent="0.3">
      <c r="A3" s="135" t="s">
        <v>235</v>
      </c>
      <c r="B3" s="136"/>
      <c r="C3" s="136"/>
      <c r="D3" s="136"/>
      <c r="E3" s="136"/>
      <c r="F3" s="136"/>
      <c r="G3" s="136"/>
      <c r="H3" s="137"/>
      <c r="I3" s="144" t="s">
        <v>236</v>
      </c>
      <c r="J3" s="145" t="s">
        <v>241</v>
      </c>
      <c r="K3" s="144" t="s">
        <v>237</v>
      </c>
      <c r="L3" s="144" t="s">
        <v>238</v>
      </c>
      <c r="M3" s="144" t="s">
        <v>250</v>
      </c>
      <c r="O3" s="5"/>
      <c r="P3" s="5"/>
      <c r="Q3" s="5"/>
      <c r="R3" s="5"/>
      <c r="S3" s="5"/>
      <c r="T3" s="5"/>
      <c r="U3" s="5"/>
      <c r="V3" s="5"/>
      <c r="W3" s="5"/>
      <c r="X3" s="5"/>
      <c r="Y3" s="5"/>
      <c r="Z3" s="5"/>
      <c r="AA3" s="5"/>
      <c r="AB3" s="5"/>
      <c r="AC3" s="5"/>
    </row>
    <row r="4" spans="1:29" ht="39.75" customHeight="1" thickBot="1" x14ac:dyDescent="0.3">
      <c r="A4" s="55" t="s">
        <v>22</v>
      </c>
      <c r="B4" s="150" t="s">
        <v>23</v>
      </c>
      <c r="C4" s="151"/>
      <c r="D4" s="47" t="s">
        <v>9</v>
      </c>
      <c r="E4" s="47" t="s">
        <v>72</v>
      </c>
      <c r="F4" s="55" t="s">
        <v>8</v>
      </c>
      <c r="G4" s="47" t="s">
        <v>24</v>
      </c>
      <c r="H4" s="47" t="s">
        <v>12</v>
      </c>
      <c r="I4" s="144"/>
      <c r="J4" s="145"/>
      <c r="K4" s="144"/>
      <c r="L4" s="144"/>
      <c r="M4" s="144"/>
      <c r="N4" s="33"/>
      <c r="O4" s="5"/>
      <c r="P4" s="5"/>
      <c r="Q4" s="5"/>
      <c r="R4" s="5"/>
      <c r="S4" s="5"/>
      <c r="T4" s="5"/>
      <c r="U4" s="5"/>
      <c r="V4" s="5"/>
      <c r="W4" s="5"/>
      <c r="X4" s="5"/>
      <c r="Y4" s="5"/>
      <c r="Z4" s="5"/>
      <c r="AA4" s="5"/>
      <c r="AB4" s="5"/>
      <c r="AC4" s="5"/>
    </row>
    <row r="5" spans="1:29" ht="228.75" customHeight="1" thickBot="1" x14ac:dyDescent="0.3">
      <c r="A5" s="146" t="s">
        <v>25</v>
      </c>
      <c r="B5" s="47" t="s">
        <v>7</v>
      </c>
      <c r="C5" s="48" t="s">
        <v>170</v>
      </c>
      <c r="D5" s="49" t="s">
        <v>171</v>
      </c>
      <c r="E5" s="49" t="s">
        <v>174</v>
      </c>
      <c r="F5" s="24" t="s">
        <v>230</v>
      </c>
      <c r="G5" s="50">
        <v>42797</v>
      </c>
      <c r="H5" s="50">
        <v>43099</v>
      </c>
      <c r="I5" s="118">
        <v>1</v>
      </c>
      <c r="J5" s="119">
        <v>1</v>
      </c>
      <c r="K5" s="120">
        <f>+J5/I5</f>
        <v>1</v>
      </c>
      <c r="L5" s="122" t="s">
        <v>303</v>
      </c>
      <c r="M5" s="121" t="s">
        <v>269</v>
      </c>
      <c r="O5" s="5"/>
      <c r="P5" s="5"/>
      <c r="Q5" s="5"/>
      <c r="R5" s="5"/>
      <c r="S5" s="5"/>
      <c r="T5" s="5"/>
      <c r="U5" s="5"/>
      <c r="V5" s="5"/>
      <c r="W5" s="5"/>
      <c r="X5" s="5"/>
      <c r="Y5" s="5"/>
      <c r="Z5" s="5"/>
      <c r="AA5" s="5"/>
      <c r="AB5" s="5"/>
      <c r="AC5" s="5"/>
    </row>
    <row r="6" spans="1:29" ht="106.5" customHeight="1" thickBot="1" x14ac:dyDescent="0.3">
      <c r="A6" s="146"/>
      <c r="B6" s="47" t="s">
        <v>6</v>
      </c>
      <c r="C6" s="48" t="s">
        <v>177</v>
      </c>
      <c r="D6" s="49" t="s">
        <v>188</v>
      </c>
      <c r="E6" s="49" t="s">
        <v>189</v>
      </c>
      <c r="F6" s="24" t="s">
        <v>230</v>
      </c>
      <c r="G6" s="50">
        <v>42736</v>
      </c>
      <c r="H6" s="50">
        <v>43099</v>
      </c>
      <c r="I6" s="118">
        <v>19</v>
      </c>
      <c r="J6" s="119">
        <v>19</v>
      </c>
      <c r="K6" s="120">
        <f t="shared" ref="K6:K10" si="0">+J6/I6</f>
        <v>1</v>
      </c>
      <c r="L6" s="122" t="s">
        <v>272</v>
      </c>
      <c r="M6" s="121" t="s">
        <v>269</v>
      </c>
      <c r="O6" s="5"/>
      <c r="P6" s="5"/>
      <c r="Q6" s="5"/>
      <c r="R6" s="5"/>
      <c r="S6" s="5"/>
      <c r="T6" s="5"/>
      <c r="U6" s="5"/>
      <c r="V6" s="5"/>
      <c r="W6" s="5"/>
      <c r="X6" s="5"/>
      <c r="Y6" s="5"/>
      <c r="Z6" s="5"/>
      <c r="AA6" s="5"/>
      <c r="AB6" s="5"/>
      <c r="AC6" s="5"/>
    </row>
    <row r="7" spans="1:29" ht="159.75" customHeight="1" thickBot="1" x14ac:dyDescent="0.3">
      <c r="A7" s="146"/>
      <c r="B7" s="47" t="s">
        <v>91</v>
      </c>
      <c r="C7" s="51" t="s">
        <v>96</v>
      </c>
      <c r="D7" s="49" t="s">
        <v>172</v>
      </c>
      <c r="E7" s="49" t="s">
        <v>97</v>
      </c>
      <c r="F7" s="24" t="s">
        <v>258</v>
      </c>
      <c r="G7" s="50">
        <v>42794</v>
      </c>
      <c r="H7" s="50">
        <v>43100</v>
      </c>
      <c r="I7" s="118">
        <v>40</v>
      </c>
      <c r="J7" s="119">
        <v>23</v>
      </c>
      <c r="K7" s="120">
        <f t="shared" si="0"/>
        <v>0.57499999999999996</v>
      </c>
      <c r="L7" s="122" t="s">
        <v>297</v>
      </c>
      <c r="M7" s="133" t="s">
        <v>298</v>
      </c>
      <c r="O7" s="5"/>
      <c r="P7" s="5"/>
      <c r="Q7" s="5"/>
      <c r="R7" s="5"/>
      <c r="S7" s="5"/>
      <c r="T7" s="5"/>
      <c r="U7" s="5"/>
      <c r="V7" s="5"/>
      <c r="W7" s="5"/>
      <c r="X7" s="5"/>
      <c r="Y7" s="5"/>
      <c r="Z7" s="5"/>
      <c r="AA7" s="5"/>
      <c r="AB7" s="5"/>
      <c r="AC7" s="5"/>
    </row>
    <row r="8" spans="1:29" ht="84.75" customHeight="1" thickBot="1" x14ac:dyDescent="0.3">
      <c r="A8" s="146"/>
      <c r="B8" s="47" t="s">
        <v>190</v>
      </c>
      <c r="C8" s="48" t="s">
        <v>98</v>
      </c>
      <c r="D8" s="49" t="s">
        <v>173</v>
      </c>
      <c r="E8" s="49" t="s">
        <v>99</v>
      </c>
      <c r="F8" s="24" t="s">
        <v>209</v>
      </c>
      <c r="G8" s="50">
        <v>42786</v>
      </c>
      <c r="H8" s="50">
        <v>43100</v>
      </c>
      <c r="I8" s="118">
        <v>11</v>
      </c>
      <c r="J8" s="119">
        <v>6</v>
      </c>
      <c r="K8" s="120">
        <f t="shared" si="0"/>
        <v>0.54545454545454541</v>
      </c>
      <c r="L8" s="121" t="s">
        <v>284</v>
      </c>
      <c r="M8" s="121" t="s">
        <v>269</v>
      </c>
      <c r="O8" s="5"/>
      <c r="P8" s="5"/>
      <c r="Q8" s="5"/>
      <c r="R8" s="5"/>
      <c r="S8" s="5"/>
      <c r="T8" s="5"/>
      <c r="U8" s="5"/>
      <c r="V8" s="5"/>
      <c r="W8" s="5"/>
      <c r="X8" s="5"/>
      <c r="Y8" s="5"/>
      <c r="Z8" s="5"/>
      <c r="AA8" s="5"/>
      <c r="AB8" s="5"/>
      <c r="AC8" s="5"/>
    </row>
    <row r="9" spans="1:29" ht="171" customHeight="1" thickBot="1" x14ac:dyDescent="0.3">
      <c r="A9" s="146"/>
      <c r="B9" s="47" t="s">
        <v>210</v>
      </c>
      <c r="C9" s="48" t="s">
        <v>216</v>
      </c>
      <c r="D9" s="49" t="s">
        <v>215</v>
      </c>
      <c r="E9" s="49" t="s">
        <v>224</v>
      </c>
      <c r="F9" s="24" t="s">
        <v>169</v>
      </c>
      <c r="G9" s="50">
        <v>42737</v>
      </c>
      <c r="H9" s="50">
        <v>43100</v>
      </c>
      <c r="I9" s="118">
        <v>14</v>
      </c>
      <c r="J9" s="119">
        <v>14</v>
      </c>
      <c r="K9" s="120">
        <f t="shared" si="0"/>
        <v>1</v>
      </c>
      <c r="L9" s="126" t="s">
        <v>273</v>
      </c>
      <c r="M9" s="121" t="s">
        <v>269</v>
      </c>
      <c r="O9" s="5"/>
      <c r="P9" s="5"/>
      <c r="Q9" s="5"/>
      <c r="R9" s="5"/>
      <c r="S9" s="5"/>
      <c r="T9" s="5"/>
      <c r="U9" s="5"/>
      <c r="V9" s="5"/>
      <c r="W9" s="5"/>
      <c r="X9" s="5"/>
      <c r="Y9" s="5"/>
      <c r="Z9" s="5"/>
      <c r="AA9" s="5"/>
      <c r="AB9" s="5"/>
      <c r="AC9" s="5"/>
    </row>
    <row r="10" spans="1:29" ht="130.5" customHeight="1" thickBot="1" x14ac:dyDescent="0.3">
      <c r="A10" s="146"/>
      <c r="B10" s="47" t="s">
        <v>211</v>
      </c>
      <c r="C10" s="51" t="s">
        <v>88</v>
      </c>
      <c r="D10" s="49" t="s">
        <v>87</v>
      </c>
      <c r="E10" s="49" t="s">
        <v>183</v>
      </c>
      <c r="F10" s="49" t="s">
        <v>304</v>
      </c>
      <c r="G10" s="50">
        <v>42737</v>
      </c>
      <c r="H10" s="50">
        <v>42794</v>
      </c>
      <c r="I10" s="118">
        <v>1</v>
      </c>
      <c r="J10" s="119">
        <v>1</v>
      </c>
      <c r="K10" s="120">
        <f t="shared" si="0"/>
        <v>1</v>
      </c>
      <c r="L10" s="126" t="s">
        <v>274</v>
      </c>
      <c r="M10" s="121" t="s">
        <v>269</v>
      </c>
      <c r="O10" s="5"/>
      <c r="P10" s="5"/>
      <c r="Q10" s="5"/>
      <c r="R10" s="5"/>
      <c r="S10" s="5"/>
      <c r="T10" s="5"/>
      <c r="U10" s="5"/>
      <c r="V10" s="5"/>
      <c r="W10" s="5"/>
      <c r="X10" s="5"/>
      <c r="Y10" s="5"/>
      <c r="Z10" s="5"/>
      <c r="AA10" s="5"/>
      <c r="AB10" s="5"/>
      <c r="AC10" s="5"/>
    </row>
    <row r="11" spans="1:29" ht="144" customHeight="1" thickBot="1" x14ac:dyDescent="0.3">
      <c r="A11" s="146"/>
      <c r="B11" s="47" t="s">
        <v>212</v>
      </c>
      <c r="C11" s="48" t="s">
        <v>115</v>
      </c>
      <c r="D11" s="49" t="s">
        <v>178</v>
      </c>
      <c r="E11" s="49" t="s">
        <v>116</v>
      </c>
      <c r="F11" s="24" t="s">
        <v>104</v>
      </c>
      <c r="G11" s="50">
        <v>42737</v>
      </c>
      <c r="H11" s="50">
        <v>43098</v>
      </c>
      <c r="I11" s="118">
        <v>25</v>
      </c>
      <c r="J11" s="119">
        <v>25</v>
      </c>
      <c r="K11" s="120">
        <f>+J11/I11</f>
        <v>1</v>
      </c>
      <c r="L11" s="127" t="s">
        <v>268</v>
      </c>
      <c r="M11" s="121" t="s">
        <v>269</v>
      </c>
      <c r="O11" s="5"/>
      <c r="P11" s="5"/>
      <c r="Q11" s="5"/>
      <c r="R11" s="5"/>
      <c r="S11" s="5"/>
      <c r="T11" s="5"/>
      <c r="U11" s="5"/>
      <c r="V11" s="5"/>
      <c r="W11" s="5"/>
      <c r="X11" s="5"/>
      <c r="Y11" s="5"/>
      <c r="Z11" s="5"/>
      <c r="AA11" s="5"/>
      <c r="AB11" s="5"/>
      <c r="AC11" s="5"/>
    </row>
    <row r="12" spans="1:29" ht="133.5" customHeight="1" thickBot="1" x14ac:dyDescent="0.3">
      <c r="A12" s="146"/>
      <c r="B12" s="47" t="s">
        <v>214</v>
      </c>
      <c r="C12" s="48" t="s">
        <v>117</v>
      </c>
      <c r="D12" s="49" t="s">
        <v>118</v>
      </c>
      <c r="E12" s="49" t="s">
        <v>119</v>
      </c>
      <c r="F12" s="24" t="s">
        <v>104</v>
      </c>
      <c r="G12" s="50">
        <v>42737</v>
      </c>
      <c r="H12" s="50">
        <v>43098</v>
      </c>
      <c r="I12" s="118">
        <v>15</v>
      </c>
      <c r="J12" s="118">
        <v>15</v>
      </c>
      <c r="K12" s="120">
        <f>+J12/I12</f>
        <v>1</v>
      </c>
      <c r="L12" s="127" t="s">
        <v>270</v>
      </c>
      <c r="M12" s="121" t="s">
        <v>269</v>
      </c>
      <c r="O12" s="5"/>
      <c r="P12" s="5"/>
      <c r="Q12" s="5"/>
      <c r="R12" s="5"/>
      <c r="S12" s="5"/>
      <c r="T12" s="5"/>
      <c r="U12" s="5"/>
      <c r="V12" s="5"/>
      <c r="W12" s="5"/>
      <c r="X12" s="5"/>
      <c r="Y12" s="5"/>
      <c r="Z12" s="5"/>
      <c r="AA12" s="5"/>
      <c r="AB12" s="5"/>
      <c r="AC12" s="5"/>
    </row>
    <row r="13" spans="1:29" ht="206.25" customHeight="1" thickBot="1" x14ac:dyDescent="0.3">
      <c r="A13" s="153" t="s">
        <v>232</v>
      </c>
      <c r="B13" s="47" t="s">
        <v>5</v>
      </c>
      <c r="C13" s="51" t="s">
        <v>131</v>
      </c>
      <c r="D13" s="147" t="s">
        <v>132</v>
      </c>
      <c r="E13" s="49" t="s">
        <v>184</v>
      </c>
      <c r="F13" s="24" t="s">
        <v>305</v>
      </c>
      <c r="G13" s="50">
        <v>42736</v>
      </c>
      <c r="H13" s="50">
        <v>43100</v>
      </c>
      <c r="I13" s="118">
        <v>1</v>
      </c>
      <c r="J13" s="119">
        <v>1</v>
      </c>
      <c r="K13" s="120">
        <f>+J13/I13</f>
        <v>1</v>
      </c>
      <c r="L13" s="127" t="s">
        <v>306</v>
      </c>
      <c r="M13" s="121" t="s">
        <v>314</v>
      </c>
      <c r="O13" s="5"/>
      <c r="P13" s="5"/>
      <c r="Q13" s="5"/>
      <c r="R13" s="5"/>
      <c r="S13" s="5"/>
      <c r="T13" s="5"/>
      <c r="U13" s="5"/>
      <c r="V13" s="5"/>
      <c r="W13" s="5"/>
      <c r="X13" s="5"/>
      <c r="Y13" s="5"/>
      <c r="Z13" s="5"/>
      <c r="AA13" s="5"/>
      <c r="AB13" s="5"/>
      <c r="AC13" s="5"/>
    </row>
    <row r="14" spans="1:29" ht="129.75" customHeight="1" thickBot="1" x14ac:dyDescent="0.3">
      <c r="A14" s="153"/>
      <c r="B14" s="52" t="s">
        <v>17</v>
      </c>
      <c r="C14" s="51" t="s">
        <v>133</v>
      </c>
      <c r="D14" s="147"/>
      <c r="E14" s="49" t="s">
        <v>134</v>
      </c>
      <c r="F14" s="24" t="s">
        <v>307</v>
      </c>
      <c r="G14" s="50">
        <v>42887</v>
      </c>
      <c r="H14" s="50">
        <v>43100</v>
      </c>
      <c r="I14" s="118">
        <v>1</v>
      </c>
      <c r="J14" s="119">
        <v>0</v>
      </c>
      <c r="K14" s="120">
        <f t="shared" ref="K14:K18" si="1">+J14/I14</f>
        <v>0</v>
      </c>
      <c r="L14" s="121" t="s">
        <v>299</v>
      </c>
      <c r="M14" s="121" t="s">
        <v>308</v>
      </c>
      <c r="O14" s="5"/>
      <c r="P14" s="5"/>
      <c r="Q14" s="5"/>
      <c r="R14" s="5"/>
      <c r="S14" s="5"/>
      <c r="T14" s="5"/>
      <c r="U14" s="5"/>
      <c r="V14" s="5"/>
      <c r="W14" s="5"/>
      <c r="X14" s="5"/>
      <c r="Y14" s="5"/>
      <c r="Z14" s="5"/>
      <c r="AA14" s="5"/>
      <c r="AB14" s="5"/>
      <c r="AC14" s="5"/>
    </row>
    <row r="15" spans="1:29" ht="272.25" customHeight="1" thickBot="1" x14ac:dyDescent="0.3">
      <c r="A15" s="153"/>
      <c r="B15" s="52" t="s">
        <v>26</v>
      </c>
      <c r="C15" s="51" t="s">
        <v>179</v>
      </c>
      <c r="D15" s="152" t="s">
        <v>135</v>
      </c>
      <c r="E15" s="49" t="s">
        <v>175</v>
      </c>
      <c r="F15" s="24" t="s">
        <v>309</v>
      </c>
      <c r="G15" s="50">
        <v>42736</v>
      </c>
      <c r="H15" s="50">
        <v>43100</v>
      </c>
      <c r="I15" s="118">
        <v>3500</v>
      </c>
      <c r="J15" s="119">
        <v>2484</v>
      </c>
      <c r="K15" s="120">
        <f t="shared" si="1"/>
        <v>0.70971428571428574</v>
      </c>
      <c r="L15" s="121" t="s">
        <v>275</v>
      </c>
      <c r="M15" s="121" t="s">
        <v>269</v>
      </c>
      <c r="O15" s="5"/>
      <c r="P15" s="5"/>
      <c r="Q15" s="5"/>
      <c r="R15" s="5"/>
      <c r="S15" s="5"/>
      <c r="T15" s="5"/>
      <c r="U15" s="5"/>
      <c r="V15" s="5"/>
      <c r="W15" s="5"/>
      <c r="X15" s="5"/>
      <c r="Y15" s="5"/>
      <c r="Z15" s="5"/>
      <c r="AA15" s="5"/>
      <c r="AB15" s="5"/>
      <c r="AC15" s="5"/>
    </row>
    <row r="16" spans="1:29" ht="135" customHeight="1" thickBot="1" x14ac:dyDescent="0.3">
      <c r="A16" s="153"/>
      <c r="B16" s="52" t="s">
        <v>27</v>
      </c>
      <c r="C16" s="51" t="s">
        <v>136</v>
      </c>
      <c r="D16" s="152"/>
      <c r="E16" s="49" t="s">
        <v>137</v>
      </c>
      <c r="F16" s="24" t="s">
        <v>310</v>
      </c>
      <c r="G16" s="50">
        <v>42856</v>
      </c>
      <c r="H16" s="50">
        <v>43100</v>
      </c>
      <c r="I16" s="118">
        <v>18</v>
      </c>
      <c r="J16" s="119">
        <v>0</v>
      </c>
      <c r="K16" s="120">
        <f t="shared" si="1"/>
        <v>0</v>
      </c>
      <c r="L16" s="121" t="s">
        <v>311</v>
      </c>
      <c r="M16" s="121" t="s">
        <v>312</v>
      </c>
      <c r="O16" s="5"/>
      <c r="P16" s="5"/>
      <c r="Q16" s="5"/>
      <c r="R16" s="5"/>
      <c r="S16" s="5"/>
      <c r="T16" s="5"/>
      <c r="U16" s="5"/>
      <c r="V16" s="5"/>
      <c r="W16" s="5"/>
      <c r="X16" s="5"/>
      <c r="Y16" s="5"/>
      <c r="Z16" s="5"/>
      <c r="AA16" s="5"/>
      <c r="AB16" s="5"/>
      <c r="AC16" s="5"/>
    </row>
    <row r="17" spans="1:29" ht="127.5" customHeight="1" thickBot="1" x14ac:dyDescent="0.3">
      <c r="A17" s="153"/>
      <c r="B17" s="52" t="s">
        <v>138</v>
      </c>
      <c r="C17" s="51" t="s">
        <v>162</v>
      </c>
      <c r="D17" s="152"/>
      <c r="E17" s="49" t="s">
        <v>139</v>
      </c>
      <c r="F17" s="24" t="s">
        <v>313</v>
      </c>
      <c r="G17" s="50">
        <v>42917</v>
      </c>
      <c r="H17" s="50">
        <v>43100</v>
      </c>
      <c r="I17" s="118">
        <v>1</v>
      </c>
      <c r="J17" s="119">
        <v>0</v>
      </c>
      <c r="K17" s="120">
        <f t="shared" si="1"/>
        <v>0</v>
      </c>
      <c r="L17" s="121" t="s">
        <v>300</v>
      </c>
      <c r="M17" s="121" t="s">
        <v>312</v>
      </c>
      <c r="O17" s="5"/>
      <c r="P17" s="5"/>
      <c r="Q17" s="5"/>
      <c r="R17" s="5"/>
      <c r="S17" s="5"/>
      <c r="T17" s="5"/>
      <c r="U17" s="5"/>
      <c r="V17" s="5"/>
      <c r="W17" s="5"/>
      <c r="X17" s="5"/>
      <c r="Y17" s="5"/>
      <c r="Z17" s="5"/>
      <c r="AA17" s="5"/>
      <c r="AB17" s="5"/>
      <c r="AC17" s="5"/>
    </row>
    <row r="18" spans="1:29" ht="348.75" customHeight="1" thickBot="1" x14ac:dyDescent="0.3">
      <c r="A18" s="54" t="s">
        <v>28</v>
      </c>
      <c r="B18" s="47" t="s">
        <v>4</v>
      </c>
      <c r="C18" s="51" t="s">
        <v>140</v>
      </c>
      <c r="D18" s="24" t="s">
        <v>141</v>
      </c>
      <c r="E18" s="49" t="s">
        <v>265</v>
      </c>
      <c r="F18" s="24" t="s">
        <v>180</v>
      </c>
      <c r="G18" s="50">
        <v>42752</v>
      </c>
      <c r="H18" s="50">
        <v>43100</v>
      </c>
      <c r="I18" s="118">
        <v>216</v>
      </c>
      <c r="J18" s="119">
        <v>216</v>
      </c>
      <c r="K18" s="120">
        <f t="shared" si="1"/>
        <v>1</v>
      </c>
      <c r="L18" s="121" t="s">
        <v>316</v>
      </c>
      <c r="M18" s="121" t="s">
        <v>269</v>
      </c>
      <c r="O18" s="5"/>
      <c r="P18" s="5"/>
      <c r="Q18" s="5"/>
      <c r="R18" s="5"/>
      <c r="S18" s="5"/>
      <c r="T18" s="5"/>
      <c r="U18" s="5"/>
      <c r="V18" s="5"/>
      <c r="W18" s="5"/>
      <c r="X18" s="5"/>
      <c r="Y18" s="5"/>
      <c r="Z18" s="5"/>
      <c r="AA18" s="5"/>
      <c r="AB18" s="5"/>
      <c r="AC18" s="5"/>
    </row>
    <row r="19" spans="1:29" ht="219.75" customHeight="1" thickBot="1" x14ac:dyDescent="0.3">
      <c r="A19" s="146" t="s">
        <v>231</v>
      </c>
      <c r="B19" s="52" t="s">
        <v>1</v>
      </c>
      <c r="C19" s="51" t="s">
        <v>120</v>
      </c>
      <c r="D19" s="49" t="s">
        <v>121</v>
      </c>
      <c r="E19" s="53" t="s">
        <v>103</v>
      </c>
      <c r="F19" s="53" t="s">
        <v>104</v>
      </c>
      <c r="G19" s="50">
        <v>42767</v>
      </c>
      <c r="H19" s="50">
        <v>42733</v>
      </c>
      <c r="I19" s="118">
        <v>4</v>
      </c>
      <c r="J19" s="119">
        <v>3</v>
      </c>
      <c r="K19" s="120">
        <f>+J19/I19</f>
        <v>0.75</v>
      </c>
      <c r="L19" s="121" t="s">
        <v>315</v>
      </c>
      <c r="M19" s="121" t="s">
        <v>269</v>
      </c>
      <c r="O19" s="5"/>
      <c r="P19" s="5"/>
      <c r="Q19" s="5"/>
      <c r="R19" s="5"/>
      <c r="S19" s="5"/>
      <c r="T19" s="5"/>
      <c r="U19" s="5"/>
      <c r="V19" s="5"/>
      <c r="W19" s="5"/>
      <c r="X19" s="5"/>
      <c r="Y19" s="5"/>
      <c r="Z19" s="5"/>
      <c r="AA19" s="5"/>
      <c r="AB19" s="5"/>
      <c r="AC19" s="5"/>
    </row>
    <row r="20" spans="1:29" ht="186" customHeight="1" thickBot="1" x14ac:dyDescent="0.3">
      <c r="A20" s="146"/>
      <c r="B20" s="52" t="s">
        <v>18</v>
      </c>
      <c r="C20" s="51" t="s">
        <v>176</v>
      </c>
      <c r="D20" s="49" t="s">
        <v>218</v>
      </c>
      <c r="E20" s="49" t="s">
        <v>219</v>
      </c>
      <c r="F20" s="53" t="s">
        <v>301</v>
      </c>
      <c r="G20" s="50">
        <v>42826</v>
      </c>
      <c r="H20" s="50">
        <v>42735</v>
      </c>
      <c r="I20" s="118">
        <v>1</v>
      </c>
      <c r="J20" s="119">
        <v>1</v>
      </c>
      <c r="K20" s="120">
        <f>+J20/I20</f>
        <v>1</v>
      </c>
      <c r="L20" s="126" t="s">
        <v>302</v>
      </c>
      <c r="M20" s="121" t="s">
        <v>269</v>
      </c>
      <c r="O20" s="5"/>
      <c r="P20" s="5"/>
      <c r="Q20" s="5"/>
      <c r="R20" s="5"/>
      <c r="S20" s="5"/>
      <c r="T20" s="5"/>
      <c r="U20" s="5"/>
      <c r="V20" s="5"/>
      <c r="W20" s="5"/>
      <c r="X20" s="5"/>
      <c r="Y20" s="5"/>
      <c r="Z20" s="5"/>
      <c r="AA20" s="5"/>
      <c r="AB20" s="5"/>
      <c r="AC20" s="5"/>
    </row>
    <row r="21" spans="1:29" ht="15.75" x14ac:dyDescent="0.25">
      <c r="I21" s="58">
        <f>SUM(I5:I20)</f>
        <v>3868</v>
      </c>
      <c r="J21" s="58">
        <f>SUM(J5:J20)</f>
        <v>2809</v>
      </c>
      <c r="K21" s="57">
        <f>+J21/I21</f>
        <v>0.72621509824198549</v>
      </c>
    </row>
  </sheetData>
  <mergeCells count="15">
    <mergeCell ref="A1:M1"/>
    <mergeCell ref="A2:H2"/>
    <mergeCell ref="A3:H3"/>
    <mergeCell ref="B4:C4"/>
    <mergeCell ref="D15:D17"/>
    <mergeCell ref="A5:A12"/>
    <mergeCell ref="A13:A17"/>
    <mergeCell ref="A19:A20"/>
    <mergeCell ref="D13:D14"/>
    <mergeCell ref="I2:M2"/>
    <mergeCell ref="I3:I4"/>
    <mergeCell ref="J3:J4"/>
    <mergeCell ref="K3:K4"/>
    <mergeCell ref="L3:L4"/>
    <mergeCell ref="M3:M4"/>
  </mergeCells>
  <printOptions horizontalCentered="1" verticalCentered="1"/>
  <pageMargins left="0.19685039370078741" right="0.19685039370078741" top="0.39370078740157483" bottom="0.39370078740157483" header="0.11811023622047245" footer="0.11811023622047245"/>
  <pageSetup paperSize="5" scale="46" orientation="landscape" r:id="rId1"/>
  <rowBreaks count="3" manualBreakCount="3">
    <brk id="10" max="12" man="1"/>
    <brk id="17" max="12" man="1"/>
    <brk id="18"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3"/>
  <sheetViews>
    <sheetView view="pageBreakPreview" zoomScale="80" zoomScaleNormal="100" zoomScaleSheetLayoutView="80" workbookViewId="0">
      <selection activeCell="F19" sqref="F19"/>
    </sheetView>
  </sheetViews>
  <sheetFormatPr baseColWidth="10" defaultRowHeight="15" x14ac:dyDescent="0.25"/>
  <cols>
    <col min="1" max="1" width="2.7109375" style="67" customWidth="1"/>
    <col min="2" max="2" width="17.7109375" style="67" customWidth="1"/>
    <col min="3" max="3" width="19.7109375" style="67" customWidth="1"/>
    <col min="4" max="4" width="21.5703125" style="67" customWidth="1"/>
    <col min="5" max="8" width="27" style="67" customWidth="1"/>
    <col min="9" max="9" width="13" style="67" customWidth="1"/>
    <col min="10" max="10" width="12.140625" style="67" customWidth="1"/>
    <col min="11" max="11" width="13.5703125" style="67" hidden="1" customWidth="1"/>
    <col min="12" max="12" width="14" style="67" hidden="1" customWidth="1"/>
    <col min="13" max="13" width="20.5703125" style="67" customWidth="1"/>
    <col min="14" max="14" width="28.85546875" style="67" customWidth="1"/>
    <col min="15" max="15" width="27" style="67" customWidth="1"/>
    <col min="16" max="16384" width="11.42578125" style="67"/>
  </cols>
  <sheetData>
    <row r="1" spans="1:15" x14ac:dyDescent="0.25">
      <c r="A1" s="66"/>
      <c r="B1" s="66"/>
      <c r="C1" s="66"/>
      <c r="D1" s="66"/>
      <c r="E1" s="66"/>
      <c r="F1" s="66"/>
      <c r="G1" s="66"/>
      <c r="H1" s="66"/>
      <c r="I1" s="66"/>
      <c r="J1" s="66"/>
      <c r="K1" s="66"/>
      <c r="L1" s="66"/>
      <c r="M1" s="66"/>
      <c r="N1" s="66"/>
      <c r="O1" s="66"/>
    </row>
    <row r="2" spans="1:15" ht="28.5" customHeight="1" x14ac:dyDescent="0.25">
      <c r="A2" s="164" t="s">
        <v>261</v>
      </c>
      <c r="B2" s="164"/>
      <c r="C2" s="164"/>
      <c r="D2" s="164"/>
      <c r="E2" s="164"/>
      <c r="F2" s="164"/>
      <c r="G2" s="164"/>
      <c r="H2" s="164"/>
      <c r="I2" s="164"/>
      <c r="J2" s="164"/>
      <c r="K2" s="164"/>
      <c r="L2" s="164"/>
      <c r="M2" s="164"/>
      <c r="N2" s="164"/>
      <c r="O2" s="164"/>
    </row>
    <row r="3" spans="1:15" ht="15.75" x14ac:dyDescent="0.25">
      <c r="A3" s="68"/>
      <c r="B3" s="68"/>
      <c r="C3" s="68"/>
      <c r="D3" s="68"/>
      <c r="E3" s="68"/>
      <c r="F3" s="68"/>
      <c r="G3" s="68"/>
      <c r="H3" s="68"/>
      <c r="I3" s="68"/>
      <c r="J3" s="68"/>
      <c r="K3" s="68"/>
      <c r="L3" s="68"/>
      <c r="M3" s="115"/>
      <c r="N3" s="115"/>
      <c r="O3" s="115"/>
    </row>
    <row r="4" spans="1:15" ht="30" customHeight="1" x14ac:dyDescent="0.25">
      <c r="A4" s="66"/>
      <c r="B4" s="15" t="s">
        <v>29</v>
      </c>
      <c r="C4" s="155" t="s">
        <v>30</v>
      </c>
      <c r="D4" s="156"/>
      <c r="E4" s="157"/>
      <c r="F4" s="69"/>
      <c r="G4" s="68"/>
      <c r="H4" s="66"/>
      <c r="I4" s="66"/>
      <c r="J4" s="68"/>
      <c r="K4" s="68"/>
      <c r="L4" s="68"/>
      <c r="M4" s="115"/>
      <c r="N4" s="115"/>
      <c r="O4" s="115"/>
    </row>
    <row r="5" spans="1:15" ht="25.5" x14ac:dyDescent="0.25">
      <c r="A5" s="70"/>
      <c r="B5" s="71"/>
      <c r="C5" s="93"/>
      <c r="D5" s="93"/>
      <c r="E5" s="93"/>
      <c r="F5" s="72"/>
      <c r="G5" s="72"/>
      <c r="H5" s="72"/>
      <c r="I5" s="72"/>
      <c r="J5" s="72"/>
      <c r="K5" s="72"/>
      <c r="L5" s="72"/>
      <c r="M5" s="72"/>
      <c r="N5" s="72"/>
      <c r="O5" s="72"/>
    </row>
    <row r="6" spans="1:15" ht="30" x14ac:dyDescent="0.25">
      <c r="A6" s="66"/>
      <c r="B6" s="15" t="s">
        <v>31</v>
      </c>
      <c r="C6" s="155" t="s">
        <v>32</v>
      </c>
      <c r="D6" s="156"/>
      <c r="E6" s="157"/>
      <c r="F6" s="66"/>
      <c r="G6" s="73" t="s">
        <v>33</v>
      </c>
      <c r="H6" s="154" t="s">
        <v>34</v>
      </c>
      <c r="I6" s="154"/>
      <c r="J6" s="66"/>
      <c r="K6" s="66"/>
      <c r="L6" s="66"/>
      <c r="M6" s="66"/>
      <c r="N6" s="66"/>
      <c r="O6" s="66"/>
    </row>
    <row r="7" spans="1:15" ht="15.75" x14ac:dyDescent="0.25">
      <c r="A7" s="74"/>
      <c r="B7" s="11"/>
      <c r="C7" s="94"/>
      <c r="D7" s="94"/>
      <c r="E7" s="94"/>
      <c r="F7" s="10"/>
      <c r="G7" s="11"/>
      <c r="H7" s="94"/>
      <c r="I7" s="12"/>
      <c r="J7" s="13"/>
      <c r="K7" s="13"/>
      <c r="L7" s="13"/>
      <c r="M7" s="13"/>
      <c r="N7" s="13"/>
      <c r="O7" s="13"/>
    </row>
    <row r="8" spans="1:15" x14ac:dyDescent="0.25">
      <c r="A8" s="66"/>
      <c r="B8" s="15" t="s">
        <v>35</v>
      </c>
      <c r="C8" s="155" t="s">
        <v>36</v>
      </c>
      <c r="D8" s="156"/>
      <c r="E8" s="157"/>
      <c r="F8" s="14"/>
      <c r="G8" s="73" t="s">
        <v>37</v>
      </c>
      <c r="H8" s="154">
        <v>2017</v>
      </c>
      <c r="I8" s="154"/>
      <c r="J8" s="66"/>
      <c r="K8" s="66"/>
      <c r="L8" s="66"/>
      <c r="M8" s="66"/>
      <c r="N8" s="66"/>
      <c r="O8" s="66"/>
    </row>
    <row r="9" spans="1:15" x14ac:dyDescent="0.25">
      <c r="A9" s="75"/>
      <c r="B9" s="11"/>
      <c r="C9" s="94"/>
      <c r="D9" s="94"/>
      <c r="E9" s="94"/>
      <c r="F9" s="14"/>
      <c r="G9" s="66"/>
      <c r="H9" s="76"/>
      <c r="I9" s="14"/>
      <c r="J9" s="66"/>
      <c r="K9" s="66"/>
      <c r="L9" s="66"/>
      <c r="M9" s="66"/>
      <c r="N9" s="66"/>
      <c r="O9" s="66"/>
    </row>
    <row r="10" spans="1:15" x14ac:dyDescent="0.25">
      <c r="A10" s="66"/>
      <c r="B10" s="15" t="s">
        <v>38</v>
      </c>
      <c r="C10" s="155" t="s">
        <v>39</v>
      </c>
      <c r="D10" s="156"/>
      <c r="E10" s="157"/>
      <c r="F10" s="14"/>
      <c r="G10" s="77"/>
      <c r="H10" s="76"/>
      <c r="I10" s="14"/>
      <c r="J10" s="66"/>
      <c r="K10" s="66"/>
      <c r="L10" s="66"/>
      <c r="M10" s="66"/>
      <c r="N10" s="66"/>
      <c r="O10" s="66"/>
    </row>
    <row r="11" spans="1:15" ht="16.5" thickBot="1" x14ac:dyDescent="0.3">
      <c r="A11" s="78"/>
      <c r="B11" s="78"/>
      <c r="C11" s="78"/>
      <c r="D11" s="78"/>
      <c r="E11" s="78"/>
      <c r="F11" s="78"/>
      <c r="G11" s="79"/>
      <c r="H11" s="80"/>
      <c r="I11" s="81"/>
      <c r="J11" s="81"/>
      <c r="K11" s="81"/>
      <c r="L11" s="81"/>
      <c r="M11" s="81"/>
      <c r="N11" s="81"/>
      <c r="O11" s="81"/>
    </row>
    <row r="12" spans="1:15" ht="29.25" customHeight="1" thickBot="1" x14ac:dyDescent="0.3">
      <c r="A12" s="168" t="s">
        <v>234</v>
      </c>
      <c r="B12" s="168"/>
      <c r="C12" s="168"/>
      <c r="D12" s="168"/>
      <c r="E12" s="168"/>
      <c r="F12" s="168"/>
      <c r="G12" s="168"/>
      <c r="H12" s="168"/>
      <c r="I12" s="168"/>
      <c r="J12" s="168"/>
      <c r="K12" s="148" t="s">
        <v>276</v>
      </c>
      <c r="L12" s="148"/>
      <c r="M12" s="148"/>
      <c r="N12" s="148"/>
      <c r="O12" s="148"/>
    </row>
    <row r="13" spans="1:15" ht="45" customHeight="1" thickBot="1" x14ac:dyDescent="0.3">
      <c r="A13" s="162" t="s">
        <v>40</v>
      </c>
      <c r="B13" s="162" t="s">
        <v>41</v>
      </c>
      <c r="C13" s="162" t="s">
        <v>42</v>
      </c>
      <c r="D13" s="162" t="s">
        <v>43</v>
      </c>
      <c r="E13" s="162" t="s">
        <v>44</v>
      </c>
      <c r="F13" s="162" t="s">
        <v>45</v>
      </c>
      <c r="G13" s="162" t="s">
        <v>46</v>
      </c>
      <c r="H13" s="162" t="s">
        <v>47</v>
      </c>
      <c r="I13" s="82" t="s">
        <v>48</v>
      </c>
      <c r="J13" s="82"/>
      <c r="K13" s="163" t="s">
        <v>236</v>
      </c>
      <c r="L13" s="167" t="s">
        <v>241</v>
      </c>
      <c r="M13" s="144" t="s">
        <v>237</v>
      </c>
      <c r="N13" s="144" t="s">
        <v>238</v>
      </c>
      <c r="O13" s="144" t="s">
        <v>250</v>
      </c>
    </row>
    <row r="14" spans="1:15" ht="45" customHeight="1" thickBot="1" x14ac:dyDescent="0.3">
      <c r="A14" s="162"/>
      <c r="B14" s="162"/>
      <c r="C14" s="162"/>
      <c r="D14" s="162"/>
      <c r="E14" s="162"/>
      <c r="F14" s="162"/>
      <c r="G14" s="162"/>
      <c r="H14" s="162"/>
      <c r="I14" s="83" t="s">
        <v>49</v>
      </c>
      <c r="J14" s="83" t="s">
        <v>50</v>
      </c>
      <c r="K14" s="163"/>
      <c r="L14" s="167"/>
      <c r="M14" s="144"/>
      <c r="N14" s="144"/>
      <c r="O14" s="144"/>
    </row>
    <row r="15" spans="1:15" ht="173.25" customHeight="1" thickBot="1" x14ac:dyDescent="0.3">
      <c r="A15" s="83">
        <v>1</v>
      </c>
      <c r="B15" s="84" t="s">
        <v>122</v>
      </c>
      <c r="C15" s="84" t="s">
        <v>123</v>
      </c>
      <c r="D15" s="84" t="s">
        <v>124</v>
      </c>
      <c r="E15" s="84" t="s">
        <v>125</v>
      </c>
      <c r="F15" s="84" t="s">
        <v>126</v>
      </c>
      <c r="G15" s="84" t="s">
        <v>127</v>
      </c>
      <c r="H15" s="84" t="s">
        <v>63</v>
      </c>
      <c r="I15" s="85">
        <v>42795</v>
      </c>
      <c r="J15" s="85">
        <v>43100</v>
      </c>
      <c r="K15" s="65">
        <v>1</v>
      </c>
      <c r="L15" s="61">
        <v>0</v>
      </c>
      <c r="M15" s="128">
        <v>1</v>
      </c>
      <c r="N15" s="129" t="s">
        <v>277</v>
      </c>
      <c r="O15" s="129" t="s">
        <v>269</v>
      </c>
    </row>
    <row r="16" spans="1:15" x14ac:dyDescent="0.25">
      <c r="A16" s="95" t="s">
        <v>233</v>
      </c>
      <c r="B16" s="96"/>
      <c r="C16" s="96"/>
      <c r="D16" s="96"/>
      <c r="E16" s="96"/>
      <c r="F16" s="96"/>
      <c r="G16" s="96"/>
      <c r="H16" s="96"/>
      <c r="I16" s="96"/>
      <c r="J16" s="96"/>
      <c r="K16" s="96"/>
      <c r="L16" s="96"/>
      <c r="M16" s="96"/>
      <c r="N16" s="96"/>
      <c r="O16" s="96"/>
    </row>
    <row r="17" spans="1:15" x14ac:dyDescent="0.25">
      <c r="A17" s="86"/>
      <c r="B17" s="86"/>
      <c r="C17" s="86"/>
      <c r="D17" s="86"/>
      <c r="E17" s="86"/>
      <c r="F17" s="86"/>
      <c r="G17" s="86"/>
      <c r="H17" s="86"/>
      <c r="I17" s="86"/>
      <c r="J17" s="86"/>
      <c r="K17" s="86"/>
      <c r="L17" s="86"/>
      <c r="M17" s="86"/>
      <c r="N17" s="86"/>
      <c r="O17" s="86"/>
    </row>
    <row r="18" spans="1:15" x14ac:dyDescent="0.25">
      <c r="A18" s="165" t="s">
        <v>20</v>
      </c>
      <c r="B18" s="165"/>
      <c r="C18" s="165"/>
      <c r="D18" s="165"/>
      <c r="E18" s="165"/>
      <c r="F18" s="165"/>
      <c r="G18" s="165"/>
      <c r="H18" s="165"/>
      <c r="I18" s="165"/>
      <c r="J18" s="165"/>
      <c r="K18" s="87"/>
      <c r="L18" s="87"/>
      <c r="M18" s="116"/>
      <c r="N18" s="116"/>
      <c r="O18" s="116"/>
    </row>
    <row r="19" spans="1:15" x14ac:dyDescent="0.25">
      <c r="A19" s="70"/>
      <c r="B19" s="70"/>
      <c r="C19" s="70"/>
      <c r="D19" s="70"/>
      <c r="E19" s="70"/>
      <c r="F19" s="16"/>
      <c r="G19" s="16"/>
      <c r="H19" s="16"/>
      <c r="I19" s="17"/>
      <c r="J19" s="17"/>
      <c r="K19" s="17"/>
      <c r="L19" s="17"/>
      <c r="M19" s="17"/>
      <c r="N19" s="17"/>
      <c r="O19" s="17"/>
    </row>
    <row r="20" spans="1:15" ht="25.5" x14ac:dyDescent="0.25">
      <c r="A20" s="70"/>
      <c r="B20" s="75" t="s">
        <v>51</v>
      </c>
      <c r="C20" s="154" t="s">
        <v>129</v>
      </c>
      <c r="D20" s="154"/>
      <c r="E20" s="154"/>
      <c r="F20" s="18"/>
      <c r="G20" s="160" t="s">
        <v>52</v>
      </c>
      <c r="H20" s="160"/>
      <c r="I20" s="166" t="s">
        <v>53</v>
      </c>
      <c r="J20" s="166"/>
      <c r="K20" s="88"/>
      <c r="L20" s="88"/>
      <c r="M20" s="88"/>
      <c r="N20" s="88"/>
      <c r="O20" s="88"/>
    </row>
    <row r="21" spans="1:15" x14ac:dyDescent="0.25">
      <c r="A21" s="70"/>
      <c r="B21" s="89"/>
      <c r="C21" s="89"/>
      <c r="D21" s="89"/>
      <c r="E21" s="89"/>
      <c r="F21" s="19"/>
      <c r="G21" s="19"/>
      <c r="H21" s="19"/>
      <c r="I21" s="20"/>
      <c r="J21" s="20"/>
      <c r="K21" s="20"/>
      <c r="L21" s="20"/>
      <c r="M21" s="20"/>
      <c r="N21" s="20"/>
      <c r="O21" s="20"/>
    </row>
    <row r="22" spans="1:15" ht="25.5" x14ac:dyDescent="0.25">
      <c r="A22" s="69"/>
      <c r="B22" s="75" t="s">
        <v>54</v>
      </c>
      <c r="C22" s="158" t="s">
        <v>130</v>
      </c>
      <c r="D22" s="159"/>
      <c r="E22" s="159"/>
      <c r="F22" s="18"/>
      <c r="G22" s="160" t="s">
        <v>128</v>
      </c>
      <c r="H22" s="160"/>
      <c r="I22" s="161">
        <v>42759</v>
      </c>
      <c r="J22" s="161"/>
      <c r="K22" s="90"/>
      <c r="L22" s="90"/>
      <c r="M22" s="90"/>
      <c r="N22" s="90"/>
      <c r="O22" s="90"/>
    </row>
    <row r="23" spans="1:15" x14ac:dyDescent="0.25">
      <c r="A23" s="91"/>
      <c r="B23" s="91"/>
      <c r="C23" s="91"/>
      <c r="D23" s="91"/>
      <c r="E23" s="91"/>
      <c r="F23" s="92"/>
      <c r="G23" s="92"/>
      <c r="H23" s="66"/>
      <c r="I23" s="66"/>
      <c r="J23" s="66"/>
      <c r="K23" s="66"/>
      <c r="L23" s="66"/>
      <c r="M23" s="66"/>
      <c r="N23" s="66"/>
      <c r="O23" s="66"/>
    </row>
  </sheetData>
  <mergeCells count="29">
    <mergeCell ref="A2:O2"/>
    <mergeCell ref="A18:J18"/>
    <mergeCell ref="C20:E20"/>
    <mergeCell ref="G20:H20"/>
    <mergeCell ref="I20:J20"/>
    <mergeCell ref="L13:L14"/>
    <mergeCell ref="C10:E10"/>
    <mergeCell ref="A12:J12"/>
    <mergeCell ref="K12:O12"/>
    <mergeCell ref="A13:A14"/>
    <mergeCell ref="B13:B14"/>
    <mergeCell ref="C4:E4"/>
    <mergeCell ref="C6:E6"/>
    <mergeCell ref="M13:M14"/>
    <mergeCell ref="O13:O14"/>
    <mergeCell ref="N13:N14"/>
    <mergeCell ref="K13:K14"/>
    <mergeCell ref="C13:C14"/>
    <mergeCell ref="D13:D14"/>
    <mergeCell ref="E13:E14"/>
    <mergeCell ref="F13:F14"/>
    <mergeCell ref="G13:G14"/>
    <mergeCell ref="H6:I6"/>
    <mergeCell ref="C8:E8"/>
    <mergeCell ref="H8:I8"/>
    <mergeCell ref="C22:E22"/>
    <mergeCell ref="G22:H22"/>
    <mergeCell ref="I22:J22"/>
    <mergeCell ref="H13:H14"/>
  </mergeCells>
  <dataValidations disablePrompts="1" count="7">
    <dataValidation type="date" operator="greaterThanOrEqual" allowBlank="1" showInputMessage="1" showErrorMessage="1" sqref="I22">
      <formula1>41275</formula1>
    </dataValidation>
    <dataValidation type="list" allowBlank="1" showInputMessage="1" showErrorMessage="1" sqref="H8">
      <formula1>vigencias</formula1>
    </dataValidation>
    <dataValidation type="list" allowBlank="1" showDropDown="1" showErrorMessage="1" promptTitle="Departamento" prompt="Seleccione eldepartamenton de acuerdo a las opciones relacionadas." sqref="H11">
      <formula1>#REF!</formula1>
    </dataValidation>
    <dataValidation type="list" allowBlank="1" showInputMessage="1" showErrorMessage="1" sqref="I9:I10">
      <formula1>Nivel</formula1>
    </dataValidation>
    <dataValidation type="list" allowBlank="1" showInputMessage="1" showErrorMessage="1" sqref="H6">
      <formula1>orden</formula1>
    </dataValidation>
    <dataValidation type="list" allowBlank="1" showInputMessage="1" showErrorMessage="1" sqref="C6:E6">
      <formula1>sector</formula1>
    </dataValidation>
    <dataValidation type="list" allowBlank="1" showInputMessage="1" showErrorMessage="1" sqref="C8:E8">
      <formula1>departamentos</formula1>
    </dataValidation>
  </dataValidations>
  <hyperlinks>
    <hyperlink ref="C22" r:id="rId1"/>
  </hyperlinks>
  <printOptions horizontalCentered="1"/>
  <pageMargins left="0.19685039370078741" right="0.19685039370078741" top="1.5748031496062993" bottom="0.39370078740157483" header="0.31496062992125984" footer="0.31496062992125984"/>
  <pageSetup paperSize="5" scale="55"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view="pageBreakPreview" zoomScale="70" zoomScaleNormal="70" zoomScaleSheetLayoutView="70" workbookViewId="0">
      <pane ySplit="4" topLeftCell="A8" activePane="bottomLeft" state="frozen"/>
      <selection pane="bottomLeft" activeCell="C11" sqref="C11"/>
    </sheetView>
  </sheetViews>
  <sheetFormatPr baseColWidth="10" defaultRowHeight="15" x14ac:dyDescent="0.25"/>
  <cols>
    <col min="1" max="1" width="29.5703125" style="56" customWidth="1"/>
    <col min="2" max="2" width="6.5703125" customWidth="1"/>
    <col min="3" max="3" width="41.28515625" customWidth="1"/>
    <col min="4" max="4" width="35" customWidth="1"/>
    <col min="5" max="5" width="42.7109375" customWidth="1"/>
    <col min="6" max="6" width="37.85546875" customWidth="1"/>
    <col min="7" max="7" width="23.140625" hidden="1" customWidth="1"/>
    <col min="8" max="11" width="23.140625" customWidth="1"/>
    <col min="12" max="12" width="41.7109375" customWidth="1"/>
    <col min="13" max="13" width="36.28515625" customWidth="1"/>
    <col min="14" max="14" width="23.28515625" style="34" customWidth="1"/>
  </cols>
  <sheetData>
    <row r="1" spans="1:17" ht="76.5" customHeight="1" thickBot="1" x14ac:dyDescent="0.3">
      <c r="A1" s="134" t="s">
        <v>257</v>
      </c>
      <c r="B1" s="134"/>
      <c r="C1" s="134"/>
      <c r="D1" s="134"/>
      <c r="E1" s="134"/>
      <c r="F1" s="134"/>
      <c r="G1" s="134"/>
      <c r="H1" s="134"/>
      <c r="I1" s="134"/>
      <c r="J1" s="134"/>
      <c r="K1" s="134"/>
      <c r="L1" s="134"/>
      <c r="M1" s="134"/>
      <c r="N1" s="32"/>
      <c r="O1" s="5"/>
      <c r="P1" s="5"/>
      <c r="Q1" s="5"/>
    </row>
    <row r="2" spans="1:17" ht="27.75" customHeight="1" thickBot="1" x14ac:dyDescent="0.3">
      <c r="A2" s="170" t="s">
        <v>64</v>
      </c>
      <c r="B2" s="170"/>
      <c r="C2" s="170"/>
      <c r="D2" s="170"/>
      <c r="E2" s="170"/>
      <c r="F2" s="170"/>
      <c r="G2" s="170"/>
      <c r="H2" s="170"/>
      <c r="I2" s="148" t="s">
        <v>271</v>
      </c>
      <c r="J2" s="148"/>
      <c r="K2" s="148"/>
      <c r="L2" s="148"/>
      <c r="M2" s="148"/>
    </row>
    <row r="3" spans="1:17" ht="27" customHeight="1" thickBot="1" x14ac:dyDescent="0.3">
      <c r="A3" s="173" t="s">
        <v>55</v>
      </c>
      <c r="B3" s="173"/>
      <c r="C3" s="173"/>
      <c r="D3" s="173"/>
      <c r="E3" s="173"/>
      <c r="F3" s="173"/>
      <c r="G3" s="173"/>
      <c r="H3" s="173"/>
      <c r="I3" s="144" t="s">
        <v>236</v>
      </c>
      <c r="J3" s="145" t="s">
        <v>241</v>
      </c>
      <c r="K3" s="144" t="s">
        <v>237</v>
      </c>
      <c r="L3" s="144" t="s">
        <v>238</v>
      </c>
      <c r="M3" s="144" t="s">
        <v>250</v>
      </c>
    </row>
    <row r="4" spans="1:17" ht="39" customHeight="1" thickBot="1" x14ac:dyDescent="0.3">
      <c r="A4" s="6" t="s">
        <v>10</v>
      </c>
      <c r="B4" s="169" t="s">
        <v>23</v>
      </c>
      <c r="C4" s="169"/>
      <c r="D4" s="1" t="s">
        <v>9</v>
      </c>
      <c r="E4" s="1" t="s">
        <v>72</v>
      </c>
      <c r="F4" s="1" t="s">
        <v>8</v>
      </c>
      <c r="G4" s="6" t="s">
        <v>56</v>
      </c>
      <c r="H4" s="6" t="s">
        <v>12</v>
      </c>
      <c r="I4" s="144"/>
      <c r="J4" s="145"/>
      <c r="K4" s="144"/>
      <c r="L4" s="144"/>
      <c r="M4" s="144"/>
      <c r="N4" s="33"/>
    </row>
    <row r="5" spans="1:17" ht="133.5" customHeight="1" thickBot="1" x14ac:dyDescent="0.3">
      <c r="A5" s="97" t="s">
        <v>57</v>
      </c>
      <c r="B5" s="1" t="s">
        <v>7</v>
      </c>
      <c r="C5" s="4" t="s">
        <v>163</v>
      </c>
      <c r="D5" s="2" t="s">
        <v>142</v>
      </c>
      <c r="E5" s="114" t="s">
        <v>264</v>
      </c>
      <c r="F5" s="2" t="s">
        <v>168</v>
      </c>
      <c r="G5" s="8">
        <v>42795</v>
      </c>
      <c r="H5" s="8">
        <v>43100</v>
      </c>
      <c r="I5" s="118">
        <v>13</v>
      </c>
      <c r="J5" s="119">
        <v>12</v>
      </c>
      <c r="K5" s="120">
        <f>+J5/I5</f>
        <v>0.92307692307692313</v>
      </c>
      <c r="L5" s="122" t="s">
        <v>278</v>
      </c>
      <c r="M5" s="121" t="s">
        <v>259</v>
      </c>
    </row>
    <row r="6" spans="1:17" ht="116.25" customHeight="1" thickBot="1" x14ac:dyDescent="0.3">
      <c r="A6" s="172" t="s">
        <v>58</v>
      </c>
      <c r="B6" s="1" t="s">
        <v>5</v>
      </c>
      <c r="C6" s="4" t="s">
        <v>326</v>
      </c>
      <c r="D6" s="2" t="s">
        <v>143</v>
      </c>
      <c r="E6" s="2" t="s">
        <v>327</v>
      </c>
      <c r="F6" s="2" t="s">
        <v>168</v>
      </c>
      <c r="G6" s="8">
        <v>42795</v>
      </c>
      <c r="H6" s="8">
        <v>43100</v>
      </c>
      <c r="I6" s="118">
        <v>1</v>
      </c>
      <c r="J6" s="119">
        <v>0.5</v>
      </c>
      <c r="K6" s="120">
        <f t="shared" ref="K6:K12" si="0">+J6/I6</f>
        <v>0.5</v>
      </c>
      <c r="L6" s="121" t="s">
        <v>317</v>
      </c>
      <c r="M6" s="121" t="s">
        <v>259</v>
      </c>
    </row>
    <row r="7" spans="1:17" ht="119.25" customHeight="1" thickBot="1" x14ac:dyDescent="0.3">
      <c r="A7" s="172"/>
      <c r="B7" s="1" t="s">
        <v>17</v>
      </c>
      <c r="C7" s="4" t="s">
        <v>144</v>
      </c>
      <c r="D7" s="2" t="s">
        <v>145</v>
      </c>
      <c r="E7" s="2" t="s">
        <v>164</v>
      </c>
      <c r="F7" s="2" t="s">
        <v>168</v>
      </c>
      <c r="G7" s="8">
        <v>42795</v>
      </c>
      <c r="H7" s="8">
        <v>43100</v>
      </c>
      <c r="I7" s="118">
        <v>2</v>
      </c>
      <c r="J7" s="119">
        <v>2</v>
      </c>
      <c r="K7" s="120">
        <f t="shared" si="0"/>
        <v>1</v>
      </c>
      <c r="L7" s="121" t="s">
        <v>279</v>
      </c>
      <c r="M7" s="121" t="s">
        <v>259</v>
      </c>
    </row>
    <row r="8" spans="1:17" ht="155.25" customHeight="1" thickBot="1" x14ac:dyDescent="0.3">
      <c r="A8" s="97" t="s">
        <v>59</v>
      </c>
      <c r="B8" s="1" t="s">
        <v>4</v>
      </c>
      <c r="C8" s="4" t="s">
        <v>146</v>
      </c>
      <c r="D8" s="2" t="s">
        <v>147</v>
      </c>
      <c r="E8" s="2" t="s">
        <v>164</v>
      </c>
      <c r="F8" s="2" t="s">
        <v>168</v>
      </c>
      <c r="G8" s="8">
        <v>42795</v>
      </c>
      <c r="H8" s="8">
        <v>43100</v>
      </c>
      <c r="I8" s="118">
        <v>2</v>
      </c>
      <c r="J8" s="119">
        <v>2</v>
      </c>
      <c r="K8" s="120">
        <f t="shared" si="0"/>
        <v>1</v>
      </c>
      <c r="L8" s="121" t="s">
        <v>318</v>
      </c>
      <c r="M8" s="121" t="s">
        <v>259</v>
      </c>
    </row>
    <row r="9" spans="1:17" ht="137.25" customHeight="1" thickBot="1" x14ac:dyDescent="0.3">
      <c r="A9" s="172" t="s">
        <v>60</v>
      </c>
      <c r="B9" s="1" t="s">
        <v>1</v>
      </c>
      <c r="C9" s="4" t="s">
        <v>148</v>
      </c>
      <c r="D9" s="2" t="s">
        <v>149</v>
      </c>
      <c r="E9" s="2" t="s">
        <v>328</v>
      </c>
      <c r="F9" s="2" t="s">
        <v>168</v>
      </c>
      <c r="G9" s="8">
        <v>42795</v>
      </c>
      <c r="H9" s="8">
        <v>43100</v>
      </c>
      <c r="I9" s="118">
        <v>12</v>
      </c>
      <c r="J9" s="119">
        <v>7</v>
      </c>
      <c r="K9" s="120">
        <f t="shared" si="0"/>
        <v>0.58333333333333337</v>
      </c>
      <c r="L9" s="122" t="s">
        <v>319</v>
      </c>
      <c r="M9" s="121" t="s">
        <v>259</v>
      </c>
    </row>
    <row r="10" spans="1:17" ht="93.75" customHeight="1" thickBot="1" x14ac:dyDescent="0.3">
      <c r="A10" s="172"/>
      <c r="B10" s="1" t="s">
        <v>18</v>
      </c>
      <c r="C10" s="4" t="s">
        <v>329</v>
      </c>
      <c r="D10" s="2" t="s">
        <v>150</v>
      </c>
      <c r="E10" s="2" t="s">
        <v>165</v>
      </c>
      <c r="F10" s="2" t="s">
        <v>168</v>
      </c>
      <c r="G10" s="8">
        <v>42795</v>
      </c>
      <c r="H10" s="8">
        <v>43100</v>
      </c>
      <c r="I10" s="118">
        <v>2</v>
      </c>
      <c r="J10" s="119">
        <v>0</v>
      </c>
      <c r="K10" s="120">
        <f t="shared" si="0"/>
        <v>0</v>
      </c>
      <c r="L10" s="121" t="s">
        <v>280</v>
      </c>
      <c r="M10" s="121" t="s">
        <v>320</v>
      </c>
    </row>
    <row r="11" spans="1:17" ht="88.5" customHeight="1" thickBot="1" x14ac:dyDescent="0.3">
      <c r="A11" s="172" t="s">
        <v>61</v>
      </c>
      <c r="B11" s="1" t="s">
        <v>62</v>
      </c>
      <c r="C11" s="7" t="s">
        <v>151</v>
      </c>
      <c r="D11" s="2" t="s">
        <v>152</v>
      </c>
      <c r="E11" s="2" t="s">
        <v>166</v>
      </c>
      <c r="F11" s="2" t="s">
        <v>168</v>
      </c>
      <c r="G11" s="8">
        <v>42795</v>
      </c>
      <c r="H11" s="8">
        <v>43100</v>
      </c>
      <c r="I11" s="118">
        <v>3</v>
      </c>
      <c r="J11" s="119">
        <v>1</v>
      </c>
      <c r="K11" s="120">
        <f t="shared" si="0"/>
        <v>0.33333333333333331</v>
      </c>
      <c r="L11" s="121" t="s">
        <v>281</v>
      </c>
      <c r="M11" s="121" t="s">
        <v>320</v>
      </c>
    </row>
    <row r="12" spans="1:17" ht="129" customHeight="1" thickBot="1" x14ac:dyDescent="0.3">
      <c r="A12" s="172"/>
      <c r="B12" s="1" t="s">
        <v>19</v>
      </c>
      <c r="C12" s="7" t="s">
        <v>153</v>
      </c>
      <c r="D12" s="2" t="s">
        <v>154</v>
      </c>
      <c r="E12" s="2" t="s">
        <v>167</v>
      </c>
      <c r="F12" s="2" t="s">
        <v>168</v>
      </c>
      <c r="G12" s="8">
        <v>42795</v>
      </c>
      <c r="H12" s="8">
        <v>43100</v>
      </c>
      <c r="I12" s="118">
        <v>1</v>
      </c>
      <c r="J12" s="119">
        <v>0.5</v>
      </c>
      <c r="K12" s="120">
        <f t="shared" si="0"/>
        <v>0.5</v>
      </c>
      <c r="L12" s="121" t="s">
        <v>282</v>
      </c>
      <c r="M12" s="121" t="s">
        <v>259</v>
      </c>
    </row>
    <row r="13" spans="1:17" ht="15.75" x14ac:dyDescent="0.25">
      <c r="A13" s="171"/>
      <c r="B13" s="171"/>
      <c r="C13" s="171"/>
      <c r="D13" s="171"/>
      <c r="E13" s="171"/>
      <c r="F13" s="171"/>
      <c r="G13" s="171"/>
      <c r="I13" s="58">
        <f>SUM(I5:I12)</f>
        <v>36</v>
      </c>
      <c r="J13" s="58">
        <f>SUM(J5:J12)</f>
        <v>25</v>
      </c>
      <c r="K13" s="57">
        <f>+J13/I13</f>
        <v>0.69444444444444442</v>
      </c>
    </row>
  </sheetData>
  <mergeCells count="14">
    <mergeCell ref="A13:G13"/>
    <mergeCell ref="A6:A7"/>
    <mergeCell ref="A9:A10"/>
    <mergeCell ref="A11:A12"/>
    <mergeCell ref="A3:H3"/>
    <mergeCell ref="J3:J4"/>
    <mergeCell ref="K3:K4"/>
    <mergeCell ref="L3:L4"/>
    <mergeCell ref="M3:M4"/>
    <mergeCell ref="A1:M1"/>
    <mergeCell ref="B4:C4"/>
    <mergeCell ref="A2:H2"/>
    <mergeCell ref="I2:M2"/>
    <mergeCell ref="I3:I4"/>
  </mergeCells>
  <printOptions horizontalCentered="1" verticalCentered="1"/>
  <pageMargins left="0.19685039370078741" right="0.19685039370078741" top="0.39370078740157483" bottom="0.39370078740157483" header="0.11811023622047245" footer="0.11811023622047245"/>
  <pageSetup paperSize="5" scale="47" orientation="landscape" r:id="rId1"/>
  <rowBreaks count="2" manualBreakCount="2">
    <brk id="10" max="12" man="1"/>
    <brk id="1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view="pageBreakPreview" zoomScale="70" zoomScaleNormal="70" zoomScaleSheetLayoutView="70" workbookViewId="0">
      <pane xSplit="1" ySplit="4" topLeftCell="B13" activePane="bottomRight" state="frozen"/>
      <selection pane="topRight"/>
      <selection pane="bottomLeft"/>
      <selection pane="bottomRight" activeCell="L16" sqref="L16"/>
    </sheetView>
  </sheetViews>
  <sheetFormatPr baseColWidth="10" defaultRowHeight="15" x14ac:dyDescent="0.25"/>
  <cols>
    <col min="1" max="1" width="24.5703125" customWidth="1"/>
    <col min="2" max="2" width="7.85546875" customWidth="1"/>
    <col min="3" max="3" width="46.85546875" customWidth="1"/>
    <col min="4" max="4" width="41" customWidth="1"/>
    <col min="5" max="5" width="39.42578125" customWidth="1"/>
    <col min="6" max="6" width="33.28515625" customWidth="1"/>
    <col min="7" max="7" width="19" hidden="1" customWidth="1"/>
    <col min="8" max="9" width="19" customWidth="1"/>
    <col min="10" max="10" width="17.42578125" customWidth="1"/>
    <col min="11" max="11" width="19" customWidth="1"/>
    <col min="12" max="12" width="52.140625" customWidth="1"/>
    <col min="13" max="13" width="37.5703125" style="99" customWidth="1"/>
    <col min="14" max="14" width="21.42578125" style="34" customWidth="1"/>
  </cols>
  <sheetData>
    <row r="1" spans="1:17" ht="76.5" customHeight="1" thickBot="1" x14ac:dyDescent="0.3">
      <c r="A1" s="134" t="s">
        <v>262</v>
      </c>
      <c r="B1" s="134"/>
      <c r="C1" s="134"/>
      <c r="D1" s="134"/>
      <c r="E1" s="134"/>
      <c r="F1" s="134"/>
      <c r="G1" s="134"/>
      <c r="H1" s="134"/>
      <c r="I1" s="134"/>
      <c r="J1" s="134"/>
      <c r="K1" s="134"/>
      <c r="L1" s="134"/>
      <c r="M1" s="134"/>
      <c r="N1" s="32"/>
      <c r="O1" s="5"/>
      <c r="P1" s="5"/>
      <c r="Q1" s="5"/>
    </row>
    <row r="2" spans="1:17" ht="27.75" customHeight="1" thickBot="1" x14ac:dyDescent="0.3">
      <c r="A2" s="149" t="s">
        <v>64</v>
      </c>
      <c r="B2" s="149"/>
      <c r="C2" s="149"/>
      <c r="D2" s="149"/>
      <c r="E2" s="149"/>
      <c r="F2" s="149"/>
      <c r="G2" s="149"/>
      <c r="H2" s="149"/>
      <c r="I2" s="148" t="s">
        <v>267</v>
      </c>
      <c r="J2" s="148"/>
      <c r="K2" s="148"/>
      <c r="L2" s="148"/>
      <c r="M2" s="148"/>
    </row>
    <row r="3" spans="1:17" ht="27" customHeight="1" thickBot="1" x14ac:dyDescent="0.3">
      <c r="A3" s="173" t="s">
        <v>65</v>
      </c>
      <c r="B3" s="173"/>
      <c r="C3" s="173"/>
      <c r="D3" s="173"/>
      <c r="E3" s="173"/>
      <c r="F3" s="173"/>
      <c r="G3" s="173"/>
      <c r="H3" s="173"/>
      <c r="I3" s="144" t="s">
        <v>236</v>
      </c>
      <c r="J3" s="145" t="s">
        <v>241</v>
      </c>
      <c r="K3" s="144" t="s">
        <v>237</v>
      </c>
      <c r="L3" s="144" t="s">
        <v>238</v>
      </c>
      <c r="M3" s="144" t="s">
        <v>250</v>
      </c>
    </row>
    <row r="4" spans="1:17" ht="38.25" customHeight="1" thickBot="1" x14ac:dyDescent="0.3">
      <c r="A4" s="6" t="s">
        <v>10</v>
      </c>
      <c r="B4" s="169" t="s">
        <v>23</v>
      </c>
      <c r="C4" s="169"/>
      <c r="D4" s="1" t="s">
        <v>9</v>
      </c>
      <c r="E4" s="1" t="s">
        <v>72</v>
      </c>
      <c r="F4" s="6" t="s">
        <v>8</v>
      </c>
      <c r="G4" s="6" t="s">
        <v>56</v>
      </c>
      <c r="H4" s="6" t="s">
        <v>12</v>
      </c>
      <c r="I4" s="144"/>
      <c r="J4" s="145"/>
      <c r="K4" s="144"/>
      <c r="L4" s="144"/>
      <c r="M4" s="144"/>
      <c r="N4" s="33"/>
    </row>
    <row r="5" spans="1:17" ht="149.25" customHeight="1" thickBot="1" x14ac:dyDescent="0.3">
      <c r="A5" s="172" t="s">
        <v>66</v>
      </c>
      <c r="B5" s="1" t="s">
        <v>7</v>
      </c>
      <c r="C5" s="4" t="s">
        <v>192</v>
      </c>
      <c r="D5" s="2" t="s">
        <v>330</v>
      </c>
      <c r="E5" s="2" t="s">
        <v>331</v>
      </c>
      <c r="F5" s="2" t="s">
        <v>263</v>
      </c>
      <c r="G5" s="8">
        <v>42736</v>
      </c>
      <c r="H5" s="8">
        <v>43100</v>
      </c>
      <c r="I5" s="118">
        <v>70</v>
      </c>
      <c r="J5" s="119">
        <v>70</v>
      </c>
      <c r="K5" s="120">
        <f>+J5/I5</f>
        <v>1</v>
      </c>
      <c r="L5" s="121" t="s">
        <v>283</v>
      </c>
      <c r="M5" s="121" t="s">
        <v>332</v>
      </c>
    </row>
    <row r="6" spans="1:17" ht="141.75" customHeight="1" thickBot="1" x14ac:dyDescent="0.3">
      <c r="A6" s="172"/>
      <c r="B6" s="1" t="s">
        <v>6</v>
      </c>
      <c r="C6" s="4" t="s">
        <v>157</v>
      </c>
      <c r="D6" s="2" t="s">
        <v>217</v>
      </c>
      <c r="E6" s="2" t="s">
        <v>191</v>
      </c>
      <c r="F6" s="2" t="s">
        <v>208</v>
      </c>
      <c r="G6" s="27">
        <v>42824</v>
      </c>
      <c r="H6" s="27">
        <v>43100</v>
      </c>
      <c r="I6" s="118">
        <v>1</v>
      </c>
      <c r="J6" s="119">
        <v>1</v>
      </c>
      <c r="K6" s="120">
        <f t="shared" ref="K6:K16" si="0">+J6/I6</f>
        <v>1</v>
      </c>
      <c r="L6" s="121" t="s">
        <v>333</v>
      </c>
      <c r="M6" s="121" t="s">
        <v>332</v>
      </c>
    </row>
    <row r="7" spans="1:17" ht="174.75" customHeight="1" thickBot="1" x14ac:dyDescent="0.3">
      <c r="A7" s="172"/>
      <c r="B7" s="1" t="s">
        <v>91</v>
      </c>
      <c r="C7" s="4" t="s">
        <v>195</v>
      </c>
      <c r="D7" s="2" t="s">
        <v>193</v>
      </c>
      <c r="E7" s="2" t="s">
        <v>198</v>
      </c>
      <c r="F7" s="2" t="s">
        <v>196</v>
      </c>
      <c r="G7" s="21">
        <v>42916</v>
      </c>
      <c r="H7" s="27">
        <v>43039</v>
      </c>
      <c r="I7" s="118">
        <v>1</v>
      </c>
      <c r="J7" s="119">
        <v>1</v>
      </c>
      <c r="K7" s="120">
        <f t="shared" si="0"/>
        <v>1</v>
      </c>
      <c r="L7" s="121" t="s">
        <v>347</v>
      </c>
      <c r="M7" s="121" t="s">
        <v>332</v>
      </c>
    </row>
    <row r="8" spans="1:17" ht="124.5" customHeight="1" thickBot="1" x14ac:dyDescent="0.3">
      <c r="A8" s="97" t="s">
        <v>67</v>
      </c>
      <c r="B8" s="1" t="s">
        <v>5</v>
      </c>
      <c r="C8" s="4" t="s">
        <v>155</v>
      </c>
      <c r="D8" s="2" t="s">
        <v>213</v>
      </c>
      <c r="E8" s="2" t="s">
        <v>194</v>
      </c>
      <c r="F8" s="2" t="s">
        <v>260</v>
      </c>
      <c r="G8" s="8">
        <v>42795</v>
      </c>
      <c r="H8" s="8">
        <v>43100</v>
      </c>
      <c r="I8" s="118">
        <v>12</v>
      </c>
      <c r="J8" s="119">
        <v>7</v>
      </c>
      <c r="K8" s="120">
        <f t="shared" si="0"/>
        <v>0.58333333333333337</v>
      </c>
      <c r="L8" s="122" t="s">
        <v>321</v>
      </c>
      <c r="M8" s="121" t="s">
        <v>332</v>
      </c>
    </row>
    <row r="9" spans="1:17" ht="159.75" customHeight="1" thickBot="1" x14ac:dyDescent="0.3">
      <c r="A9" s="146" t="s">
        <v>70</v>
      </c>
      <c r="B9" s="1" t="s">
        <v>4</v>
      </c>
      <c r="C9" s="4" t="s">
        <v>334</v>
      </c>
      <c r="D9" s="2" t="s">
        <v>199</v>
      </c>
      <c r="E9" s="2" t="s">
        <v>200</v>
      </c>
      <c r="F9" s="2" t="s">
        <v>335</v>
      </c>
      <c r="G9" s="21">
        <v>42885</v>
      </c>
      <c r="H9" s="27">
        <v>42978</v>
      </c>
      <c r="I9" s="118">
        <v>2</v>
      </c>
      <c r="J9" s="119">
        <v>2</v>
      </c>
      <c r="K9" s="120">
        <f t="shared" si="0"/>
        <v>1</v>
      </c>
      <c r="L9" s="121" t="s">
        <v>336</v>
      </c>
      <c r="M9" s="121" t="s">
        <v>332</v>
      </c>
    </row>
    <row r="10" spans="1:17" ht="83.25" customHeight="1" thickBot="1" x14ac:dyDescent="0.3">
      <c r="A10" s="146"/>
      <c r="B10" s="1" t="s">
        <v>3</v>
      </c>
      <c r="C10" s="4" t="s">
        <v>201</v>
      </c>
      <c r="D10" s="2" t="s">
        <v>159</v>
      </c>
      <c r="E10" s="2" t="s">
        <v>158</v>
      </c>
      <c r="F10" s="2" t="s">
        <v>205</v>
      </c>
      <c r="G10" s="21">
        <v>42826</v>
      </c>
      <c r="H10" s="21">
        <v>42977</v>
      </c>
      <c r="I10" s="118">
        <v>1</v>
      </c>
      <c r="J10" s="119">
        <v>1</v>
      </c>
      <c r="K10" s="120">
        <f t="shared" si="0"/>
        <v>1</v>
      </c>
      <c r="L10" s="121" t="s">
        <v>348</v>
      </c>
      <c r="M10" s="130" t="s">
        <v>332</v>
      </c>
    </row>
    <row r="11" spans="1:17" ht="120" customHeight="1" thickBot="1" x14ac:dyDescent="0.3">
      <c r="A11" s="146"/>
      <c r="B11" s="1" t="s">
        <v>2</v>
      </c>
      <c r="C11" s="4" t="s">
        <v>337</v>
      </c>
      <c r="D11" s="2" t="s">
        <v>338</v>
      </c>
      <c r="E11" s="2" t="s">
        <v>339</v>
      </c>
      <c r="F11" s="2" t="s">
        <v>205</v>
      </c>
      <c r="G11" s="21">
        <v>42826</v>
      </c>
      <c r="H11" s="21">
        <v>42977</v>
      </c>
      <c r="I11" s="118">
        <v>1</v>
      </c>
      <c r="J11" s="119">
        <v>0</v>
      </c>
      <c r="K11" s="120">
        <f t="shared" si="0"/>
        <v>0</v>
      </c>
      <c r="L11" s="121" t="s">
        <v>340</v>
      </c>
      <c r="M11" s="121" t="s">
        <v>320</v>
      </c>
    </row>
    <row r="12" spans="1:17" ht="78.75" customHeight="1" thickBot="1" x14ac:dyDescent="0.3">
      <c r="A12" s="146"/>
      <c r="B12" s="1" t="s">
        <v>204</v>
      </c>
      <c r="C12" s="4" t="s">
        <v>341</v>
      </c>
      <c r="D12" s="2" t="s">
        <v>202</v>
      </c>
      <c r="E12" s="2" t="s">
        <v>203</v>
      </c>
      <c r="F12" s="2" t="s">
        <v>205</v>
      </c>
      <c r="G12" s="28">
        <v>42826</v>
      </c>
      <c r="H12" s="21">
        <v>43008</v>
      </c>
      <c r="I12" s="118">
        <v>1</v>
      </c>
      <c r="J12" s="119">
        <v>0</v>
      </c>
      <c r="K12" s="120">
        <f t="shared" si="0"/>
        <v>0</v>
      </c>
      <c r="L12" s="121" t="s">
        <v>286</v>
      </c>
      <c r="M12" s="121" t="s">
        <v>320</v>
      </c>
    </row>
    <row r="13" spans="1:17" ht="132.75" customHeight="1" thickBot="1" x14ac:dyDescent="0.3">
      <c r="A13" s="146" t="s">
        <v>69</v>
      </c>
      <c r="B13" s="1" t="s">
        <v>1</v>
      </c>
      <c r="C13" s="4" t="s">
        <v>181</v>
      </c>
      <c r="D13" s="2" t="s">
        <v>187</v>
      </c>
      <c r="E13" s="2" t="s">
        <v>182</v>
      </c>
      <c r="F13" s="2" t="s">
        <v>220</v>
      </c>
      <c r="G13" s="8">
        <v>42828</v>
      </c>
      <c r="H13" s="8">
        <v>43100</v>
      </c>
      <c r="I13" s="118">
        <v>1</v>
      </c>
      <c r="J13" s="119">
        <v>0</v>
      </c>
      <c r="K13" s="120">
        <f t="shared" si="0"/>
        <v>0</v>
      </c>
      <c r="L13" s="121" t="s">
        <v>342</v>
      </c>
      <c r="M13" s="121" t="s">
        <v>320</v>
      </c>
    </row>
    <row r="14" spans="1:17" ht="182.25" customHeight="1" thickBot="1" x14ac:dyDescent="0.3">
      <c r="A14" s="146"/>
      <c r="B14" s="1" t="s">
        <v>18</v>
      </c>
      <c r="C14" s="4" t="s">
        <v>343</v>
      </c>
      <c r="D14" s="2" t="s">
        <v>344</v>
      </c>
      <c r="E14" s="2" t="s">
        <v>345</v>
      </c>
      <c r="F14" s="2" t="s">
        <v>221</v>
      </c>
      <c r="G14" s="21">
        <v>42795</v>
      </c>
      <c r="H14" s="21">
        <v>42916</v>
      </c>
      <c r="I14" s="118">
        <v>1</v>
      </c>
      <c r="J14" s="119">
        <v>1</v>
      </c>
      <c r="K14" s="120">
        <f t="shared" si="0"/>
        <v>1</v>
      </c>
      <c r="L14" s="121" t="s">
        <v>346</v>
      </c>
      <c r="M14" s="121" t="s">
        <v>259</v>
      </c>
    </row>
    <row r="15" spans="1:17" ht="132.75" customHeight="1" thickBot="1" x14ac:dyDescent="0.3">
      <c r="A15" s="146" t="s">
        <v>68</v>
      </c>
      <c r="B15" s="1" t="s">
        <v>62</v>
      </c>
      <c r="C15" s="4" t="s">
        <v>156</v>
      </c>
      <c r="D15" s="2" t="s">
        <v>206</v>
      </c>
      <c r="E15" s="2" t="s">
        <v>207</v>
      </c>
      <c r="F15" s="2" t="s">
        <v>160</v>
      </c>
      <c r="G15" s="8">
        <v>42947</v>
      </c>
      <c r="H15" s="8">
        <v>43100</v>
      </c>
      <c r="I15" s="118">
        <v>12</v>
      </c>
      <c r="J15" s="119">
        <v>7</v>
      </c>
      <c r="K15" s="120">
        <f t="shared" si="0"/>
        <v>0.58333333333333337</v>
      </c>
      <c r="L15" s="122" t="s">
        <v>322</v>
      </c>
      <c r="M15" s="121" t="s">
        <v>259</v>
      </c>
    </row>
    <row r="16" spans="1:17" ht="192" customHeight="1" thickBot="1" x14ac:dyDescent="0.3">
      <c r="A16" s="146"/>
      <c r="B16" s="1" t="s">
        <v>19</v>
      </c>
      <c r="C16" s="4" t="s">
        <v>161</v>
      </c>
      <c r="D16" s="2" t="s">
        <v>197</v>
      </c>
      <c r="E16" s="2" t="s">
        <v>198</v>
      </c>
      <c r="F16" s="2" t="s">
        <v>225</v>
      </c>
      <c r="G16" s="27">
        <v>42947</v>
      </c>
      <c r="H16" s="27">
        <v>43100</v>
      </c>
      <c r="I16" s="118">
        <v>1</v>
      </c>
      <c r="J16" s="119">
        <v>1</v>
      </c>
      <c r="K16" s="120">
        <f t="shared" si="0"/>
        <v>1</v>
      </c>
      <c r="L16" s="121" t="s">
        <v>285</v>
      </c>
      <c r="M16" s="121" t="s">
        <v>259</v>
      </c>
    </row>
    <row r="17" spans="1:11" ht="15.75" x14ac:dyDescent="0.25">
      <c r="A17" s="98"/>
      <c r="I17" s="58">
        <f>SUM(I5:I16)</f>
        <v>104</v>
      </c>
      <c r="J17" s="58">
        <f>SUM(J5:J16)</f>
        <v>91</v>
      </c>
      <c r="K17" s="57">
        <f>+J17/I17</f>
        <v>0.875</v>
      </c>
    </row>
  </sheetData>
  <mergeCells count="14">
    <mergeCell ref="A1:M1"/>
    <mergeCell ref="B4:C4"/>
    <mergeCell ref="A5:A7"/>
    <mergeCell ref="A9:A12"/>
    <mergeCell ref="A15:A16"/>
    <mergeCell ref="A13:A14"/>
    <mergeCell ref="A3:H3"/>
    <mergeCell ref="A2:H2"/>
    <mergeCell ref="I2:M2"/>
    <mergeCell ref="I3:I4"/>
    <mergeCell ref="J3:J4"/>
    <mergeCell ref="K3:K4"/>
    <mergeCell ref="L3:L4"/>
    <mergeCell ref="M3:M4"/>
  </mergeCells>
  <printOptions horizontalCentered="1" verticalCentered="1"/>
  <pageMargins left="0.19685039370078741" right="0.19685039370078741" top="0.39370078740157483" bottom="0.39370078740157483" header="0.31496062992125984" footer="0.31496062992125984"/>
  <pageSetup paperSize="5"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view="pageBreakPreview" zoomScale="70" zoomScaleNormal="80" zoomScaleSheetLayoutView="70" workbookViewId="0">
      <pane xSplit="1" ySplit="4" topLeftCell="B5" activePane="bottomRight" state="frozen"/>
      <selection pane="topRight"/>
      <selection pane="bottomLeft"/>
      <selection pane="bottomRight" activeCell="D7" sqref="D7"/>
    </sheetView>
  </sheetViews>
  <sheetFormatPr baseColWidth="10" defaultRowHeight="15" x14ac:dyDescent="0.25"/>
  <cols>
    <col min="1" max="1" width="26.140625" customWidth="1"/>
    <col min="2" max="2" width="5.42578125" customWidth="1"/>
    <col min="3" max="3" width="45.7109375" customWidth="1"/>
    <col min="4" max="4" width="34.85546875" customWidth="1"/>
    <col min="5" max="5" width="38.28515625" customWidth="1"/>
    <col min="6" max="6" width="39.7109375" customWidth="1"/>
    <col min="7" max="7" width="18.85546875" hidden="1" customWidth="1"/>
    <col min="8" max="8" width="18.85546875" customWidth="1"/>
    <col min="9" max="9" width="19.5703125" customWidth="1"/>
    <col min="10" max="10" width="18" customWidth="1"/>
    <col min="11" max="11" width="20" customWidth="1"/>
    <col min="12" max="12" width="46.140625" customWidth="1"/>
    <col min="13" max="13" width="41.140625" customWidth="1"/>
    <col min="14" max="14" width="20.140625" style="34" customWidth="1"/>
  </cols>
  <sheetData>
    <row r="1" spans="1:17" ht="76.5" customHeight="1" thickBot="1" x14ac:dyDescent="0.3">
      <c r="A1" s="134" t="s">
        <v>266</v>
      </c>
      <c r="B1" s="134"/>
      <c r="C1" s="134"/>
      <c r="D1" s="134"/>
      <c r="E1" s="134"/>
      <c r="F1" s="134"/>
      <c r="G1" s="134"/>
      <c r="H1" s="134"/>
      <c r="I1" s="134"/>
      <c r="J1" s="134"/>
      <c r="K1" s="134"/>
      <c r="L1" s="134"/>
      <c r="M1" s="134"/>
      <c r="N1" s="32"/>
      <c r="O1" s="5"/>
      <c r="P1" s="5"/>
      <c r="Q1" s="5"/>
    </row>
    <row r="2" spans="1:17" ht="27.75" customHeight="1" thickBot="1" x14ac:dyDescent="0.3">
      <c r="A2" s="37"/>
      <c r="B2" s="38"/>
      <c r="C2" s="38"/>
      <c r="D2" s="38"/>
      <c r="E2" s="38"/>
      <c r="F2" s="39"/>
      <c r="G2" s="41"/>
      <c r="H2" s="40" t="s">
        <v>64</v>
      </c>
      <c r="I2" s="140" t="s">
        <v>276</v>
      </c>
      <c r="J2" s="141"/>
      <c r="K2" s="141"/>
      <c r="L2" s="141"/>
      <c r="M2" s="142"/>
    </row>
    <row r="3" spans="1:17" ht="24" customHeight="1" thickBot="1" x14ac:dyDescent="0.3">
      <c r="A3" s="178" t="s">
        <v>74</v>
      </c>
      <c r="B3" s="179"/>
      <c r="C3" s="179"/>
      <c r="D3" s="179"/>
      <c r="E3" s="179"/>
      <c r="F3" s="179"/>
      <c r="G3" s="179"/>
      <c r="H3" s="180"/>
      <c r="I3" s="181" t="s">
        <v>236</v>
      </c>
      <c r="J3" s="183" t="s">
        <v>241</v>
      </c>
      <c r="K3" s="181" t="s">
        <v>237</v>
      </c>
      <c r="L3" s="181" t="s">
        <v>238</v>
      </c>
      <c r="M3" s="181" t="s">
        <v>250</v>
      </c>
    </row>
    <row r="4" spans="1:17" ht="42" customHeight="1" thickBot="1" x14ac:dyDescent="0.3">
      <c r="A4" s="36" t="s">
        <v>10</v>
      </c>
      <c r="B4" s="177" t="s">
        <v>23</v>
      </c>
      <c r="C4" s="177"/>
      <c r="D4" s="22" t="s">
        <v>9</v>
      </c>
      <c r="E4" s="22" t="s">
        <v>73</v>
      </c>
      <c r="F4" s="36" t="s">
        <v>8</v>
      </c>
      <c r="G4" s="36" t="s">
        <v>56</v>
      </c>
      <c r="H4" s="36" t="s">
        <v>12</v>
      </c>
      <c r="I4" s="182"/>
      <c r="J4" s="184"/>
      <c r="K4" s="182"/>
      <c r="L4" s="182"/>
      <c r="M4" s="182"/>
      <c r="N4" s="33"/>
    </row>
    <row r="5" spans="1:17" ht="296.25" customHeight="1" thickBot="1" x14ac:dyDescent="0.3">
      <c r="A5" s="174" t="s">
        <v>75</v>
      </c>
      <c r="B5" s="23" t="s">
        <v>7</v>
      </c>
      <c r="C5" s="4" t="s">
        <v>185</v>
      </c>
      <c r="D5" s="2" t="s">
        <v>93</v>
      </c>
      <c r="E5" s="26" t="s">
        <v>100</v>
      </c>
      <c r="F5" s="31" t="s">
        <v>112</v>
      </c>
      <c r="G5" s="29">
        <v>42948</v>
      </c>
      <c r="H5" s="42">
        <v>43100</v>
      </c>
      <c r="I5" s="131">
        <v>1</v>
      </c>
      <c r="J5" s="132">
        <v>0</v>
      </c>
      <c r="K5" s="120">
        <f>+J5/I5</f>
        <v>0</v>
      </c>
      <c r="L5" s="121" t="s">
        <v>323</v>
      </c>
      <c r="M5" s="121" t="s">
        <v>324</v>
      </c>
    </row>
    <row r="6" spans="1:17" ht="409.6" customHeight="1" thickBot="1" x14ac:dyDescent="0.3">
      <c r="A6" s="175"/>
      <c r="B6" s="23" t="s">
        <v>6</v>
      </c>
      <c r="C6" s="4" t="s">
        <v>89</v>
      </c>
      <c r="D6" s="2" t="s">
        <v>90</v>
      </c>
      <c r="E6" s="26" t="s">
        <v>113</v>
      </c>
      <c r="F6" s="31" t="s">
        <v>223</v>
      </c>
      <c r="G6" s="30">
        <v>42826</v>
      </c>
      <c r="H6" s="43">
        <v>43100</v>
      </c>
      <c r="I6" s="131">
        <v>1</v>
      </c>
      <c r="J6" s="132">
        <v>1</v>
      </c>
      <c r="K6" s="120">
        <f>+J6/I6</f>
        <v>1</v>
      </c>
      <c r="L6" s="121" t="s">
        <v>287</v>
      </c>
      <c r="M6" s="121" t="s">
        <v>288</v>
      </c>
      <c r="N6" s="35"/>
    </row>
    <row r="7" spans="1:17" ht="266.25" customHeight="1" thickBot="1" x14ac:dyDescent="0.3">
      <c r="A7" s="176"/>
      <c r="B7" s="23" t="s">
        <v>91</v>
      </c>
      <c r="C7" s="4" t="s">
        <v>111</v>
      </c>
      <c r="D7" s="2" t="s">
        <v>92</v>
      </c>
      <c r="E7" s="26" t="s">
        <v>114</v>
      </c>
      <c r="F7" s="44" t="s">
        <v>222</v>
      </c>
      <c r="G7" s="45">
        <v>42856</v>
      </c>
      <c r="H7" s="46">
        <v>42947</v>
      </c>
      <c r="I7" s="131">
        <v>1</v>
      </c>
      <c r="J7" s="132">
        <v>0</v>
      </c>
      <c r="K7" s="120">
        <f>+J7/I7</f>
        <v>0</v>
      </c>
      <c r="L7" s="121" t="s">
        <v>325</v>
      </c>
      <c r="M7" s="121" t="s">
        <v>320</v>
      </c>
      <c r="N7" s="35"/>
    </row>
    <row r="8" spans="1:17" ht="15.75" x14ac:dyDescent="0.25">
      <c r="I8" s="58">
        <f>SUM(I5:I7)</f>
        <v>3</v>
      </c>
      <c r="J8" s="58">
        <f>SUM(J5:J7)</f>
        <v>1</v>
      </c>
      <c r="K8" s="57">
        <f>+J8/I8</f>
        <v>0.33333333333333331</v>
      </c>
    </row>
  </sheetData>
  <mergeCells count="10">
    <mergeCell ref="A1:M1"/>
    <mergeCell ref="A5:A7"/>
    <mergeCell ref="B4:C4"/>
    <mergeCell ref="A3:H3"/>
    <mergeCell ref="I2:M2"/>
    <mergeCell ref="I3:I4"/>
    <mergeCell ref="J3:J4"/>
    <mergeCell ref="K3:K4"/>
    <mergeCell ref="L3:L4"/>
    <mergeCell ref="M3:M4"/>
  </mergeCells>
  <printOptions horizontalCentered="1"/>
  <pageMargins left="0.19685039370078741" right="0.19685039370078741" top="1.5748031496062993" bottom="0.39370078740157483" header="0.31496062992125984" footer="0.31496062992125984"/>
  <pageSetup paperSize="5" scale="4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pane ySplit="1" topLeftCell="A2" activePane="bottomLeft" state="frozen"/>
      <selection pane="bottomLeft" activeCell="E7" sqref="E7"/>
    </sheetView>
  </sheetViews>
  <sheetFormatPr baseColWidth="10" defaultRowHeight="15.75" x14ac:dyDescent="0.25"/>
  <cols>
    <col min="1" max="1" width="65.42578125" style="101" customWidth="1"/>
    <col min="2" max="2" width="15.28515625" style="101" customWidth="1"/>
    <col min="3" max="3" width="14.7109375" style="101" customWidth="1"/>
    <col min="4" max="4" width="13" style="101" customWidth="1"/>
    <col min="5" max="5" width="17.28515625" style="101" customWidth="1"/>
    <col min="6" max="6" width="11.42578125" style="101"/>
    <col min="7" max="7" width="19.140625" style="101" customWidth="1"/>
    <col min="8" max="8" width="24.42578125" style="101" customWidth="1"/>
    <col min="9" max="16384" width="11.42578125" style="101"/>
  </cols>
  <sheetData>
    <row r="1" spans="1:8" ht="47.25" x14ac:dyDescent="0.25">
      <c r="A1" s="100" t="s">
        <v>239</v>
      </c>
      <c r="B1" s="100" t="s">
        <v>236</v>
      </c>
      <c r="C1" s="100" t="s">
        <v>241</v>
      </c>
      <c r="D1" s="100" t="s">
        <v>242</v>
      </c>
      <c r="E1" s="100" t="s">
        <v>243</v>
      </c>
    </row>
    <row r="2" spans="1:8" ht="32.25" customHeight="1" x14ac:dyDescent="0.25">
      <c r="A2" s="102" t="s">
        <v>251</v>
      </c>
      <c r="B2" s="103">
        <v>36</v>
      </c>
      <c r="C2" s="103">
        <v>30</v>
      </c>
      <c r="D2" s="104">
        <f>+C2/B2</f>
        <v>0.83333333333333337</v>
      </c>
      <c r="E2" s="105" t="str">
        <f t="shared" ref="E2:E8" si="0">+IF(AND(D2&gt;=0,D2&lt;=0.59),"ZONA BAJA",IF(AND(D2&gt;=0.6,D2&lt;=0.79),"ZONA MEDIA","ZONA ALTA"))</f>
        <v>ZONA ALTA</v>
      </c>
    </row>
    <row r="3" spans="1:8" ht="32.25" customHeight="1" x14ac:dyDescent="0.25">
      <c r="A3" s="102" t="s">
        <v>252</v>
      </c>
      <c r="B3" s="103">
        <v>3868</v>
      </c>
      <c r="C3" s="103">
        <v>2809</v>
      </c>
      <c r="D3" s="104">
        <f t="shared" ref="D3:D8" si="1">+C3/B3</f>
        <v>0.72621509824198549</v>
      </c>
      <c r="E3" s="105" t="str">
        <f t="shared" si="0"/>
        <v>ZONA MEDIA</v>
      </c>
      <c r="G3" s="106" t="s">
        <v>244</v>
      </c>
      <c r="H3" s="107" t="s">
        <v>245</v>
      </c>
    </row>
    <row r="4" spans="1:8" ht="32.25" customHeight="1" x14ac:dyDescent="0.25">
      <c r="A4" s="102" t="s">
        <v>253</v>
      </c>
      <c r="B4" s="103">
        <f>+'Comp 3. Antitramites'!K15</f>
        <v>1</v>
      </c>
      <c r="C4" s="103">
        <v>1</v>
      </c>
      <c r="D4" s="104">
        <f t="shared" si="1"/>
        <v>1</v>
      </c>
      <c r="E4" s="105" t="str">
        <f t="shared" si="0"/>
        <v>ZONA ALTA</v>
      </c>
      <c r="G4" s="106" t="s">
        <v>246</v>
      </c>
      <c r="H4" s="108" t="s">
        <v>247</v>
      </c>
    </row>
    <row r="5" spans="1:8" ht="32.25" customHeight="1" x14ac:dyDescent="0.25">
      <c r="A5" s="102" t="s">
        <v>255</v>
      </c>
      <c r="B5" s="103">
        <v>36</v>
      </c>
      <c r="C5" s="103">
        <v>25</v>
      </c>
      <c r="D5" s="104">
        <f t="shared" si="1"/>
        <v>0.69444444444444442</v>
      </c>
      <c r="E5" s="105" t="str">
        <f t="shared" si="0"/>
        <v>ZONA MEDIA</v>
      </c>
      <c r="G5" s="106" t="s">
        <v>248</v>
      </c>
      <c r="H5" s="109" t="s">
        <v>249</v>
      </c>
    </row>
    <row r="6" spans="1:8" ht="32.25" customHeight="1" x14ac:dyDescent="0.25">
      <c r="A6" s="102" t="s">
        <v>254</v>
      </c>
      <c r="B6" s="103">
        <v>104</v>
      </c>
      <c r="C6" s="103">
        <v>91</v>
      </c>
      <c r="D6" s="104">
        <f t="shared" si="1"/>
        <v>0.875</v>
      </c>
      <c r="E6" s="105" t="str">
        <f t="shared" si="0"/>
        <v>ZONA ALTA</v>
      </c>
    </row>
    <row r="7" spans="1:8" ht="32.25" customHeight="1" x14ac:dyDescent="0.25">
      <c r="A7" s="102" t="s">
        <v>256</v>
      </c>
      <c r="B7" s="103">
        <v>3</v>
      </c>
      <c r="C7" s="103">
        <v>1</v>
      </c>
      <c r="D7" s="104">
        <f t="shared" si="1"/>
        <v>0.33333333333333331</v>
      </c>
      <c r="E7" s="105" t="str">
        <f t="shared" si="0"/>
        <v>ZONA BAJA</v>
      </c>
    </row>
    <row r="8" spans="1:8" ht="32.25" customHeight="1" x14ac:dyDescent="0.25">
      <c r="A8" s="110" t="s">
        <v>240</v>
      </c>
      <c r="B8" s="111">
        <f>SUM(B2:B7)</f>
        <v>4048</v>
      </c>
      <c r="C8" s="111">
        <f>SUM(C2:C7)</f>
        <v>2957</v>
      </c>
      <c r="D8" s="112">
        <f t="shared" si="1"/>
        <v>0.73048418972332019</v>
      </c>
      <c r="E8" s="105" t="str">
        <f t="shared" si="0"/>
        <v>ZONA MEDIA</v>
      </c>
    </row>
    <row r="12" spans="1:8" x14ac:dyDescent="0.25">
      <c r="D12" s="113"/>
    </row>
  </sheetData>
  <conditionalFormatting sqref="E2:E7">
    <cfRule type="containsText" dxfId="5" priority="7" operator="containsText" text="ZONA ALTA">
      <formula>NOT(ISERROR(SEARCH("ZONA ALTA",E2)))</formula>
    </cfRule>
    <cfRule type="containsText" dxfId="4" priority="8" operator="containsText" text="ZONA MEDIA">
      <formula>NOT(ISERROR(SEARCH("ZONA MEDIA",E2)))</formula>
    </cfRule>
    <cfRule type="containsText" dxfId="3" priority="9" operator="containsText" text="ZONA BAJA">
      <formula>NOT(ISERROR(SEARCH("ZONA BAJA",E2)))</formula>
    </cfRule>
  </conditionalFormatting>
  <conditionalFormatting sqref="E8">
    <cfRule type="containsText" dxfId="2" priority="1" operator="containsText" text="ZONA ALTA">
      <formula>NOT(ISERROR(SEARCH("ZONA ALTA",E8)))</formula>
    </cfRule>
    <cfRule type="containsText" dxfId="1" priority="2" operator="containsText" text="ZONA MEDIA">
      <formula>NOT(ISERROR(SEARCH("ZONA MEDIA",E8)))</formula>
    </cfRule>
    <cfRule type="containsText" dxfId="0" priority="3" operator="containsText" text="ZONA BAJA">
      <formula>NOT(ISERROR(SEARCH("ZONA BAJA",E8)))</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Comp 1. Gestion Riesgo</vt:lpstr>
      <vt:lpstr>Comp 2. Rendicion Cuentas</vt:lpstr>
      <vt:lpstr>Comp 3. Antitramites</vt:lpstr>
      <vt:lpstr>Comp 4. Serviciociudadano</vt:lpstr>
      <vt:lpstr>Comp 5. Transparencia</vt:lpstr>
      <vt:lpstr>Comp 6. Otrosmecanismos</vt:lpstr>
      <vt:lpstr>Resumen</vt:lpstr>
      <vt:lpstr>'Comp 1. Gestion Riesgo'!Área_de_impresión</vt:lpstr>
      <vt:lpstr>'Comp 2. Rendicion Cuentas'!Área_de_impresión</vt:lpstr>
      <vt:lpstr>'Comp 4. Serviciociudadano'!Área_de_impresión</vt:lpstr>
      <vt:lpstr>'Comp 5. Transparencia'!Área_de_impresión</vt:lpstr>
      <vt:lpstr>'Comp 6. Otrosmecanismos'!Área_de_impresión</vt:lpstr>
      <vt:lpstr>'Comp 1. Gestion Riesgo'!Títulos_a_imprimir</vt:lpstr>
      <vt:lpstr>'Comp 2. Rendicion Cuentas'!Títulos_a_imprimir</vt:lpstr>
      <vt:lpstr>'Comp 4. Serviciociudadano'!Títulos_a_imprimir</vt:lpstr>
      <vt:lpstr>'Comp 5. Transparencia'!Títulos_a_imprimir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Oscar Ivan Chiquillo</cp:lastModifiedBy>
  <cp:lastPrinted>2017-05-03T23:28:50Z</cp:lastPrinted>
  <dcterms:created xsi:type="dcterms:W3CDTF">2016-03-04T15:43:01Z</dcterms:created>
  <dcterms:modified xsi:type="dcterms:W3CDTF">2017-09-14T17:41:10Z</dcterms:modified>
</cp:coreProperties>
</file>