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OCI 2017\2. Trabajos de Cumplimiento\9. Plan Anticorrupción y de Atención al Ciudadano\Corte 30-abr-2017\4. Informe\"/>
    </mc:Choice>
  </mc:AlternateContent>
  <bookViews>
    <workbookView xWindow="0" yWindow="0" windowWidth="28800" windowHeight="12435"/>
  </bookViews>
  <sheets>
    <sheet name="MRC" sheetId="1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MRC!$A$3:$AO$165</definedName>
    <definedName name="A">[1]Hoja1!#REF!</definedName>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AAA">[1]Hoja1!#REF!</definedName>
    <definedName name="AB">[1]Hoja1!#REF!</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[2]TABLA!$Q$2:$Q$3</definedName>
    <definedName name="Agricultura" localSheetId="0">[2]TABLA!#REF!</definedName>
    <definedName name="Agricultura">[2]TABLA!#REF!</definedName>
    <definedName name="Agricultura_y_Desarrollo_Rural" localSheetId="0">[2]TABLA!#REF!</definedName>
    <definedName name="Agricultura_y_Desarrollo_Rural">[2]TABLA!#REF!</definedName>
    <definedName name="Ambiental">'[2]Tablas instituciones'!$D$2:$D$9</definedName>
    <definedName name="ambiente" localSheetId="0">[2]TABLA!#REF!</definedName>
    <definedName name="ambiente">[2]TABLA!#REF!</definedName>
    <definedName name="Ambiente_y_Desarrollo_Sostenible" localSheetId="0">[2]TABLA!#REF!</definedName>
    <definedName name="Ambiente_y_Desarrollo_Sostenible">[2]TABLA!#REF!</definedName>
    <definedName name="_xlnm.Print_Area" localSheetId="0">MRC!$A$1:$AH$165</definedName>
    <definedName name="cc">[1]Hoja1!#REF!</definedName>
    <definedName name="Ciencia__Tecnología_e_innovación" localSheetId="0">[2]TABLA!#REF!</definedName>
    <definedName name="Ciencia__Tecnología_e_innovación">[2]TABLA!#REF!</definedName>
    <definedName name="Clasecontrol" localSheetId="0">[1]Hoja1!#REF!</definedName>
    <definedName name="Clasecontrol">[3]Hoja1!#REF!</definedName>
    <definedName name="clases1">[4]TABLA!$G$2:$G$5</definedName>
    <definedName name="Comercio__Industria_y_Turismo" localSheetId="0">[2]TABLA!#REF!</definedName>
    <definedName name="Comercio__Industria_y_Turismo">[2]TABLA!#REF!</definedName>
    <definedName name="departamentos">[2]TABLA!$D$2:$D$36</definedName>
    <definedName name="Factoresexternos" localSheetId="0">[1]Hoja1!$G$2:$G$16</definedName>
    <definedName name="Factoresexternos">[3]Hoja1!$G$2:$G$16</definedName>
    <definedName name="FactoresInternos" localSheetId="0">[1]Hoja1!$H$2:$H$11</definedName>
    <definedName name="FactoresInternos">[3]Hoja1!$H$2:$H$11</definedName>
    <definedName name="Fuentes" localSheetId="0">#REF!</definedName>
    <definedName name="Fuentes">#REF!</definedName>
    <definedName name="Indicadores" localSheetId="0">#REF!</definedName>
    <definedName name="Indicadores">#REF!</definedName>
    <definedName name="Nivel" localSheetId="0">[1]Hoja1!#REF!</definedName>
    <definedName name="Nivel">[3]Hoja1!#REF!</definedName>
    <definedName name="NivelImp" localSheetId="0">[1]Hoja1!#REF!</definedName>
    <definedName name="NivelImp">[3]Hoja1!#REF!</definedName>
    <definedName name="NivelProb" localSheetId="0">[1]Hoja1!#REF!</definedName>
    <definedName name="NivelProb">[3]Hoja1!#REF!</definedName>
    <definedName name="Objetivos" localSheetId="0">OFFSET(#REF!,0,0,COUNTA(#REF!)-1,1)</definedName>
    <definedName name="Objetivos">OFFSET(#REF!,0,0,COUNTA(#REF!)-1,1)</definedName>
    <definedName name="orden">[2]TABLA!$A$3:$A$4</definedName>
    <definedName name="proba">[5]Hoja1!$A$2:$A$6</definedName>
    <definedName name="Probabilidad" localSheetId="0">[1]Hoja1!#REF!</definedName>
    <definedName name="Probabilidad">[3]Hoja1!#REF!</definedName>
    <definedName name="sector">[2]TABLA!$B$2:$B$26</definedName>
    <definedName name="Tipocontrol" localSheetId="0">[1]Hoja1!#REF!</definedName>
    <definedName name="Tipocontrol">[3]Hoja1!#REF!</definedName>
    <definedName name="Tipos">[2]TABLA!$G$2:$G$4</definedName>
    <definedName name="_xlnm.Print_Titles" localSheetId="0">MRC!$1:$3</definedName>
    <definedName name="Tratamiento" localSheetId="0">[1]Hoja1!#REF!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3" i="13" l="1"/>
  <c r="AE48" i="13" l="1"/>
  <c r="AE71" i="13" l="1"/>
  <c r="AE6" i="13" l="1"/>
  <c r="AE5" i="13"/>
  <c r="AE59" i="13" l="1"/>
  <c r="L135" i="13" l="1"/>
  <c r="L64" i="13" l="1"/>
  <c r="L62" i="13"/>
  <c r="L59" i="13"/>
  <c r="L57" i="13"/>
  <c r="U84" i="13" l="1"/>
  <c r="L84" i="13"/>
  <c r="L24" i="13" l="1"/>
  <c r="U21" i="13" l="1"/>
  <c r="L21" i="13"/>
  <c r="U19" i="13"/>
  <c r="L19" i="13"/>
  <c r="U18" i="13"/>
  <c r="L18" i="13"/>
  <c r="U17" i="13"/>
  <c r="L17" i="13"/>
  <c r="L16" i="13"/>
  <c r="U13" i="13"/>
  <c r="L13" i="13"/>
  <c r="L165" i="13" l="1"/>
  <c r="U87" i="13" l="1"/>
  <c r="L87" i="13"/>
  <c r="U86" i="13"/>
  <c r="L86" i="13"/>
  <c r="L151" i="13" l="1"/>
  <c r="R162" i="13"/>
  <c r="T162" i="13"/>
  <c r="S162" i="13"/>
  <c r="L159" i="13"/>
  <c r="S159" i="13"/>
  <c r="R158" i="13"/>
  <c r="T158" i="13"/>
  <c r="S158" i="13"/>
  <c r="U156" i="13"/>
  <c r="L156" i="13"/>
  <c r="R151" i="13"/>
  <c r="U151" i="13" s="1"/>
  <c r="S149" i="13"/>
  <c r="R149" i="13"/>
  <c r="U162" i="13" l="1"/>
  <c r="U158" i="13"/>
  <c r="T149" i="13"/>
  <c r="U149" i="13" s="1"/>
  <c r="T159" i="13"/>
  <c r="U159" i="13" s="1"/>
  <c r="L162" i="13"/>
  <c r="L158" i="13"/>
  <c r="L23" i="13" l="1"/>
  <c r="L138" i="13"/>
  <c r="L43" i="13" l="1"/>
  <c r="L104" i="13" l="1"/>
  <c r="U95" i="13"/>
  <c r="L95" i="13"/>
  <c r="U74" i="13" l="1"/>
  <c r="L74" i="13"/>
  <c r="U71" i="13"/>
  <c r="L71" i="13"/>
  <c r="U68" i="13"/>
  <c r="L68" i="13"/>
  <c r="L145" i="13" l="1"/>
  <c r="U9" i="13" l="1"/>
  <c r="L9" i="13"/>
</calcChain>
</file>

<file path=xl/comments1.xml><?xml version="1.0" encoding="utf-8"?>
<comments xmlns="http://schemas.openxmlformats.org/spreadsheetml/2006/main">
  <authors>
    <author>Diana Alicia Castro Roa</author>
  </authors>
  <commentList>
    <comment ref="C3" authorId="0" shapeId="0">
      <text>
        <r>
          <rPr>
            <sz val="9"/>
            <color indexed="81"/>
            <rFont val="Tahoma"/>
            <family val="2"/>
          </rPr>
          <t xml:space="preserve">Condiciones DEL ENTORNO que afectan positiva o negativamente  el cumplimiento de la misión y los objetivos de una Entidad Pública
</t>
        </r>
      </text>
    </comment>
    <comment ref="D3" authorId="0" shapeId="0">
      <text>
        <r>
          <rPr>
            <sz val="9"/>
            <color indexed="81"/>
            <rFont val="Tahoma"/>
            <family val="2"/>
          </rPr>
          <t xml:space="preserve">Condiciones INTERNAS que afectan positiva o negativamente  el cumplimiento de la misión y los objetivos de una Entidad Pública
</t>
        </r>
      </text>
    </comment>
    <comment ref="E3" authorId="0" shapeId="0">
      <text>
        <r>
          <rPr>
            <sz val="9"/>
            <color indexed="81"/>
            <rFont val="Tahoma"/>
            <family val="2"/>
          </rPr>
          <t xml:space="preserve">Causa: Medios, circunstancias o agentes generadores del riesgo
</t>
        </r>
      </text>
    </comment>
    <comment ref="F3"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3"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3" authorId="0" shapeId="0">
      <text>
        <r>
          <rPr>
            <b/>
            <sz val="9"/>
            <color indexed="81"/>
            <rFont val="Tahoma"/>
            <family val="2"/>
          </rPr>
          <t>Rara vez  = 1
Improbable = 2
Posible = 3
Probable = 4
Casi seguro = 5</t>
        </r>
      </text>
    </comment>
    <comment ref="J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3"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3"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3"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3"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3"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3"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5" authorId="0" shapeId="0">
      <text>
        <r>
          <rPr>
            <b/>
            <sz val="9"/>
            <color indexed="81"/>
            <rFont val="Tahoma"/>
            <family val="2"/>
          </rPr>
          <t>Diana Alicia Castro Roa:</t>
        </r>
        <r>
          <rPr>
            <sz val="9"/>
            <color indexed="81"/>
            <rFont val="Tahoma"/>
            <family val="2"/>
          </rPr>
          <t xml:space="preserve">
</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<sst xmlns="http://schemas.openxmlformats.org/spreadsheetml/2006/main" count="1690" uniqueCount="807">
  <si>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</si>
  <si>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</si>
  <si>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</si>
  <si>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</si>
  <si>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</si>
  <si>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</si>
  <si>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</si>
  <si>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</si>
  <si>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</si>
  <si>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</si>
  <si>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</si>
  <si>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</si>
  <si>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</si>
  <si>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</si>
  <si>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</si>
  <si>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</si>
  <si>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</si>
  <si>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</si>
  <si>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</si>
  <si>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</si>
  <si>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</si>
  <si>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</si>
  <si>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</si>
  <si>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</si>
  <si>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</si>
  <si>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</si>
  <si>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</si>
  <si>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</si>
  <si>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</si>
  <si>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</si>
  <si>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GESTION CORPORATIVA</t>
  </si>
  <si>
    <t>Formular, definir y hacer seguimiento a las políticas, objetivos estratégicos, metas a corto, mediano y largo plazo definidos para la entidad con el fin de dar cumplimiento a las directrices y los objetivos planteados por la Junta Directiva de TRANSMILENIO S.A.., el Alcalde o el Concejo de Bogotá y Administrar en todos sus componentes el Sistema Integrado de Gestión institucional.</t>
  </si>
  <si>
    <t>Procesos y procedimientos</t>
  </si>
  <si>
    <t>Rara vez</t>
  </si>
  <si>
    <t>Mayor</t>
  </si>
  <si>
    <t>Baja</t>
  </si>
  <si>
    <t>Aspectos Tecnológicos</t>
  </si>
  <si>
    <t>Sistemas de Información y Comunicación</t>
  </si>
  <si>
    <t>GESTION AMBIENTAL</t>
  </si>
  <si>
    <t xml:space="preserve">Diseñar, desarrollar, coordinar y realizar seguimiento a políticas, programas, proyectos, investigaciones y actividades de mitigación de impactos ambientales e intervención de aspectos ambientales. </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</si>
  <si>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</si>
  <si>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</si>
  <si>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</si>
  <si>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</si>
  <si>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</si>
  <si>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</si>
  <si>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</si>
  <si>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</si>
  <si>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</si>
  <si>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GESTIÓN DE LA SALUD Y SEGURIDAD EN EL TRABAJO</t>
  </si>
  <si>
    <t>Coordinar las actividades relacionadas con el Sistema de  Gestión de la seguridad y salud en el trabajo  mediante  la administración de los riesgos del SGSST y generar acciones que permitan el mejoramiento de la condición de trabajo del personal y de los diferentes actores del Sistema.</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</si>
  <si>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</si>
  <si>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</si>
  <si>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</si>
  <si>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</si>
  <si>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</si>
  <si>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</si>
  <si>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</si>
  <si>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</si>
  <si>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</si>
  <si>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</si>
  <si>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</si>
  <si>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</si>
  <si>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</si>
  <si>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</si>
  <si>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</si>
  <si>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</si>
  <si>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</si>
  <si>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</si>
  <si>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</si>
  <si>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</si>
  <si>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</si>
  <si>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</si>
  <si>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</si>
  <si>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</si>
  <si>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</si>
  <si>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</si>
  <si>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</si>
  <si>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</si>
  <si>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</si>
  <si>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</si>
  <si>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</si>
  <si>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</si>
  <si>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</si>
  <si>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</si>
  <si>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</si>
  <si>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</si>
  <si>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</si>
  <si>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</si>
  <si>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</si>
  <si>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</si>
  <si>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</si>
  <si>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</si>
  <si>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</si>
  <si>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</si>
  <si>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</si>
  <si>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</si>
  <si>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Uso inadecuado de las marcas de la empresa.
Imposibilidad en el establecimiento de acuerdos, convenios o contratos para la explotación comercial de la marca.
Sanciones disciplinarias y penales.</t>
  </si>
  <si>
    <t>Aspectos Culturales</t>
  </si>
  <si>
    <t xml:space="preserve">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
</t>
  </si>
  <si>
    <t>Manipulación de la información con objeto de favorecimiento a terceros.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</si>
  <si>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</si>
  <si>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</si>
  <si>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</si>
  <si>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</si>
  <si>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</si>
  <si>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</si>
  <si>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</si>
  <si>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</si>
  <si>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</si>
  <si>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</si>
  <si>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</si>
  <si>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</si>
  <si>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</si>
  <si>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</si>
  <si>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</si>
  <si>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</si>
  <si>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</si>
  <si>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</si>
  <si>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</si>
  <si>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</si>
  <si>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</si>
  <si>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</si>
  <si>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</si>
  <si>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</si>
  <si>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</si>
  <si>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</si>
  <si>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</si>
  <si>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</si>
  <si>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</si>
  <si>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</si>
  <si>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</si>
  <si>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</si>
  <si>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</si>
  <si>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</si>
  <si>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Afectación en la prestación del servicio a los usuarios del SITP. 
Procesos Fiscales
Procesos Disciplinarios
Procesos Penales</t>
  </si>
  <si>
    <t>Concesionarios generan presiones indebidas para que se haga caso omiso a sus incumplimientos contractuales.</t>
  </si>
  <si>
    <t>GESTIÓN DE TALENTO HUMANO</t>
  </si>
  <si>
    <t xml:space="preserve">SELECCIÓN Y VINCULACIÓN DE PERSONAL </t>
  </si>
  <si>
    <t xml:space="preserve">Vincular personal competente para el desarrollo de sus funciones en la Empresa </t>
  </si>
  <si>
    <t xml:space="preserve">Pérdida de credibilidad de los participantes
Resultados que no obedecen a la realidad de los concursantes
Terminación anormal del proceso
Reclamaciones o acciones legales de los participantes
</t>
  </si>
  <si>
    <t xml:space="preserve">Intereses Particulares </t>
  </si>
  <si>
    <t xml:space="preserve">DESARROLLO Y BIENESTAR DEL TALENTO HUMANO </t>
  </si>
  <si>
    <t xml:space="preserve">Gestionar actividades que aporten a la formación, desarrollo y bienestar del talento humano de la Empresa. </t>
  </si>
  <si>
    <t>Detrimento Patrimonial
Procesos Fiscales
Procesos Disciplinarios
Procesos Penales</t>
  </si>
  <si>
    <t>Profesional  Universitario (04) - Bienestar e Incentivos</t>
  </si>
  <si>
    <t xml:space="preserve">GESTIÓN DE NÓMINA Y PRESTACIONES SOCIALES </t>
  </si>
  <si>
    <t xml:space="preserve">Desarrollar las actividades necesarias para la liquidación de la nomina y las prestaciones sociales relacionadas. </t>
  </si>
  <si>
    <t>Manipulación de las bases de datos con la información registrada de los trabajadores</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</si>
  <si>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</si>
  <si>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
 </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</si>
  <si>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</si>
  <si>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</si>
  <si>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</si>
  <si>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</si>
  <si>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</si>
  <si>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</si>
  <si>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</si>
  <si>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</si>
  <si>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</si>
  <si>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</si>
  <si>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</si>
  <si>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 xml:space="preserve">Afectación en la prestación del servicio a los usuarios del SITP en su componente zonal y trocal
Procesos  Disciplinarias
Procesos Fiscales
Procesos Penales
Pérdida de imagen de la Entidad
</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</si>
  <si>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</si>
  <si>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</si>
  <si>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</si>
  <si>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</si>
  <si>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</si>
  <si>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</si>
  <si>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</si>
  <si>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</si>
  <si>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</si>
  <si>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</si>
  <si>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</si>
  <si>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</si>
  <si>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</si>
  <si>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</si>
  <si>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</si>
  <si>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</si>
  <si>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</si>
  <si>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</si>
  <si>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</si>
  <si>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</si>
  <si>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</si>
  <si>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</si>
  <si>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</si>
  <si>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</si>
  <si>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</si>
  <si>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</si>
  <si>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</si>
  <si>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</si>
  <si>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</si>
  <si>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</si>
  <si>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</si>
  <si>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</si>
  <si>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</si>
  <si>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</si>
  <si>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</si>
  <si>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</si>
  <si>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</si>
  <si>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</si>
  <si>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</si>
  <si>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</si>
  <si>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</si>
  <si>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ASEGURAMIENTO DE LOS BIENES E INTERESES PATRIMONIALES DE LA EMPRESA</t>
  </si>
  <si>
    <t xml:space="preserve">Coordinar la cobertura de los riesgos patrimoniales de la Empresa.  </t>
  </si>
  <si>
    <t>Que no se logre la indemnización o pago de los siniestros ocurridos
Sanciones</t>
  </si>
  <si>
    <t>Incumplimiento de los contratos de seguro por parte de las aseguradoras</t>
  </si>
  <si>
    <t xml:space="preserve">GESTION DE INVENTARIOS </t>
  </si>
  <si>
    <t xml:space="preserve">Gestionar los inventarios de los activos fijos de la Empresa.  </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</si>
  <si>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</si>
  <si>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</si>
  <si>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</si>
  <si>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 xml:space="preserve">GESTION DOCUMENTAL </t>
  </si>
  <si>
    <t xml:space="preserve">Garantizar el manejo eficiente de  los documentos producidos y recibidos por la Entidad durante cada una de las fases  de la gestión documental (producción, recepción, distribución, trámite, conservación y disposición final). </t>
  </si>
  <si>
    <t>Desconocimiento de normatividad legal frente a la documentación</t>
  </si>
  <si>
    <t>Reformas  Administrativas</t>
  </si>
  <si>
    <t>Intereses particulares.</t>
  </si>
  <si>
    <t>Posibles intereses de terceros frente al manejo de la información</t>
  </si>
  <si>
    <t>Sobornos.</t>
  </si>
  <si>
    <t>MANTENIMIENTO  Y ADECUACION DE LA PLANTA FÍSICA</t>
  </si>
  <si>
    <t>Dotar a la entidad de las instalaciones físicas necesarias para el adecuado desarrollo de las actividades realizadas por las diferentes dependencias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</si>
  <si>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</si>
  <si>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</si>
  <si>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</si>
  <si>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INFORMACION Y PROYECCIONES ESTADISTICAS</t>
  </si>
  <si>
    <t xml:space="preserve">Recopilar información estadística acerca del SITP y realizar las proyecciones de su funcionamiento. </t>
  </si>
  <si>
    <t>Descripción: Posibilidad de alteración y / o manipulación de la información primaria proveniente de las fuentes  de información del  sistema  recaudo para beneficio propio o de un tercero</t>
  </si>
  <si>
    <t>Estadísticas inexactas.
Toma de decisiones inadecuadas para el SITP
Afectación en la prestación del servicio
Investigaciones por parte de los entes de control</t>
  </si>
  <si>
    <t>Información inexacta</t>
  </si>
  <si>
    <t>Beneficios de Terceros</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</si>
  <si>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</si>
  <si>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</si>
  <si>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</si>
  <si>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</si>
  <si>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</si>
  <si>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</si>
  <si>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</si>
  <si>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</si>
  <si>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</si>
  <si>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</si>
  <si>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</si>
  <si>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</si>
  <si>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</si>
  <si>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</si>
  <si>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</si>
  <si>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</si>
  <si>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</si>
  <si>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</si>
  <si>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</si>
  <si>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</si>
  <si>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</si>
  <si>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</si>
  <si>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</si>
  <si>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Conciliar el valor presentado en las facturas contra las cotizaciones físicas para los ítems cobrados.
Registrar en la base de datos los valores verificados para cada una de las facturas.</t>
  </si>
  <si>
    <t>Moderado</t>
  </si>
  <si>
    <t xml:space="preserve">Baja </t>
  </si>
  <si>
    <t xml:space="preserve">Preventivo </t>
  </si>
  <si>
    <t xml:space="preserve">Rara vez </t>
  </si>
  <si>
    <t xml:space="preserve">
Solicitar a la EPS en la cual esta afiliado el trabajador seguimiento de las incapacidades sospechosas presentadas durante el periodo de acuerdo a los resultados arrogados en el seguimiento del ausentismo.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</si>
  <si>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</si>
  <si>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</si>
  <si>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</si>
  <si>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</si>
  <si>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Se cuenta con interventorías externas buscando la continuidad de las mismas en el transcurso de los contratos de concesión</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</si>
  <si>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</si>
  <si>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</si>
  <si>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</si>
  <si>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</si>
  <si>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</si>
  <si>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 xml:space="preserve">Potencial daño antijurídico
Favorecimiento ilegal de terceros
Sanciones penales, disciplinarias y fiscales
</t>
  </si>
  <si>
    <t>Conceptos y  Actos Administrativos revisados por las diferencias instancias competentes</t>
  </si>
  <si>
    <t># Conceptos y  Actos Administrativos revisados por las diferencias instancias competentes/ Conceptos y  Actos Administrativos solicitados</t>
  </si>
  <si>
    <t>Catastrófico</t>
  </si>
  <si>
    <t>Moderada</t>
  </si>
  <si>
    <t>Subgerente Jurídico
y
 Profesionales de Defensa Judicial</t>
  </si>
  <si>
    <t>Descripción: Direccionar procesos de selección a favor de terceros con intereses particulares</t>
  </si>
  <si>
    <t xml:space="preserve">Direccionamiento de la necesidad de contratación hacía una empresa específica. </t>
  </si>
  <si>
    <t>(N°. Actividades realizadas/N°. Actividades Programadas asociadas al control)</t>
  </si>
  <si>
    <t>Cuadro de seguimiento y control de siniestros</t>
  </si>
  <si>
    <t>Revisión y autorización del Subgerente de Comunicaciones y Atención al Usuario,  de las campañas de comunicación interna e   información que se divulga a través de las carteleras internas.</t>
  </si>
  <si>
    <t>Soportes de publicación con Visto Bueno del Subgerente de Comunicaciones</t>
  </si>
  <si>
    <t>Profesional Universitario (04) - Comunicación Organizacional/
Subgerente de Comunicaciones y Atención al Usuario</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</si>
  <si>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</si>
  <si>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</si>
  <si>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</si>
  <si>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</si>
  <si>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</si>
  <si>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</si>
  <si>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</si>
  <si>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</si>
  <si>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</si>
  <si>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</si>
  <si>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</si>
  <si>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</si>
  <si>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</si>
  <si>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</si>
  <si>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</si>
  <si>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</si>
  <si>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</si>
  <si>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</si>
  <si>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</si>
  <si>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</si>
  <si>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</si>
  <si>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</si>
  <si>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</si>
  <si>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</si>
  <si>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</si>
  <si>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</si>
  <si>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</si>
  <si>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</si>
  <si>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Subgerente de Desarrollo de Negocios
y 
Profesionales Especializados Grado 6 - Negocios Colaterales.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</si>
  <si>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</si>
  <si>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</si>
  <si>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</si>
  <si>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</si>
  <si>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</si>
  <si>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</si>
  <si>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Validación aleatoria de la información recibida</t>
  </si>
  <si>
    <t>Archivo en Excel</t>
  </si>
  <si>
    <t xml:space="preserve"> 
Profesional  Especializado (5) Proyecciones y Estadística</t>
  </si>
  <si>
    <t>20% de la información validada al mes</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</si>
  <si>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</si>
  <si>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</si>
  <si>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</si>
  <si>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</si>
  <si>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</si>
  <si>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</si>
  <si>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N° de incapacidades sospechosas verificadas/ N° de incapacidades sospechosas a verificar </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</si>
  <si>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</si>
  <si>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</si>
  <si>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</si>
  <si>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</si>
  <si>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</si>
  <si>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(N° de estudios técnicos revisados por el equipo / # de contratos realizados por Licitación Publica) * 100</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</si>
  <si>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</si>
  <si>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</si>
  <si>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</si>
  <si>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</si>
  <si>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</si>
  <si>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(N° de visitas realizadas / N° de visitas programadas) / * 100</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</si>
  <si>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</si>
  <si>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</si>
  <si>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</si>
  <si>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</si>
  <si>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</si>
  <si>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</si>
  <si>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(N° de tarjetas de operación  en estado de suspensión vigente en GestSAE / N° casos analizados bimestralmente que generen estado de suspensión) * 100</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</si>
  <si>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</si>
  <si>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</si>
  <si>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</si>
  <si>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</si>
  <si>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</si>
  <si>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</si>
  <si>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</si>
  <si>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</si>
  <si>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</si>
  <si>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</si>
  <si>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</si>
  <si>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</si>
  <si>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</si>
  <si>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Numero de Actas Suscrita diarias / Numero de operaciones</t>
  </si>
  <si>
    <t>Descripción: Uso indebido de la información de las liquidaciones previas de operadores para beneficio de un operador en particular.</t>
  </si>
  <si>
    <t xml:space="preserve">
Mayor</t>
  </si>
  <si>
    <t>Funcionarios encargados de la realización y subgerente Económico</t>
  </si>
  <si>
    <t xml:space="preserve"> # Verificaciones realizadas en el mes /# de semanas por mes)</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</si>
  <si>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</si>
  <si>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</si>
  <si>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</si>
  <si>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</si>
  <si>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 cuentas por pagar  liquidadas y autorizadas por diferentes responsables / # cuentas por pagar </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</si>
  <si>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</si>
  <si>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</si>
  <si>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</si>
  <si>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</si>
  <si>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</si>
  <si>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</si>
  <si>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</si>
  <si>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</si>
  <si>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</si>
  <si>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</si>
  <si>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</si>
  <si>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</si>
  <si>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</si>
  <si>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preventivo</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</si>
  <si>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</si>
  <si>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</si>
  <si>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</si>
  <si>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</si>
  <si>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</si>
  <si>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</si>
  <si>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</si>
  <si>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</si>
  <si>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</si>
  <si>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Verificaciones en campo de las decisiones que se tomen, y aplicación de multas cuando corresponda.</t>
  </si>
  <si>
    <t>Actas de reuniones y registros de hallazgos por desincentivos</t>
  </si>
  <si>
    <t>Cantidad de multas aplicadas por el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</si>
  <si>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</si>
  <si>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</si>
  <si>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</si>
  <si>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</si>
  <si>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</si>
  <si>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t>Probable</t>
  </si>
  <si>
    <t>Director(a) Técnica de Buses y Grupo Off Line.</t>
  </si>
  <si>
    <t>Profesional Especializado 6 -  Coordinación Técnica Operativa y Grupo de Líderes designados.</t>
  </si>
  <si>
    <t>Cantidad de multas aplicadas por el componente Vehículos / Sobre Total de desincentivos aplicados.
Cantidad de multas aplicadas a los conductores / Sobre Total de desincentivos aplicados.</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</si>
  <si>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</si>
  <si>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</si>
  <si>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</si>
  <si>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</si>
  <si>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</si>
  <si>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</si>
  <si>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</si>
  <si>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Seguimiento a la ejecución de los contratos a través de los informes periódicos de Interventoría y /o supervisión.</t>
  </si>
  <si>
    <t>(# de informes del supervisor  elaborados / (# de informes del supervisor  a elaborar*100).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</si>
  <si>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</si>
  <si>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</si>
  <si>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</si>
  <si>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</si>
  <si>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Mecanismos de bloqueo de medios externos</t>
  </si>
  <si>
    <t>Implementar procedimiento de medios externos</t>
  </si>
  <si>
    <t>1  procedimiento de tratamiento de medios externos</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</si>
  <si>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</si>
  <si>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</si>
  <si>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Acuerdos de confidencialidad en los contratos con proveedores</t>
  </si>
  <si>
    <t>Revisión periódica por muestreo a equipos y servidores atendidos por contratistas que presten el servicio a la Dirección de TICs.</t>
  </si>
  <si>
    <t>Informe del Supervisor de los contratos.</t>
  </si>
  <si>
    <t>Descripción: Manejo inadecuado e inoportuno  de la información institucional relacionada con la defensa judicial de la Entidad con fines particulares</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</si>
  <si>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</si>
  <si>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</si>
  <si>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</si>
  <si>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</si>
  <si>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</si>
  <si>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</si>
  <si>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</si>
  <si>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</si>
  <si>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</si>
  <si>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</si>
  <si>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</si>
  <si>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</si>
  <si>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</si>
  <si>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</si>
  <si>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 xml:space="preserve">Registros de capacitación
PGD Adoptado 
</t>
  </si>
  <si>
    <t>(No de capacitaciones realizadas/2)*100
(PGD Adoptado/1)*100</t>
  </si>
  <si>
    <t>Correos electrónicos con aprobación del área que maneja el tema objeto del comunicado de prensa</t>
  </si>
  <si>
    <t>Profesional Especializado Grado 6 de Comunicación Externa</t>
  </si>
  <si>
    <t xml:space="preserve">Verificación del cumplimiento del perfil de los candidatos a funcionarios de planta u oferentes contractuales
</t>
  </si>
  <si>
    <t>Manipulación indebida en los procesos de  formulación y administración de los proyectos de los proyectos de inversión</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</si>
  <si>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</si>
  <si>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</si>
  <si>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Adopción y aplicación permanente de  protocolos para el registro, administración y control de los proyectos de inversión
Adopción y aplicación de un esquema de validación por instancias superiores de la información registrada por el operador en SEGPLAN
Adopción y aplicación de una instancia  de aprobación (Comité de Contratación) para los cambios en el Plan de Acción en su componente de adquisiciones</t>
  </si>
  <si>
    <t xml:space="preserve">Actualización a través de versionamientos del plan de adquisiciones relacionado con los rubros de inversión con los cambios suscitados en cada sesión del Comité de contratación </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</si>
  <si>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</si>
  <si>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</si>
  <si>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</si>
  <si>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</si>
  <si>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</si>
  <si>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</si>
  <si>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</si>
  <si>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</si>
  <si>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</si>
  <si>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</si>
  <si>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</si>
  <si>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</si>
  <si>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</si>
  <si>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</si>
  <si>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</si>
  <si>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</si>
  <si>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 xml:space="preserve"> N° total de capacitaciones ejecutadas/N° de capacitaciones avaladas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</si>
  <si>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</si>
  <si>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</si>
  <si>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</si>
  <si>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</si>
  <si>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</si>
  <si>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</si>
  <si>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 valoraciones realizadas en cada dependencia / # valoraciones a realizar por dependencia</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</si>
  <si>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</si>
  <si>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</si>
  <si>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</si>
  <si>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</si>
  <si>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</si>
  <si>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</si>
  <si>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</si>
  <si>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</si>
  <si>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Intención de no dar cabal cumplimiento de lo estipulado en los contratos de concesión y en el manual del componente troncal del SITP.</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</si>
  <si>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</si>
  <si>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</si>
  <si>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</si>
  <si>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</si>
  <si>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</si>
  <si>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</si>
  <si>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</si>
  <si>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</si>
  <si>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</si>
  <si>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</si>
  <si>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</si>
  <si>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</si>
  <si>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</si>
  <si>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</si>
  <si>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 xml:space="preserve">Gestionar  los correos electrónicos de soporte que envían las áreas  autorizando la publicación de comunicados de prensa   </t>
  </si>
  <si>
    <t>Certificado de cumplimiento.
Actas de reuniones y comités de seguimiento.</t>
  </si>
  <si>
    <t># informes de Interventoría revisados/#interventoría presentados</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</si>
  <si>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</si>
  <si>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</si>
  <si>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</si>
  <si>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</si>
  <si>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</si>
  <si>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</si>
  <si>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</si>
  <si>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</si>
  <si>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</si>
  <si>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</si>
  <si>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</si>
  <si>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</si>
  <si>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 xml:space="preserve"># Procedimientos revisados y actualizados/ # procedimientos  a revisa (3)
# Posibles incumplimientos  remitidos a la Subgerencia Jurídica/# Posibles incumplimientos soportados para dar traslado a la subgerencia jurídica
</t>
  </si>
  <si>
    <t>Realizar las conciliaciones mensuales.
Seguimiento permanente a los ingresos y egresos.</t>
  </si>
  <si>
    <t>Reporte de conciliación.
Reporte de egresos e ingresos.
Órdenes de pago firmadas.</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</si>
  <si>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</si>
  <si>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</si>
  <si>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</si>
  <si>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</si>
  <si>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</si>
  <si>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</si>
  <si>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</si>
  <si>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</si>
  <si>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</si>
  <si>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</si>
  <si>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</si>
  <si>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</si>
  <si>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</si>
  <si>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</si>
  <si>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</si>
  <si>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</si>
  <si>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Papel de Trabajo 
Estudios Técnicos y Financieros</t>
  </si>
  <si>
    <t>Verificación de la información recolectada en campo mediante la aplicación del procedimiento de revisión aleatoria de la información entregada por la Subgerencia Económica</t>
  </si>
  <si>
    <t>(Informes programados / Informes presentados)*100%</t>
  </si>
  <si>
    <t># de evaluaciones  realizadas que cumplan perfil/ # de evaluaciones  a realizar</t>
  </si>
  <si>
    <t>(# de Campañas elaboradas / # de Campañas programadas (3)*100).</t>
  </si>
  <si>
    <t xml:space="preserve">Debilidad en los controles  de acceso a equipos y/o información o en el ejercicio de la supervisión
</t>
  </si>
  <si>
    <t>(# revisiones al año, por cada contrato/ 2)*100</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</si>
  <si>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</si>
  <si>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</si>
  <si>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</si>
  <si>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</si>
  <si>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</si>
  <si>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</si>
  <si>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</si>
  <si>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</si>
  <si>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</si>
  <si>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</si>
  <si>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</si>
  <si>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Seguimiento al 10% de las Actividades realizadas mensualmente por los Gestores sociales / el 10% del total de actividades de Gestión Social realizadas en el mes.</t>
  </si>
  <si>
    <t>Aplicación de los lineamientos establecidos en el procedimiento de comunicación organizacional</t>
  </si>
  <si>
    <t># de campañas de comunicación interna e información de carteleras que fueron publicadas con VoBo.  de la Subgerencia de Comunicaciones/ # de Campañas de comunicación interna e información de carteleras que requieren aprobación de la Subgerencia.</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</si>
  <si>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</si>
  <si>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</si>
  <si>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</si>
  <si>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</si>
  <si>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</si>
  <si>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</si>
  <si>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</si>
  <si>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</si>
  <si>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</si>
  <si>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</si>
  <si>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</si>
  <si>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</si>
  <si>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Cantidad de kilómetros ajustados / Cantidad de kilómetros verificados</t>
  </si>
  <si>
    <t>Aplicación de procedimientos definidos, con la participación de instancias de aprobación.
Aplicación de software para valorar la ejecución diaria de la programación de transporte frente a la ejecución real.</t>
  </si>
  <si>
    <t>Aplicación de mecanismos de interventoría, acompañado de líderes de supervisión.
Reuniones operativas para evaluar la gestión y toma de acciones de control.</t>
  </si>
  <si>
    <t>Validar la información académica y laboral de los participantes seleccionados.
Documentar e implementar la clausula de confidencialidad con el contratista que se seleccione para aplicar pruebas</t>
  </si>
  <si>
    <t>Personas seleccionadas a quienes se les hizo validación  de información/ Personas contratadas</t>
  </si>
  <si>
    <t>Acta de la reunión de seguimiento del Equipo de Talento Humano</t>
  </si>
  <si>
    <t>N°. Seguimientos realizados al proyecto de bienestar e incentivos/ N°. Seguimientos a realizar al proyecto de bienestar e incentivos</t>
  </si>
  <si>
    <t xml:space="preserve">La aplicación de múltiples filtros en desarrollo de los procesos de selección, las cuales revisarán tanto aspectos de cumplimiento como ponderables en materia técnica, económica, jurídica y financiera </t>
  </si>
  <si>
    <t>Verificación de los diferentes documentos que originan los contratos  analizados, revisados y emitidos por múltiples personas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</si>
  <si>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Contratos realizados / Procesos de selección desarrollados</t>
  </si>
  <si>
    <t>Expedientes contractuales.
Página de contratación estatal SECOP.</t>
  </si>
  <si>
    <t>Ordenadores del gasto de la entidad.
Cuerpo de directivos 
Comités estructuradores y evaluadores de los diferentes procesos de selección</t>
  </si>
  <si>
    <t xml:space="preserve">No. de decisiones adoptadas / No. de decisiones analizadas entre profesional y Subgerente </t>
  </si>
  <si>
    <t xml:space="preserve">Presentaciones en reuniones de coordinación y seguimiento  DTBRT. </t>
  </si>
  <si>
    <t xml:space="preserve">(Número de seguimientos realizados / Número de seguimientos programados) *100
</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</si>
  <si>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</si>
  <si>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</si>
  <si>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Reporte de indicadores de regularidad y puntualidad. 
Actas de comité de operadores troncales
</t>
  </si>
  <si>
    <t xml:space="preserve">(Número de comités realizados / Número de comités programados) *100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</si>
  <si>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</si>
  <si>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 Especializado encargado de la supervisión del contrato de vigilancia en el Sistema</t>
  </si>
  <si>
    <t>Directora Técnica de Seguridad
y
Profesionales Especializados de Seguridad</t>
  </si>
  <si>
    <t>Validación de la información de siniestros reportada por los corredores de seguros contra la información con la que cuenta la entidad,</t>
  </si>
  <si>
    <t xml:space="preserve">Intereses particulares </t>
  </si>
  <si>
    <t>Falta de asesoría del corredor de seguros para beneficio particular</t>
  </si>
  <si>
    <t>Profesional Especializado (96) Seguros</t>
  </si>
  <si>
    <t>Se aplican los lineamientos del procedimiento de planeación de transporte y se realizan reuniones de seguimiento de la información de los proyectos y revisión de resultados de las evaluaciones macro</t>
  </si>
  <si>
    <t>Procedimiento actualizad
Cuadro de seguimiento</t>
  </si>
  <si>
    <t xml:space="preserve"> * Pérdida de credibilidad de los clientes a la reglamentación y procedimiento establecido.
* Menores ingresos por un aprovechamiento inadecuado de la infraestructura del Sistema TransMilenio.
* Sanciones disciplinarias y penales.</t>
  </si>
  <si>
    <t>Aplicación de  la Resolución No. 393 del 23 de junio de 2015 la cual define las Políticas para la Explotación Colateral de Negocios del Sistema TransMilenio.
Aplicación de los procedimientos de explotación de la infraestructura acorde a la dinámica de los negocios asociados a esta explotación.</t>
  </si>
  <si>
    <t xml:space="preserve">Realizar un seguimiento mensual de los acuerdos de facturación y cartera </t>
  </si>
  <si>
    <t>Actas de seguimientos
Correos a los clientes reportando novedades</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</si>
  <si>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</si>
  <si>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</si>
  <si>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</si>
  <si>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No.Seguimientos realizados a la marca / No. Seguimientos programados a la marca (12)</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</si>
  <si>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</si>
  <si>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</si>
  <si>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</si>
  <si>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 xml:space="preserve">
Descripción: Tráfico de influencias para evitar el cobro de los servicios de atención a delegaciones, consultorías, asesorías o asistencias técnicas que brinda la entidad en beneficio de terceros.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</si>
  <si>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</si>
  <si>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</si>
  <si>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</si>
  <si>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</si>
  <si>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</si>
  <si>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</si>
  <si>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Elaborar documentos técnicos soporte contundentes con las recomendaciones y planificación de necesidades de los proyectos de infraestructura. Elaborar documentos de seguimiento al avance de los proyectos de infraestructura en curso.</t>
  </si>
  <si>
    <t>Documentos técnicos</t>
  </si>
  <si>
    <t>Descripción:  Definición técnica de Adquisición de Bienes y Servicios TIC orientada en  beneficio de un tercero.</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</si>
  <si>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</si>
  <si>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</si>
  <si>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</si>
  <si>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</si>
  <si>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</si>
  <si>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xml:space="preserve">Sanciones Disciplinarias
Sanciones  Penales
Sanciones Fiscales </t>
  </si>
  <si>
    <t>Ordenadores del gasto de la entidad. Cuerpo de directivos 
Comités estructuradores y evaluadores de los diferentes procesos de selección</t>
  </si>
  <si>
    <t>RESULTADOS SEGUIMIENTO DE LA OFICINA DE CONTROL INTERNO 
CORTE: 30 DE ABRIL DE 2017</t>
  </si>
  <si>
    <t>Sin novedad</t>
  </si>
  <si>
    <t>Se han revisado tres (3) informes de Interventoría correspondientes a los meses de enero, febrero y marzo de 2017, (el informe del mes de abril se recibe en el mes de mayo).
Se han emitido los Certificados de Cumplimiento correspondientes a los meses de enero, febrero y marzo de 2017.</t>
  </si>
  <si>
    <t>Durante el periodo reportado se han llevado a cabo las revisiones por profesionales del área y  Subgerente Económica.</t>
  </si>
  <si>
    <t>Se realizaron (3) tres actualizaciones de  tarifas de acuerdo a lo estipulado contractualmente  (febrero, marzo, abril) . Se realizó (1) un estudio técnico y financiero de soporte a la actualización tarifaria aprobado por la Subgerente Económica.</t>
  </si>
  <si>
    <t xml:space="preserve">Aplicación Resolución de Liquidación del presupuesto vigente.
De acuerdo con las actas del comité de contratación se realizan los ajustes al Plan de Adquisiciones aprobados por dicho Comité. </t>
  </si>
  <si>
    <t>Realizar acciones coordinadas entre los usuarios y el proveedor del módulo de programación a fin de realizar las pruebas de funcionalidad e interfaces entre los diferentes módulos del sistema de información administrativo y financiero.</t>
  </si>
  <si>
    <t>Revisión mensual de las actividades realizadas por la Interventoría a través de los informes de supervisión.
Mensualmente se realiza una mesa de pares entre la interventoría, RB S.A.S y TRANSMILENIO S.A.</t>
  </si>
  <si>
    <t>A 30 de abril, la Subgerencia Económica ha avanzado en la revisión y actualización de los procedimientos Recaudo.</t>
  </si>
  <si>
    <t xml:space="preserve">Durante el periodo 1 enero - 30 abril de 2017 se ha firmado un acta de Inversión. Documento Adjunto.
Cabe mencionar que la Inversión se registró debidamente en el SIAF. </t>
  </si>
  <si>
    <t xml:space="preserve">Revisión semanal de la consistencia de los reportes de Kilometraje, Vehículos y Pasajeros. </t>
  </si>
  <si>
    <t xml:space="preserve">Verificación semanal de la remuneración tanto en Excel como en Access. </t>
  </si>
  <si>
    <t>Existe desagregación de funciones, teniendo en cuenta que una persona se encarga de recibir las cuentas, otra persona revisa que se cumplan los requisitos y procedimientos para los pagos. 
Adicionalmente, el subproceso de Tesorería también realiza una revisión del cumplimiento de todos los requisitos para el pago de las facturas y cuentas de cobro.</t>
  </si>
  <si>
    <t xml:space="preserve">A 30 de abril de 2017 las cuentas por pagar allegadas al área de contabilidad de la Subgerencia Económica, han sido liquidadas y autorizadas  de acuerdo a los requisitos establecidos. </t>
  </si>
  <si>
    <t>El 100% de los registros de marca se encuentran vigentes.
Aplicación de lo establecido en la Resolución 395 de 2015.
Aplicación del P-SN-001 y P-SN-008</t>
  </si>
  <si>
    <t>Las tarifas se actualizaron y se publicaron en la página web de la entidad el día 30 de marzo de 2017.</t>
  </si>
  <si>
    <t>Se realizaron informes de cada una de las visitas programadas para la verificación de la información en cuanto a publicidad instalada en la infraestructura de la FASE III del Sistema TransMilenio.</t>
  </si>
  <si>
    <t xml:space="preserve">En reunión del 26 de abril de 2017 se lleva a cabo verificación de las acciones de programación de servicios troncales del primer trimestre. </t>
  </si>
  <si>
    <t xml:space="preserve">Entre los meses de enero a abril de 2017, se realizaron 4 reuniones en las que se hizo seguimiento a la programación de servicios troncales. </t>
  </si>
  <si>
    <t xml:space="preserve">La totalidad de las justificaciones técnicas presentadas para solicitar elaboración de adiciones a los 9 contratos de Fuerza Operativa, fueron revisadas y avaladas por el Director de BRT. </t>
  </si>
  <si>
    <t xml:space="preserve">Se avalaron 9 justificaciones técnicas para la adición de los contratos de fuerza operativa. </t>
  </si>
  <si>
    <t>Se reporta mensualmente indicadores de regularidad y puntualidad a la OAP, para consolidación de Cuadro de Mando Integral</t>
  </si>
  <si>
    <t xml:space="preserve">Durante el primer trimestre de 2017 se revisaron los indicadores en los comités del 22 de febrero y del 5 de abril. </t>
  </si>
  <si>
    <t xml:space="preserve">Se lleva control detallado del personal aprobado para realizar actividades en los contratos de fuerza operativa. </t>
  </si>
  <si>
    <t xml:space="preserve">Las fichas de chequeo de perfil y de inexistencia de conflictos de interés, se comenzará a implementar a partir de la suscripción de los nuevos contratos de fuerza operativa, de acuerdo con los términos establecidos en la estructuración. </t>
  </si>
  <si>
    <t xml:space="preserve">Aplicación de listas de chequeo de perfiles para vincular personal al control de operación del Sistema
Fichas firmadas de declaración de inexistencia de conflictos de interés por vínculos familiares o de consanguinidad.  </t>
  </si>
  <si>
    <t>La Oficina Asesora de Planeación  realizó la primera revisión del  periodo julio - diciembre de 2016, con el fin de entregarlo a la Alta Gerencia y darla a conocer a todos los directivos de la Entidad.</t>
  </si>
  <si>
    <t>La Dirección construyó un grupo interno para la revisión del estudio técnico y acompañamiento en el proceso de contratación de la empresa de vigilancia.</t>
  </si>
  <si>
    <t>La Dirección Técnica de Seguridad realizó el cronograma de las visitas de seguimiento a la prestación del servicio de vigilancia  para el periodo comprendido entre enero y abril del presente. Adicionalmente, se realizaron las diferentes actas de las visitas ejecutadas.</t>
  </si>
  <si>
    <t xml:space="preserve">Para el periodo comprendido entre el 1 de enero y el 30 de abril de 2017 se programaron veintiún (21) visitas, de las cuales en el mes de febrero solo se pudo realizar una (1), debido que la Dirección Técnica de Seguridad no contaba con suficiente personal y se encontraba en el proceso de contratación del personal por prestación de servicios.
De igual manera, en el mes de abril no se realizó una de las visitas programadas por que se cruzó con la reunión de seguimiento que se realiza por parte de la Dirección Técnica de Seguridad. En total se realizaron 16 visitas.
</t>
  </si>
  <si>
    <t>Se realizó la verificación de la información en el aplicativo GestSAE, comparado con la base de datos propia.</t>
  </si>
  <si>
    <t>Se realizaron 2 reuniones de seguimiento, en las cuales se evidenció que no se han alterado los registros en la herramienta GestSAE en los periodos analizados.</t>
  </si>
  <si>
    <t>Aplicación de los lineamientos del Manual de Gestión Social con respecto a la revisión de Actas de actividades del Componente</t>
  </si>
  <si>
    <t>* Firma de certificados de confidencialidad de la información por parte de los integrantes del área de Servicio al Ciudadano
* En los contratos de prestación de servicios, se incluye una cláusula de confidencialidad de la información.</t>
  </si>
  <si>
    <t>Una vez se ha preparado el borrador del comunicado de prensa, se envía al área encargada para sus observaciones y aprobación.</t>
  </si>
  <si>
    <t>No Aplica medición teniendo en cuenta que no se han presentado ingresos de personal de Planta o Contratistas a la Oficina de Control Interno</t>
  </si>
  <si>
    <t>El 30 de abril de 2017 fue socializado el Código de Ética de la Oficina de Control Interno aprobado por el Comité del Sistema Integrado de Gestión a los tres (3) nuevos servidores de la Oficina de Control Interno en el marco de la Capacitación “Proceso Auditoria Interna - Trabajos de Aseguramiento”.</t>
  </si>
  <si>
    <t>Al corte 30 de abril de 2017 se recibió el formato R-CI-007 Evaluación de la Actividad de Auditoría Interna por el Auditado correspondiente a la auditoria realizada al proceso "Gestión del Talento Humano".</t>
  </si>
  <si>
    <t>No aplica teniendo en cuenta que el control es de periodicidad semestral.</t>
  </si>
  <si>
    <t>A la fecha del presente reporte, no se tiene conocimiento de sanciones impuestas a servidores de la Oficina de Control Interno, producto de quejas internas o externas recibidas con respecto a la conducta de los mismos, relacionadas con la solicitud y pago de "coimas".</t>
  </si>
  <si>
    <t>Sin observación.</t>
  </si>
  <si>
    <t>Los funcionarios de la Oficina de control Interno que han sido designados como supervisores de contratos, han realizado los seguimientos periódicos (de acuerdo con las clausulas establecidas) del cumplimiento de los contratos vigentes, respaldado con evidencia documental.</t>
  </si>
  <si>
    <t>Durante el periodo analizado ingresó un funcionario a la Oficina de Control Interno quien firmó el acuerdos de confidencialidad el cual fue remitido a la Dirección Administrativa para su respectivo archivo en la hoja de vida según radicado Nos. 2017IE1637 del 22 de febrero de 2017.</t>
  </si>
  <si>
    <t>No obstante lo informado por el área responsable, no se recibió evidencia del avance reportado.</t>
  </si>
  <si>
    <t>No se recibió reporte del área responsable</t>
  </si>
  <si>
    <t>Suscripción de los Contratos 144 y 338 de 2016 para la interventoría de los contratos del SITP y del SIRCI. Revisión de la estructuración de los contratos de interventoría y adiciones de los mismos</t>
  </si>
  <si>
    <t>Solicitud de informes de interventoría y supervisión por parte del Comité de Gerencia de la Integración reuniones del 26 de enero, 2 y 23 de febrero, 23 de marzo, 6 y 20 de abril. Seguimiento a la estructuración de las interventorías</t>
  </si>
  <si>
    <t>Se procedió al análisis de la información referente a la gestión de asuntos disciplinarios para la elaboración de los indicadores de gestión, lo que da cuenta de los avances del área en la materia.</t>
  </si>
  <si>
    <t>No obstante lo informado por el área responsable, no se recibió evidencia del avance reportado para la acción.</t>
  </si>
  <si>
    <t>Se realizaron las reuniones de seguimiento de los proyecto dos veces al mes con el equipo de trabajo</t>
  </si>
  <si>
    <t>Se realizaron las reuniones de seguimiento de los proyecto dos veces al mes con el equipo de trabajo
Se revisó el procedimiento de planeación de transporte y se realizaron algunos ajustes que se encuentran en revisión por parte del Subgerente técnico y de servicios.</t>
  </si>
  <si>
    <t>Se han realizado reuniones para el seguimiento a la ejecución de los proyectos de infraestructura en sus fases de estudios, diseños y construcción.</t>
  </si>
  <si>
    <t xml:space="preserve">Elaborar documentos técnicos soporte contundentes con las recomendaciones y planificación de necesidades de los proyectos de infraestructura. Elaborar documentos de seguimiento al avance de los proyectos de infraestructura en curso.
</t>
  </si>
  <si>
    <t>Se verifica en el módulo de planificación del SIRCI que los parámetros operacionales de las rutas sean los autorizados por TM. Los cuales previamente se encuentra registrado en actas, oficios y/o correos oficiales de TM.</t>
  </si>
  <si>
    <t>A corte del 30 de abril de 2017 de un total de 1820 PSO se han  validado 1503 Programas de Servicios de Operación No Troncal (PSONT), los cuales cumplieron con los parámetros de servicios requeridos por TRANSMILENIO S.A., los restantes fueron rechazados</t>
  </si>
  <si>
    <t>Informes periódicos de interventoría y desarrollo de operativos de verificación, para determinar el cumplimiento contractual, por parte de los concesionarios.
Reuniones periódicas del grupo de lideres de supervisión valorando la operación del sistema, definiendo las acciones de ajuste correspondiente.</t>
  </si>
  <si>
    <t>Ver cuadro en siguiente celda</t>
  </si>
  <si>
    <t xml:space="preserve">
Se han aplicado los desincentivos previstos en el Manual de Operaciones, para las distorsiones u hallazgos evidenciados en la operación regular del sistema.
Se han adelantado operativos para corregir desviaciones en la operación, que han sido detectadas por los líderes de supervisión.</t>
  </si>
  <si>
    <t>El indicador planteado para la acción fue modificado y reportado por el área responsable de la siguiente forma "Cantidad de multas aplicadas por cada componente operacional / Sobre Total de desincentivos aplicados", por lo cual se recomienda gestionar las modificaciones que se requieran ante la Oficina Asesora de Planeación.</t>
  </si>
  <si>
    <t>Se sigue el procedimiento establecido para la vinculación de conductores y personal asociado al sistema de transporte.</t>
  </si>
  <si>
    <t>Hasta la fecha de corte se ha solicitado la vinculación de 146 vehículos al componente zonal, de los cuales su totalidad cumplieron con el 100% de la documentación requerido. No fueron devueltos vehículos por no cumplir con la documentación.</t>
  </si>
  <si>
    <t>La medición del indicador y reporte de las acciones ejecutadas no es congruente con las acciones e indicadores establecidos.</t>
  </si>
  <si>
    <t xml:space="preserve">Se realiza análisis del informe de ausentismo, encontrando 17 incapacidades susceptibles de verificación. Se procedió a citar a los trabajadores con médico especialista en Salud Ocupacional, de los cuales se lograron verificar 8 incapacidades. </t>
  </si>
  <si>
    <t>El avance de este indicador esta sujeto al inicio de los procesos de selección y vinculación de la Entidad, actualmente  no se lleva a cabo ningún proceso.</t>
  </si>
  <si>
    <t>No Aplica</t>
  </si>
  <si>
    <t>Se tramitó el pago de las facturas presentadas por Compensar en los meses de enero, febrero y marzo de 2017, dentro de los parámetros del Contrato 259-16, previa verificación con las cotizaciones aprobadas.</t>
  </si>
  <si>
    <t>El Profesional de Bienestar e Incentivos presentó al equipo un informe detallado, tanto de las actividades realizadas, según el cronograma como de la ejecución del Contrato 259-16, durante el primer trimestre de 2017 (Acta de Reunión No. 001 del 25 de abril de 2017).</t>
  </si>
  <si>
    <t>Bases de datos revisión manual de funciones.</t>
  </si>
  <si>
    <t>Se solicito a los jefes de los funcionarios que tuvieron calificación superior argumentar el resultado de la calificación.</t>
  </si>
  <si>
    <t>Se realiza validación de cada una de las novedades reportadas contra las cargadas en el sistema; se deja carpeta para archivo con el paquete de soportes físicos de los radicados y de la Nómina generada desde el sistema, al igual que archivo electrónico con las novedades validadas en el mes</t>
  </si>
  <si>
    <t>El avance reportado por el área responsable no es congruentes con las acciones establecidas.</t>
  </si>
  <si>
    <t xml:space="preserve">Entrega de tres (3) informes mensuales de los 3 primeros meses del año por parte de los corredores de seguros. </t>
  </si>
  <si>
    <t>-Análisis de la información enviada y contratación con la información de la entidad.
- Presentación de observaciones o diferencias.
-Respuesta de los corredores A las mencionadas observaciones.</t>
  </si>
  <si>
    <t>Se realizaron 14 verificaciones aleatorias dentro de todas la áreas de TRANSMILENIO S.A.</t>
  </si>
  <si>
    <t>Actualización del Manual de Gestión Documental. 
Expedición de la resolución 833-2016.
Publicación del Manual y Cartilla Digital. 
Expedición de la circular 015-2016.
Reunión con secretarias.</t>
  </si>
  <si>
    <t xml:space="preserve">Teniendo en cuenta que la contratación de auxiliares aún esta en proceso,  la capacitación se dictará una vez éste proceso haya terminado.
El PGD, esta en proceso de elaboración.  
</t>
  </si>
  <si>
    <t>El avance reportado por el área no da cobertura a todos los controles establecidos.</t>
  </si>
  <si>
    <t xml:space="preserve">Durante el periodo de formulación del control a la fecha no se han desarrollado procesos de contratación, por esta razón no se puede medir el % de efectividad del mismo. </t>
  </si>
  <si>
    <t>El avance reportado por el área responsable no es congruente con el indicador establecido para la acción.</t>
  </si>
  <si>
    <t>Revisar el procedimiento de planeación de transporte con el fin de fortalecer los lineamientos que se deben seguir para la revisión de la información de proyectos
Hacer las reuniones con la periodicidad definida en el procedimiento</t>
  </si>
  <si>
    <t xml:space="preserve">Aplicación de los lineamientos establecidos en el procedimiento de Planeación del SITP.
</t>
  </si>
  <si>
    <t>Director Técnico de Modos Alternativos y E.C.
Profesional Especializado (6) Mantenimiento de Infraestructura BRT.</t>
  </si>
  <si>
    <t>No obstante lo informado por el área responsable, no se recibió evidencia del avance reportado de la acción.</t>
  </si>
  <si>
    <t>Tres revisiones de pagos por diferentes encargados.
Conciliaciones Bancarias.
Revisión de Egresos.</t>
  </si>
  <si>
    <t>Cotización con mínimo con 3 entidades cumpliendo con normatividad aplicable.
Cumplimiento de políticas de inversión establecidas en la Resolución vigente.</t>
  </si>
  <si>
    <t>Seguimiento a las variables técnicas y económicas con que se realiza la liquidación previa de la remuneración semanalmente.</t>
  </si>
  <si>
    <t>Verificar semanalmente las cifras con base en las cuales se realiza la liquidación previa de la remuneración</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</si>
  <si>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</si>
  <si>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Se discutieron entre el Subgerente General y el profesional de control disciplinario las decisiones proferidas en cada uno de los expedientes.(Los expedientes están sometidos a reserva según art. 95 del C.D.U.)</t>
  </si>
  <si>
    <t>No aplica debido a que a la fecha no se realizado ninguna capacitación.</t>
  </si>
  <si>
    <t>El avance reportado por el área responsable no es congruentes con la acción y el indicador establecido.</t>
  </si>
  <si>
    <r>
      <t>Descripción:</t>
    </r>
    <r>
      <rPr>
        <b/>
        <i/>
        <sz val="12"/>
        <rFont val="Calibri"/>
        <family val="2"/>
        <scheme val="minor"/>
      </rPr>
      <t xml:space="preserve"> </t>
    </r>
    <r>
      <rPr>
        <b/>
        <sz val="12"/>
        <rFont val="Calibri"/>
        <family val="2"/>
        <scheme val="minor"/>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</si>
  <si>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t>Se ha dado respuesta  a siete solicitudes relacionadas con temas ambientales dentro del proceso de Licitación de Fase I del Sistema y  a tres solicitud relacionada con los hechos reportados a través de los Tribunales de Arbitramiento por los concesionarios (Tranzit, Gmovil y Masivo Capital), en los cuales se  incluyen  temas ambientales de la flota.</t>
  </si>
  <si>
    <t xml:space="preserve">14 comunicados de prensa/ 14 comunicados autorizados por las áreas </t>
  </si>
  <si>
    <t>Para el registro, administración y control de los proyectos se cuenta con diferentes documentos que se aplican para dicha labor tales como: el procedimiento P-OP-015 "Formulación y seguimiento a los Proyectos de Inversión", Manual de Administración y Operación del Banco Distrital de Programas y Proyectos, Manual de inscripción, registro y actualización de proyectos de inversión, estos dos últimos, (Publicados en la siguiente dirección WWW.SDP.GOV.CO/EXTRANETSDP ) son lineamientos establecidos por la Secretaria Distrital de Planeación
Remisión de correos de validación de la información registrada en  SEGPLAN por parte del jefe de la Oficina Asesora de Planeación
Durante el periodo reportados se han realizado varios comités de contratación  que soportan las decisiones que han conllevado a los cambios del Plan de Acción y su componente de adquisiciones</t>
  </si>
  <si>
    <t>En el período reportado se han documentado cuatro (4) modificaciones al  Plan Anual de Adquisiciones. Los cambios que se han solicitado corresponden a las actividades propias de la Entidad y están soportadas en los documentos y las actas de los Comités de Contratación celebrados a la fecha de corte de este informe.</t>
  </si>
  <si>
    <t>La Entidad cuenta con varios instrumentos del Sistema Integrado de Gestión a los cuales se les hace seguimiento permanente de acuerdo con las disposiciones establecidas en diferentes documentos tales como:
P-OP-021 Gestión del Normograma
P-OP-017 Acciones correctivas, preventivas y de mejora
P-OP-023 Indicadores de gestión
M-OP-001 Manual del SIG
M-OP-002 Manual de Gestión del Riesgo
Para  el primer trimestre del año 2017, se realizó un seguimiento a los diferentes  instrumentos del SIG con corte a 31 de marzo de 2017</t>
  </si>
  <si>
    <t>Para la vigencia 2017, la emisión de conceptos se realiza acorde con los lineamientos establecidos en la circular 005 de 2017 de la Gerencia General de Transmilenio.
En el periodo reportado se han revisado 6 conceptos relacionados con temas ambientales</t>
  </si>
  <si>
    <t>Influencia de terceros enla estructuración de Estudios técnicos</t>
  </si>
  <si>
    <t>Falencias en la definición de Requerimientos técnicos para atender la necesidad tecnológica
. 
Deterioro de la imagen y credibilidad institucional.
Sanciones disciplinarias y/o fiscales por la orientación en beneficio de terceros.</t>
  </si>
  <si>
    <t>Correos Electrónicos de trabajo para estructuración de Estudios, o actas de reunión donde sean tratados temas de estructuración de procesos, o Estudio Técnico elaborados en conjunto con las áreas interesadas.</t>
  </si>
  <si>
    <t>Directora TICs y Profesionales encargados de Preparar Estudios Técnicos de procesos.</t>
  </si>
  <si>
    <t>(# de Estudios técnicos de procesos Conjunto en adquisición de tecnología de información elaborados / (# de Estudios técnicos de procesos Conjunto en adquisición de tecnología de información a elaborar*100).</t>
  </si>
  <si>
    <t>De los seis (6) documentos técnicos, cinco (5) se han adelantado dentro de los tiempos previstos y uno (1) se encuentra pendiente de aprobación externa.</t>
  </si>
  <si>
    <t xml:space="preserve">Definición técnica de adecuación de centro de producción audio visual y emisión radial, Definición técnica del mantenimiento del sistema de amplificación de audio, Solución de gestión documental y BPM,  Mantenimiento del Hosting de la pagina de Transmilenio S.A., Hosting de servicios de expedición de certificados de IVA, ICA retefuente y timbres, Mantenimiento del ERP. </t>
  </si>
  <si>
    <t xml:space="preserve">Influencia de terceros o intereses personales en la Evaluación de los procesos de selección </t>
  </si>
  <si>
    <t>Deterioro de la imagen y credibilidad institucional.
Favorecimiento de uno o varios proponentes en los Procesos de Contratación del Área
Sanciones disciplinarias y/o fiscales.</t>
  </si>
  <si>
    <t>Trabajo conjunto con las áreas en los tres (3) proyectos misionales.</t>
  </si>
  <si>
    <t>Proyecto de generación de mapas: Subgerencia técnica Memorando 2017IE4111, Proyecto Cambio tecnológico, Actividades del ciclo de vida para el sistema de información de Control de recaudo.</t>
  </si>
  <si>
    <t>El avance reportado por el área responsable no es congruente con el control establecido.</t>
  </si>
  <si>
    <t>Descripción: Realización del ejercicio de la Supervisión o Interventoría sin el lleno de los requisitos y obligaciones contractuales, en beneficio del contratista.</t>
  </si>
  <si>
    <t>Ejecución de contratos sin la debida supervisión y/o interventoría
Recibo de Bienes y/o servicios tecnológicos que no cumplen a a cabalidad con las obligaciones contractuales
Sanciones disciplinarias y/o fiscales</t>
  </si>
  <si>
    <t>Informes del Supervisor del Contrato e informes del contratista</t>
  </si>
  <si>
    <t>Informes de cumplimiento y de supervisión que reposan en ROYAL</t>
  </si>
  <si>
    <t>Estrategia limitada de socialización hacia los funcionarios de las políticas de seguridad de la información establecidas
Omisión por parte de los funcionarios, del cumplimiento de las políticas de seguridad de la información</t>
  </si>
  <si>
    <t>No aplicación de las políticas de seguridad de la información establecidas
Sanciones disciplinarias por la acción u omisión en la aplicación de las políticas de seguridad de la información establecidas</t>
  </si>
  <si>
    <t>Implantación de políticas de seguridad en el FIREWALL</t>
  </si>
  <si>
    <t>Realizar campañas de divulgación de políticas de seguridad Informática en la Intranet
Revisar y ajustar las políticas de seguridad de la información en el firewall acorde a las vulnerabilidades que se presenten</t>
  </si>
  <si>
    <t xml:space="preserve">Boletines  en Intranet y campañas de divulgación
Informes de reajuste de las políticas de seguridad de la información en el firewall </t>
  </si>
  <si>
    <t>Sistema de gestión</t>
  </si>
  <si>
    <t>Profesional Especializado 6 - Coordinador procesos corporativos</t>
  </si>
  <si>
    <t>Se atendió lo establecido en el procedimiento de comunicación externa</t>
  </si>
  <si>
    <t xml:space="preserve">Se  efectúa el control de aprobación de las piezas a divulgar con la Subgerente de Comunicaciones </t>
  </si>
  <si>
    <t>Se han realizado  6 carteras internas   y 8 campañas así: 
Día sin Carro 2 febrero-Parquearte, Nuevo código de policía, Vivamos nuestra Ciudad Usando el sistema 21 febrero, Día de la movilidad sostenible 2 marzo, Cambios operacionales 1 abril, Campaña anti evasión "El Pato", Campaña Embajadores de Marca "Cambio de Sede", EL reto en Bici 4 mayo.</t>
  </si>
  <si>
    <t>El avance reportado por el área responsable no es congruente con el control y la acción establecida.</t>
  </si>
  <si>
    <t>Verificación de los requisitos mínimos exigidos en el estudio técnico económico</t>
  </si>
  <si>
    <t>Evaluaciones de perfil con los Vo. Bo del profesional especializado a cargo y la Subgerente de Comunicaciones</t>
  </si>
  <si>
    <t>Desde el componente de atención al usuario en vía , se cuenta con un requerimiento de contratación , del cual  se desprenden 12 solicitudes,  actualmente se encuentran 7 contratadas y las 5 restantes en proceso.</t>
  </si>
  <si>
    <t>Profesional Especializado Grado 6
Gestión Social</t>
  </si>
  <si>
    <t>*Matriz de diagnóstico Habeas Data
*Construcción de propuesta para la Política de Protección de datos según sugerencias planteadas en matriz de diagnóstico para cumplimiento Ley estatutaria 1581 de 2014.</t>
  </si>
  <si>
    <t>Aplicación de la resolución No. 393 Anexo 1 Políticas explotación colateral de la infraestructura del Subsistema TransMilenio del Sistema Integrado de Transporte Público - SITP. Aplicación del procedimiento P-SN-002 Arrendamiento de espacios no concesionados en la infraestructura del Subsistema TransMilenio acorde con la dinámica de los negocios.</t>
  </si>
  <si>
    <t>Correos electrónicos, comunicaciones,
Autorizaciones de el uso de marca y
Facturas</t>
  </si>
  <si>
    <t xml:space="preserve">No. Documento de Tarifas actualizadas y publicadas/ No. Documento de Tarifas a actualizar y publicar </t>
  </si>
  <si>
    <t xml:space="preserve">Subgerente Técnico y de Servicios - Profesionales de planeación de transporte </t>
  </si>
  <si>
    <t>Se han realizado reuniones para la revisión del estado y avance de  los proyectos de infraestructura planificados.</t>
  </si>
  <si>
    <t>Se realizaron reuniones para la revisión del estado y avance de  los proyectos de infraestructura planificados.
Se realizaron ajustes a los documentos de parámetros técnicos operacionales mejorando su contenido</t>
  </si>
  <si>
    <t xml:space="preserve">Aplicación de los lineamientos establecidos en el procedimiento de Planeación del SITP
</t>
  </si>
  <si>
    <t>Se realizaron reuniones para el seguimiento a la ejecución de los proyectos de infraestructura en sus fases de estudios, diseños y construcción.
Se asistió a comités de seguimiento contractual de los proyectos en ejecución</t>
  </si>
  <si>
    <t>La acción establecida fue modificada por el área quien la complemento con lo siguiente "Asistir a comités de seguimiento contractual y visitas a los proyectos, realización de comités semanales del convenio 020 de 2001 suscrito con el IDU, donde se realiza el seguimiento a los proyectos, (...)". Por lo anterior, se recomienda gestionar los cambios que se requieran a través de la Oficina Asesora de Planeación.</t>
  </si>
  <si>
    <t>En lo trascurrido del año 2017 (Ene-Feb-Mar-Abr) se han solicitado la vinculación de 2632 conductores al componente zonal, de los cuales se vincularon 2285 que cumplían con el 100% de la documentación requerido y fueron devueltos por no contar con la documentación requerida 347</t>
  </si>
  <si>
    <t>Actualmente, se estructuran los procesos de contratación, siguiendo lineamiento del Manual e Contratación de la entidad.</t>
  </si>
  <si>
    <t xml:space="preserve">Se mantendrán los controles actuales (Reporte de indicadores de regularidad y puntualidad) teniendo en cuenta que la zona de riesgo después del control se encuentra en nivel bajo. 
Adicionalmente, se realizarán revisiones de indicadores de operación con los concesionarios en Comité de Operadores Troncales. 
</t>
  </si>
  <si>
    <t>Actualmente, se estructuran los estudios previos para procesos de contratación, siguiendo lineamientos del Manual de Contratación de la entidad.</t>
  </si>
  <si>
    <t>Aunque el control no es automático y no existe manual para el mismo, se han revisado mensualmente los informes entregados por la Interventoría del contrato de mantenimiento.
Adicionalmente se realizan verificaciones aleatorias en campo sobre las actividades del Interventor.</t>
  </si>
  <si>
    <t>Se realizó el estudio técnico preliminar, el cual fue revisado por grupo interdisciplinario;  la Directora Técnica de Seguridad, la Dirección de Modos Alternativos, la Oficina Asesora de planeación y la Dirección Administrativa.
Posteriormente se radico documentación para solicitud de Análisis Jurídico (2017EE3648); luego se procedió  adelantar el trámite para la solicitud de certificado de disponibilidad presupuestal CDP, por lo anterior la medición del indicador aplicará en el momento que se realice la adjudicación del contrato.</t>
  </si>
  <si>
    <t>No obstante lo informado por el área responsable, no se recibió evidencia del avance reportado del segundo control, así como de la segunda acción y su respectivo indicador.</t>
  </si>
  <si>
    <t>* Actualmente se aplica el Manual de Tesorería - Código M-SE-003 el cual compila las actividades relacionadas con la gestión de los Ingresos, Egresos y las Inversiones.
* Mensualmente se realizan las conciliaciones bancarias revisadas y firmadas por el Tesorero General.
* Mensualmente se revisan los comprobantes de egreso, firmadas por el Tesorero General.</t>
  </si>
  <si>
    <t>Durante el periodo 1 enero - 30 abril de 2017 se han realizado 33 conciliaciones. Cabe mencionar que en la actualidad la Tesorería tiene 11 cuentas bancarias y realiza el mismo numero de conciliaciones mensuales. Adicionalmente se aclara que los extractos bancarios son recibidos dentro de los 10 primeros días  calendario del mes siguiente (Razón por la cual se reporta en este informe las conciliaciones correspondientes a los meses de enero, febrero y marzo de 2017).</t>
  </si>
  <si>
    <t>* Actualmente se aplica el Manual de Tesorería - Código M-SE-003 el cual compila las actividades relacionadas con la gestión de los Ingresos, Egresos y las Inversiones.
* Durante el periodo 1 enero al 30 de abril de 2017 se ha realizado una (1) inversión, teniendo en cuenta los lineamientos establecidos en la Resolución No. 755 de Noviembre de 2016, por la cual se actualizaron los procedimientos para la administración de recursos financieros.</t>
  </si>
  <si>
    <t xml:space="preserve">1. Visitas a los Juzgados con el apoyo de un contratista de apoyo a la Gestión quien reporta el estado de procesos a través de correos electrónicos (Se adjunta evidencia).                                                                                                                                        2. Apoyo de las áreas con la información requerida de apoyo para contestar las demandas y pruebas  que sirven de apoyo para la Defensa Judicial, que se reciben a través de correo electrónico (Se adjunta evidencia).                                                                                                                                                                                                                                                3. Se hace seguimiento y control de procesos través de la página de la Rama Judicial (Se adjunta evidencia).                                                                                                                                                                         4. Se mantiene el control de actualización y veracidad de la información de Siproj, se actualiza con requerimientos s los abogados y ajustes que se solicitan a la Secretaría General (Se adjunta evidencia).Y7   </t>
  </si>
  <si>
    <t>Realización de Comités de seguimiento de siniestros con corredores de seguros</t>
  </si>
  <si>
    <t>Descripción: Manipulación de la información de Inventarios relacionados con la Propiedad Planta y Equipo de propiedad de Transmilenio, para beneficiar un tercero</t>
  </si>
  <si>
    <t xml:space="preserve"> 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</si>
  <si>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</si>
  <si>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</si>
  <si>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</si>
  <si>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Numero de levantamiento aleatorios realizados a las áreas / Tres (3) levantamientos aleatorias por funcionario</t>
  </si>
  <si>
    <t>Levantamiento amañado del inventario físico.</t>
  </si>
  <si>
    <t>Director Administrativo.
y
Profesional Universitario (03) de Gestión Documental.</t>
  </si>
  <si>
    <t>Se realizo la compilación de bases de datos con información histórica del sistema por estaciones. Revisión estadística de promedios y desviaciones en los datos.</t>
  </si>
  <si>
    <t>Al corte del presente reporte se tuvo conocimiento del conflicto de interés por parte de un nuevo funcionario de la Oficina de Control Interno quien trabajó en la Oficina Asesora de Planeación, razón por la cual se limitó el alcance de la auditoria al proceso Desarrollo Estratégico a lo relacionado con el subproceso Gestión Ambiental, con el propósito de no perjudicar la objetividad en el desarrollo del trabajo.</t>
  </si>
  <si>
    <t>Seguimiento Mapa de Riesgos de Corrupción  Vigencia 2017</t>
  </si>
  <si>
    <t>OBSERVACIONES DE LA OFICINA DE CONTROL INTERNO SOBRE EJECUCIÓN DE CONTROLES Y ACCIONES</t>
  </si>
  <si>
    <t>OBSERVACIONES DE LA OFICINA DE CONTROL INTERNO  SOBRE EL DISEÑO DEL MAPA DE RIESGOS</t>
  </si>
  <si>
    <t>DESCRIPCIÓN DE LOS CONTROLES EJECUTADOS
(Reporte del área responsable)</t>
  </si>
  <si>
    <t>RESULTADO DE LA EFECTIVIDAD DEL CONTROL
(Reporte del área responsable)</t>
  </si>
  <si>
    <t>RESULTADO DE LA MEDICIÓN DEL INDICADOR
(Reporte del área responsable)</t>
  </si>
  <si>
    <t>DESCRIPCIÓN DE LAS ACCIONES ADELANTADAS
(Reporte del área responsable)</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</si>
  <si>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</si>
  <si>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Aplicación de los lineamientos establecidos en el programa de capacitación y bienestar incluidos en el manual de la gestión Integral del talento Humano de TRANSMILENIO S.A.</t>
  </si>
  <si>
    <r>
      <t>Descripción:</t>
    </r>
    <r>
      <rPr>
        <b/>
        <i/>
        <sz val="12"/>
        <rFont val="Calibri"/>
        <family val="2"/>
        <scheme val="minor"/>
      </rPr>
      <t xml:space="preserve"> </t>
    </r>
    <r>
      <rPr>
        <b/>
        <sz val="12"/>
        <rFont val="Calibri"/>
        <family val="2"/>
        <scheme val="minor"/>
      </rPr>
      <t>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t>
    </r>
  </si>
  <si>
    <t>Todos los conceptos emitidos por el área de Asesoría Jurídica, cuentan con el visto bueno del profesional que proyecta el documento previo a la firma de la Subgerente Jurídica. Si algún concepto requiere revisión de otro profesional, se realiza la lectura y el análisis correspondiente para visto bueno y firma de la Subgerente Jurídica. Los conceptos jurídicos se encuentran compilados de acuerdo al número de radicado y la temática que trata y están en custodia del área.</t>
  </si>
  <si>
    <t>A la fecha se han revisado: 16 actas de de enero, 37 de febrero y 34 de marzo. Para un total de 87 actas revisadas, de 851 actividades efectuadas a marzo 31.</t>
  </si>
  <si>
    <t>No se recibió reporte del área responsable, asi como tampoco la descripción y  evidencias del control ejecutado.</t>
  </si>
  <si>
    <t>Se ha aplicado el manual de contratación de la Entidad , revisión de las necesidades y el perfil solicitado (Contratos N° 56, 57, 58, 59, 62, 66 y 67 )</t>
  </si>
  <si>
    <t>Verificación de la normatividad legal y jurisprudencial aplicable a cada caso, revisión de antecedentes emitidos por la Subgerencia Jurídica y socilaización de temas entre los profesionales del área.</t>
  </si>
  <si>
    <t>En cumplimiento de los principios y deberes de la contratación estatal regidos por el estatuto de contratación estatl (ley 80 de 1993 y Ley 1150 de 2017) al 31 de marzo de 2017 se realizaron 94 contratos, derivados de igual numero de procesos de selección. De este numero de contratos 93 se realizaron sin convocatoria por ser contratación directa y uno por proceso de minima cuantia por ser con convocatoria pública</t>
  </si>
  <si>
    <t>Listados de desarrollo contractual efectuados por el Áea de Contratación Estatal de la Subgerencia Juridica, donde se establecen los numeros de contratos efectuados y los procesos de los cuales se derivaron</t>
  </si>
  <si>
    <t>Listados de desarrollo contractual efectuados por el Área de Contratación Estatal de la Subgerencia Juridica, donde se establecen los numeros de contratos efectuados y los procesos de los cuales se derivaron</t>
  </si>
  <si>
    <t>sin novedad</t>
  </si>
  <si>
    <t>No se identificaron causas relacionadas con todos los factores internos y externos registrados.</t>
  </si>
  <si>
    <t xml:space="preserve">No se identificaron causas relacionadas con todos los factores internos y externos registrados.
Tratamiento establecido no corresponde a la implementación de nuevos controles/medidas. </t>
  </si>
  <si>
    <t>No se identificaron causas relacionadas con todos los factores internos y externos registrados.
Controles establecidos no mitigan todas las causas identificadas.</t>
  </si>
  <si>
    <t>Controles establecidos no mitigan todas las causas identificadas.</t>
  </si>
  <si>
    <t>Controles establecidos no corresponden a la definición de controles.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</si>
</sst>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9" x14ac:knownFonts="1">
    <font>
      <sz val="11"/>
      <color theme="1"/>
      <name val="Calibri"/>
      <family val="2"/>
      <scheme val="minor"/>
    </font>
    <font>
      <b/>
      <sz val="16"/>
      <color theme="1"/>
      <name val="Calibri"/>
      <family val="2"/>
      <scheme val="minor"/>
    </font>
    <font>
      <sz val="10"/>
      <name val="Arial"/>
      <family val="2"/>
    </font>
    <font>
      <sz val="10"/>
      <color indexed="81"/>
      <name val="Tahoma"/>
      <family val="2"/>
    </font>
    <font>
      <sz val="9"/>
      <color indexed="81"/>
      <name val="Tahoma"/>
      <family val="2"/>
    </font>
    <font>
      <sz val="11"/>
      <color theme="1"/>
      <name val="Calibri"/>
      <family val="2"/>
      <scheme val="minor"/>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b/>
      <i/>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style="medium">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s>
  <cellStyleXfs count="4">
    <xf numFmtId="0" fontId="0" fillId="0" borderId="0"/>
    <xf numFmtId="0" fontId="2" fillId="0" borderId="0"/>
    <xf numFmtId="9" fontId="5" fillId="0" borderId="0" applyFont="0" applyFill="0" applyBorder="0" applyAlignment="0" applyProtection="0"/>
    <xf numFmtId="0" fontId="1" fillId="2" borderId="0" applyNumberFormat="0">
      <alignment vertical="center"/>
    </xf>
  </cellStyleXfs>
  <cellXfs count="176">
    <xf numFmtId="0" fontId="0" fillId="0" borderId="0" xfId="0"/>
    <xf numFmtId="0" fontId="13" fillId="2" borderId="0" xfId="0" applyFont="1" applyFill="1" applyAlignment="1" applyProtection="1">
      <alignment horizontal="center" vertical="center"/>
      <protection locked="0"/>
    </xf>
    <xf numFmtId="0" fontId="13" fillId="2" borderId="0" xfId="0" applyFont="1" applyFill="1" applyAlignment="1">
      <alignment horizontal="center" vertical="center"/>
    </xf>
    <xf numFmtId="0" fontId="15" fillId="2"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3" fillId="2" borderId="0" xfId="0" applyFont="1" applyFill="1" applyAlignment="1" applyProtection="1">
      <alignment horizontal="center" vertical="center" wrapText="1"/>
      <protection locked="0"/>
    </xf>
    <xf numFmtId="0" fontId="13" fillId="2" borderId="0" xfId="0" applyFont="1" applyFill="1" applyAlignment="1">
      <alignment horizontal="center" vertical="center" wrapText="1"/>
    </xf>
    <xf numFmtId="0" fontId="13" fillId="0" borderId="0" xfId="0" applyFont="1" applyAlignment="1">
      <alignment horizontal="center" vertical="center"/>
    </xf>
    <xf numFmtId="0" fontId="15" fillId="2" borderId="0" xfId="0" applyFont="1" applyFill="1" applyAlignment="1" applyProtection="1">
      <alignment horizontal="center" vertical="center" wrapText="1"/>
      <protection locked="0"/>
    </xf>
    <xf numFmtId="0" fontId="15" fillId="2" borderId="0" xfId="0" applyFont="1" applyFill="1" applyAlignment="1">
      <alignment horizontal="center" vertical="center" wrapText="1"/>
    </xf>
    <xf numFmtId="0" fontId="17" fillId="2" borderId="0" xfId="0" applyFont="1" applyFill="1" applyAlignment="1" applyProtection="1">
      <alignment horizontal="center" vertical="center"/>
      <protection locked="0"/>
    </xf>
    <xf numFmtId="0" fontId="17" fillId="2" borderId="0" xfId="0" applyFont="1" applyFill="1" applyAlignment="1">
      <alignment horizontal="center" vertical="center"/>
    </xf>
    <xf numFmtId="0" fontId="13" fillId="0" borderId="0" xfId="0" applyFont="1" applyFill="1" applyAlignment="1">
      <alignment horizontal="center" vertical="center"/>
    </xf>
    <xf numFmtId="0" fontId="13" fillId="2" borderId="0" xfId="0" applyFont="1" applyFill="1" applyAlignment="1" applyProtection="1">
      <alignment horizontal="center" vertical="center"/>
    </xf>
    <xf numFmtId="0" fontId="13" fillId="2" borderId="0" xfId="0" applyFont="1" applyFill="1" applyAlignment="1" applyProtection="1">
      <alignment horizontal="justify" vertical="center"/>
    </xf>
    <xf numFmtId="0" fontId="13" fillId="2" borderId="0" xfId="0" applyFont="1" applyFill="1" applyAlignment="1" applyProtection="1">
      <alignment horizontal="justify" vertical="center"/>
      <protection locked="0"/>
    </xf>
    <xf numFmtId="0" fontId="13" fillId="2" borderId="0" xfId="0" applyFont="1" applyFill="1" applyAlignment="1">
      <alignment horizontal="justify" vertical="center"/>
    </xf>
    <xf numFmtId="0" fontId="13"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0" fontId="13" fillId="0" borderId="0" xfId="0" applyFont="1" applyFill="1" applyAlignment="1" applyProtection="1">
      <alignment horizontal="center" vertical="center" wrapText="1"/>
    </xf>
    <xf numFmtId="0" fontId="15" fillId="0" borderId="0" xfId="0" applyFont="1" applyFill="1" applyAlignment="1" applyProtection="1">
      <alignment horizontal="center" vertical="center"/>
    </xf>
    <xf numFmtId="0" fontId="13" fillId="0" borderId="0" xfId="0" applyFont="1" applyFill="1" applyAlignment="1" applyProtection="1">
      <alignment horizontal="justify" vertical="center"/>
    </xf>
    <xf numFmtId="0" fontId="17" fillId="0" borderId="0" xfId="0" applyFont="1" applyFill="1" applyAlignment="1">
      <alignment horizontal="center" vertical="center"/>
    </xf>
    <xf numFmtId="0" fontId="13" fillId="0" borderId="0" xfId="0" applyFont="1" applyFill="1" applyAlignment="1">
      <alignment horizontal="center" vertical="center" wrapText="1"/>
    </xf>
    <xf numFmtId="0" fontId="15" fillId="0" borderId="0" xfId="0" applyFont="1" applyFill="1" applyAlignment="1">
      <alignment horizontal="center" vertical="center"/>
    </xf>
    <xf numFmtId="0" fontId="13" fillId="0" borderId="0" xfId="0" applyFont="1" applyFill="1" applyAlignment="1">
      <alignment horizontal="justify" vertical="center"/>
    </xf>
    <xf numFmtId="0" fontId="13" fillId="2"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justify" vertical="center"/>
      <protection locked="0"/>
    </xf>
    <xf numFmtId="0" fontId="13"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xf>
    <xf numFmtId="14" fontId="13" fillId="0" borderId="1"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justify" vertical="center" wrapText="1"/>
    </xf>
    <xf numFmtId="9" fontId="13"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justify" vertical="center" wrapText="1"/>
      <protection locked="0"/>
    </xf>
    <xf numFmtId="0" fontId="15" fillId="2" borderId="1" xfId="0" applyFont="1" applyFill="1" applyBorder="1" applyAlignment="1" applyProtection="1">
      <alignment horizontal="justify"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justify" vertical="center" wrapText="1"/>
    </xf>
    <xf numFmtId="14" fontId="15" fillId="0" borderId="1" xfId="0" applyNumberFormat="1" applyFont="1" applyFill="1" applyBorder="1" applyAlignment="1" applyProtection="1">
      <alignment horizontal="center" vertical="center" wrapText="1"/>
    </xf>
    <xf numFmtId="9" fontId="15" fillId="2"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vertical="center"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9"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justify" vertical="center" wrapText="1"/>
      <protection locked="0"/>
    </xf>
    <xf numFmtId="14" fontId="13" fillId="0" borderId="1" xfId="0" applyNumberFormat="1" applyFont="1" applyFill="1" applyBorder="1" applyAlignment="1" applyProtection="1">
      <alignment horizontal="center" vertical="center"/>
    </xf>
    <xf numFmtId="9" fontId="15"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3" fillId="0" borderId="1" xfId="0" applyFont="1" applyFill="1" applyBorder="1" applyAlignment="1" applyProtection="1">
      <alignment vertical="center" wrapText="1"/>
    </xf>
    <xf numFmtId="14" fontId="15" fillId="0" borderId="1" xfId="0" applyNumberFormat="1" applyFont="1" applyFill="1" applyBorder="1" applyAlignment="1" applyProtection="1">
      <alignment horizontal="center" vertical="center"/>
    </xf>
    <xf numFmtId="9" fontId="15" fillId="2" borderId="1" xfId="2" applyFont="1" applyFill="1" applyBorder="1" applyAlignment="1" applyProtection="1">
      <alignment horizontal="center" vertical="center" wrapText="1"/>
    </xf>
    <xf numFmtId="0" fontId="13" fillId="2" borderId="1" xfId="0" applyFont="1" applyFill="1" applyBorder="1" applyAlignment="1">
      <alignment horizontal="justify" vertical="center" wrapText="1"/>
    </xf>
    <xf numFmtId="0" fontId="13" fillId="0" borderId="1" xfId="0" applyNumberFormat="1" applyFont="1" applyFill="1" applyBorder="1" applyAlignment="1" applyProtection="1">
      <alignment horizontal="justify"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justify" vertical="center"/>
    </xf>
    <xf numFmtId="0" fontId="15"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9" fontId="13" fillId="2" borderId="1" xfId="0" applyNumberFormat="1" applyFont="1" applyFill="1" applyBorder="1" applyAlignment="1">
      <alignment horizontal="center" vertical="center" wrapText="1"/>
    </xf>
    <xf numFmtId="9" fontId="15" fillId="2" borderId="1" xfId="2" applyFont="1" applyFill="1" applyBorder="1" applyAlignment="1" applyProtection="1">
      <alignment horizontal="center" vertical="center" wrapText="1"/>
      <protection locked="0"/>
    </xf>
    <xf numFmtId="0" fontId="13" fillId="0" borderId="1" xfId="0" applyFont="1" applyFill="1" applyBorder="1" applyAlignment="1" applyProtection="1">
      <alignment horizontal="justify" vertical="center" wrapText="1"/>
      <protection locked="0"/>
    </xf>
    <xf numFmtId="14" fontId="13" fillId="0"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justify" vertical="center" wrapText="1"/>
    </xf>
    <xf numFmtId="14" fontId="13" fillId="0" borderId="3" xfId="0" applyNumberFormat="1"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3" xfId="0" applyFont="1" applyFill="1" applyBorder="1" applyAlignment="1" applyProtection="1">
      <alignment horizontal="justify" vertical="center" wrapText="1"/>
    </xf>
    <xf numFmtId="9" fontId="13" fillId="2" borderId="3" xfId="0" applyNumberFormat="1" applyFont="1" applyFill="1" applyBorder="1" applyAlignment="1" applyProtection="1">
      <alignment horizontal="center" vertical="center" wrapText="1"/>
    </xf>
    <xf numFmtId="0" fontId="15" fillId="2" borderId="3" xfId="0" applyFont="1" applyFill="1" applyBorder="1" applyAlignment="1" applyProtection="1">
      <alignment horizontal="justify" vertical="center" wrapText="1"/>
      <protection locked="0"/>
    </xf>
    <xf numFmtId="0" fontId="12" fillId="0" borderId="4" xfId="0" applyFont="1" applyFill="1" applyBorder="1" applyAlignment="1" applyProtection="1">
      <alignment horizontal="left" vertical="center" readingOrder="1"/>
    </xf>
    <xf numFmtId="0" fontId="13" fillId="2" borderId="5" xfId="0" applyFont="1" applyFill="1" applyBorder="1" applyAlignment="1">
      <alignment horizontal="center" vertical="center" wrapText="1"/>
    </xf>
    <xf numFmtId="0" fontId="16" fillId="0" borderId="5" xfId="0" applyFont="1" applyFill="1" applyBorder="1" applyAlignment="1" applyProtection="1">
      <alignment horizontal="center" vertical="center" wrapText="1" readingOrder="1"/>
    </xf>
    <xf numFmtId="0" fontId="12"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4" fillId="2" borderId="5" xfId="0" applyFont="1" applyFill="1" applyBorder="1" applyAlignment="1" applyProtection="1">
      <alignment horizontal="justify" vertical="center" wrapText="1"/>
    </xf>
    <xf numFmtId="0" fontId="15" fillId="2" borderId="5" xfId="0" applyFont="1" applyFill="1" applyBorder="1" applyAlignment="1" applyProtection="1">
      <alignment horizontal="center" vertical="center"/>
      <protection locked="0"/>
    </xf>
    <xf numFmtId="0" fontId="15" fillId="2" borderId="5" xfId="0" applyFont="1" applyFill="1" applyBorder="1" applyAlignment="1" applyProtection="1">
      <alignment horizontal="justify" vertical="center"/>
      <protection locked="0"/>
    </xf>
    <xf numFmtId="0" fontId="15" fillId="2" borderId="6" xfId="0" applyFont="1" applyFill="1" applyBorder="1" applyAlignment="1" applyProtection="1">
      <alignment horizontal="justify" vertical="center"/>
      <protection locked="0"/>
    </xf>
    <xf numFmtId="0" fontId="12" fillId="0" borderId="7" xfId="0" applyFont="1" applyFill="1" applyBorder="1" applyAlignment="1" applyProtection="1">
      <alignment horizontal="left" vertical="center" readingOrder="1"/>
    </xf>
    <xf numFmtId="0" fontId="12" fillId="0" borderId="8" xfId="0" applyFont="1" applyFill="1" applyBorder="1" applyAlignment="1" applyProtection="1">
      <alignment horizontal="center" vertical="center" wrapText="1" readingOrder="1"/>
    </xf>
    <xf numFmtId="0" fontId="16" fillId="0" borderId="8" xfId="0" applyFont="1" applyFill="1" applyBorder="1" applyAlignment="1" applyProtection="1">
      <alignment horizontal="center" vertical="center" wrapText="1" readingOrder="1"/>
    </xf>
    <xf numFmtId="0" fontId="12"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8" xfId="0" applyFont="1" applyFill="1" applyBorder="1" applyAlignment="1" applyProtection="1">
      <alignment horizontal="justify" vertical="center" wrapText="1"/>
    </xf>
    <xf numFmtId="0" fontId="15" fillId="2" borderId="8" xfId="0" applyFont="1" applyFill="1" applyBorder="1" applyAlignment="1" applyProtection="1">
      <alignment horizontal="center" vertical="center"/>
      <protection locked="0"/>
    </xf>
    <xf numFmtId="0" fontId="15" fillId="2" borderId="8" xfId="0" applyFont="1" applyFill="1" applyBorder="1" applyAlignment="1" applyProtection="1">
      <alignment horizontal="justify" vertical="center"/>
      <protection locked="0"/>
    </xf>
    <xf numFmtId="0" fontId="12" fillId="2" borderId="9"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protection locked="0"/>
    </xf>
    <xf numFmtId="0" fontId="15" fillId="2" borderId="1" xfId="0" applyFont="1" applyFill="1" applyBorder="1" applyAlignment="1" applyProtection="1">
      <alignment horizontal="justify" vertical="center" wrapText="1"/>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justify" vertical="center"/>
      <protection locked="0"/>
    </xf>
    <xf numFmtId="9" fontId="15" fillId="2" borderId="1" xfId="2" applyFont="1" applyFill="1" applyBorder="1" applyAlignment="1" applyProtection="1">
      <alignment horizontal="center" vertical="center" wrapText="1"/>
    </xf>
    <xf numFmtId="0" fontId="15" fillId="2" borderId="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protection locked="0"/>
    </xf>
    <xf numFmtId="0" fontId="15" fillId="2" borderId="1" xfId="0" applyFont="1" applyFill="1" applyBorder="1" applyAlignment="1" applyProtection="1">
      <alignment horizontal="center"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9" fontId="15" fillId="2" borderId="1" xfId="0" applyNumberFormat="1" applyFont="1" applyFill="1" applyBorder="1" applyAlignment="1" applyProtection="1">
      <alignment horizontal="center" vertical="center" wrapText="1"/>
    </xf>
    <xf numFmtId="9" fontId="13" fillId="2" borderId="1"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justify" vertical="center" wrapText="1"/>
    </xf>
    <xf numFmtId="165" fontId="13" fillId="2" borderId="1" xfId="0" applyNumberFormat="1" applyFont="1" applyFill="1" applyBorder="1" applyAlignment="1" applyProtection="1">
      <alignment horizontal="center" vertical="center" wrapText="1"/>
    </xf>
    <xf numFmtId="9" fontId="13" fillId="2" borderId="1" xfId="0" applyNumberFormat="1" applyFont="1" applyFill="1" applyBorder="1" applyAlignment="1">
      <alignment horizontal="center" vertical="center" wrapText="1"/>
    </xf>
    <xf numFmtId="165" fontId="15" fillId="2" borderId="1" xfId="2" applyNumberFormat="1" applyFont="1" applyFill="1" applyBorder="1" applyAlignment="1" applyProtection="1">
      <alignment horizontal="center" vertical="center" wrapText="1"/>
    </xf>
    <xf numFmtId="9" fontId="15" fillId="2" borderId="1" xfId="2" applyNumberFormat="1" applyFont="1" applyFill="1" applyBorder="1" applyAlignment="1" applyProtection="1">
      <alignment horizontal="center" vertical="center" wrapText="1"/>
    </xf>
    <xf numFmtId="10" fontId="15" fillId="2" borderId="1" xfId="2" applyNumberFormat="1" applyFont="1" applyFill="1" applyBorder="1" applyAlignment="1" applyProtection="1">
      <alignment horizontal="center" vertical="center" wrapText="1"/>
    </xf>
    <xf numFmtId="165" fontId="15" fillId="2"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14" fontId="15" fillId="0" borderId="1" xfId="0" applyNumberFormat="1" applyFont="1" applyFill="1" applyBorder="1" applyAlignment="1" applyProtection="1">
      <alignment horizontal="center" vertical="center"/>
    </xf>
    <xf numFmtId="9" fontId="15"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14"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wrapText="1"/>
    </xf>
    <xf numFmtId="164" fontId="13"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xf>
    <xf numFmtId="0" fontId="13" fillId="0" borderId="1" xfId="0" applyFont="1" applyFill="1" applyBorder="1" applyAlignment="1" applyProtection="1">
      <alignment horizontal="justify" vertical="center" wrapText="1"/>
      <protection locked="0"/>
    </xf>
    <xf numFmtId="14" fontId="13" fillId="0" borderId="1" xfId="0" applyNumberFormat="1" applyFont="1" applyFill="1" applyBorder="1" applyAlignment="1" applyProtection="1">
      <alignment horizontal="justify" vertical="center" wrapText="1"/>
    </xf>
    <xf numFmtId="0" fontId="13" fillId="0" borderId="1" xfId="0" applyFont="1" applyFill="1" applyBorder="1" applyAlignment="1" applyProtection="1">
      <alignment horizontal="justify" vertical="center" wrapText="1"/>
    </xf>
    <xf numFmtId="0" fontId="15" fillId="0" borderId="1" xfId="0" applyFont="1" applyFill="1" applyBorder="1" applyAlignment="1" applyProtection="1">
      <alignment horizontal="left" vertical="center" wrapText="1"/>
    </xf>
    <xf numFmtId="9" fontId="15" fillId="2" borderId="2" xfId="0" applyNumberFormat="1"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2" xfId="0" applyFont="1" applyFill="1" applyBorder="1" applyAlignment="1" applyProtection="1">
      <alignment horizontal="justify" vertical="center" wrapText="1"/>
    </xf>
    <xf numFmtId="0" fontId="15" fillId="2" borderId="10" xfId="0" applyFont="1" applyFill="1" applyBorder="1" applyAlignment="1" applyProtection="1">
      <alignment horizontal="justify" vertical="center" wrapText="1"/>
    </xf>
    <xf numFmtId="0" fontId="15" fillId="2" borderId="3" xfId="0" applyFont="1" applyFill="1" applyBorder="1" applyAlignment="1" applyProtection="1">
      <alignment horizontal="justify" vertical="center" wrapText="1"/>
    </xf>
    <xf numFmtId="9" fontId="15"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10" fontId="13" fillId="2" borderId="1" xfId="2" applyNumberFormat="1" applyFont="1" applyFill="1" applyBorder="1" applyAlignment="1" applyProtection="1">
      <alignment horizontal="center" vertical="center" wrapText="1"/>
    </xf>
    <xf numFmtId="0" fontId="13" fillId="2" borderId="1" xfId="0" applyFont="1" applyFill="1" applyBorder="1" applyAlignment="1" applyProtection="1">
      <alignment horizontal="justify" vertical="top" wrapText="1"/>
    </xf>
    <xf numFmtId="9" fontId="13" fillId="2" borderId="1" xfId="2" applyFont="1" applyFill="1" applyBorder="1" applyAlignment="1" applyProtection="1">
      <alignment horizontal="center" vertical="center" wrapText="1"/>
      <protection locked="0"/>
    </xf>
    <xf numFmtId="0" fontId="13" fillId="2" borderId="1" xfId="0" applyFont="1" applyFill="1" applyBorder="1" applyAlignment="1" applyProtection="1">
      <alignment horizontal="justify" vertical="center" wrapText="1"/>
      <protection locked="0"/>
    </xf>
    <xf numFmtId="0" fontId="15" fillId="2" borderId="1" xfId="0" applyFont="1" applyFill="1" applyBorder="1" applyAlignment="1">
      <alignment horizontal="justify" vertical="center"/>
    </xf>
    <xf numFmtId="9" fontId="13" fillId="2" borderId="1" xfId="2" applyFont="1" applyFill="1" applyBorder="1" applyAlignment="1" applyProtection="1">
      <alignment horizontal="center" vertical="center" wrapText="1"/>
    </xf>
    <xf numFmtId="49" fontId="13" fillId="2" borderId="1" xfId="0" applyNumberFormat="1" applyFont="1" applyFill="1" applyBorder="1" applyAlignment="1" applyProtection="1">
      <alignment horizontal="justify" vertical="center" wrapText="1"/>
    </xf>
    <xf numFmtId="9" fontId="15" fillId="2" borderId="1" xfId="2" applyFont="1" applyFill="1" applyBorder="1" applyAlignment="1" applyProtection="1">
      <alignment horizontal="center" vertical="center" wrapText="1"/>
      <protection locked="0"/>
    </xf>
    <xf numFmtId="9" fontId="13" fillId="2" borderId="2" xfId="0" applyNumberFormat="1" applyFont="1" applyFill="1" applyBorder="1" applyAlignment="1" applyProtection="1">
      <alignment horizontal="center" vertical="center" wrapText="1"/>
    </xf>
    <xf numFmtId="9" fontId="13" fillId="2" borderId="10" xfId="0" applyNumberFormat="1" applyFont="1" applyFill="1" applyBorder="1" applyAlignment="1" applyProtection="1">
      <alignment horizontal="center" vertical="center" wrapText="1"/>
    </xf>
    <xf numFmtId="9" fontId="13" fillId="2" borderId="3" xfId="0" applyNumberFormat="1" applyFont="1" applyFill="1" applyBorder="1" applyAlignment="1" applyProtection="1">
      <alignment horizontal="center" vertical="center" wrapText="1"/>
    </xf>
    <xf numFmtId="0" fontId="13" fillId="2" borderId="2" xfId="0" applyFont="1" applyFill="1" applyBorder="1" applyAlignment="1" applyProtection="1">
      <alignment horizontal="justify" vertical="center" wrapText="1"/>
    </xf>
    <xf numFmtId="0" fontId="13" fillId="2" borderId="10" xfId="0" applyFont="1" applyFill="1" applyBorder="1" applyAlignment="1" applyProtection="1">
      <alignment horizontal="justify" vertical="center" wrapText="1"/>
    </xf>
    <xf numFmtId="0" fontId="13" fillId="2" borderId="3" xfId="0" applyFont="1" applyFill="1" applyBorder="1" applyAlignment="1" applyProtection="1">
      <alignment horizontal="justify" vertical="center" wrapText="1"/>
    </xf>
    <xf numFmtId="0" fontId="14" fillId="3" borderId="1"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5" fillId="2" borderId="1" xfId="0" applyFont="1" applyFill="1" applyBorder="1" applyAlignment="1">
      <alignment horizontal="center" vertical="center"/>
    </xf>
    <xf numFmtId="0" fontId="15" fillId="2" borderId="3"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justify" vertical="center"/>
      <protection locked="0"/>
    </xf>
    <xf numFmtId="0" fontId="13" fillId="2" borderId="1" xfId="0" applyFont="1" applyFill="1" applyBorder="1" applyAlignment="1">
      <alignment vertical="center" wrapText="1"/>
    </xf>
  </cellXfs>
  <cellStyles count="4">
    <cellStyle name="Estilo 1" xfId="3"/>
    <cellStyle name="Normal" xfId="0" builtinId="0"/>
    <cellStyle name="Normal 3" xfId="1"/>
    <cellStyle name="Porcentaje" xfId="2" builtinId="5"/>
  </cellStyles>
  <dxfs count="0"/>
  <tableStyles count="0" defaultTableStyle="TableStyleMedium2" defaultPivotStyle="PivotStyleLight16"/>
  <colors>
    <mruColors>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31</xdr:col>
      <xdr:colOff>127000</xdr:colOff>
      <xdr:row>52</xdr:row>
      <xdr:rowOff>269874</xdr:rowOff>
    </xdr:from>
    <xdr:to>
      <xdr:col>31</xdr:col>
      <xdr:colOff>2873375</xdr:colOff>
      <xdr:row>53</xdr:row>
      <xdr:rowOff>878196</xdr:rowOff>
    </xdr:to>
    <xdr:pic>
      <xdr:nvPicPr>
        <xdr:cNvPr id="2" name="Imagen 1"/>
        <xdr:cNvPicPr>
          <a:picLocks noChangeAspect="1"/>
        </xdr:cNvPicPr>
      </xdr:nvPicPr>
      <xdr:blipFill>
        <a:blip xmlns:r="http://schemas.openxmlformats.org/officeDocument/2006/relationships" r:embed="rId1"/>
        <a:stretch>
          <a:fillRect/>
        </a:stretch>
      </xdr:blipFill>
      <xdr:spPr>
        <a:xfrm>
          <a:off x="63198375" y="65865374"/>
          <a:ext cx="2746375" cy="1640197"/>
        </a:xfrm>
        <a:prstGeom prst="rect">
          <a:avLst/>
        </a:prstGeom>
      </xdr:spPr>
    </xdr:pic>
    <xdr:clientData/>
  </xdr:twoCellAnchor>
  <xdr:twoCellAnchor>
    <xdr:from>
      <xdr:col>0</xdr:col>
      <xdr:colOff>0</xdr:colOff>
      <xdr:row>0</xdr:row>
      <xdr:rowOff>85725</xdr:rowOff>
    </xdr:from>
    <xdr:to>
      <xdr:col>0</xdr:col>
      <xdr:colOff>866774</xdr:colOff>
      <xdr:row>0</xdr:row>
      <xdr:rowOff>904875</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964" t="6897" r="30974" b="14943"/>
        <a:stretch/>
      </xdr:blipFill>
      <xdr:spPr bwMode="auto">
        <a:xfrm>
          <a:off x="0" y="85725"/>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61"/>
  <sheetViews>
    <sheetView tabSelected="1" view="pageBreakPreview" zoomScale="60" zoomScaleNormal="60" workbookViewId="0">
      <pane xSplit="1" ySplit="3" topLeftCell="F4" activePane="bottomRight" state="frozen"/>
      <selection pane="topRight" activeCell="B1" sqref="B1"/>
      <selection pane="bottomLeft" activeCell="A4" sqref="A4"/>
      <selection pane="bottomRight" sqref="A1:AH1"/>
    </sheetView>
  </sheetViews>
  <sheetFormatPr baseColWidth="10" defaultColWidth="11.42578125" defaultRowHeight="15.75" x14ac:dyDescent="0.25"/>
  <cols>
    <col min="1" max="1" width="34.7109375" style="12" customWidth="1"/>
    <col min="2" max="2" width="56.7109375" style="12" customWidth="1"/>
    <col min="3" max="3" width="38.7109375" style="22" customWidth="1"/>
    <col min="4" max="4" width="44.42578125" style="22" customWidth="1"/>
    <col min="5" max="5" width="62.5703125" style="12" customWidth="1"/>
    <col min="6" max="6" width="34" style="23" customWidth="1"/>
    <col min="7" max="7" width="63.85546875" style="23" hidden="1" customWidth="1"/>
    <col min="8" max="8" width="27.140625" style="12" hidden="1" customWidth="1"/>
    <col min="9" max="9" width="29.42578125" style="12" hidden="1" customWidth="1"/>
    <col min="10" max="10" width="27.42578125" style="24" hidden="1" customWidth="1"/>
    <col min="11" max="11" width="27" style="24" hidden="1" customWidth="1"/>
    <col min="12" max="12" width="25.140625" style="12" hidden="1" customWidth="1"/>
    <col min="13" max="13" width="19" style="12" hidden="1" customWidth="1"/>
    <col min="14" max="14" width="47.85546875" style="12" customWidth="1"/>
    <col min="15" max="15" width="24.42578125" style="12" hidden="1" customWidth="1"/>
    <col min="16" max="16" width="23.42578125" style="24" hidden="1" customWidth="1"/>
    <col min="17" max="17" width="33" style="12" hidden="1" customWidth="1"/>
    <col min="18" max="18" width="31.7109375" style="12" hidden="1" customWidth="1"/>
    <col min="19" max="19" width="21.42578125" style="12" hidden="1" customWidth="1"/>
    <col min="20" max="20" width="24" style="12" hidden="1" customWidth="1"/>
    <col min="21" max="22" width="30.7109375" style="12" hidden="1" customWidth="1"/>
    <col min="23" max="23" width="37.7109375" style="25" customWidth="1"/>
    <col min="24" max="24" width="19.42578125" style="12" hidden="1" customWidth="1"/>
    <col min="25" max="25" width="14.7109375" style="12" customWidth="1"/>
    <col min="26" max="26" width="22.5703125" style="12" hidden="1" customWidth="1"/>
    <col min="27" max="27" width="22.5703125" style="12" customWidth="1"/>
    <col min="28" max="28" width="31.5703125" style="12" customWidth="1"/>
    <col min="29" max="29" width="26.140625" style="2" customWidth="1"/>
    <col min="30" max="30" width="52.42578125" style="16" customWidth="1"/>
    <col min="31" max="31" width="25.85546875" style="2" customWidth="1"/>
    <col min="32" max="33" width="45" style="16" customWidth="1"/>
    <col min="34" max="34" width="39.42578125" style="16" customWidth="1"/>
    <col min="35" max="16384" width="11.42578125" style="2"/>
  </cols>
  <sheetData>
    <row r="1" spans="1:41" ht="75.75" customHeight="1" thickBot="1" x14ac:dyDescent="0.3">
      <c r="A1" s="124" t="s">
        <v>783</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
      <c r="AJ1" s="1"/>
      <c r="AK1" s="1"/>
      <c r="AL1" s="1"/>
      <c r="AM1" s="1"/>
      <c r="AN1" s="1"/>
      <c r="AO1" s="1"/>
    </row>
    <row r="2" spans="1:41" s="4" customFormat="1" ht="42" customHeight="1" thickBot="1" x14ac:dyDescent="0.3">
      <c r="A2" s="142" t="s">
        <v>0</v>
      </c>
      <c r="B2" s="142"/>
      <c r="C2" s="142"/>
      <c r="D2" s="142"/>
      <c r="E2" s="142"/>
      <c r="F2" s="142"/>
      <c r="G2" s="142"/>
      <c r="H2" s="133" t="s">
        <v>1</v>
      </c>
      <c r="I2" s="133"/>
      <c r="J2" s="133"/>
      <c r="K2" s="133"/>
      <c r="L2" s="133"/>
      <c r="M2" s="133"/>
      <c r="N2" s="133"/>
      <c r="O2" s="133"/>
      <c r="P2" s="133"/>
      <c r="Q2" s="141" t="s">
        <v>2</v>
      </c>
      <c r="R2" s="141"/>
      <c r="S2" s="141"/>
      <c r="T2" s="141"/>
      <c r="U2" s="141"/>
      <c r="V2" s="141"/>
      <c r="W2" s="123" t="s">
        <v>3</v>
      </c>
      <c r="X2" s="123"/>
      <c r="Y2" s="123"/>
      <c r="Z2" s="123"/>
      <c r="AA2" s="123"/>
      <c r="AB2" s="123"/>
      <c r="AC2" s="169" t="s">
        <v>622</v>
      </c>
      <c r="AD2" s="169"/>
      <c r="AE2" s="169"/>
      <c r="AF2" s="169"/>
      <c r="AG2" s="169"/>
      <c r="AH2" s="169"/>
      <c r="AI2" s="3"/>
      <c r="AJ2" s="3"/>
      <c r="AK2" s="3"/>
      <c r="AL2" s="3"/>
      <c r="AM2" s="3"/>
      <c r="AN2" s="3"/>
      <c r="AO2" s="3"/>
    </row>
    <row r="3" spans="1:41" s="4" customFormat="1" ht="92.25" customHeight="1" x14ac:dyDescent="0.25">
      <c r="A3" s="69" t="s">
        <v>4</v>
      </c>
      <c r="B3" s="70" t="s">
        <v>5</v>
      </c>
      <c r="C3" s="69" t="s">
        <v>6</v>
      </c>
      <c r="D3" s="69" t="s">
        <v>7</v>
      </c>
      <c r="E3" s="70" t="s">
        <v>8</v>
      </c>
      <c r="F3" s="69" t="s">
        <v>9</v>
      </c>
      <c r="G3" s="70" t="s">
        <v>10</v>
      </c>
      <c r="H3" s="69" t="s">
        <v>11</v>
      </c>
      <c r="I3" s="69" t="s">
        <v>12</v>
      </c>
      <c r="J3" s="70" t="s">
        <v>13</v>
      </c>
      <c r="K3" s="69" t="s">
        <v>14</v>
      </c>
      <c r="L3" s="69" t="s">
        <v>15</v>
      </c>
      <c r="M3" s="69" t="s">
        <v>16</v>
      </c>
      <c r="N3" s="69" t="s">
        <v>17</v>
      </c>
      <c r="O3" s="69" t="s">
        <v>18</v>
      </c>
      <c r="P3" s="69" t="s">
        <v>19</v>
      </c>
      <c r="Q3" s="70" t="s">
        <v>20</v>
      </c>
      <c r="R3" s="69" t="s">
        <v>12</v>
      </c>
      <c r="S3" s="70" t="s">
        <v>13</v>
      </c>
      <c r="T3" s="69" t="s">
        <v>14</v>
      </c>
      <c r="U3" s="69" t="s">
        <v>21</v>
      </c>
      <c r="V3" s="69" t="s">
        <v>22</v>
      </c>
      <c r="W3" s="70" t="s">
        <v>23</v>
      </c>
      <c r="X3" s="69" t="s">
        <v>24</v>
      </c>
      <c r="Y3" s="69" t="s">
        <v>25</v>
      </c>
      <c r="Z3" s="70" t="s">
        <v>26</v>
      </c>
      <c r="AA3" s="70" t="s">
        <v>27</v>
      </c>
      <c r="AB3" s="70" t="s">
        <v>28</v>
      </c>
      <c r="AC3" s="170" t="s">
        <v>787</v>
      </c>
      <c r="AD3" s="170" t="s">
        <v>786</v>
      </c>
      <c r="AE3" s="170" t="s">
        <v>788</v>
      </c>
      <c r="AF3" s="170" t="s">
        <v>789</v>
      </c>
      <c r="AG3" s="170" t="s">
        <v>784</v>
      </c>
      <c r="AH3" s="170" t="s">
        <v>785</v>
      </c>
      <c r="AI3" s="3"/>
      <c r="AJ3" s="3"/>
      <c r="AK3" s="3"/>
      <c r="AL3" s="3"/>
      <c r="AM3" s="3"/>
      <c r="AN3" s="3"/>
      <c r="AO3" s="3"/>
    </row>
    <row r="4" spans="1:41" ht="50.1" customHeight="1" x14ac:dyDescent="0.25">
      <c r="A4" s="80" t="s">
        <v>29</v>
      </c>
      <c r="B4" s="81"/>
      <c r="C4" s="82"/>
      <c r="D4" s="82"/>
      <c r="E4" s="83"/>
      <c r="F4" s="83"/>
      <c r="G4" s="83"/>
      <c r="H4" s="83"/>
      <c r="I4" s="83"/>
      <c r="J4" s="84"/>
      <c r="K4" s="84"/>
      <c r="L4" s="83"/>
      <c r="M4" s="83"/>
      <c r="N4" s="83"/>
      <c r="O4" s="83"/>
      <c r="P4" s="84"/>
      <c r="Q4" s="83"/>
      <c r="R4" s="83"/>
      <c r="S4" s="83"/>
      <c r="T4" s="83"/>
      <c r="U4" s="83"/>
      <c r="V4" s="83"/>
      <c r="W4" s="83"/>
      <c r="X4" s="83"/>
      <c r="Y4" s="83"/>
      <c r="Z4" s="83"/>
      <c r="AA4" s="83"/>
      <c r="AB4" s="83"/>
      <c r="AC4" s="85"/>
      <c r="AD4" s="86"/>
      <c r="AE4" s="87"/>
      <c r="AF4" s="88"/>
      <c r="AG4" s="88"/>
      <c r="AH4" s="89"/>
      <c r="AI4" s="1"/>
      <c r="AJ4" s="1"/>
      <c r="AK4" s="1"/>
      <c r="AL4" s="1"/>
      <c r="AM4" s="1"/>
      <c r="AN4" s="1"/>
      <c r="AO4" s="1"/>
    </row>
    <row r="5" spans="1:41" s="6" customFormat="1" ht="409.5" customHeight="1" thickBot="1" x14ac:dyDescent="0.3">
      <c r="A5" s="71" t="s">
        <v>30</v>
      </c>
      <c r="B5" s="72" t="s">
        <v>31</v>
      </c>
      <c r="C5" s="73" t="s">
        <v>98</v>
      </c>
      <c r="D5" s="72" t="s">
        <v>60</v>
      </c>
      <c r="E5" s="74" t="s">
        <v>447</v>
      </c>
      <c r="F5" s="71" t="s">
        <v>448</v>
      </c>
      <c r="G5" s="72" t="s">
        <v>449</v>
      </c>
      <c r="H5" s="72" t="s">
        <v>33</v>
      </c>
      <c r="I5" s="72">
        <v>1</v>
      </c>
      <c r="J5" s="73" t="s">
        <v>273</v>
      </c>
      <c r="K5" s="73">
        <v>20</v>
      </c>
      <c r="L5" s="72">
        <v>20</v>
      </c>
      <c r="M5" s="72" t="s">
        <v>274</v>
      </c>
      <c r="N5" s="72" t="s">
        <v>450</v>
      </c>
      <c r="O5" s="72" t="s">
        <v>42</v>
      </c>
      <c r="P5" s="73">
        <v>100</v>
      </c>
      <c r="Q5" s="72" t="s">
        <v>33</v>
      </c>
      <c r="R5" s="72">
        <v>1</v>
      </c>
      <c r="S5" s="72" t="s">
        <v>273</v>
      </c>
      <c r="T5" s="72">
        <v>20</v>
      </c>
      <c r="U5" s="72">
        <v>20</v>
      </c>
      <c r="V5" s="72" t="s">
        <v>274</v>
      </c>
      <c r="W5" s="72" t="s">
        <v>451</v>
      </c>
      <c r="X5" s="75">
        <v>42736</v>
      </c>
      <c r="Y5" s="75">
        <v>43100</v>
      </c>
      <c r="Z5" s="75" t="s">
        <v>452</v>
      </c>
      <c r="AA5" s="72" t="s">
        <v>453</v>
      </c>
      <c r="AB5" s="72" t="s">
        <v>454</v>
      </c>
      <c r="AC5" s="76">
        <v>100</v>
      </c>
      <c r="AD5" s="77" t="s">
        <v>716</v>
      </c>
      <c r="AE5" s="78">
        <f>4/4</f>
        <v>1</v>
      </c>
      <c r="AF5" s="77" t="s">
        <v>717</v>
      </c>
      <c r="AG5" s="172" t="s">
        <v>662</v>
      </c>
      <c r="AH5" s="79" t="s">
        <v>802</v>
      </c>
      <c r="AI5" s="5"/>
      <c r="AJ5" s="5"/>
      <c r="AK5" s="5"/>
      <c r="AL5" s="5"/>
      <c r="AM5" s="5"/>
      <c r="AN5" s="5"/>
      <c r="AO5" s="5"/>
    </row>
    <row r="6" spans="1:41" s="6" customFormat="1" ht="346.5" customHeight="1" thickBot="1" x14ac:dyDescent="0.3">
      <c r="A6" s="28" t="s">
        <v>30</v>
      </c>
      <c r="B6" s="30" t="s">
        <v>31</v>
      </c>
      <c r="C6" s="30" t="s">
        <v>72</v>
      </c>
      <c r="D6" s="30" t="s">
        <v>41</v>
      </c>
      <c r="E6" s="32" t="s">
        <v>455</v>
      </c>
      <c r="F6" s="28" t="s">
        <v>456</v>
      </c>
      <c r="G6" s="30" t="s">
        <v>457</v>
      </c>
      <c r="H6" s="30" t="s">
        <v>33</v>
      </c>
      <c r="I6" s="30">
        <v>1</v>
      </c>
      <c r="J6" s="31" t="s">
        <v>273</v>
      </c>
      <c r="K6" s="31">
        <v>20</v>
      </c>
      <c r="L6" s="30">
        <v>20</v>
      </c>
      <c r="M6" s="30" t="s">
        <v>274</v>
      </c>
      <c r="N6" s="30" t="s">
        <v>458</v>
      </c>
      <c r="O6" s="30" t="s">
        <v>42</v>
      </c>
      <c r="P6" s="31">
        <v>85</v>
      </c>
      <c r="Q6" s="30" t="s">
        <v>33</v>
      </c>
      <c r="R6" s="30">
        <v>1</v>
      </c>
      <c r="S6" s="30" t="s">
        <v>273</v>
      </c>
      <c r="T6" s="30">
        <v>20</v>
      </c>
      <c r="U6" s="30">
        <v>20</v>
      </c>
      <c r="V6" s="30" t="s">
        <v>274</v>
      </c>
      <c r="W6" s="30" t="s">
        <v>459</v>
      </c>
      <c r="X6" s="33">
        <v>42794</v>
      </c>
      <c r="Y6" s="33">
        <v>43100</v>
      </c>
      <c r="Z6" s="33" t="s">
        <v>460</v>
      </c>
      <c r="AA6" s="30" t="s">
        <v>461</v>
      </c>
      <c r="AB6" s="30" t="s">
        <v>462</v>
      </c>
      <c r="AC6" s="34">
        <v>85</v>
      </c>
      <c r="AD6" s="38" t="s">
        <v>718</v>
      </c>
      <c r="AE6" s="36">
        <f>1/2</f>
        <v>0.5</v>
      </c>
      <c r="AF6" s="35" t="s">
        <v>648</v>
      </c>
      <c r="AG6" s="103" t="s">
        <v>662</v>
      </c>
      <c r="AH6" s="35" t="s">
        <v>623</v>
      </c>
      <c r="AI6" s="5"/>
      <c r="AJ6" s="5"/>
      <c r="AK6" s="5"/>
      <c r="AL6" s="5"/>
      <c r="AM6" s="5"/>
      <c r="AN6" s="5"/>
      <c r="AO6" s="5"/>
    </row>
    <row r="7" spans="1:41" ht="102" customHeight="1" thickBot="1" x14ac:dyDescent="0.3">
      <c r="A7" s="123" t="s">
        <v>38</v>
      </c>
      <c r="B7" s="125" t="s">
        <v>39</v>
      </c>
      <c r="C7" s="31" t="s">
        <v>40</v>
      </c>
      <c r="D7" s="31"/>
      <c r="E7" s="39" t="s">
        <v>45</v>
      </c>
      <c r="F7" s="133" t="s">
        <v>47</v>
      </c>
      <c r="G7" s="125" t="s">
        <v>476</v>
      </c>
      <c r="H7" s="125" t="s">
        <v>33</v>
      </c>
      <c r="I7" s="125">
        <v>1</v>
      </c>
      <c r="J7" s="125" t="s">
        <v>273</v>
      </c>
      <c r="K7" s="125">
        <v>20</v>
      </c>
      <c r="L7" s="125">
        <v>20</v>
      </c>
      <c r="M7" s="125" t="s">
        <v>274</v>
      </c>
      <c r="N7" s="125" t="s">
        <v>322</v>
      </c>
      <c r="O7" s="125" t="s">
        <v>42</v>
      </c>
      <c r="P7" s="125">
        <v>85</v>
      </c>
      <c r="Q7" s="125" t="s">
        <v>33</v>
      </c>
      <c r="R7" s="125">
        <v>1</v>
      </c>
      <c r="S7" s="125" t="s">
        <v>273</v>
      </c>
      <c r="T7" s="125">
        <v>20</v>
      </c>
      <c r="U7" s="125">
        <v>20</v>
      </c>
      <c r="V7" s="125" t="s">
        <v>274</v>
      </c>
      <c r="W7" s="125" t="s">
        <v>323</v>
      </c>
      <c r="X7" s="126">
        <v>42736</v>
      </c>
      <c r="Y7" s="126">
        <v>43100</v>
      </c>
      <c r="Z7" s="125" t="s">
        <v>324</v>
      </c>
      <c r="AA7" s="125" t="s">
        <v>325</v>
      </c>
      <c r="AB7" s="125" t="s">
        <v>326</v>
      </c>
      <c r="AC7" s="108">
        <v>85</v>
      </c>
      <c r="AD7" s="106" t="s">
        <v>719</v>
      </c>
      <c r="AE7" s="111">
        <v>1</v>
      </c>
      <c r="AF7" s="106" t="s">
        <v>714</v>
      </c>
      <c r="AG7" s="173" t="s">
        <v>662</v>
      </c>
      <c r="AH7" s="106" t="s">
        <v>623</v>
      </c>
      <c r="AI7" s="1"/>
      <c r="AJ7" s="1"/>
      <c r="AK7" s="1"/>
      <c r="AL7" s="1"/>
      <c r="AM7" s="1"/>
      <c r="AN7" s="1"/>
      <c r="AO7" s="1"/>
    </row>
    <row r="8" spans="1:41" ht="132" customHeight="1" thickBot="1" x14ac:dyDescent="0.3">
      <c r="A8" s="123"/>
      <c r="B8" s="125"/>
      <c r="C8" s="31"/>
      <c r="D8" s="31" t="s">
        <v>41</v>
      </c>
      <c r="E8" s="39" t="s">
        <v>48</v>
      </c>
      <c r="F8" s="133"/>
      <c r="G8" s="125"/>
      <c r="H8" s="125"/>
      <c r="I8" s="125"/>
      <c r="J8" s="125"/>
      <c r="K8" s="125"/>
      <c r="L8" s="125"/>
      <c r="M8" s="125"/>
      <c r="N8" s="125"/>
      <c r="O8" s="125"/>
      <c r="P8" s="125"/>
      <c r="Q8" s="125"/>
      <c r="R8" s="125"/>
      <c r="S8" s="125"/>
      <c r="T8" s="125"/>
      <c r="U8" s="125"/>
      <c r="V8" s="125"/>
      <c r="W8" s="125"/>
      <c r="X8" s="126"/>
      <c r="Y8" s="126"/>
      <c r="Z8" s="125"/>
      <c r="AA8" s="125"/>
      <c r="AB8" s="125"/>
      <c r="AC8" s="108"/>
      <c r="AD8" s="106"/>
      <c r="AE8" s="108"/>
      <c r="AF8" s="106"/>
      <c r="AG8" s="173"/>
      <c r="AH8" s="106"/>
      <c r="AI8" s="1"/>
      <c r="AJ8" s="1"/>
      <c r="AK8" s="1"/>
      <c r="AL8" s="1"/>
      <c r="AM8" s="1"/>
      <c r="AN8" s="1"/>
      <c r="AO8" s="1"/>
    </row>
    <row r="9" spans="1:41" s="7" customFormat="1" ht="61.5" customHeight="1" thickBot="1" x14ac:dyDescent="0.3">
      <c r="A9" s="128" t="s">
        <v>49</v>
      </c>
      <c r="B9" s="125" t="s">
        <v>50</v>
      </c>
      <c r="C9" s="31" t="s">
        <v>53</v>
      </c>
      <c r="D9" s="31" t="s">
        <v>32</v>
      </c>
      <c r="E9" s="39" t="s">
        <v>54</v>
      </c>
      <c r="F9" s="133" t="s">
        <v>261</v>
      </c>
      <c r="G9" s="125" t="s">
        <v>52</v>
      </c>
      <c r="H9" s="132" t="s">
        <v>33</v>
      </c>
      <c r="I9" s="132">
        <v>1</v>
      </c>
      <c r="J9" s="134" t="s">
        <v>255</v>
      </c>
      <c r="K9" s="134">
        <v>5</v>
      </c>
      <c r="L9" s="132">
        <f>I9*K9</f>
        <v>5</v>
      </c>
      <c r="M9" s="132" t="s">
        <v>256</v>
      </c>
      <c r="N9" s="143" t="s">
        <v>262</v>
      </c>
      <c r="O9" s="132" t="s">
        <v>257</v>
      </c>
      <c r="P9" s="134">
        <v>85</v>
      </c>
      <c r="Q9" s="125" t="s">
        <v>258</v>
      </c>
      <c r="R9" s="125">
        <v>1</v>
      </c>
      <c r="S9" s="125" t="s">
        <v>255</v>
      </c>
      <c r="T9" s="125">
        <v>5</v>
      </c>
      <c r="U9" s="125">
        <f>R9*T9</f>
        <v>5</v>
      </c>
      <c r="V9" s="125" t="s">
        <v>35</v>
      </c>
      <c r="W9" s="125" t="s">
        <v>259</v>
      </c>
      <c r="X9" s="126">
        <v>42826</v>
      </c>
      <c r="Y9" s="126">
        <v>43100</v>
      </c>
      <c r="Z9" s="125" t="s">
        <v>327</v>
      </c>
      <c r="AA9" s="125" t="s">
        <v>260</v>
      </c>
      <c r="AB9" s="125" t="s">
        <v>328</v>
      </c>
      <c r="AC9" s="157">
        <v>1</v>
      </c>
      <c r="AD9" s="158" t="s">
        <v>684</v>
      </c>
      <c r="AE9" s="157">
        <v>0.47</v>
      </c>
      <c r="AF9" s="158" t="s">
        <v>684</v>
      </c>
      <c r="AG9" s="171" t="s">
        <v>662</v>
      </c>
      <c r="AH9" s="106" t="s">
        <v>802</v>
      </c>
    </row>
    <row r="10" spans="1:41" s="7" customFormat="1" ht="56.25" customHeight="1" thickBot="1" x14ac:dyDescent="0.3">
      <c r="A10" s="128"/>
      <c r="B10" s="125"/>
      <c r="C10" s="31" t="s">
        <v>51</v>
      </c>
      <c r="D10" s="31" t="s">
        <v>32</v>
      </c>
      <c r="E10" s="39" t="s">
        <v>55</v>
      </c>
      <c r="F10" s="133"/>
      <c r="G10" s="125"/>
      <c r="H10" s="132"/>
      <c r="I10" s="132"/>
      <c r="J10" s="134"/>
      <c r="K10" s="134"/>
      <c r="L10" s="132"/>
      <c r="M10" s="132"/>
      <c r="N10" s="143"/>
      <c r="O10" s="132"/>
      <c r="P10" s="134"/>
      <c r="Q10" s="125"/>
      <c r="R10" s="125"/>
      <c r="S10" s="125"/>
      <c r="T10" s="125"/>
      <c r="U10" s="125"/>
      <c r="V10" s="125"/>
      <c r="W10" s="125"/>
      <c r="X10" s="126"/>
      <c r="Y10" s="126"/>
      <c r="Z10" s="125"/>
      <c r="AA10" s="125"/>
      <c r="AB10" s="125"/>
      <c r="AC10" s="157"/>
      <c r="AD10" s="158"/>
      <c r="AE10" s="157"/>
      <c r="AF10" s="158"/>
      <c r="AG10" s="171"/>
      <c r="AH10" s="106"/>
    </row>
    <row r="11" spans="1:41" s="7" customFormat="1" ht="94.5" customHeight="1" thickBot="1" x14ac:dyDescent="0.3">
      <c r="A11" s="128"/>
      <c r="B11" s="125"/>
      <c r="C11" s="31" t="s">
        <v>53</v>
      </c>
      <c r="D11" s="31" t="s">
        <v>32</v>
      </c>
      <c r="E11" s="39" t="s">
        <v>56</v>
      </c>
      <c r="F11" s="133"/>
      <c r="G11" s="125"/>
      <c r="H11" s="132"/>
      <c r="I11" s="132"/>
      <c r="J11" s="134"/>
      <c r="K11" s="134"/>
      <c r="L11" s="132"/>
      <c r="M11" s="132"/>
      <c r="N11" s="143"/>
      <c r="O11" s="132"/>
      <c r="P11" s="134"/>
      <c r="Q11" s="125"/>
      <c r="R11" s="125"/>
      <c r="S11" s="125"/>
      <c r="T11" s="125"/>
      <c r="U11" s="125"/>
      <c r="V11" s="125"/>
      <c r="W11" s="125"/>
      <c r="X11" s="126"/>
      <c r="Y11" s="126"/>
      <c r="Z11" s="125"/>
      <c r="AA11" s="125"/>
      <c r="AB11" s="125"/>
      <c r="AC11" s="157"/>
      <c r="AD11" s="158"/>
      <c r="AE11" s="157"/>
      <c r="AF11" s="158"/>
      <c r="AG11" s="171"/>
      <c r="AH11" s="106"/>
    </row>
    <row r="12" spans="1:41" ht="50.1" customHeight="1" thickBot="1" x14ac:dyDescent="0.3">
      <c r="A12" s="90" t="s">
        <v>57</v>
      </c>
      <c r="B12" s="91"/>
      <c r="C12" s="92"/>
      <c r="D12" s="92"/>
      <c r="E12" s="93"/>
      <c r="F12" s="93"/>
      <c r="G12" s="93"/>
      <c r="H12" s="93"/>
      <c r="I12" s="93"/>
      <c r="J12" s="94"/>
      <c r="K12" s="94"/>
      <c r="L12" s="93"/>
      <c r="M12" s="93"/>
      <c r="N12" s="93"/>
      <c r="O12" s="93"/>
      <c r="P12" s="94"/>
      <c r="Q12" s="93"/>
      <c r="R12" s="93"/>
      <c r="S12" s="93"/>
      <c r="T12" s="93"/>
      <c r="U12" s="93"/>
      <c r="V12" s="93"/>
      <c r="W12" s="93"/>
      <c r="X12" s="93"/>
      <c r="Y12" s="93"/>
      <c r="Z12" s="93"/>
      <c r="AA12" s="93"/>
      <c r="AB12" s="93"/>
      <c r="AC12" s="95"/>
      <c r="AD12" s="96"/>
      <c r="AE12" s="97"/>
      <c r="AF12" s="98"/>
      <c r="AG12" s="98"/>
      <c r="AH12" s="99"/>
      <c r="AI12" s="1"/>
      <c r="AJ12" s="1"/>
      <c r="AK12" s="1"/>
      <c r="AL12" s="1"/>
      <c r="AM12" s="1"/>
      <c r="AN12" s="1"/>
      <c r="AO12" s="1"/>
    </row>
    <row r="13" spans="1:41" s="9" customFormat="1" ht="54" customHeight="1" thickBot="1" x14ac:dyDescent="0.3">
      <c r="A13" s="133" t="s">
        <v>58</v>
      </c>
      <c r="B13" s="125" t="s">
        <v>59</v>
      </c>
      <c r="C13" s="31" t="s">
        <v>36</v>
      </c>
      <c r="D13" s="31" t="s">
        <v>60</v>
      </c>
      <c r="E13" s="125" t="s">
        <v>720</v>
      </c>
      <c r="F13" s="133" t="s">
        <v>614</v>
      </c>
      <c r="G13" s="125" t="s">
        <v>721</v>
      </c>
      <c r="H13" s="125" t="s">
        <v>33</v>
      </c>
      <c r="I13" s="125">
        <v>1</v>
      </c>
      <c r="J13" s="125" t="s">
        <v>34</v>
      </c>
      <c r="K13" s="125">
        <v>10</v>
      </c>
      <c r="L13" s="125">
        <f>+K13*I13</f>
        <v>10</v>
      </c>
      <c r="M13" s="125" t="s">
        <v>35</v>
      </c>
      <c r="N13" s="125" t="s">
        <v>407</v>
      </c>
      <c r="O13" s="125" t="s">
        <v>42</v>
      </c>
      <c r="P13" s="125">
        <v>85</v>
      </c>
      <c r="Q13" s="125" t="s">
        <v>33</v>
      </c>
      <c r="R13" s="125">
        <v>1</v>
      </c>
      <c r="S13" s="125" t="s">
        <v>34</v>
      </c>
      <c r="T13" s="125">
        <v>10</v>
      </c>
      <c r="U13" s="125">
        <f>+T13*R13</f>
        <v>10</v>
      </c>
      <c r="V13" s="125" t="s">
        <v>35</v>
      </c>
      <c r="W13" s="125" t="s">
        <v>408</v>
      </c>
      <c r="X13" s="137">
        <v>42737</v>
      </c>
      <c r="Y13" s="137">
        <v>43100</v>
      </c>
      <c r="Z13" s="125" t="s">
        <v>722</v>
      </c>
      <c r="AA13" s="125" t="s">
        <v>723</v>
      </c>
      <c r="AB13" s="125" t="s">
        <v>724</v>
      </c>
      <c r="AC13" s="105">
        <f>5/6</f>
        <v>0.83333333333333337</v>
      </c>
      <c r="AD13" s="106" t="s">
        <v>725</v>
      </c>
      <c r="AE13" s="111">
        <v>1</v>
      </c>
      <c r="AF13" s="106" t="s">
        <v>726</v>
      </c>
      <c r="AG13" s="154" t="s">
        <v>662</v>
      </c>
      <c r="AH13" s="106" t="s">
        <v>802</v>
      </c>
      <c r="AI13" s="8"/>
      <c r="AJ13" s="8"/>
      <c r="AK13" s="8"/>
      <c r="AL13" s="8"/>
      <c r="AM13" s="8"/>
      <c r="AN13" s="8"/>
      <c r="AO13" s="8"/>
    </row>
    <row r="14" spans="1:41" s="9" customFormat="1" ht="78" customHeight="1" thickBot="1" x14ac:dyDescent="0.3">
      <c r="A14" s="133"/>
      <c r="B14" s="125"/>
      <c r="C14" s="31" t="s">
        <v>53</v>
      </c>
      <c r="D14" s="125" t="s">
        <v>61</v>
      </c>
      <c r="E14" s="125"/>
      <c r="F14" s="133"/>
      <c r="G14" s="125"/>
      <c r="H14" s="125"/>
      <c r="I14" s="125"/>
      <c r="J14" s="125"/>
      <c r="K14" s="125"/>
      <c r="L14" s="125"/>
      <c r="M14" s="125"/>
      <c r="N14" s="125"/>
      <c r="O14" s="125"/>
      <c r="P14" s="125"/>
      <c r="Q14" s="125"/>
      <c r="R14" s="125"/>
      <c r="S14" s="125"/>
      <c r="T14" s="125"/>
      <c r="U14" s="125"/>
      <c r="V14" s="125"/>
      <c r="W14" s="125"/>
      <c r="X14" s="137"/>
      <c r="Y14" s="137"/>
      <c r="Z14" s="125"/>
      <c r="AA14" s="125"/>
      <c r="AB14" s="125"/>
      <c r="AC14" s="105"/>
      <c r="AD14" s="106"/>
      <c r="AE14" s="108"/>
      <c r="AF14" s="106"/>
      <c r="AG14" s="154"/>
      <c r="AH14" s="106"/>
      <c r="AI14" s="8"/>
      <c r="AJ14" s="8"/>
      <c r="AK14" s="8"/>
      <c r="AL14" s="8"/>
      <c r="AM14" s="8"/>
      <c r="AN14" s="8"/>
      <c r="AO14" s="8"/>
    </row>
    <row r="15" spans="1:41" s="9" customFormat="1" ht="78" customHeight="1" thickBot="1" x14ac:dyDescent="0.3">
      <c r="A15" s="133"/>
      <c r="B15" s="125"/>
      <c r="C15" s="31" t="s">
        <v>62</v>
      </c>
      <c r="D15" s="125"/>
      <c r="E15" s="125"/>
      <c r="F15" s="133"/>
      <c r="G15" s="125"/>
      <c r="H15" s="125"/>
      <c r="I15" s="125"/>
      <c r="J15" s="125"/>
      <c r="K15" s="125"/>
      <c r="L15" s="125"/>
      <c r="M15" s="125"/>
      <c r="N15" s="125"/>
      <c r="O15" s="125"/>
      <c r="P15" s="125"/>
      <c r="Q15" s="125"/>
      <c r="R15" s="125"/>
      <c r="S15" s="125"/>
      <c r="T15" s="125"/>
      <c r="U15" s="125"/>
      <c r="V15" s="125"/>
      <c r="W15" s="125"/>
      <c r="X15" s="137"/>
      <c r="Y15" s="137"/>
      <c r="Z15" s="125"/>
      <c r="AA15" s="125"/>
      <c r="AB15" s="125"/>
      <c r="AC15" s="105"/>
      <c r="AD15" s="106"/>
      <c r="AE15" s="108"/>
      <c r="AF15" s="106"/>
      <c r="AG15" s="154"/>
      <c r="AH15" s="106"/>
      <c r="AI15" s="8"/>
      <c r="AJ15" s="8"/>
      <c r="AK15" s="8"/>
      <c r="AL15" s="8"/>
      <c r="AM15" s="8"/>
      <c r="AN15" s="8"/>
      <c r="AO15" s="8"/>
    </row>
    <row r="16" spans="1:41" s="9" customFormat="1" ht="299.25" customHeight="1" thickBot="1" x14ac:dyDescent="0.3">
      <c r="A16" s="133"/>
      <c r="B16" s="125"/>
      <c r="C16" s="31" t="s">
        <v>62</v>
      </c>
      <c r="D16" s="31" t="s">
        <v>32</v>
      </c>
      <c r="E16" s="40" t="s">
        <v>727</v>
      </c>
      <c r="F16" s="27" t="s">
        <v>63</v>
      </c>
      <c r="G16" s="31" t="s">
        <v>728</v>
      </c>
      <c r="H16" s="31" t="s">
        <v>33</v>
      </c>
      <c r="I16" s="31">
        <v>1</v>
      </c>
      <c r="J16" s="31" t="s">
        <v>34</v>
      </c>
      <c r="K16" s="31">
        <v>10</v>
      </c>
      <c r="L16" s="31">
        <f>+K16*I16</f>
        <v>10</v>
      </c>
      <c r="M16" s="31" t="s">
        <v>35</v>
      </c>
      <c r="N16" s="31" t="s">
        <v>409</v>
      </c>
      <c r="O16" s="31" t="s">
        <v>42</v>
      </c>
      <c r="P16" s="31">
        <v>85</v>
      </c>
      <c r="Q16" s="31" t="s">
        <v>33</v>
      </c>
      <c r="R16" s="31">
        <v>1</v>
      </c>
      <c r="S16" s="31" t="s">
        <v>34</v>
      </c>
      <c r="T16" s="31">
        <v>10</v>
      </c>
      <c r="U16" s="31">
        <v>10</v>
      </c>
      <c r="V16" s="31" t="s">
        <v>35</v>
      </c>
      <c r="W16" s="31" t="s">
        <v>410</v>
      </c>
      <c r="X16" s="41">
        <v>42737</v>
      </c>
      <c r="Y16" s="41">
        <v>43100</v>
      </c>
      <c r="Z16" s="41" t="s">
        <v>411</v>
      </c>
      <c r="AA16" s="31" t="s">
        <v>723</v>
      </c>
      <c r="AB16" s="31" t="s">
        <v>412</v>
      </c>
      <c r="AC16" s="42">
        <v>1</v>
      </c>
      <c r="AD16" s="38" t="s">
        <v>729</v>
      </c>
      <c r="AE16" s="42">
        <v>1</v>
      </c>
      <c r="AF16" s="38" t="s">
        <v>730</v>
      </c>
      <c r="AG16" s="102" t="s">
        <v>731</v>
      </c>
      <c r="AH16" s="38" t="s">
        <v>802</v>
      </c>
      <c r="AI16" s="8"/>
      <c r="AJ16" s="8"/>
      <c r="AK16" s="8"/>
      <c r="AL16" s="8"/>
      <c r="AM16" s="8"/>
      <c r="AN16" s="8"/>
      <c r="AO16" s="8"/>
    </row>
    <row r="17" spans="1:41" s="9" customFormat="1" ht="154.5" customHeight="1" thickBot="1" x14ac:dyDescent="0.3">
      <c r="A17" s="133"/>
      <c r="B17" s="125"/>
      <c r="C17" s="31" t="s">
        <v>62</v>
      </c>
      <c r="D17" s="31" t="s">
        <v>32</v>
      </c>
      <c r="E17" s="40" t="s">
        <v>64</v>
      </c>
      <c r="F17" s="27" t="s">
        <v>732</v>
      </c>
      <c r="G17" s="31" t="s">
        <v>733</v>
      </c>
      <c r="H17" s="31" t="s">
        <v>33</v>
      </c>
      <c r="I17" s="31">
        <v>1</v>
      </c>
      <c r="J17" s="31" t="s">
        <v>34</v>
      </c>
      <c r="K17" s="31">
        <v>10</v>
      </c>
      <c r="L17" s="31">
        <f>+K17*I17</f>
        <v>10</v>
      </c>
      <c r="M17" s="31" t="s">
        <v>35</v>
      </c>
      <c r="N17" s="31" t="s">
        <v>413</v>
      </c>
      <c r="O17" s="31" t="s">
        <v>42</v>
      </c>
      <c r="P17" s="31">
        <v>85</v>
      </c>
      <c r="Q17" s="31" t="s">
        <v>33</v>
      </c>
      <c r="R17" s="31">
        <v>1</v>
      </c>
      <c r="S17" s="31" t="s">
        <v>34</v>
      </c>
      <c r="T17" s="31">
        <v>10</v>
      </c>
      <c r="U17" s="31">
        <f>+T17*R17</f>
        <v>10</v>
      </c>
      <c r="V17" s="31" t="s">
        <v>35</v>
      </c>
      <c r="W17" s="31" t="s">
        <v>413</v>
      </c>
      <c r="X17" s="41">
        <v>42737</v>
      </c>
      <c r="Y17" s="41">
        <v>43100</v>
      </c>
      <c r="Z17" s="41" t="s">
        <v>734</v>
      </c>
      <c r="AA17" s="31" t="s">
        <v>723</v>
      </c>
      <c r="AB17" s="31" t="s">
        <v>414</v>
      </c>
      <c r="AC17" s="43" t="s">
        <v>666</v>
      </c>
      <c r="AD17" s="38" t="s">
        <v>735</v>
      </c>
      <c r="AE17" s="42">
        <v>1</v>
      </c>
      <c r="AF17" s="37" t="s">
        <v>666</v>
      </c>
      <c r="AG17" s="100" t="s">
        <v>795</v>
      </c>
      <c r="AH17" s="100" t="s">
        <v>803</v>
      </c>
      <c r="AI17" s="8"/>
      <c r="AJ17" s="8"/>
      <c r="AK17" s="8"/>
      <c r="AL17" s="8"/>
      <c r="AM17" s="8"/>
      <c r="AN17" s="8"/>
      <c r="AO17" s="8"/>
    </row>
    <row r="18" spans="1:41" s="9" customFormat="1" ht="149.25" customHeight="1" thickBot="1" x14ac:dyDescent="0.3">
      <c r="A18" s="133" t="s">
        <v>65</v>
      </c>
      <c r="B18" s="125" t="s">
        <v>66</v>
      </c>
      <c r="C18" s="31" t="s">
        <v>36</v>
      </c>
      <c r="D18" s="31" t="s">
        <v>37</v>
      </c>
      <c r="E18" s="40" t="s">
        <v>736</v>
      </c>
      <c r="F18" s="27" t="s">
        <v>415</v>
      </c>
      <c r="G18" s="31" t="s">
        <v>737</v>
      </c>
      <c r="H18" s="31" t="s">
        <v>402</v>
      </c>
      <c r="I18" s="31">
        <v>4</v>
      </c>
      <c r="J18" s="31" t="s">
        <v>255</v>
      </c>
      <c r="K18" s="31">
        <v>5</v>
      </c>
      <c r="L18" s="31">
        <f>+K18*I18</f>
        <v>20</v>
      </c>
      <c r="M18" s="31" t="s">
        <v>274</v>
      </c>
      <c r="N18" s="31" t="s">
        <v>738</v>
      </c>
      <c r="O18" s="31" t="s">
        <v>42</v>
      </c>
      <c r="P18" s="31">
        <v>60</v>
      </c>
      <c r="Q18" s="31" t="s">
        <v>107</v>
      </c>
      <c r="R18" s="31">
        <v>3</v>
      </c>
      <c r="S18" s="31" t="s">
        <v>255</v>
      </c>
      <c r="T18" s="31">
        <v>5</v>
      </c>
      <c r="U18" s="31">
        <f>+T18*R18</f>
        <v>15</v>
      </c>
      <c r="V18" s="31" t="s">
        <v>274</v>
      </c>
      <c r="W18" s="31" t="s">
        <v>739</v>
      </c>
      <c r="X18" s="41">
        <v>42737</v>
      </c>
      <c r="Y18" s="41">
        <v>43100</v>
      </c>
      <c r="Z18" s="41" t="s">
        <v>740</v>
      </c>
      <c r="AA18" s="31" t="s">
        <v>723</v>
      </c>
      <c r="AB18" s="31" t="s">
        <v>537</v>
      </c>
      <c r="AC18" s="43" t="s">
        <v>666</v>
      </c>
      <c r="AD18" s="38" t="s">
        <v>666</v>
      </c>
      <c r="AE18" s="43" t="s">
        <v>666</v>
      </c>
      <c r="AF18" s="38" t="s">
        <v>666</v>
      </c>
      <c r="AG18" s="100" t="s">
        <v>666</v>
      </c>
      <c r="AH18" s="38" t="s">
        <v>804</v>
      </c>
      <c r="AI18" s="8"/>
      <c r="AJ18" s="8"/>
      <c r="AK18" s="8"/>
      <c r="AL18" s="8"/>
      <c r="AM18" s="8"/>
      <c r="AN18" s="8"/>
      <c r="AO18" s="8"/>
    </row>
    <row r="19" spans="1:41" s="9" customFormat="1" ht="81" customHeight="1" thickBot="1" x14ac:dyDescent="0.3">
      <c r="A19" s="133"/>
      <c r="B19" s="125"/>
      <c r="C19" s="125" t="s">
        <v>36</v>
      </c>
      <c r="D19" s="125" t="s">
        <v>60</v>
      </c>
      <c r="E19" s="146" t="s">
        <v>416</v>
      </c>
      <c r="F19" s="133" t="s">
        <v>417</v>
      </c>
      <c r="G19" s="125" t="s">
        <v>418</v>
      </c>
      <c r="H19" s="125" t="s">
        <v>33</v>
      </c>
      <c r="I19" s="125">
        <v>1</v>
      </c>
      <c r="J19" s="125" t="s">
        <v>34</v>
      </c>
      <c r="K19" s="125">
        <v>10</v>
      </c>
      <c r="L19" s="125">
        <f>+K19*I19</f>
        <v>10</v>
      </c>
      <c r="M19" s="125" t="s">
        <v>35</v>
      </c>
      <c r="N19" s="125" t="s">
        <v>419</v>
      </c>
      <c r="O19" s="125" t="s">
        <v>42</v>
      </c>
      <c r="P19" s="125">
        <v>75</v>
      </c>
      <c r="Q19" s="125" t="s">
        <v>33</v>
      </c>
      <c r="R19" s="125">
        <v>1</v>
      </c>
      <c r="S19" s="125" t="s">
        <v>34</v>
      </c>
      <c r="T19" s="125">
        <v>10</v>
      </c>
      <c r="U19" s="125">
        <f>+T19*R19</f>
        <v>10</v>
      </c>
      <c r="V19" s="125" t="s">
        <v>35</v>
      </c>
      <c r="W19" s="125" t="s">
        <v>420</v>
      </c>
      <c r="X19" s="137">
        <v>42737</v>
      </c>
      <c r="Y19" s="137">
        <v>43100</v>
      </c>
      <c r="Z19" s="137" t="s">
        <v>741</v>
      </c>
      <c r="AA19" s="125" t="s">
        <v>723</v>
      </c>
      <c r="AB19" s="125" t="s">
        <v>421</v>
      </c>
      <c r="AC19" s="108" t="s">
        <v>666</v>
      </c>
      <c r="AD19" s="106" t="s">
        <v>666</v>
      </c>
      <c r="AE19" s="108" t="s">
        <v>666</v>
      </c>
      <c r="AF19" s="106" t="s">
        <v>666</v>
      </c>
      <c r="AG19" s="106" t="s">
        <v>666</v>
      </c>
      <c r="AH19" s="106" t="s">
        <v>803</v>
      </c>
      <c r="AI19" s="8"/>
      <c r="AJ19" s="8"/>
      <c r="AK19" s="8"/>
      <c r="AL19" s="8"/>
      <c r="AM19" s="8"/>
      <c r="AN19" s="8"/>
      <c r="AO19" s="8"/>
    </row>
    <row r="20" spans="1:41" s="9" customFormat="1" ht="81" customHeight="1" thickBot="1" x14ac:dyDescent="0.3">
      <c r="A20" s="133"/>
      <c r="B20" s="125"/>
      <c r="C20" s="125"/>
      <c r="D20" s="125"/>
      <c r="E20" s="146"/>
      <c r="F20" s="133"/>
      <c r="G20" s="125"/>
      <c r="H20" s="125"/>
      <c r="I20" s="125"/>
      <c r="J20" s="125"/>
      <c r="K20" s="125"/>
      <c r="L20" s="125"/>
      <c r="M20" s="125"/>
      <c r="N20" s="125"/>
      <c r="O20" s="125"/>
      <c r="P20" s="125"/>
      <c r="Q20" s="125"/>
      <c r="R20" s="125"/>
      <c r="S20" s="125"/>
      <c r="T20" s="125"/>
      <c r="U20" s="125"/>
      <c r="V20" s="125"/>
      <c r="W20" s="125"/>
      <c r="X20" s="137"/>
      <c r="Y20" s="137"/>
      <c r="Z20" s="137"/>
      <c r="AA20" s="125"/>
      <c r="AB20" s="125"/>
      <c r="AC20" s="108"/>
      <c r="AD20" s="106"/>
      <c r="AE20" s="108"/>
      <c r="AF20" s="106"/>
      <c r="AG20" s="106"/>
      <c r="AH20" s="106"/>
      <c r="AI20" s="8"/>
      <c r="AJ20" s="8"/>
      <c r="AK20" s="8"/>
      <c r="AL20" s="8"/>
      <c r="AM20" s="8"/>
      <c r="AN20" s="8"/>
      <c r="AO20" s="8"/>
    </row>
    <row r="21" spans="1:41" s="9" customFormat="1" ht="141.75" customHeight="1" thickBot="1" x14ac:dyDescent="0.3">
      <c r="A21" s="27" t="s">
        <v>67</v>
      </c>
      <c r="B21" s="31" t="s">
        <v>68</v>
      </c>
      <c r="C21" s="31" t="s">
        <v>53</v>
      </c>
      <c r="D21" s="31" t="s">
        <v>60</v>
      </c>
      <c r="E21" s="40" t="s">
        <v>538</v>
      </c>
      <c r="F21" s="27" t="s">
        <v>422</v>
      </c>
      <c r="G21" s="31" t="s">
        <v>423</v>
      </c>
      <c r="H21" s="31" t="s">
        <v>33</v>
      </c>
      <c r="I21" s="31">
        <v>1</v>
      </c>
      <c r="J21" s="31" t="s">
        <v>34</v>
      </c>
      <c r="K21" s="31">
        <v>10</v>
      </c>
      <c r="L21" s="31">
        <f>+K21*I21</f>
        <v>10</v>
      </c>
      <c r="M21" s="31" t="s">
        <v>35</v>
      </c>
      <c r="N21" s="31" t="s">
        <v>424</v>
      </c>
      <c r="O21" s="31" t="s">
        <v>42</v>
      </c>
      <c r="P21" s="31">
        <v>85</v>
      </c>
      <c r="Q21" s="31" t="s">
        <v>33</v>
      </c>
      <c r="R21" s="31">
        <v>1</v>
      </c>
      <c r="S21" s="31" t="s">
        <v>34</v>
      </c>
      <c r="T21" s="31">
        <v>10</v>
      </c>
      <c r="U21" s="31">
        <f>+T21*R21</f>
        <v>10</v>
      </c>
      <c r="V21" s="31" t="s">
        <v>35</v>
      </c>
      <c r="W21" s="31" t="s">
        <v>425</v>
      </c>
      <c r="X21" s="41">
        <v>42795</v>
      </c>
      <c r="Y21" s="41">
        <v>43100</v>
      </c>
      <c r="Z21" s="41" t="s">
        <v>426</v>
      </c>
      <c r="AA21" s="31" t="s">
        <v>742</v>
      </c>
      <c r="AB21" s="31" t="s">
        <v>539</v>
      </c>
      <c r="AC21" s="44" t="s">
        <v>666</v>
      </c>
      <c r="AD21" s="38" t="s">
        <v>666</v>
      </c>
      <c r="AE21" s="44" t="s">
        <v>666</v>
      </c>
      <c r="AF21" s="38" t="s">
        <v>666</v>
      </c>
      <c r="AG21" s="100" t="s">
        <v>666</v>
      </c>
      <c r="AH21" s="38" t="s">
        <v>804</v>
      </c>
      <c r="AI21" s="8"/>
      <c r="AJ21" s="8"/>
      <c r="AK21" s="8"/>
      <c r="AL21" s="8"/>
      <c r="AM21" s="8"/>
      <c r="AN21" s="8"/>
      <c r="AO21" s="8"/>
    </row>
    <row r="22" spans="1:41" ht="50.1" customHeight="1" thickBot="1" x14ac:dyDescent="0.3">
      <c r="A22" s="90" t="s">
        <v>69</v>
      </c>
      <c r="B22" s="91"/>
      <c r="C22" s="92"/>
      <c r="D22" s="92"/>
      <c r="E22" s="93"/>
      <c r="F22" s="93"/>
      <c r="G22" s="93"/>
      <c r="H22" s="93"/>
      <c r="I22" s="93"/>
      <c r="J22" s="94"/>
      <c r="K22" s="94"/>
      <c r="L22" s="93"/>
      <c r="M22" s="93"/>
      <c r="N22" s="93"/>
      <c r="O22" s="93"/>
      <c r="P22" s="94"/>
      <c r="Q22" s="93"/>
      <c r="R22" s="93"/>
      <c r="S22" s="93"/>
      <c r="T22" s="93"/>
      <c r="U22" s="93"/>
      <c r="V22" s="93"/>
      <c r="W22" s="93"/>
      <c r="X22" s="93"/>
      <c r="Y22" s="93"/>
      <c r="Z22" s="93"/>
      <c r="AA22" s="93"/>
      <c r="AB22" s="93"/>
      <c r="AC22" s="95"/>
      <c r="AD22" s="96"/>
      <c r="AE22" s="97"/>
      <c r="AF22" s="98"/>
      <c r="AG22" s="98"/>
      <c r="AH22" s="99"/>
      <c r="AI22" s="1"/>
      <c r="AJ22" s="1"/>
      <c r="AK22" s="1"/>
      <c r="AL22" s="1"/>
      <c r="AM22" s="1"/>
      <c r="AN22" s="1"/>
      <c r="AO22" s="1"/>
    </row>
    <row r="23" spans="1:41" ht="241.5" customHeight="1" thickBot="1" x14ac:dyDescent="0.3">
      <c r="A23" s="28" t="s">
        <v>70</v>
      </c>
      <c r="B23" s="30" t="s">
        <v>71</v>
      </c>
      <c r="C23" s="30"/>
      <c r="D23" s="30" t="s">
        <v>46</v>
      </c>
      <c r="E23" s="30" t="s">
        <v>73</v>
      </c>
      <c r="F23" s="28" t="s">
        <v>481</v>
      </c>
      <c r="G23" s="30" t="s">
        <v>74</v>
      </c>
      <c r="H23" s="45" t="s">
        <v>33</v>
      </c>
      <c r="I23" s="45">
        <v>1</v>
      </c>
      <c r="J23" s="46" t="s">
        <v>34</v>
      </c>
      <c r="K23" s="46">
        <v>10</v>
      </c>
      <c r="L23" s="45">
        <f>I23*K23</f>
        <v>10</v>
      </c>
      <c r="M23" s="45" t="s">
        <v>35</v>
      </c>
      <c r="N23" s="45" t="s">
        <v>480</v>
      </c>
      <c r="O23" s="45" t="s">
        <v>42</v>
      </c>
      <c r="P23" s="46">
        <v>85</v>
      </c>
      <c r="Q23" s="45" t="s">
        <v>33</v>
      </c>
      <c r="R23" s="45">
        <v>1</v>
      </c>
      <c r="S23" s="45" t="s">
        <v>34</v>
      </c>
      <c r="T23" s="45">
        <v>10</v>
      </c>
      <c r="U23" s="45">
        <v>10</v>
      </c>
      <c r="V23" s="45" t="s">
        <v>35</v>
      </c>
      <c r="W23" s="30" t="s">
        <v>499</v>
      </c>
      <c r="X23" s="33">
        <v>42737</v>
      </c>
      <c r="Y23" s="33">
        <v>43100</v>
      </c>
      <c r="Z23" s="30" t="s">
        <v>444</v>
      </c>
      <c r="AA23" s="30" t="s">
        <v>445</v>
      </c>
      <c r="AB23" s="30" t="s">
        <v>482</v>
      </c>
      <c r="AC23" s="47">
        <v>1</v>
      </c>
      <c r="AD23" s="48" t="s">
        <v>743</v>
      </c>
      <c r="AE23" s="34" t="s">
        <v>715</v>
      </c>
      <c r="AF23" s="35" t="s">
        <v>656</v>
      </c>
      <c r="AG23" s="101" t="s">
        <v>662</v>
      </c>
      <c r="AH23" s="35" t="s">
        <v>623</v>
      </c>
      <c r="AI23" s="1"/>
      <c r="AJ23" s="1"/>
      <c r="AK23" s="1"/>
      <c r="AL23" s="1"/>
      <c r="AM23" s="1"/>
      <c r="AN23" s="1"/>
      <c r="AO23" s="1"/>
    </row>
    <row r="24" spans="1:41" s="6" customFormat="1" ht="187.5" customHeight="1" thickBot="1" x14ac:dyDescent="0.3">
      <c r="A24" s="28" t="s">
        <v>75</v>
      </c>
      <c r="B24" s="30" t="s">
        <v>76</v>
      </c>
      <c r="C24" s="30"/>
      <c r="D24" s="30" t="s">
        <v>41</v>
      </c>
      <c r="E24" s="32" t="s">
        <v>77</v>
      </c>
      <c r="F24" s="28" t="s">
        <v>78</v>
      </c>
      <c r="G24" s="30" t="s">
        <v>79</v>
      </c>
      <c r="H24" s="30" t="s">
        <v>33</v>
      </c>
      <c r="I24" s="30">
        <v>1</v>
      </c>
      <c r="J24" s="31" t="s">
        <v>34</v>
      </c>
      <c r="K24" s="31">
        <v>10</v>
      </c>
      <c r="L24" s="30">
        <f>I24*K24</f>
        <v>10</v>
      </c>
      <c r="M24" s="30" t="s">
        <v>35</v>
      </c>
      <c r="N24" s="30" t="s">
        <v>552</v>
      </c>
      <c r="O24" s="30" t="s">
        <v>42</v>
      </c>
      <c r="P24" s="31">
        <v>85</v>
      </c>
      <c r="Q24" s="30" t="s">
        <v>33</v>
      </c>
      <c r="R24" s="30">
        <v>1</v>
      </c>
      <c r="S24" s="30" t="s">
        <v>34</v>
      </c>
      <c r="T24" s="30">
        <v>10</v>
      </c>
      <c r="U24" s="30">
        <v>10</v>
      </c>
      <c r="V24" s="30" t="s">
        <v>35</v>
      </c>
      <c r="W24" s="30" t="s">
        <v>280</v>
      </c>
      <c r="X24" s="49">
        <v>42736</v>
      </c>
      <c r="Y24" s="49">
        <v>43100</v>
      </c>
      <c r="Z24" s="33" t="s">
        <v>281</v>
      </c>
      <c r="AA24" s="30" t="s">
        <v>282</v>
      </c>
      <c r="AB24" s="30" t="s">
        <v>553</v>
      </c>
      <c r="AC24" s="36">
        <v>1</v>
      </c>
      <c r="AD24" s="35" t="s">
        <v>744</v>
      </c>
      <c r="AE24" s="36">
        <v>1</v>
      </c>
      <c r="AF24" s="35" t="s">
        <v>745</v>
      </c>
      <c r="AG24" s="102" t="s">
        <v>746</v>
      </c>
      <c r="AH24" s="35" t="s">
        <v>623</v>
      </c>
      <c r="AI24" s="5"/>
      <c r="AJ24" s="5"/>
      <c r="AK24" s="5"/>
      <c r="AL24" s="5"/>
      <c r="AM24" s="5"/>
      <c r="AN24" s="5"/>
      <c r="AO24" s="5"/>
    </row>
    <row r="25" spans="1:41" s="6" customFormat="1" ht="76.5" customHeight="1" thickBot="1" x14ac:dyDescent="0.3">
      <c r="A25" s="128" t="s">
        <v>80</v>
      </c>
      <c r="B25" s="125" t="s">
        <v>81</v>
      </c>
      <c r="C25" s="125" t="s">
        <v>82</v>
      </c>
      <c r="D25" s="125" t="s">
        <v>43</v>
      </c>
      <c r="E25" s="125" t="s">
        <v>83</v>
      </c>
      <c r="F25" s="133" t="s">
        <v>287</v>
      </c>
      <c r="G25" s="125" t="s">
        <v>84</v>
      </c>
      <c r="H25" s="125" t="s">
        <v>33</v>
      </c>
      <c r="I25" s="125">
        <v>1</v>
      </c>
      <c r="J25" s="125" t="s">
        <v>34</v>
      </c>
      <c r="K25" s="125">
        <v>10</v>
      </c>
      <c r="L25" s="125">
        <v>10</v>
      </c>
      <c r="M25" s="125" t="s">
        <v>35</v>
      </c>
      <c r="N25" s="125" t="s">
        <v>283</v>
      </c>
      <c r="O25" s="125" t="s">
        <v>42</v>
      </c>
      <c r="P25" s="125">
        <v>85</v>
      </c>
      <c r="Q25" s="125" t="s">
        <v>33</v>
      </c>
      <c r="R25" s="125">
        <v>1</v>
      </c>
      <c r="S25" s="125" t="s">
        <v>34</v>
      </c>
      <c r="T25" s="125">
        <v>10</v>
      </c>
      <c r="U25" s="121">
        <v>10</v>
      </c>
      <c r="V25" s="121" t="s">
        <v>35</v>
      </c>
      <c r="W25" s="121" t="s">
        <v>747</v>
      </c>
      <c r="X25" s="131">
        <v>42736</v>
      </c>
      <c r="Y25" s="122">
        <v>43100</v>
      </c>
      <c r="Z25" s="131" t="s">
        <v>748</v>
      </c>
      <c r="AA25" s="121" t="s">
        <v>284</v>
      </c>
      <c r="AB25" s="121" t="s">
        <v>536</v>
      </c>
      <c r="AC25" s="111">
        <v>1</v>
      </c>
      <c r="AD25" s="106" t="s">
        <v>796</v>
      </c>
      <c r="AE25" s="117">
        <v>0.58299999999999996</v>
      </c>
      <c r="AF25" s="106" t="s">
        <v>749</v>
      </c>
      <c r="AG25" s="107" t="s">
        <v>662</v>
      </c>
      <c r="AH25" s="106" t="s">
        <v>802</v>
      </c>
      <c r="AI25" s="5"/>
      <c r="AJ25" s="5"/>
      <c r="AK25" s="5"/>
      <c r="AL25" s="5"/>
      <c r="AM25" s="5"/>
      <c r="AN25" s="5"/>
      <c r="AO25" s="5"/>
    </row>
    <row r="26" spans="1:41" s="6" customFormat="1" ht="76.5" customHeight="1" thickBot="1" x14ac:dyDescent="0.3">
      <c r="A26" s="128"/>
      <c r="B26" s="125"/>
      <c r="C26" s="125"/>
      <c r="D26" s="125"/>
      <c r="E26" s="125"/>
      <c r="F26" s="133"/>
      <c r="G26" s="125"/>
      <c r="H26" s="125"/>
      <c r="I26" s="125"/>
      <c r="J26" s="125"/>
      <c r="K26" s="125"/>
      <c r="L26" s="125"/>
      <c r="M26" s="125"/>
      <c r="N26" s="125"/>
      <c r="O26" s="125"/>
      <c r="P26" s="125"/>
      <c r="Q26" s="125"/>
      <c r="R26" s="125"/>
      <c r="S26" s="125"/>
      <c r="T26" s="125"/>
      <c r="U26" s="121"/>
      <c r="V26" s="121"/>
      <c r="W26" s="121"/>
      <c r="X26" s="131"/>
      <c r="Y26" s="122"/>
      <c r="Z26" s="131"/>
      <c r="AA26" s="121"/>
      <c r="AB26" s="121"/>
      <c r="AC26" s="108"/>
      <c r="AD26" s="106"/>
      <c r="AE26" s="117"/>
      <c r="AF26" s="106"/>
      <c r="AG26" s="107"/>
      <c r="AH26" s="106"/>
      <c r="AI26" s="5"/>
      <c r="AJ26" s="5"/>
      <c r="AK26" s="5"/>
      <c r="AL26" s="5"/>
      <c r="AM26" s="5"/>
      <c r="AN26" s="5"/>
      <c r="AO26" s="5"/>
    </row>
    <row r="27" spans="1:41" s="6" customFormat="1" ht="146.25" customHeight="1" thickBot="1" x14ac:dyDescent="0.3">
      <c r="A27" s="28" t="s">
        <v>85</v>
      </c>
      <c r="B27" s="31" t="s">
        <v>86</v>
      </c>
      <c r="C27" s="31" t="s">
        <v>40</v>
      </c>
      <c r="D27" s="31" t="s">
        <v>41</v>
      </c>
      <c r="E27" s="31" t="s">
        <v>545</v>
      </c>
      <c r="F27" s="27" t="s">
        <v>546</v>
      </c>
      <c r="G27" s="31" t="s">
        <v>547</v>
      </c>
      <c r="H27" s="30" t="s">
        <v>33</v>
      </c>
      <c r="I27" s="30">
        <v>1</v>
      </c>
      <c r="J27" s="31" t="s">
        <v>34</v>
      </c>
      <c r="K27" s="31">
        <v>10</v>
      </c>
      <c r="L27" s="30">
        <v>10</v>
      </c>
      <c r="M27" s="30" t="s">
        <v>35</v>
      </c>
      <c r="N27" s="30" t="s">
        <v>548</v>
      </c>
      <c r="O27" s="30" t="s">
        <v>42</v>
      </c>
      <c r="P27" s="31">
        <v>85</v>
      </c>
      <c r="Q27" s="31" t="s">
        <v>33</v>
      </c>
      <c r="R27" s="31">
        <v>1</v>
      </c>
      <c r="S27" s="31" t="s">
        <v>34</v>
      </c>
      <c r="T27" s="31">
        <v>10</v>
      </c>
      <c r="U27" s="30">
        <v>10</v>
      </c>
      <c r="V27" s="30" t="s">
        <v>35</v>
      </c>
      <c r="W27" s="30" t="s">
        <v>549</v>
      </c>
      <c r="X27" s="33">
        <v>42767</v>
      </c>
      <c r="Y27" s="49">
        <v>43100</v>
      </c>
      <c r="Z27" s="33" t="s">
        <v>550</v>
      </c>
      <c r="AA27" s="30" t="s">
        <v>750</v>
      </c>
      <c r="AB27" s="30" t="s">
        <v>551</v>
      </c>
      <c r="AC27" s="43">
        <v>1</v>
      </c>
      <c r="AD27" s="38" t="s">
        <v>654</v>
      </c>
      <c r="AE27" s="36">
        <v>1</v>
      </c>
      <c r="AF27" s="35" t="s">
        <v>794</v>
      </c>
      <c r="AG27" s="102" t="s">
        <v>662</v>
      </c>
      <c r="AH27" s="100" t="s">
        <v>806</v>
      </c>
      <c r="AI27" s="5"/>
      <c r="AJ27" s="5"/>
      <c r="AK27" s="5"/>
      <c r="AL27" s="5"/>
      <c r="AM27" s="5"/>
      <c r="AN27" s="5"/>
      <c r="AO27" s="5"/>
    </row>
    <row r="28" spans="1:41" ht="90" customHeight="1" thickBot="1" x14ac:dyDescent="0.3">
      <c r="A28" s="133" t="s">
        <v>87</v>
      </c>
      <c r="B28" s="125" t="s">
        <v>88</v>
      </c>
      <c r="C28" s="31" t="s">
        <v>51</v>
      </c>
      <c r="D28" s="31" t="s">
        <v>60</v>
      </c>
      <c r="E28" s="40" t="s">
        <v>89</v>
      </c>
      <c r="F28" s="133" t="s">
        <v>615</v>
      </c>
      <c r="G28" s="125" t="s">
        <v>90</v>
      </c>
      <c r="H28" s="125" t="s">
        <v>33</v>
      </c>
      <c r="I28" s="125">
        <v>1</v>
      </c>
      <c r="J28" s="125" t="s">
        <v>34</v>
      </c>
      <c r="K28" s="125">
        <v>10</v>
      </c>
      <c r="L28" s="125">
        <v>10</v>
      </c>
      <c r="M28" s="125" t="s">
        <v>35</v>
      </c>
      <c r="N28" s="125" t="s">
        <v>540</v>
      </c>
      <c r="O28" s="125" t="s">
        <v>42</v>
      </c>
      <c r="P28" s="125">
        <v>70</v>
      </c>
      <c r="Q28" s="125" t="s">
        <v>33</v>
      </c>
      <c r="R28" s="125">
        <v>1</v>
      </c>
      <c r="S28" s="125" t="s">
        <v>34</v>
      </c>
      <c r="T28" s="125">
        <v>10</v>
      </c>
      <c r="U28" s="125">
        <v>10</v>
      </c>
      <c r="V28" s="125" t="s">
        <v>35</v>
      </c>
      <c r="W28" s="125" t="s">
        <v>541</v>
      </c>
      <c r="X28" s="126">
        <v>42795</v>
      </c>
      <c r="Y28" s="126">
        <v>43100</v>
      </c>
      <c r="Z28" s="137" t="s">
        <v>493</v>
      </c>
      <c r="AA28" s="125" t="s">
        <v>286</v>
      </c>
      <c r="AB28" s="125" t="s">
        <v>542</v>
      </c>
      <c r="AC28" s="111">
        <v>1</v>
      </c>
      <c r="AD28" s="106" t="s">
        <v>655</v>
      </c>
      <c r="AE28" s="111">
        <v>0.25</v>
      </c>
      <c r="AF28" s="106" t="s">
        <v>751</v>
      </c>
      <c r="AG28" s="104" t="s">
        <v>665</v>
      </c>
      <c r="AH28" s="106" t="s">
        <v>623</v>
      </c>
      <c r="AI28" s="1"/>
      <c r="AJ28" s="1"/>
      <c r="AK28" s="1"/>
      <c r="AL28" s="1"/>
      <c r="AM28" s="1"/>
      <c r="AN28" s="1"/>
      <c r="AO28" s="1"/>
    </row>
    <row r="29" spans="1:41" ht="90" customHeight="1" thickBot="1" x14ac:dyDescent="0.3">
      <c r="A29" s="133"/>
      <c r="B29" s="125"/>
      <c r="C29" s="31" t="s">
        <v>91</v>
      </c>
      <c r="D29" s="31" t="s">
        <v>60</v>
      </c>
      <c r="E29" s="40" t="s">
        <v>92</v>
      </c>
      <c r="F29" s="133"/>
      <c r="G29" s="125"/>
      <c r="H29" s="125"/>
      <c r="I29" s="125"/>
      <c r="J29" s="125"/>
      <c r="K29" s="125"/>
      <c r="L29" s="125"/>
      <c r="M29" s="125"/>
      <c r="N29" s="125"/>
      <c r="O29" s="125"/>
      <c r="P29" s="125"/>
      <c r="Q29" s="125"/>
      <c r="R29" s="125"/>
      <c r="S29" s="125"/>
      <c r="T29" s="125"/>
      <c r="U29" s="125"/>
      <c r="V29" s="125"/>
      <c r="W29" s="125"/>
      <c r="X29" s="126"/>
      <c r="Y29" s="126"/>
      <c r="Z29" s="137"/>
      <c r="AA29" s="125"/>
      <c r="AB29" s="125"/>
      <c r="AC29" s="108"/>
      <c r="AD29" s="106"/>
      <c r="AE29" s="111"/>
      <c r="AF29" s="106"/>
      <c r="AG29" s="104"/>
      <c r="AH29" s="106"/>
      <c r="AI29" s="1"/>
      <c r="AJ29" s="1"/>
      <c r="AK29" s="1"/>
      <c r="AL29" s="1"/>
      <c r="AM29" s="1"/>
      <c r="AN29" s="1"/>
      <c r="AO29" s="1"/>
    </row>
    <row r="30" spans="1:41" ht="50.1" customHeight="1" thickBot="1" x14ac:dyDescent="0.3">
      <c r="A30" s="90" t="s">
        <v>93</v>
      </c>
      <c r="B30" s="91"/>
      <c r="C30" s="92"/>
      <c r="D30" s="92"/>
      <c r="E30" s="93"/>
      <c r="F30" s="93"/>
      <c r="G30" s="93"/>
      <c r="H30" s="93"/>
      <c r="I30" s="93"/>
      <c r="J30" s="94"/>
      <c r="K30" s="94"/>
      <c r="L30" s="93"/>
      <c r="M30" s="93"/>
      <c r="N30" s="93"/>
      <c r="O30" s="93"/>
      <c r="P30" s="94"/>
      <c r="Q30" s="93"/>
      <c r="R30" s="93"/>
      <c r="S30" s="93"/>
      <c r="T30" s="93"/>
      <c r="U30" s="93"/>
      <c r="V30" s="93"/>
      <c r="W30" s="93"/>
      <c r="X30" s="93"/>
      <c r="Y30" s="93"/>
      <c r="Z30" s="93"/>
      <c r="AA30" s="93"/>
      <c r="AB30" s="93"/>
      <c r="AC30" s="95"/>
      <c r="AD30" s="96"/>
      <c r="AE30" s="97"/>
      <c r="AF30" s="98"/>
      <c r="AG30" s="98"/>
      <c r="AH30" s="99"/>
      <c r="AI30" s="1"/>
      <c r="AJ30" s="1"/>
      <c r="AK30" s="1"/>
      <c r="AL30" s="1"/>
      <c r="AM30" s="1"/>
      <c r="AN30" s="1"/>
      <c r="AO30" s="1"/>
    </row>
    <row r="31" spans="1:41" ht="63.75" customHeight="1" thickBot="1" x14ac:dyDescent="0.3">
      <c r="A31" s="128" t="s">
        <v>93</v>
      </c>
      <c r="B31" s="121" t="s">
        <v>306</v>
      </c>
      <c r="C31" s="30" t="s">
        <v>53</v>
      </c>
      <c r="D31" s="30" t="s">
        <v>44</v>
      </c>
      <c r="E31" s="32" t="s">
        <v>94</v>
      </c>
      <c r="F31" s="128" t="s">
        <v>436</v>
      </c>
      <c r="G31" s="121" t="s">
        <v>594</v>
      </c>
      <c r="H31" s="121" t="s">
        <v>33</v>
      </c>
      <c r="I31" s="121">
        <v>1</v>
      </c>
      <c r="J31" s="125" t="s">
        <v>34</v>
      </c>
      <c r="K31" s="125">
        <v>10</v>
      </c>
      <c r="L31" s="121">
        <v>10</v>
      </c>
      <c r="M31" s="121" t="s">
        <v>35</v>
      </c>
      <c r="N31" s="121" t="s">
        <v>595</v>
      </c>
      <c r="O31" s="121" t="s">
        <v>42</v>
      </c>
      <c r="P31" s="125">
        <v>85</v>
      </c>
      <c r="Q31" s="121" t="s">
        <v>33</v>
      </c>
      <c r="R31" s="121">
        <v>1</v>
      </c>
      <c r="S31" s="121" t="s">
        <v>34</v>
      </c>
      <c r="T31" s="121">
        <v>10</v>
      </c>
      <c r="U31" s="121">
        <v>10</v>
      </c>
      <c r="V31" s="121" t="s">
        <v>35</v>
      </c>
      <c r="W31" s="121" t="s">
        <v>596</v>
      </c>
      <c r="X31" s="122">
        <v>42736</v>
      </c>
      <c r="Y31" s="122">
        <v>43100</v>
      </c>
      <c r="Z31" s="131" t="s">
        <v>597</v>
      </c>
      <c r="AA31" s="121" t="s">
        <v>307</v>
      </c>
      <c r="AB31" s="121" t="s">
        <v>606</v>
      </c>
      <c r="AC31" s="112">
        <v>1</v>
      </c>
      <c r="AD31" s="114" t="s">
        <v>752</v>
      </c>
      <c r="AE31" s="112">
        <v>1</v>
      </c>
      <c r="AF31" s="114" t="s">
        <v>638</v>
      </c>
      <c r="AG31" s="174" t="s">
        <v>662</v>
      </c>
      <c r="AH31" s="114" t="s">
        <v>802</v>
      </c>
      <c r="AI31" s="1"/>
      <c r="AJ31" s="1"/>
      <c r="AK31" s="1"/>
      <c r="AL31" s="1"/>
      <c r="AM31" s="1"/>
      <c r="AN31" s="1"/>
      <c r="AO31" s="1"/>
    </row>
    <row r="32" spans="1:41" ht="63.75" customHeight="1" thickBot="1" x14ac:dyDescent="0.3">
      <c r="A32" s="128"/>
      <c r="B32" s="121"/>
      <c r="C32" s="30" t="s">
        <v>53</v>
      </c>
      <c r="D32" s="30" t="s">
        <v>60</v>
      </c>
      <c r="E32" s="32" t="s">
        <v>95</v>
      </c>
      <c r="F32" s="128"/>
      <c r="G32" s="121"/>
      <c r="H32" s="121"/>
      <c r="I32" s="121"/>
      <c r="J32" s="125"/>
      <c r="K32" s="125"/>
      <c r="L32" s="121"/>
      <c r="M32" s="121"/>
      <c r="N32" s="121"/>
      <c r="O32" s="121"/>
      <c r="P32" s="125"/>
      <c r="Q32" s="121"/>
      <c r="R32" s="121"/>
      <c r="S32" s="121"/>
      <c r="T32" s="121"/>
      <c r="U32" s="121"/>
      <c r="V32" s="121"/>
      <c r="W32" s="121"/>
      <c r="X32" s="122"/>
      <c r="Y32" s="122"/>
      <c r="Z32" s="131"/>
      <c r="AA32" s="121"/>
      <c r="AB32" s="121"/>
      <c r="AC32" s="113"/>
      <c r="AD32" s="114"/>
      <c r="AE32" s="113"/>
      <c r="AF32" s="114"/>
      <c r="AG32" s="174"/>
      <c r="AH32" s="114"/>
      <c r="AI32" s="1"/>
      <c r="AJ32" s="1"/>
      <c r="AK32" s="1"/>
      <c r="AL32" s="1"/>
      <c r="AM32" s="1"/>
      <c r="AN32" s="1"/>
      <c r="AO32" s="1"/>
    </row>
    <row r="33" spans="1:41" ht="63.75" customHeight="1" thickBot="1" x14ac:dyDescent="0.3">
      <c r="A33" s="128"/>
      <c r="B33" s="121"/>
      <c r="C33" s="30" t="s">
        <v>53</v>
      </c>
      <c r="D33" s="30" t="s">
        <v>60</v>
      </c>
      <c r="E33" s="32" t="s">
        <v>96</v>
      </c>
      <c r="F33" s="128"/>
      <c r="G33" s="121"/>
      <c r="H33" s="121"/>
      <c r="I33" s="121"/>
      <c r="J33" s="125"/>
      <c r="K33" s="125"/>
      <c r="L33" s="121"/>
      <c r="M33" s="121"/>
      <c r="N33" s="121"/>
      <c r="O33" s="121"/>
      <c r="P33" s="125"/>
      <c r="Q33" s="121"/>
      <c r="R33" s="121"/>
      <c r="S33" s="121"/>
      <c r="T33" s="121"/>
      <c r="U33" s="121"/>
      <c r="V33" s="121"/>
      <c r="W33" s="121"/>
      <c r="X33" s="122"/>
      <c r="Y33" s="122"/>
      <c r="Z33" s="131"/>
      <c r="AA33" s="121"/>
      <c r="AB33" s="121"/>
      <c r="AC33" s="113"/>
      <c r="AD33" s="114"/>
      <c r="AE33" s="113"/>
      <c r="AF33" s="114"/>
      <c r="AG33" s="174"/>
      <c r="AH33" s="114"/>
      <c r="AI33" s="1"/>
      <c r="AJ33" s="1"/>
      <c r="AK33" s="1"/>
      <c r="AL33" s="1"/>
      <c r="AM33" s="1"/>
      <c r="AN33" s="1"/>
      <c r="AO33" s="1"/>
    </row>
    <row r="34" spans="1:41" ht="74.25" customHeight="1" thickBot="1" x14ac:dyDescent="0.3">
      <c r="A34" s="128" t="s">
        <v>93</v>
      </c>
      <c r="B34" s="121"/>
      <c r="C34" s="30" t="s">
        <v>53</v>
      </c>
      <c r="D34" s="30" t="s">
        <v>41</v>
      </c>
      <c r="E34" s="32" t="s">
        <v>598</v>
      </c>
      <c r="F34" s="128" t="s">
        <v>437</v>
      </c>
      <c r="G34" s="121" t="s">
        <v>97</v>
      </c>
      <c r="H34" s="121" t="s">
        <v>33</v>
      </c>
      <c r="I34" s="121">
        <v>1</v>
      </c>
      <c r="J34" s="125" t="s">
        <v>34</v>
      </c>
      <c r="K34" s="125">
        <v>10</v>
      </c>
      <c r="L34" s="121">
        <v>10</v>
      </c>
      <c r="M34" s="121" t="s">
        <v>35</v>
      </c>
      <c r="N34" s="121" t="s">
        <v>599</v>
      </c>
      <c r="O34" s="121" t="s">
        <v>42</v>
      </c>
      <c r="P34" s="125">
        <v>85</v>
      </c>
      <c r="Q34" s="121" t="s">
        <v>33</v>
      </c>
      <c r="R34" s="121">
        <v>1</v>
      </c>
      <c r="S34" s="121" t="s">
        <v>34</v>
      </c>
      <c r="T34" s="121">
        <v>10</v>
      </c>
      <c r="U34" s="121">
        <v>10</v>
      </c>
      <c r="V34" s="121" t="s">
        <v>35</v>
      </c>
      <c r="W34" s="121" t="s">
        <v>600</v>
      </c>
      <c r="X34" s="122">
        <v>42736</v>
      </c>
      <c r="Y34" s="122">
        <v>43100</v>
      </c>
      <c r="Z34" s="131" t="s">
        <v>753</v>
      </c>
      <c r="AA34" s="121" t="s">
        <v>308</v>
      </c>
      <c r="AB34" s="121" t="s">
        <v>601</v>
      </c>
      <c r="AC34" s="112">
        <v>1</v>
      </c>
      <c r="AD34" s="114" t="s">
        <v>636</v>
      </c>
      <c r="AE34" s="112">
        <v>1</v>
      </c>
      <c r="AF34" s="114" t="s">
        <v>636</v>
      </c>
      <c r="AG34" s="104" t="s">
        <v>700</v>
      </c>
      <c r="AH34" s="114" t="s">
        <v>802</v>
      </c>
      <c r="AI34" s="1"/>
      <c r="AJ34" s="1"/>
      <c r="AK34" s="1"/>
      <c r="AL34" s="1"/>
      <c r="AM34" s="1"/>
      <c r="AN34" s="1"/>
      <c r="AO34" s="1"/>
    </row>
    <row r="35" spans="1:41" ht="74.25" customHeight="1" thickBot="1" x14ac:dyDescent="0.3">
      <c r="A35" s="128"/>
      <c r="B35" s="121"/>
      <c r="C35" s="30" t="s">
        <v>53</v>
      </c>
      <c r="D35" s="30" t="s">
        <v>44</v>
      </c>
      <c r="E35" s="32" t="s">
        <v>602</v>
      </c>
      <c r="F35" s="128"/>
      <c r="G35" s="121"/>
      <c r="H35" s="121"/>
      <c r="I35" s="121"/>
      <c r="J35" s="125"/>
      <c r="K35" s="125"/>
      <c r="L35" s="121"/>
      <c r="M35" s="121"/>
      <c r="N35" s="121"/>
      <c r="O35" s="121"/>
      <c r="P35" s="125"/>
      <c r="Q35" s="121"/>
      <c r="R35" s="121"/>
      <c r="S35" s="121"/>
      <c r="T35" s="121"/>
      <c r="U35" s="121"/>
      <c r="V35" s="121"/>
      <c r="W35" s="121"/>
      <c r="X35" s="122"/>
      <c r="Y35" s="122"/>
      <c r="Z35" s="131"/>
      <c r="AA35" s="121"/>
      <c r="AB35" s="121"/>
      <c r="AC35" s="113"/>
      <c r="AD35" s="114"/>
      <c r="AE35" s="113"/>
      <c r="AF35" s="114"/>
      <c r="AG35" s="104"/>
      <c r="AH35" s="114"/>
      <c r="AI35" s="1"/>
      <c r="AJ35" s="1"/>
      <c r="AK35" s="1"/>
      <c r="AL35" s="1"/>
      <c r="AM35" s="1"/>
      <c r="AN35" s="1"/>
      <c r="AO35" s="1"/>
    </row>
    <row r="36" spans="1:41" s="6" customFormat="1" ht="86.25" customHeight="1" thickBot="1" x14ac:dyDescent="0.3">
      <c r="A36" s="128" t="s">
        <v>93</v>
      </c>
      <c r="B36" s="121"/>
      <c r="C36" s="30"/>
      <c r="D36" s="30" t="s">
        <v>41</v>
      </c>
      <c r="E36" s="32" t="s">
        <v>94</v>
      </c>
      <c r="F36" s="128" t="s">
        <v>605</v>
      </c>
      <c r="G36" s="121" t="s">
        <v>99</v>
      </c>
      <c r="H36" s="121" t="s">
        <v>285</v>
      </c>
      <c r="I36" s="121">
        <v>2</v>
      </c>
      <c r="J36" s="125" t="s">
        <v>34</v>
      </c>
      <c r="K36" s="125">
        <v>10</v>
      </c>
      <c r="L36" s="121">
        <v>20</v>
      </c>
      <c r="M36" s="121" t="s">
        <v>274</v>
      </c>
      <c r="N36" s="121" t="s">
        <v>309</v>
      </c>
      <c r="O36" s="121" t="s">
        <v>42</v>
      </c>
      <c r="P36" s="125">
        <v>85</v>
      </c>
      <c r="Q36" s="121" t="s">
        <v>310</v>
      </c>
      <c r="R36" s="121">
        <v>1</v>
      </c>
      <c r="S36" s="121" t="s">
        <v>34</v>
      </c>
      <c r="T36" s="121">
        <v>10</v>
      </c>
      <c r="U36" s="121">
        <v>10</v>
      </c>
      <c r="V36" s="121" t="s">
        <v>35</v>
      </c>
      <c r="W36" s="121" t="s">
        <v>603</v>
      </c>
      <c r="X36" s="131">
        <v>42736</v>
      </c>
      <c r="Y36" s="131">
        <v>43100</v>
      </c>
      <c r="Z36" s="131" t="s">
        <v>604</v>
      </c>
      <c r="AA36" s="121" t="s">
        <v>311</v>
      </c>
      <c r="AB36" s="121" t="s">
        <v>754</v>
      </c>
      <c r="AC36" s="112">
        <v>1</v>
      </c>
      <c r="AD36" s="114" t="s">
        <v>752</v>
      </c>
      <c r="AE36" s="112">
        <v>1</v>
      </c>
      <c r="AF36" s="114" t="s">
        <v>637</v>
      </c>
      <c r="AG36" s="107" t="s">
        <v>662</v>
      </c>
      <c r="AH36" s="114" t="s">
        <v>802</v>
      </c>
      <c r="AI36" s="5"/>
      <c r="AJ36" s="5"/>
      <c r="AK36" s="5"/>
      <c r="AL36" s="5"/>
      <c r="AM36" s="5"/>
      <c r="AN36" s="5"/>
      <c r="AO36" s="5"/>
    </row>
    <row r="37" spans="1:41" s="6" customFormat="1" ht="86.25" customHeight="1" thickBot="1" x14ac:dyDescent="0.3">
      <c r="A37" s="128"/>
      <c r="B37" s="121"/>
      <c r="C37" s="30" t="s">
        <v>40</v>
      </c>
      <c r="D37" s="30"/>
      <c r="E37" s="32" t="s">
        <v>95</v>
      </c>
      <c r="F37" s="128"/>
      <c r="G37" s="121"/>
      <c r="H37" s="121"/>
      <c r="I37" s="121"/>
      <c r="J37" s="125"/>
      <c r="K37" s="125"/>
      <c r="L37" s="121"/>
      <c r="M37" s="121"/>
      <c r="N37" s="121"/>
      <c r="O37" s="121"/>
      <c r="P37" s="125"/>
      <c r="Q37" s="121"/>
      <c r="R37" s="121"/>
      <c r="S37" s="121"/>
      <c r="T37" s="121"/>
      <c r="U37" s="121"/>
      <c r="V37" s="121"/>
      <c r="W37" s="121"/>
      <c r="X37" s="131"/>
      <c r="Y37" s="131"/>
      <c r="Z37" s="131"/>
      <c r="AA37" s="121"/>
      <c r="AB37" s="121"/>
      <c r="AC37" s="113"/>
      <c r="AD37" s="114"/>
      <c r="AE37" s="113"/>
      <c r="AF37" s="114"/>
      <c r="AG37" s="107"/>
      <c r="AH37" s="114"/>
      <c r="AI37" s="5"/>
      <c r="AJ37" s="5"/>
      <c r="AK37" s="5"/>
      <c r="AL37" s="5"/>
      <c r="AM37" s="5"/>
      <c r="AN37" s="5"/>
      <c r="AO37" s="5"/>
    </row>
    <row r="38" spans="1:41" s="6" customFormat="1" ht="86.25" customHeight="1" thickBot="1" x14ac:dyDescent="0.3">
      <c r="A38" s="128"/>
      <c r="B38" s="121"/>
      <c r="C38" s="30" t="s">
        <v>40</v>
      </c>
      <c r="D38" s="30" t="s">
        <v>46</v>
      </c>
      <c r="E38" s="32" t="s">
        <v>100</v>
      </c>
      <c r="F38" s="128"/>
      <c r="G38" s="121"/>
      <c r="H38" s="121"/>
      <c r="I38" s="121"/>
      <c r="J38" s="125"/>
      <c r="K38" s="125"/>
      <c r="L38" s="121"/>
      <c r="M38" s="121"/>
      <c r="N38" s="121"/>
      <c r="O38" s="121"/>
      <c r="P38" s="125"/>
      <c r="Q38" s="121"/>
      <c r="R38" s="121"/>
      <c r="S38" s="121"/>
      <c r="T38" s="121"/>
      <c r="U38" s="121"/>
      <c r="V38" s="121"/>
      <c r="W38" s="121"/>
      <c r="X38" s="131"/>
      <c r="Y38" s="131"/>
      <c r="Z38" s="131"/>
      <c r="AA38" s="121"/>
      <c r="AB38" s="121"/>
      <c r="AC38" s="113"/>
      <c r="AD38" s="114"/>
      <c r="AE38" s="113"/>
      <c r="AF38" s="114"/>
      <c r="AG38" s="107"/>
      <c r="AH38" s="114"/>
      <c r="AI38" s="5"/>
      <c r="AJ38" s="5"/>
      <c r="AK38" s="5"/>
      <c r="AL38" s="5"/>
      <c r="AM38" s="5"/>
      <c r="AN38" s="5"/>
      <c r="AO38" s="5"/>
    </row>
    <row r="39" spans="1:41" ht="50.1" customHeight="1" thickBot="1" x14ac:dyDescent="0.3">
      <c r="A39" s="90" t="s">
        <v>101</v>
      </c>
      <c r="B39" s="91"/>
      <c r="C39" s="92"/>
      <c r="D39" s="92"/>
      <c r="E39" s="93"/>
      <c r="F39" s="93"/>
      <c r="G39" s="93"/>
      <c r="H39" s="93"/>
      <c r="I39" s="93"/>
      <c r="J39" s="94"/>
      <c r="K39" s="94"/>
      <c r="L39" s="93"/>
      <c r="M39" s="93"/>
      <c r="N39" s="93"/>
      <c r="O39" s="93"/>
      <c r="P39" s="94"/>
      <c r="Q39" s="93"/>
      <c r="R39" s="93"/>
      <c r="S39" s="93"/>
      <c r="T39" s="93"/>
      <c r="U39" s="93"/>
      <c r="V39" s="93"/>
      <c r="W39" s="93"/>
      <c r="X39" s="93"/>
      <c r="Y39" s="93"/>
      <c r="Z39" s="93"/>
      <c r="AA39" s="93"/>
      <c r="AB39" s="93"/>
      <c r="AC39" s="95"/>
      <c r="AD39" s="96"/>
      <c r="AE39" s="97"/>
      <c r="AF39" s="98"/>
      <c r="AG39" s="98"/>
      <c r="AH39" s="99"/>
      <c r="AI39" s="1"/>
      <c r="AJ39" s="1"/>
      <c r="AK39" s="1"/>
      <c r="AL39" s="1"/>
      <c r="AM39" s="1"/>
      <c r="AN39" s="1"/>
      <c r="AO39" s="1"/>
    </row>
    <row r="40" spans="1:41" ht="112.5" customHeight="1" thickBot="1" x14ac:dyDescent="0.3">
      <c r="A40" s="128" t="s">
        <v>560</v>
      </c>
      <c r="B40" s="121" t="s">
        <v>561</v>
      </c>
      <c r="C40" s="30" t="s">
        <v>72</v>
      </c>
      <c r="D40" s="30" t="s">
        <v>41</v>
      </c>
      <c r="E40" s="32" t="s">
        <v>122</v>
      </c>
      <c r="F40" s="128" t="s">
        <v>562</v>
      </c>
      <c r="G40" s="121" t="s">
        <v>563</v>
      </c>
      <c r="H40" s="121" t="s">
        <v>33</v>
      </c>
      <c r="I40" s="121">
        <v>1</v>
      </c>
      <c r="J40" s="125" t="s">
        <v>34</v>
      </c>
      <c r="K40" s="125">
        <v>10</v>
      </c>
      <c r="L40" s="121">
        <v>10</v>
      </c>
      <c r="M40" s="121" t="s">
        <v>35</v>
      </c>
      <c r="N40" s="121" t="s">
        <v>592</v>
      </c>
      <c r="O40" s="121" t="s">
        <v>42</v>
      </c>
      <c r="P40" s="125">
        <v>85</v>
      </c>
      <c r="Q40" s="121" t="s">
        <v>33</v>
      </c>
      <c r="R40" s="121">
        <v>1</v>
      </c>
      <c r="S40" s="121" t="s">
        <v>34</v>
      </c>
      <c r="T40" s="121">
        <v>10</v>
      </c>
      <c r="U40" s="121">
        <v>10</v>
      </c>
      <c r="V40" s="121" t="s">
        <v>35</v>
      </c>
      <c r="W40" s="121" t="s">
        <v>701</v>
      </c>
      <c r="X40" s="122">
        <v>42795</v>
      </c>
      <c r="Y40" s="122">
        <v>43100</v>
      </c>
      <c r="Z40" s="131" t="s">
        <v>593</v>
      </c>
      <c r="AA40" s="121" t="s">
        <v>755</v>
      </c>
      <c r="AB40" s="121" t="s">
        <v>564</v>
      </c>
      <c r="AC40" s="112">
        <v>1</v>
      </c>
      <c r="AD40" s="114" t="s">
        <v>671</v>
      </c>
      <c r="AE40" s="112">
        <v>1</v>
      </c>
      <c r="AF40" s="114" t="s">
        <v>672</v>
      </c>
      <c r="AG40" s="104" t="s">
        <v>662</v>
      </c>
      <c r="AH40" s="114" t="s">
        <v>623</v>
      </c>
      <c r="AI40" s="1"/>
      <c r="AJ40" s="1"/>
      <c r="AK40" s="1"/>
      <c r="AL40" s="1"/>
      <c r="AM40" s="1"/>
      <c r="AN40" s="1"/>
      <c r="AO40" s="1"/>
    </row>
    <row r="41" spans="1:41" ht="112.5" customHeight="1" thickBot="1" x14ac:dyDescent="0.3">
      <c r="A41" s="128"/>
      <c r="B41" s="121"/>
      <c r="C41" s="30" t="s">
        <v>40</v>
      </c>
      <c r="D41" s="30" t="s">
        <v>43</v>
      </c>
      <c r="E41" s="32" t="s">
        <v>565</v>
      </c>
      <c r="F41" s="128"/>
      <c r="G41" s="121"/>
      <c r="H41" s="121"/>
      <c r="I41" s="121"/>
      <c r="J41" s="125"/>
      <c r="K41" s="125"/>
      <c r="L41" s="121"/>
      <c r="M41" s="121"/>
      <c r="N41" s="121"/>
      <c r="O41" s="121"/>
      <c r="P41" s="125"/>
      <c r="Q41" s="121"/>
      <c r="R41" s="121"/>
      <c r="S41" s="121"/>
      <c r="T41" s="121"/>
      <c r="U41" s="121"/>
      <c r="V41" s="121"/>
      <c r="W41" s="121"/>
      <c r="X41" s="122"/>
      <c r="Y41" s="122"/>
      <c r="Z41" s="131"/>
      <c r="AA41" s="121"/>
      <c r="AB41" s="121"/>
      <c r="AC41" s="113"/>
      <c r="AD41" s="114"/>
      <c r="AE41" s="113"/>
      <c r="AF41" s="114"/>
      <c r="AG41" s="104"/>
      <c r="AH41" s="114"/>
      <c r="AI41" s="1"/>
      <c r="AJ41" s="1"/>
      <c r="AK41" s="1"/>
      <c r="AL41" s="1"/>
      <c r="AM41" s="1"/>
      <c r="AN41" s="1"/>
      <c r="AO41" s="1"/>
    </row>
    <row r="42" spans="1:41" ht="220.5" customHeight="1" thickBot="1" x14ac:dyDescent="0.3">
      <c r="A42" s="28" t="s">
        <v>102</v>
      </c>
      <c r="B42" s="32" t="s">
        <v>103</v>
      </c>
      <c r="C42" s="30" t="s">
        <v>40</v>
      </c>
      <c r="D42" s="30" t="s">
        <v>41</v>
      </c>
      <c r="E42" s="32" t="s">
        <v>104</v>
      </c>
      <c r="F42" s="28" t="s">
        <v>105</v>
      </c>
      <c r="G42" s="30" t="s">
        <v>312</v>
      </c>
      <c r="H42" s="30" t="s">
        <v>107</v>
      </c>
      <c r="I42" s="30">
        <v>3</v>
      </c>
      <c r="J42" s="31" t="s">
        <v>34</v>
      </c>
      <c r="K42" s="31">
        <v>10</v>
      </c>
      <c r="L42" s="30">
        <v>30</v>
      </c>
      <c r="M42" s="30" t="s">
        <v>106</v>
      </c>
      <c r="N42" s="30" t="s">
        <v>702</v>
      </c>
      <c r="O42" s="30" t="s">
        <v>313</v>
      </c>
      <c r="P42" s="31">
        <v>70</v>
      </c>
      <c r="Q42" s="30" t="s">
        <v>285</v>
      </c>
      <c r="R42" s="30">
        <v>2</v>
      </c>
      <c r="S42" s="30" t="s">
        <v>34</v>
      </c>
      <c r="T42" s="30">
        <v>10</v>
      </c>
      <c r="U42" s="30">
        <v>20</v>
      </c>
      <c r="V42" s="30" t="s">
        <v>274</v>
      </c>
      <c r="W42" s="30" t="s">
        <v>612</v>
      </c>
      <c r="X42" s="49">
        <v>42736</v>
      </c>
      <c r="Y42" s="49">
        <v>43100</v>
      </c>
      <c r="Z42" s="30" t="s">
        <v>613</v>
      </c>
      <c r="AA42" s="30" t="s">
        <v>314</v>
      </c>
      <c r="AB42" s="30" t="s">
        <v>315</v>
      </c>
      <c r="AC42" s="36">
        <v>1</v>
      </c>
      <c r="AD42" s="35" t="s">
        <v>756</v>
      </c>
      <c r="AE42" s="36">
        <v>1</v>
      </c>
      <c r="AF42" s="35" t="s">
        <v>757</v>
      </c>
      <c r="AG42" s="101" t="s">
        <v>662</v>
      </c>
      <c r="AH42" s="35" t="s">
        <v>623</v>
      </c>
      <c r="AI42" s="1"/>
      <c r="AJ42" s="1"/>
      <c r="AK42" s="1"/>
      <c r="AL42" s="1"/>
      <c r="AM42" s="1"/>
      <c r="AN42" s="1"/>
      <c r="AO42" s="1"/>
    </row>
    <row r="43" spans="1:41" ht="93" customHeight="1" thickBot="1" x14ac:dyDescent="0.3">
      <c r="A43" s="133" t="s">
        <v>108</v>
      </c>
      <c r="B43" s="125" t="s">
        <v>373</v>
      </c>
      <c r="C43" s="30" t="s">
        <v>40</v>
      </c>
      <c r="D43" s="30" t="s">
        <v>41</v>
      </c>
      <c r="E43" s="32" t="s">
        <v>109</v>
      </c>
      <c r="F43" s="128" t="s">
        <v>316</v>
      </c>
      <c r="G43" s="121" t="s">
        <v>374</v>
      </c>
      <c r="H43" s="121" t="s">
        <v>33</v>
      </c>
      <c r="I43" s="121">
        <v>1</v>
      </c>
      <c r="J43" s="125" t="s">
        <v>34</v>
      </c>
      <c r="K43" s="125">
        <v>10</v>
      </c>
      <c r="L43" s="121">
        <f>I43*K43</f>
        <v>10</v>
      </c>
      <c r="M43" s="121" t="s">
        <v>35</v>
      </c>
      <c r="N43" s="121" t="s">
        <v>375</v>
      </c>
      <c r="O43" s="121" t="s">
        <v>265</v>
      </c>
      <c r="P43" s="125">
        <v>85</v>
      </c>
      <c r="Q43" s="121" t="s">
        <v>33</v>
      </c>
      <c r="R43" s="121">
        <v>1</v>
      </c>
      <c r="S43" s="121" t="s">
        <v>34</v>
      </c>
      <c r="T43" s="121">
        <v>10</v>
      </c>
      <c r="U43" s="121">
        <v>10</v>
      </c>
      <c r="V43" s="121" t="s">
        <v>35</v>
      </c>
      <c r="W43" s="121" t="s">
        <v>376</v>
      </c>
      <c r="X43" s="122">
        <v>42755</v>
      </c>
      <c r="Y43" s="122">
        <v>43100</v>
      </c>
      <c r="Z43" s="121" t="s">
        <v>377</v>
      </c>
      <c r="AA43" s="121" t="s">
        <v>378</v>
      </c>
      <c r="AB43" s="121" t="s">
        <v>379</v>
      </c>
      <c r="AC43" s="112">
        <v>1</v>
      </c>
      <c r="AD43" s="114" t="s">
        <v>625</v>
      </c>
      <c r="AE43" s="115">
        <v>0.375</v>
      </c>
      <c r="AF43" s="114" t="s">
        <v>626</v>
      </c>
      <c r="AG43" s="104" t="s">
        <v>662</v>
      </c>
      <c r="AH43" s="114" t="s">
        <v>623</v>
      </c>
      <c r="AI43" s="1"/>
      <c r="AJ43" s="1"/>
      <c r="AK43" s="1"/>
      <c r="AL43" s="1"/>
      <c r="AM43" s="1"/>
      <c r="AN43" s="1"/>
      <c r="AO43" s="1"/>
    </row>
    <row r="44" spans="1:41" ht="93" customHeight="1" thickBot="1" x14ac:dyDescent="0.3">
      <c r="A44" s="133"/>
      <c r="B44" s="125"/>
      <c r="C44" s="30" t="s">
        <v>72</v>
      </c>
      <c r="D44" s="30" t="s">
        <v>46</v>
      </c>
      <c r="E44" s="32" t="s">
        <v>110</v>
      </c>
      <c r="F44" s="128"/>
      <c r="G44" s="121"/>
      <c r="H44" s="121"/>
      <c r="I44" s="121"/>
      <c r="J44" s="125"/>
      <c r="K44" s="125"/>
      <c r="L44" s="121"/>
      <c r="M44" s="121"/>
      <c r="N44" s="121"/>
      <c r="O44" s="121"/>
      <c r="P44" s="125"/>
      <c r="Q44" s="121"/>
      <c r="R44" s="121"/>
      <c r="S44" s="121"/>
      <c r="T44" s="121"/>
      <c r="U44" s="121"/>
      <c r="V44" s="121"/>
      <c r="W44" s="121"/>
      <c r="X44" s="122"/>
      <c r="Y44" s="122"/>
      <c r="Z44" s="121"/>
      <c r="AA44" s="121"/>
      <c r="AB44" s="121"/>
      <c r="AC44" s="113"/>
      <c r="AD44" s="114"/>
      <c r="AE44" s="115"/>
      <c r="AF44" s="114"/>
      <c r="AG44" s="104"/>
      <c r="AH44" s="114"/>
      <c r="AI44" s="1"/>
      <c r="AJ44" s="1"/>
      <c r="AK44" s="1"/>
      <c r="AL44" s="1"/>
      <c r="AM44" s="1"/>
      <c r="AN44" s="1"/>
      <c r="AO44" s="1"/>
    </row>
    <row r="45" spans="1:41" s="11" customFormat="1" ht="90" customHeight="1" thickBot="1" x14ac:dyDescent="0.3">
      <c r="A45" s="128" t="s">
        <v>111</v>
      </c>
      <c r="B45" s="121" t="s">
        <v>112</v>
      </c>
      <c r="C45" s="30" t="s">
        <v>40</v>
      </c>
      <c r="D45" s="30" t="s">
        <v>41</v>
      </c>
      <c r="E45" s="32" t="s">
        <v>113</v>
      </c>
      <c r="F45" s="128" t="s">
        <v>105</v>
      </c>
      <c r="G45" s="121" t="s">
        <v>317</v>
      </c>
      <c r="H45" s="121" t="s">
        <v>107</v>
      </c>
      <c r="I45" s="121">
        <v>3</v>
      </c>
      <c r="J45" s="125" t="s">
        <v>34</v>
      </c>
      <c r="K45" s="125">
        <v>10</v>
      </c>
      <c r="L45" s="121">
        <v>30</v>
      </c>
      <c r="M45" s="121" t="s">
        <v>106</v>
      </c>
      <c r="N45" s="121" t="s">
        <v>758</v>
      </c>
      <c r="O45" s="121" t="s">
        <v>313</v>
      </c>
      <c r="P45" s="125">
        <v>70</v>
      </c>
      <c r="Q45" s="121" t="s">
        <v>285</v>
      </c>
      <c r="R45" s="121">
        <v>2</v>
      </c>
      <c r="S45" s="121" t="s">
        <v>34</v>
      </c>
      <c r="T45" s="121">
        <v>10</v>
      </c>
      <c r="U45" s="121">
        <v>20</v>
      </c>
      <c r="V45" s="121" t="s">
        <v>274</v>
      </c>
      <c r="W45" s="121" t="s">
        <v>674</v>
      </c>
      <c r="X45" s="122">
        <v>42736</v>
      </c>
      <c r="Y45" s="122">
        <v>43100</v>
      </c>
      <c r="Z45" s="121" t="s">
        <v>613</v>
      </c>
      <c r="AA45" s="121" t="s">
        <v>314</v>
      </c>
      <c r="AB45" s="121" t="s">
        <v>315</v>
      </c>
      <c r="AC45" s="112">
        <v>1</v>
      </c>
      <c r="AD45" s="114" t="s">
        <v>673</v>
      </c>
      <c r="AE45" s="112">
        <v>1</v>
      </c>
      <c r="AF45" s="114" t="s">
        <v>759</v>
      </c>
      <c r="AG45" s="107" t="s">
        <v>760</v>
      </c>
      <c r="AH45" s="114" t="s">
        <v>623</v>
      </c>
      <c r="AI45" s="10"/>
      <c r="AJ45" s="10"/>
      <c r="AK45" s="10"/>
      <c r="AL45" s="10"/>
      <c r="AM45" s="10"/>
      <c r="AN45" s="10"/>
      <c r="AO45" s="10"/>
    </row>
    <row r="46" spans="1:41" s="11" customFormat="1" ht="177.75" customHeight="1" thickBot="1" x14ac:dyDescent="0.3">
      <c r="A46" s="128"/>
      <c r="B46" s="121"/>
      <c r="C46" s="30" t="s">
        <v>53</v>
      </c>
      <c r="D46" s="30" t="s">
        <v>44</v>
      </c>
      <c r="E46" s="32" t="s">
        <v>114</v>
      </c>
      <c r="F46" s="128"/>
      <c r="G46" s="121"/>
      <c r="H46" s="121"/>
      <c r="I46" s="121"/>
      <c r="J46" s="125"/>
      <c r="K46" s="125"/>
      <c r="L46" s="121"/>
      <c r="M46" s="121"/>
      <c r="N46" s="121"/>
      <c r="O46" s="121"/>
      <c r="P46" s="125"/>
      <c r="Q46" s="121"/>
      <c r="R46" s="121"/>
      <c r="S46" s="121"/>
      <c r="T46" s="121"/>
      <c r="U46" s="121"/>
      <c r="V46" s="121"/>
      <c r="W46" s="121"/>
      <c r="X46" s="122"/>
      <c r="Y46" s="122"/>
      <c r="Z46" s="121"/>
      <c r="AA46" s="121"/>
      <c r="AB46" s="121"/>
      <c r="AC46" s="113"/>
      <c r="AD46" s="114"/>
      <c r="AE46" s="113"/>
      <c r="AF46" s="114"/>
      <c r="AG46" s="104"/>
      <c r="AH46" s="114"/>
      <c r="AI46" s="10"/>
      <c r="AJ46" s="10"/>
      <c r="AK46" s="10"/>
      <c r="AL46" s="10"/>
      <c r="AM46" s="10"/>
      <c r="AN46" s="10"/>
      <c r="AO46" s="10"/>
    </row>
    <row r="47" spans="1:41" ht="50.1" customHeight="1" thickBot="1" x14ac:dyDescent="0.3">
      <c r="A47" s="90" t="s">
        <v>115</v>
      </c>
      <c r="B47" s="91"/>
      <c r="C47" s="92"/>
      <c r="D47" s="92"/>
      <c r="E47" s="93"/>
      <c r="F47" s="93"/>
      <c r="G47" s="93"/>
      <c r="H47" s="93"/>
      <c r="I47" s="93"/>
      <c r="J47" s="94"/>
      <c r="K47" s="94"/>
      <c r="L47" s="93"/>
      <c r="M47" s="93"/>
      <c r="N47" s="93"/>
      <c r="O47" s="93"/>
      <c r="P47" s="94"/>
      <c r="Q47" s="93"/>
      <c r="R47" s="93"/>
      <c r="S47" s="93"/>
      <c r="T47" s="93"/>
      <c r="U47" s="93"/>
      <c r="V47" s="93"/>
      <c r="W47" s="93"/>
      <c r="X47" s="93"/>
      <c r="Y47" s="93"/>
      <c r="Z47" s="93"/>
      <c r="AA47" s="93"/>
      <c r="AB47" s="93"/>
      <c r="AC47" s="95"/>
      <c r="AD47" s="96"/>
      <c r="AE47" s="97"/>
      <c r="AF47" s="98"/>
      <c r="AG47" s="98"/>
      <c r="AH47" s="99"/>
      <c r="AI47" s="1"/>
      <c r="AJ47" s="1"/>
      <c r="AK47" s="1"/>
      <c r="AL47" s="1"/>
      <c r="AM47" s="1"/>
      <c r="AN47" s="1"/>
      <c r="AO47" s="1"/>
    </row>
    <row r="48" spans="1:41" ht="108" customHeight="1" thickBot="1" x14ac:dyDescent="0.3">
      <c r="A48" s="128" t="s">
        <v>250</v>
      </c>
      <c r="B48" s="125" t="s">
        <v>251</v>
      </c>
      <c r="C48" s="30" t="s">
        <v>53</v>
      </c>
      <c r="D48" s="30" t="s">
        <v>46</v>
      </c>
      <c r="E48" s="32" t="s">
        <v>116</v>
      </c>
      <c r="F48" s="128" t="s">
        <v>439</v>
      </c>
      <c r="G48" s="121" t="s">
        <v>391</v>
      </c>
      <c r="H48" s="121" t="s">
        <v>33</v>
      </c>
      <c r="I48" s="121">
        <v>1</v>
      </c>
      <c r="J48" s="125" t="s">
        <v>273</v>
      </c>
      <c r="K48" s="125">
        <v>20</v>
      </c>
      <c r="L48" s="121">
        <v>20</v>
      </c>
      <c r="M48" s="121" t="s">
        <v>255</v>
      </c>
      <c r="N48" s="121" t="s">
        <v>567</v>
      </c>
      <c r="O48" s="121" t="s">
        <v>42</v>
      </c>
      <c r="P48" s="125">
        <v>100</v>
      </c>
      <c r="Q48" s="121" t="s">
        <v>33</v>
      </c>
      <c r="R48" s="121">
        <v>1</v>
      </c>
      <c r="S48" s="121" t="s">
        <v>273</v>
      </c>
      <c r="T48" s="121">
        <v>20</v>
      </c>
      <c r="U48" s="121">
        <v>20</v>
      </c>
      <c r="V48" s="121" t="s">
        <v>255</v>
      </c>
      <c r="W48" s="121" t="s">
        <v>401</v>
      </c>
      <c r="X48" s="140">
        <v>42736</v>
      </c>
      <c r="Y48" s="140">
        <v>43099</v>
      </c>
      <c r="Z48" s="140" t="s">
        <v>392</v>
      </c>
      <c r="AA48" s="121" t="s">
        <v>403</v>
      </c>
      <c r="AB48" s="121" t="s">
        <v>566</v>
      </c>
      <c r="AC48" s="112">
        <v>1</v>
      </c>
      <c r="AD48" s="114" t="s">
        <v>675</v>
      </c>
      <c r="AE48" s="155">
        <f>+(1503/1820)</f>
        <v>0.82582417582417578</v>
      </c>
      <c r="AF48" s="114" t="s">
        <v>676</v>
      </c>
      <c r="AG48" s="104" t="s">
        <v>662</v>
      </c>
      <c r="AH48" s="114" t="s">
        <v>801</v>
      </c>
      <c r="AI48" s="1"/>
      <c r="AJ48" s="1"/>
      <c r="AK48" s="1"/>
      <c r="AL48" s="1"/>
      <c r="AM48" s="1"/>
      <c r="AN48" s="1"/>
      <c r="AO48" s="1"/>
    </row>
    <row r="49" spans="1:41" ht="108" customHeight="1" thickBot="1" x14ac:dyDescent="0.3">
      <c r="A49" s="128"/>
      <c r="B49" s="125"/>
      <c r="C49" s="30" t="s">
        <v>53</v>
      </c>
      <c r="D49" s="30" t="s">
        <v>46</v>
      </c>
      <c r="E49" s="32" t="s">
        <v>393</v>
      </c>
      <c r="F49" s="128"/>
      <c r="G49" s="121"/>
      <c r="H49" s="121"/>
      <c r="I49" s="121"/>
      <c r="J49" s="125"/>
      <c r="K49" s="125"/>
      <c r="L49" s="121"/>
      <c r="M49" s="121"/>
      <c r="N49" s="121"/>
      <c r="O49" s="121"/>
      <c r="P49" s="125"/>
      <c r="Q49" s="121"/>
      <c r="R49" s="121"/>
      <c r="S49" s="121"/>
      <c r="T49" s="121"/>
      <c r="U49" s="121"/>
      <c r="V49" s="121"/>
      <c r="W49" s="121"/>
      <c r="X49" s="140"/>
      <c r="Y49" s="140"/>
      <c r="Z49" s="140"/>
      <c r="AA49" s="121"/>
      <c r="AB49" s="121"/>
      <c r="AC49" s="113"/>
      <c r="AD49" s="114"/>
      <c r="AE49" s="155"/>
      <c r="AF49" s="114"/>
      <c r="AG49" s="104"/>
      <c r="AH49" s="114"/>
      <c r="AI49" s="1"/>
      <c r="AJ49" s="1"/>
      <c r="AK49" s="1"/>
      <c r="AL49" s="1"/>
      <c r="AM49" s="1"/>
      <c r="AN49" s="1"/>
      <c r="AO49" s="1"/>
    </row>
    <row r="50" spans="1:41" ht="108" customHeight="1" thickBot="1" x14ac:dyDescent="0.3">
      <c r="A50" s="128"/>
      <c r="B50" s="125"/>
      <c r="C50" s="30" t="s">
        <v>53</v>
      </c>
      <c r="D50" s="30" t="s">
        <v>41</v>
      </c>
      <c r="E50" s="32" t="s">
        <v>117</v>
      </c>
      <c r="F50" s="128"/>
      <c r="G50" s="121"/>
      <c r="H50" s="121"/>
      <c r="I50" s="121"/>
      <c r="J50" s="125"/>
      <c r="K50" s="125"/>
      <c r="L50" s="121"/>
      <c r="M50" s="121"/>
      <c r="N50" s="121"/>
      <c r="O50" s="121"/>
      <c r="P50" s="125"/>
      <c r="Q50" s="121"/>
      <c r="R50" s="121"/>
      <c r="S50" s="121"/>
      <c r="T50" s="121"/>
      <c r="U50" s="121"/>
      <c r="V50" s="121"/>
      <c r="W50" s="121"/>
      <c r="X50" s="140"/>
      <c r="Y50" s="140"/>
      <c r="Z50" s="140"/>
      <c r="AA50" s="121"/>
      <c r="AB50" s="121"/>
      <c r="AC50" s="113"/>
      <c r="AD50" s="114"/>
      <c r="AE50" s="155"/>
      <c r="AF50" s="114"/>
      <c r="AG50" s="104"/>
      <c r="AH50" s="114"/>
      <c r="AI50" s="1"/>
      <c r="AJ50" s="1"/>
      <c r="AK50" s="1"/>
      <c r="AL50" s="1"/>
      <c r="AM50" s="1"/>
      <c r="AN50" s="1"/>
      <c r="AO50" s="1"/>
    </row>
    <row r="51" spans="1:41" ht="74.25" customHeight="1" thickBot="1" x14ac:dyDescent="0.3">
      <c r="A51" s="128" t="s">
        <v>115</v>
      </c>
      <c r="B51" s="125"/>
      <c r="C51" s="30" t="s">
        <v>53</v>
      </c>
      <c r="D51" s="30" t="s">
        <v>60</v>
      </c>
      <c r="E51" s="32" t="s">
        <v>118</v>
      </c>
      <c r="F51" s="128" t="s">
        <v>440</v>
      </c>
      <c r="G51" s="121" t="s">
        <v>128</v>
      </c>
      <c r="H51" s="121" t="s">
        <v>285</v>
      </c>
      <c r="I51" s="121">
        <v>2</v>
      </c>
      <c r="J51" s="125" t="s">
        <v>273</v>
      </c>
      <c r="K51" s="125">
        <v>20</v>
      </c>
      <c r="L51" s="121">
        <v>40</v>
      </c>
      <c r="M51" s="121" t="s">
        <v>302</v>
      </c>
      <c r="N51" s="121" t="s">
        <v>568</v>
      </c>
      <c r="O51" s="121" t="s">
        <v>42</v>
      </c>
      <c r="P51" s="125">
        <v>85</v>
      </c>
      <c r="Q51" s="121" t="s">
        <v>33</v>
      </c>
      <c r="R51" s="121">
        <v>1</v>
      </c>
      <c r="S51" s="121" t="s">
        <v>273</v>
      </c>
      <c r="T51" s="121">
        <v>20</v>
      </c>
      <c r="U51" s="121">
        <v>20</v>
      </c>
      <c r="V51" s="121" t="s">
        <v>255</v>
      </c>
      <c r="W51" s="121" t="s">
        <v>394</v>
      </c>
      <c r="X51" s="122">
        <v>42736</v>
      </c>
      <c r="Y51" s="122">
        <v>43099</v>
      </c>
      <c r="Z51" s="131" t="s">
        <v>395</v>
      </c>
      <c r="AA51" s="121" t="s">
        <v>404</v>
      </c>
      <c r="AB51" s="121" t="s">
        <v>396</v>
      </c>
      <c r="AC51" s="113">
        <v>100</v>
      </c>
      <c r="AD51" s="114" t="s">
        <v>677</v>
      </c>
      <c r="AE51" s="113" t="s">
        <v>678</v>
      </c>
      <c r="AF51" s="156" t="s">
        <v>679</v>
      </c>
      <c r="AG51" s="104" t="s">
        <v>680</v>
      </c>
      <c r="AH51" s="114" t="s">
        <v>623</v>
      </c>
      <c r="AI51" s="1"/>
      <c r="AJ51" s="1"/>
      <c r="AK51" s="1"/>
      <c r="AL51" s="1"/>
      <c r="AM51" s="1"/>
      <c r="AN51" s="1"/>
      <c r="AO51" s="1"/>
    </row>
    <row r="52" spans="1:41" ht="116.25" customHeight="1" thickBot="1" x14ac:dyDescent="0.3">
      <c r="A52" s="128"/>
      <c r="B52" s="125"/>
      <c r="C52" s="30" t="s">
        <v>53</v>
      </c>
      <c r="D52" s="30" t="s">
        <v>41</v>
      </c>
      <c r="E52" s="32" t="s">
        <v>119</v>
      </c>
      <c r="F52" s="128"/>
      <c r="G52" s="121"/>
      <c r="H52" s="121"/>
      <c r="I52" s="121"/>
      <c r="J52" s="125"/>
      <c r="K52" s="125"/>
      <c r="L52" s="121"/>
      <c r="M52" s="121"/>
      <c r="N52" s="121"/>
      <c r="O52" s="121"/>
      <c r="P52" s="125"/>
      <c r="Q52" s="121"/>
      <c r="R52" s="121"/>
      <c r="S52" s="121"/>
      <c r="T52" s="121"/>
      <c r="U52" s="121"/>
      <c r="V52" s="121"/>
      <c r="W52" s="121"/>
      <c r="X52" s="122"/>
      <c r="Y52" s="122"/>
      <c r="Z52" s="131"/>
      <c r="AA52" s="121"/>
      <c r="AB52" s="121"/>
      <c r="AC52" s="113"/>
      <c r="AD52" s="114"/>
      <c r="AE52" s="113"/>
      <c r="AF52" s="156"/>
      <c r="AG52" s="104"/>
      <c r="AH52" s="114"/>
      <c r="AI52" s="1"/>
      <c r="AJ52" s="1"/>
      <c r="AK52" s="1"/>
      <c r="AL52" s="1"/>
      <c r="AM52" s="1"/>
      <c r="AN52" s="1"/>
      <c r="AO52" s="1"/>
    </row>
    <row r="53" spans="1:41" s="4" customFormat="1" ht="81.75" customHeight="1" thickBot="1" x14ac:dyDescent="0.3">
      <c r="A53" s="128"/>
      <c r="B53" s="125"/>
      <c r="C53" s="30"/>
      <c r="D53" s="30" t="s">
        <v>44</v>
      </c>
      <c r="E53" s="32" t="s">
        <v>120</v>
      </c>
      <c r="F53" s="128"/>
      <c r="G53" s="121"/>
      <c r="H53" s="121"/>
      <c r="I53" s="121"/>
      <c r="J53" s="125"/>
      <c r="K53" s="125"/>
      <c r="L53" s="121"/>
      <c r="M53" s="121"/>
      <c r="N53" s="121"/>
      <c r="O53" s="121"/>
      <c r="P53" s="125"/>
      <c r="Q53" s="121"/>
      <c r="R53" s="121"/>
      <c r="S53" s="121"/>
      <c r="T53" s="121"/>
      <c r="U53" s="121"/>
      <c r="V53" s="121"/>
      <c r="W53" s="121"/>
      <c r="X53" s="122"/>
      <c r="Y53" s="122"/>
      <c r="Z53" s="131"/>
      <c r="AA53" s="121"/>
      <c r="AB53" s="121"/>
      <c r="AC53" s="113"/>
      <c r="AD53" s="114"/>
      <c r="AE53" s="113"/>
      <c r="AF53" s="156"/>
      <c r="AG53" s="104"/>
      <c r="AH53" s="114"/>
      <c r="AI53" s="3"/>
      <c r="AJ53" s="3"/>
      <c r="AK53" s="3"/>
      <c r="AL53" s="3"/>
      <c r="AM53" s="3"/>
      <c r="AN53" s="3"/>
      <c r="AO53" s="3"/>
    </row>
    <row r="54" spans="1:41" s="4" customFormat="1" ht="81.75" customHeight="1" thickBot="1" x14ac:dyDescent="0.3">
      <c r="A54" s="128"/>
      <c r="B54" s="125"/>
      <c r="C54" s="30" t="s">
        <v>98</v>
      </c>
      <c r="D54" s="30" t="s">
        <v>60</v>
      </c>
      <c r="E54" s="32" t="s">
        <v>127</v>
      </c>
      <c r="F54" s="128"/>
      <c r="G54" s="121"/>
      <c r="H54" s="121"/>
      <c r="I54" s="121"/>
      <c r="J54" s="125"/>
      <c r="K54" s="125"/>
      <c r="L54" s="121"/>
      <c r="M54" s="121"/>
      <c r="N54" s="121"/>
      <c r="O54" s="121"/>
      <c r="P54" s="125"/>
      <c r="Q54" s="121"/>
      <c r="R54" s="121"/>
      <c r="S54" s="121"/>
      <c r="T54" s="121"/>
      <c r="U54" s="121"/>
      <c r="V54" s="121"/>
      <c r="W54" s="121"/>
      <c r="X54" s="122"/>
      <c r="Y54" s="122"/>
      <c r="Z54" s="131"/>
      <c r="AA54" s="121"/>
      <c r="AB54" s="121"/>
      <c r="AC54" s="113"/>
      <c r="AD54" s="114"/>
      <c r="AE54" s="113"/>
      <c r="AF54" s="156"/>
      <c r="AG54" s="104"/>
      <c r="AH54" s="114"/>
      <c r="AI54" s="3"/>
      <c r="AJ54" s="3"/>
      <c r="AK54" s="3"/>
      <c r="AL54" s="3"/>
      <c r="AM54" s="3"/>
      <c r="AN54" s="3"/>
      <c r="AO54" s="3"/>
    </row>
    <row r="55" spans="1:41" ht="170.25" customHeight="1" thickBot="1" x14ac:dyDescent="0.3">
      <c r="A55" s="128" t="s">
        <v>115</v>
      </c>
      <c r="B55" s="125"/>
      <c r="C55" s="30" t="s">
        <v>53</v>
      </c>
      <c r="D55" s="30" t="s">
        <v>46</v>
      </c>
      <c r="E55" s="32" t="s">
        <v>119</v>
      </c>
      <c r="F55" s="128" t="s">
        <v>438</v>
      </c>
      <c r="G55" s="121" t="s">
        <v>128</v>
      </c>
      <c r="H55" s="121" t="s">
        <v>285</v>
      </c>
      <c r="I55" s="121">
        <v>2</v>
      </c>
      <c r="J55" s="125" t="s">
        <v>273</v>
      </c>
      <c r="K55" s="125">
        <v>20</v>
      </c>
      <c r="L55" s="121">
        <v>40</v>
      </c>
      <c r="M55" s="121" t="s">
        <v>302</v>
      </c>
      <c r="N55" s="121" t="s">
        <v>397</v>
      </c>
      <c r="O55" s="121" t="s">
        <v>42</v>
      </c>
      <c r="P55" s="125">
        <v>85</v>
      </c>
      <c r="Q55" s="121" t="s">
        <v>33</v>
      </c>
      <c r="R55" s="121">
        <v>1</v>
      </c>
      <c r="S55" s="121" t="s">
        <v>273</v>
      </c>
      <c r="T55" s="121">
        <v>20</v>
      </c>
      <c r="U55" s="121">
        <v>20</v>
      </c>
      <c r="V55" s="121" t="s">
        <v>255</v>
      </c>
      <c r="W55" s="121" t="s">
        <v>398</v>
      </c>
      <c r="X55" s="122">
        <v>42736</v>
      </c>
      <c r="Y55" s="122">
        <v>43099</v>
      </c>
      <c r="Z55" s="131" t="s">
        <v>399</v>
      </c>
      <c r="AA55" s="121" t="s">
        <v>400</v>
      </c>
      <c r="AB55" s="121" t="s">
        <v>405</v>
      </c>
      <c r="AC55" s="113">
        <v>100</v>
      </c>
      <c r="AD55" s="114" t="s">
        <v>681</v>
      </c>
      <c r="AE55" s="50">
        <v>1</v>
      </c>
      <c r="AF55" s="48" t="s">
        <v>761</v>
      </c>
      <c r="AG55" s="107" t="s">
        <v>683</v>
      </c>
      <c r="AH55" s="114" t="s">
        <v>623</v>
      </c>
      <c r="AI55" s="1"/>
      <c r="AJ55" s="1"/>
      <c r="AK55" s="1"/>
      <c r="AL55" s="1"/>
      <c r="AM55" s="1"/>
      <c r="AN55" s="1"/>
      <c r="AO55" s="1"/>
    </row>
    <row r="56" spans="1:41" ht="167.25" customHeight="1" thickBot="1" x14ac:dyDescent="0.3">
      <c r="A56" s="128"/>
      <c r="B56" s="125"/>
      <c r="C56" s="30" t="s">
        <v>53</v>
      </c>
      <c r="D56" s="30"/>
      <c r="E56" s="32" t="s">
        <v>126</v>
      </c>
      <c r="F56" s="128"/>
      <c r="G56" s="121"/>
      <c r="H56" s="121"/>
      <c r="I56" s="121"/>
      <c r="J56" s="125"/>
      <c r="K56" s="125"/>
      <c r="L56" s="121"/>
      <c r="M56" s="121"/>
      <c r="N56" s="121"/>
      <c r="O56" s="121"/>
      <c r="P56" s="125"/>
      <c r="Q56" s="121"/>
      <c r="R56" s="121"/>
      <c r="S56" s="121"/>
      <c r="T56" s="121"/>
      <c r="U56" s="121"/>
      <c r="V56" s="121"/>
      <c r="W56" s="121"/>
      <c r="X56" s="122"/>
      <c r="Y56" s="122"/>
      <c r="Z56" s="131"/>
      <c r="AA56" s="121"/>
      <c r="AB56" s="121"/>
      <c r="AC56" s="113"/>
      <c r="AD56" s="114"/>
      <c r="AE56" s="50">
        <v>1</v>
      </c>
      <c r="AF56" s="48" t="s">
        <v>682</v>
      </c>
      <c r="AG56" s="104"/>
      <c r="AH56" s="114"/>
      <c r="AI56" s="1"/>
      <c r="AJ56" s="1"/>
      <c r="AK56" s="1"/>
      <c r="AL56" s="1"/>
      <c r="AM56" s="1"/>
      <c r="AN56" s="1"/>
      <c r="AO56" s="1"/>
    </row>
    <row r="57" spans="1:41" ht="108" customHeight="1" thickBot="1" x14ac:dyDescent="0.3">
      <c r="A57" s="128" t="s">
        <v>250</v>
      </c>
      <c r="B57" s="125"/>
      <c r="C57" s="31" t="s">
        <v>62</v>
      </c>
      <c r="D57" s="31" t="s">
        <v>46</v>
      </c>
      <c r="E57" s="40" t="s">
        <v>484</v>
      </c>
      <c r="F57" s="133" t="s">
        <v>497</v>
      </c>
      <c r="G57" s="125" t="s">
        <v>428</v>
      </c>
      <c r="H57" s="121" t="s">
        <v>33</v>
      </c>
      <c r="I57" s="121">
        <v>1</v>
      </c>
      <c r="J57" s="125" t="s">
        <v>34</v>
      </c>
      <c r="K57" s="125">
        <v>10</v>
      </c>
      <c r="L57" s="121">
        <f>I57*K57</f>
        <v>10</v>
      </c>
      <c r="M57" s="121" t="s">
        <v>35</v>
      </c>
      <c r="N57" s="121" t="s">
        <v>429</v>
      </c>
      <c r="O57" s="121" t="s">
        <v>42</v>
      </c>
      <c r="P57" s="125">
        <v>100</v>
      </c>
      <c r="Q57" s="121" t="s">
        <v>33</v>
      </c>
      <c r="R57" s="121">
        <v>1</v>
      </c>
      <c r="S57" s="121" t="s">
        <v>34</v>
      </c>
      <c r="T57" s="121">
        <v>10</v>
      </c>
      <c r="U57" s="121">
        <v>10</v>
      </c>
      <c r="V57" s="121" t="s">
        <v>35</v>
      </c>
      <c r="W57" s="121" t="s">
        <v>485</v>
      </c>
      <c r="X57" s="140">
        <v>42736</v>
      </c>
      <c r="Y57" s="140">
        <v>43100</v>
      </c>
      <c r="Z57" s="140" t="s">
        <v>579</v>
      </c>
      <c r="AA57" s="121" t="s">
        <v>430</v>
      </c>
      <c r="AB57" s="121" t="s">
        <v>580</v>
      </c>
      <c r="AC57" s="113">
        <v>100</v>
      </c>
      <c r="AD57" s="114" t="s">
        <v>639</v>
      </c>
      <c r="AE57" s="113">
        <v>100</v>
      </c>
      <c r="AF57" s="114" t="s">
        <v>640</v>
      </c>
      <c r="AG57" s="104" t="s">
        <v>662</v>
      </c>
      <c r="AH57" s="106" t="s">
        <v>623</v>
      </c>
      <c r="AI57" s="1"/>
      <c r="AJ57" s="1"/>
      <c r="AK57" s="1"/>
      <c r="AL57" s="1"/>
      <c r="AM57" s="1"/>
      <c r="AN57" s="1"/>
      <c r="AO57" s="1"/>
    </row>
    <row r="58" spans="1:41" ht="108" customHeight="1" thickBot="1" x14ac:dyDescent="0.3">
      <c r="A58" s="128"/>
      <c r="B58" s="125"/>
      <c r="C58" s="31" t="s">
        <v>62</v>
      </c>
      <c r="D58" s="31" t="s">
        <v>46</v>
      </c>
      <c r="E58" s="40" t="s">
        <v>486</v>
      </c>
      <c r="F58" s="133"/>
      <c r="G58" s="125"/>
      <c r="H58" s="121"/>
      <c r="I58" s="121"/>
      <c r="J58" s="125"/>
      <c r="K58" s="125"/>
      <c r="L58" s="121"/>
      <c r="M58" s="121"/>
      <c r="N58" s="121"/>
      <c r="O58" s="121"/>
      <c r="P58" s="125"/>
      <c r="Q58" s="121"/>
      <c r="R58" s="121"/>
      <c r="S58" s="121"/>
      <c r="T58" s="121"/>
      <c r="U58" s="121"/>
      <c r="V58" s="121"/>
      <c r="W58" s="121"/>
      <c r="X58" s="140"/>
      <c r="Y58" s="140"/>
      <c r="Z58" s="140"/>
      <c r="AA58" s="121"/>
      <c r="AB58" s="121"/>
      <c r="AC58" s="113"/>
      <c r="AD58" s="114"/>
      <c r="AE58" s="113"/>
      <c r="AF58" s="114"/>
      <c r="AG58" s="104"/>
      <c r="AH58" s="106"/>
      <c r="AI58" s="1"/>
      <c r="AJ58" s="1"/>
      <c r="AK58" s="1"/>
      <c r="AL58" s="1"/>
      <c r="AM58" s="1"/>
      <c r="AN58" s="1"/>
      <c r="AO58" s="1"/>
    </row>
    <row r="59" spans="1:41" ht="80.25" customHeight="1" thickBot="1" x14ac:dyDescent="0.3">
      <c r="A59" s="128" t="s">
        <v>250</v>
      </c>
      <c r="B59" s="125"/>
      <c r="C59" s="31" t="s">
        <v>62</v>
      </c>
      <c r="D59" s="31" t="s">
        <v>46</v>
      </c>
      <c r="E59" s="40" t="s">
        <v>487</v>
      </c>
      <c r="F59" s="133" t="s">
        <v>498</v>
      </c>
      <c r="G59" s="125" t="s">
        <v>431</v>
      </c>
      <c r="H59" s="121" t="s">
        <v>33</v>
      </c>
      <c r="I59" s="121">
        <v>1</v>
      </c>
      <c r="J59" s="125" t="s">
        <v>34</v>
      </c>
      <c r="K59" s="125">
        <v>10</v>
      </c>
      <c r="L59" s="121">
        <f>I59*K59</f>
        <v>10</v>
      </c>
      <c r="M59" s="121" t="s">
        <v>35</v>
      </c>
      <c r="N59" s="121" t="s">
        <v>762</v>
      </c>
      <c r="O59" s="121" t="s">
        <v>42</v>
      </c>
      <c r="P59" s="125">
        <v>85</v>
      </c>
      <c r="Q59" s="121" t="s">
        <v>33</v>
      </c>
      <c r="R59" s="121">
        <v>1</v>
      </c>
      <c r="S59" s="121" t="s">
        <v>34</v>
      </c>
      <c r="T59" s="121">
        <v>10</v>
      </c>
      <c r="U59" s="121">
        <v>10</v>
      </c>
      <c r="V59" s="121" t="s">
        <v>35</v>
      </c>
      <c r="W59" s="121" t="s">
        <v>581</v>
      </c>
      <c r="X59" s="122">
        <v>42736</v>
      </c>
      <c r="Y59" s="122">
        <v>43100</v>
      </c>
      <c r="Z59" s="131" t="s">
        <v>432</v>
      </c>
      <c r="AA59" s="121" t="s">
        <v>433</v>
      </c>
      <c r="AB59" s="121" t="s">
        <v>582</v>
      </c>
      <c r="AC59" s="113">
        <v>85</v>
      </c>
      <c r="AD59" s="114" t="s">
        <v>641</v>
      </c>
      <c r="AE59" s="113">
        <f>(9/9)*100</f>
        <v>100</v>
      </c>
      <c r="AF59" s="114" t="s">
        <v>642</v>
      </c>
      <c r="AG59" s="104" t="s">
        <v>662</v>
      </c>
      <c r="AH59" s="106" t="s">
        <v>623</v>
      </c>
      <c r="AI59" s="1"/>
      <c r="AJ59" s="1"/>
      <c r="AK59" s="1"/>
      <c r="AL59" s="1"/>
      <c r="AM59" s="1"/>
      <c r="AN59" s="1"/>
      <c r="AO59" s="1"/>
    </row>
    <row r="60" spans="1:41" ht="82.5" customHeight="1" thickBot="1" x14ac:dyDescent="0.3">
      <c r="A60" s="128"/>
      <c r="B60" s="125"/>
      <c r="C60" s="31" t="s">
        <v>53</v>
      </c>
      <c r="D60" s="31" t="s">
        <v>41</v>
      </c>
      <c r="E60" s="40" t="s">
        <v>488</v>
      </c>
      <c r="F60" s="133"/>
      <c r="G60" s="125"/>
      <c r="H60" s="121"/>
      <c r="I60" s="121"/>
      <c r="J60" s="125"/>
      <c r="K60" s="125"/>
      <c r="L60" s="121"/>
      <c r="M60" s="121"/>
      <c r="N60" s="121"/>
      <c r="O60" s="121"/>
      <c r="P60" s="125"/>
      <c r="Q60" s="121"/>
      <c r="R60" s="121"/>
      <c r="S60" s="121"/>
      <c r="T60" s="121"/>
      <c r="U60" s="121"/>
      <c r="V60" s="121"/>
      <c r="W60" s="121"/>
      <c r="X60" s="122"/>
      <c r="Y60" s="122"/>
      <c r="Z60" s="122"/>
      <c r="AA60" s="121"/>
      <c r="AB60" s="121"/>
      <c r="AC60" s="113"/>
      <c r="AD60" s="114"/>
      <c r="AE60" s="113"/>
      <c r="AF60" s="114"/>
      <c r="AG60" s="104"/>
      <c r="AH60" s="106"/>
      <c r="AI60" s="1"/>
      <c r="AJ60" s="1"/>
      <c r="AK60" s="1"/>
      <c r="AL60" s="1"/>
      <c r="AM60" s="1"/>
      <c r="AN60" s="1"/>
      <c r="AO60" s="1"/>
    </row>
    <row r="61" spans="1:41" ht="82.5" customHeight="1" thickBot="1" x14ac:dyDescent="0.3">
      <c r="A61" s="128"/>
      <c r="B61" s="125"/>
      <c r="C61" s="31" t="s">
        <v>53</v>
      </c>
      <c r="D61" s="31" t="s">
        <v>46</v>
      </c>
      <c r="E61" s="40" t="s">
        <v>489</v>
      </c>
      <c r="F61" s="133"/>
      <c r="G61" s="125"/>
      <c r="H61" s="121"/>
      <c r="I61" s="121"/>
      <c r="J61" s="125"/>
      <c r="K61" s="125"/>
      <c r="L61" s="121"/>
      <c r="M61" s="121"/>
      <c r="N61" s="121"/>
      <c r="O61" s="121"/>
      <c r="P61" s="125"/>
      <c r="Q61" s="121"/>
      <c r="R61" s="121"/>
      <c r="S61" s="121"/>
      <c r="T61" s="121"/>
      <c r="U61" s="121"/>
      <c r="V61" s="121"/>
      <c r="W61" s="121"/>
      <c r="X61" s="122"/>
      <c r="Y61" s="122"/>
      <c r="Z61" s="122"/>
      <c r="AA61" s="121"/>
      <c r="AB61" s="121"/>
      <c r="AC61" s="113"/>
      <c r="AD61" s="114"/>
      <c r="AE61" s="113"/>
      <c r="AF61" s="114"/>
      <c r="AG61" s="104"/>
      <c r="AH61" s="106"/>
      <c r="AI61" s="1"/>
      <c r="AJ61" s="1"/>
      <c r="AK61" s="1"/>
      <c r="AL61" s="1"/>
      <c r="AM61" s="1"/>
      <c r="AN61" s="1"/>
      <c r="AO61" s="1"/>
    </row>
    <row r="62" spans="1:41" ht="126" customHeight="1" thickBot="1" x14ac:dyDescent="0.3">
      <c r="A62" s="128" t="s">
        <v>250</v>
      </c>
      <c r="B62" s="125"/>
      <c r="C62" s="31" t="s">
        <v>53</v>
      </c>
      <c r="D62" s="31" t="s">
        <v>46</v>
      </c>
      <c r="E62" s="39" t="s">
        <v>119</v>
      </c>
      <c r="F62" s="133" t="s">
        <v>496</v>
      </c>
      <c r="G62" s="125" t="s">
        <v>434</v>
      </c>
      <c r="H62" s="121" t="s">
        <v>285</v>
      </c>
      <c r="I62" s="121">
        <v>2</v>
      </c>
      <c r="J62" s="125" t="s">
        <v>34</v>
      </c>
      <c r="K62" s="125">
        <v>10</v>
      </c>
      <c r="L62" s="121">
        <f>I62*K62</f>
        <v>20</v>
      </c>
      <c r="M62" s="121" t="s">
        <v>274</v>
      </c>
      <c r="N62" s="121" t="s">
        <v>435</v>
      </c>
      <c r="O62" s="121" t="s">
        <v>42</v>
      </c>
      <c r="P62" s="125">
        <v>85</v>
      </c>
      <c r="Q62" s="121" t="s">
        <v>33</v>
      </c>
      <c r="R62" s="121">
        <v>1</v>
      </c>
      <c r="S62" s="121" t="s">
        <v>34</v>
      </c>
      <c r="T62" s="121">
        <v>10</v>
      </c>
      <c r="U62" s="121">
        <v>10</v>
      </c>
      <c r="V62" s="121" t="s">
        <v>35</v>
      </c>
      <c r="W62" s="121" t="s">
        <v>763</v>
      </c>
      <c r="X62" s="122">
        <v>42736</v>
      </c>
      <c r="Y62" s="122">
        <v>43100</v>
      </c>
      <c r="Z62" s="121" t="s">
        <v>583</v>
      </c>
      <c r="AA62" s="121" t="s">
        <v>433</v>
      </c>
      <c r="AB62" s="121" t="s">
        <v>584</v>
      </c>
      <c r="AC62" s="113">
        <v>85</v>
      </c>
      <c r="AD62" s="114" t="s">
        <v>643</v>
      </c>
      <c r="AE62" s="113">
        <v>100</v>
      </c>
      <c r="AF62" s="114" t="s">
        <v>644</v>
      </c>
      <c r="AG62" s="104" t="s">
        <v>662</v>
      </c>
      <c r="AH62" s="106" t="s">
        <v>623</v>
      </c>
      <c r="AI62" s="1"/>
      <c r="AJ62" s="1"/>
      <c r="AK62" s="1"/>
      <c r="AL62" s="1"/>
      <c r="AM62" s="1"/>
      <c r="AN62" s="1"/>
      <c r="AO62" s="1"/>
    </row>
    <row r="63" spans="1:41" ht="126" customHeight="1" thickBot="1" x14ac:dyDescent="0.3">
      <c r="A63" s="128"/>
      <c r="B63" s="125"/>
      <c r="C63" s="31" t="s">
        <v>53</v>
      </c>
      <c r="D63" s="31" t="s">
        <v>46</v>
      </c>
      <c r="E63" s="39" t="s">
        <v>120</v>
      </c>
      <c r="F63" s="133"/>
      <c r="G63" s="125"/>
      <c r="H63" s="121"/>
      <c r="I63" s="121"/>
      <c r="J63" s="125"/>
      <c r="K63" s="125"/>
      <c r="L63" s="121"/>
      <c r="M63" s="121"/>
      <c r="N63" s="121"/>
      <c r="O63" s="121"/>
      <c r="P63" s="125"/>
      <c r="Q63" s="121"/>
      <c r="R63" s="121"/>
      <c r="S63" s="121"/>
      <c r="T63" s="121"/>
      <c r="U63" s="121"/>
      <c r="V63" s="121"/>
      <c r="W63" s="121"/>
      <c r="X63" s="122"/>
      <c r="Y63" s="122"/>
      <c r="Z63" s="121"/>
      <c r="AA63" s="121"/>
      <c r="AB63" s="121"/>
      <c r="AC63" s="113"/>
      <c r="AD63" s="114"/>
      <c r="AE63" s="113"/>
      <c r="AF63" s="114"/>
      <c r="AG63" s="104"/>
      <c r="AH63" s="106"/>
      <c r="AI63" s="1"/>
      <c r="AJ63" s="1"/>
      <c r="AK63" s="1"/>
      <c r="AL63" s="1"/>
      <c r="AM63" s="1"/>
      <c r="AN63" s="1"/>
      <c r="AO63" s="1"/>
    </row>
    <row r="64" spans="1:41" ht="111" customHeight="1" thickBot="1" x14ac:dyDescent="0.3">
      <c r="A64" s="128" t="s">
        <v>250</v>
      </c>
      <c r="B64" s="125"/>
      <c r="C64" s="31" t="s">
        <v>53</v>
      </c>
      <c r="D64" s="31" t="s">
        <v>60</v>
      </c>
      <c r="E64" s="39" t="s">
        <v>490</v>
      </c>
      <c r="F64" s="133" t="s">
        <v>585</v>
      </c>
      <c r="G64" s="125" t="s">
        <v>128</v>
      </c>
      <c r="H64" s="121" t="s">
        <v>33</v>
      </c>
      <c r="I64" s="121">
        <v>1</v>
      </c>
      <c r="J64" s="125" t="s">
        <v>34</v>
      </c>
      <c r="K64" s="125">
        <v>10</v>
      </c>
      <c r="L64" s="121">
        <f>I64*K64</f>
        <v>10</v>
      </c>
      <c r="M64" s="121" t="s">
        <v>35</v>
      </c>
      <c r="N64" s="121" t="s">
        <v>764</v>
      </c>
      <c r="O64" s="121" t="s">
        <v>42</v>
      </c>
      <c r="P64" s="125">
        <v>85</v>
      </c>
      <c r="Q64" s="121" t="s">
        <v>33</v>
      </c>
      <c r="R64" s="121">
        <v>1</v>
      </c>
      <c r="S64" s="121" t="s">
        <v>34</v>
      </c>
      <c r="T64" s="121">
        <v>10</v>
      </c>
      <c r="U64" s="121">
        <v>10</v>
      </c>
      <c r="V64" s="121" t="s">
        <v>35</v>
      </c>
      <c r="W64" s="121" t="s">
        <v>790</v>
      </c>
      <c r="X64" s="122">
        <v>42736</v>
      </c>
      <c r="Y64" s="122">
        <v>43100</v>
      </c>
      <c r="Z64" s="131" t="s">
        <v>647</v>
      </c>
      <c r="AA64" s="121" t="s">
        <v>433</v>
      </c>
      <c r="AB64" s="121" t="s">
        <v>491</v>
      </c>
      <c r="AC64" s="113">
        <v>85</v>
      </c>
      <c r="AD64" s="114" t="s">
        <v>645</v>
      </c>
      <c r="AE64" s="113">
        <v>0</v>
      </c>
      <c r="AF64" s="114" t="s">
        <v>646</v>
      </c>
      <c r="AG64" s="104" t="s">
        <v>662</v>
      </c>
      <c r="AH64" s="106" t="s">
        <v>623</v>
      </c>
      <c r="AI64" s="1"/>
      <c r="AJ64" s="1"/>
      <c r="AK64" s="1"/>
      <c r="AL64" s="1"/>
      <c r="AM64" s="1"/>
      <c r="AN64" s="1"/>
      <c r="AO64" s="1"/>
    </row>
    <row r="65" spans="1:41" ht="111" customHeight="1" thickBot="1" x14ac:dyDescent="0.3">
      <c r="A65" s="128"/>
      <c r="B65" s="125"/>
      <c r="C65" s="31" t="s">
        <v>72</v>
      </c>
      <c r="D65" s="31" t="s">
        <v>41</v>
      </c>
      <c r="E65" s="39" t="s">
        <v>492</v>
      </c>
      <c r="F65" s="133"/>
      <c r="G65" s="125"/>
      <c r="H65" s="121"/>
      <c r="I65" s="121"/>
      <c r="J65" s="125"/>
      <c r="K65" s="125"/>
      <c r="L65" s="121"/>
      <c r="M65" s="121"/>
      <c r="N65" s="121"/>
      <c r="O65" s="121"/>
      <c r="P65" s="125"/>
      <c r="Q65" s="121"/>
      <c r="R65" s="121"/>
      <c r="S65" s="121"/>
      <c r="T65" s="121"/>
      <c r="U65" s="121"/>
      <c r="V65" s="121"/>
      <c r="W65" s="121"/>
      <c r="X65" s="122"/>
      <c r="Y65" s="122"/>
      <c r="Z65" s="131"/>
      <c r="AA65" s="121"/>
      <c r="AB65" s="121"/>
      <c r="AC65" s="113"/>
      <c r="AD65" s="114"/>
      <c r="AE65" s="113"/>
      <c r="AF65" s="114"/>
      <c r="AG65" s="104"/>
      <c r="AH65" s="106"/>
      <c r="AI65" s="1"/>
      <c r="AJ65" s="1"/>
      <c r="AK65" s="1"/>
      <c r="AL65" s="1"/>
      <c r="AM65" s="1"/>
      <c r="AN65" s="1"/>
      <c r="AO65" s="1"/>
    </row>
    <row r="66" spans="1:41" ht="99" customHeight="1" thickBot="1" x14ac:dyDescent="0.3">
      <c r="A66" s="128" t="s">
        <v>115</v>
      </c>
      <c r="B66" s="125"/>
      <c r="C66" s="31" t="s">
        <v>121</v>
      </c>
      <c r="D66" s="31" t="s">
        <v>61</v>
      </c>
      <c r="E66" s="40" t="s">
        <v>122</v>
      </c>
      <c r="F66" s="133" t="s">
        <v>441</v>
      </c>
      <c r="G66" s="125" t="s">
        <v>123</v>
      </c>
      <c r="H66" s="125" t="s">
        <v>124</v>
      </c>
      <c r="I66" s="125">
        <v>1</v>
      </c>
      <c r="J66" s="125" t="s">
        <v>34</v>
      </c>
      <c r="K66" s="125">
        <v>10</v>
      </c>
      <c r="L66" s="125">
        <v>10</v>
      </c>
      <c r="M66" s="125" t="s">
        <v>35</v>
      </c>
      <c r="N66" s="125" t="s">
        <v>252</v>
      </c>
      <c r="O66" s="125" t="s">
        <v>42</v>
      </c>
      <c r="P66" s="125">
        <v>70</v>
      </c>
      <c r="Q66" s="125" t="s">
        <v>124</v>
      </c>
      <c r="R66" s="125">
        <v>1</v>
      </c>
      <c r="S66" s="125" t="s">
        <v>34</v>
      </c>
      <c r="T66" s="125">
        <v>10</v>
      </c>
      <c r="U66" s="125">
        <v>10</v>
      </c>
      <c r="V66" s="125" t="s">
        <v>35</v>
      </c>
      <c r="W66" s="125" t="s">
        <v>253</v>
      </c>
      <c r="X66" s="126">
        <v>42736</v>
      </c>
      <c r="Y66" s="126">
        <v>43100</v>
      </c>
      <c r="Z66" s="131" t="s">
        <v>500</v>
      </c>
      <c r="AA66" s="125" t="s">
        <v>703</v>
      </c>
      <c r="AB66" s="125" t="s">
        <v>501</v>
      </c>
      <c r="AC66" s="108">
        <v>70</v>
      </c>
      <c r="AD66" s="106" t="s">
        <v>765</v>
      </c>
      <c r="AE66" s="108">
        <v>100</v>
      </c>
      <c r="AF66" s="106" t="s">
        <v>624</v>
      </c>
      <c r="AG66" s="104" t="s">
        <v>662</v>
      </c>
      <c r="AH66" s="106" t="s">
        <v>623</v>
      </c>
      <c r="AI66" s="1"/>
      <c r="AJ66" s="1"/>
      <c r="AK66" s="1"/>
      <c r="AL66" s="1"/>
      <c r="AM66" s="1"/>
      <c r="AN66" s="1"/>
      <c r="AO66" s="1"/>
    </row>
    <row r="67" spans="1:41" ht="99" customHeight="1" thickBot="1" x14ac:dyDescent="0.3">
      <c r="A67" s="128"/>
      <c r="B67" s="125"/>
      <c r="C67" s="31" t="s">
        <v>125</v>
      </c>
      <c r="D67" s="31" t="s">
        <v>60</v>
      </c>
      <c r="E67" s="40" t="s">
        <v>126</v>
      </c>
      <c r="F67" s="133"/>
      <c r="G67" s="125"/>
      <c r="H67" s="125"/>
      <c r="I67" s="125"/>
      <c r="J67" s="125"/>
      <c r="K67" s="125"/>
      <c r="L67" s="125"/>
      <c r="M67" s="125"/>
      <c r="N67" s="125"/>
      <c r="O67" s="125"/>
      <c r="P67" s="125"/>
      <c r="Q67" s="125"/>
      <c r="R67" s="125"/>
      <c r="S67" s="125"/>
      <c r="T67" s="125"/>
      <c r="U67" s="125"/>
      <c r="V67" s="125"/>
      <c r="W67" s="125"/>
      <c r="X67" s="126"/>
      <c r="Y67" s="126"/>
      <c r="Z67" s="131"/>
      <c r="AA67" s="125"/>
      <c r="AB67" s="125"/>
      <c r="AC67" s="108"/>
      <c r="AD67" s="106"/>
      <c r="AE67" s="108"/>
      <c r="AF67" s="106"/>
      <c r="AG67" s="104"/>
      <c r="AH67" s="106"/>
      <c r="AI67" s="1"/>
      <c r="AJ67" s="1"/>
      <c r="AK67" s="1"/>
      <c r="AL67" s="1"/>
      <c r="AM67" s="1"/>
      <c r="AN67" s="1"/>
      <c r="AO67" s="1"/>
    </row>
    <row r="68" spans="1:41" ht="93.75" customHeight="1" thickBot="1" x14ac:dyDescent="0.3">
      <c r="A68" s="128" t="s">
        <v>115</v>
      </c>
      <c r="B68" s="125"/>
      <c r="C68" s="31" t="s">
        <v>53</v>
      </c>
      <c r="D68" s="31" t="s">
        <v>41</v>
      </c>
      <c r="E68" s="40" t="s">
        <v>129</v>
      </c>
      <c r="F68" s="133" t="s">
        <v>483</v>
      </c>
      <c r="G68" s="125" t="s">
        <v>502</v>
      </c>
      <c r="H68" s="125" t="s">
        <v>107</v>
      </c>
      <c r="I68" s="125">
        <v>3</v>
      </c>
      <c r="J68" s="125" t="s">
        <v>329</v>
      </c>
      <c r="K68" s="125">
        <v>10</v>
      </c>
      <c r="L68" s="125">
        <f>I68*K68</f>
        <v>30</v>
      </c>
      <c r="M68" s="125" t="s">
        <v>106</v>
      </c>
      <c r="N68" s="125" t="s">
        <v>330</v>
      </c>
      <c r="O68" s="125" t="s">
        <v>42</v>
      </c>
      <c r="P68" s="125">
        <v>65</v>
      </c>
      <c r="Q68" s="125" t="s">
        <v>285</v>
      </c>
      <c r="R68" s="125">
        <v>2</v>
      </c>
      <c r="S68" s="125" t="s">
        <v>34</v>
      </c>
      <c r="T68" s="125">
        <v>10</v>
      </c>
      <c r="U68" s="125">
        <f>R68*T68</f>
        <v>20</v>
      </c>
      <c r="V68" s="125" t="s">
        <v>274</v>
      </c>
      <c r="W68" s="125" t="s">
        <v>331</v>
      </c>
      <c r="X68" s="126">
        <v>42767</v>
      </c>
      <c r="Y68" s="126">
        <v>43100</v>
      </c>
      <c r="Z68" s="125" t="s">
        <v>332</v>
      </c>
      <c r="AA68" s="125" t="s">
        <v>333</v>
      </c>
      <c r="AB68" s="125" t="s">
        <v>334</v>
      </c>
      <c r="AC68" s="108">
        <v>65</v>
      </c>
      <c r="AD68" s="106" t="s">
        <v>649</v>
      </c>
      <c r="AE68" s="105">
        <v>0</v>
      </c>
      <c r="AF68" s="106" t="s">
        <v>766</v>
      </c>
      <c r="AG68" s="104" t="s">
        <v>662</v>
      </c>
      <c r="AH68" s="106" t="s">
        <v>623</v>
      </c>
      <c r="AI68" s="1"/>
      <c r="AJ68" s="1"/>
      <c r="AK68" s="1"/>
      <c r="AL68" s="1"/>
      <c r="AM68" s="1"/>
      <c r="AN68" s="1"/>
      <c r="AO68" s="1"/>
    </row>
    <row r="69" spans="1:41" ht="93.75" customHeight="1" thickBot="1" x14ac:dyDescent="0.3">
      <c r="A69" s="128"/>
      <c r="B69" s="125"/>
      <c r="C69" s="31" t="s">
        <v>72</v>
      </c>
      <c r="D69" s="31" t="s">
        <v>32</v>
      </c>
      <c r="E69" s="40" t="s">
        <v>130</v>
      </c>
      <c r="F69" s="133"/>
      <c r="G69" s="125"/>
      <c r="H69" s="125"/>
      <c r="I69" s="125"/>
      <c r="J69" s="125"/>
      <c r="K69" s="125"/>
      <c r="L69" s="125"/>
      <c r="M69" s="125"/>
      <c r="N69" s="125"/>
      <c r="O69" s="125"/>
      <c r="P69" s="125"/>
      <c r="Q69" s="125"/>
      <c r="R69" s="125"/>
      <c r="S69" s="125"/>
      <c r="T69" s="125"/>
      <c r="U69" s="125"/>
      <c r="V69" s="125"/>
      <c r="W69" s="125"/>
      <c r="X69" s="126"/>
      <c r="Y69" s="126"/>
      <c r="Z69" s="125"/>
      <c r="AA69" s="125"/>
      <c r="AB69" s="125"/>
      <c r="AC69" s="108"/>
      <c r="AD69" s="106"/>
      <c r="AE69" s="105"/>
      <c r="AF69" s="106"/>
      <c r="AG69" s="104"/>
      <c r="AH69" s="106"/>
      <c r="AI69" s="1"/>
      <c r="AJ69" s="1"/>
      <c r="AK69" s="1"/>
      <c r="AL69" s="1"/>
      <c r="AM69" s="1"/>
      <c r="AN69" s="1"/>
      <c r="AO69" s="1"/>
    </row>
    <row r="70" spans="1:41" ht="93.75" customHeight="1" thickBot="1" x14ac:dyDescent="0.3">
      <c r="A70" s="128"/>
      <c r="B70" s="125"/>
      <c r="C70" s="31" t="s">
        <v>40</v>
      </c>
      <c r="D70" s="31" t="s">
        <v>60</v>
      </c>
      <c r="E70" s="40" t="s">
        <v>122</v>
      </c>
      <c r="F70" s="133"/>
      <c r="G70" s="125"/>
      <c r="H70" s="125"/>
      <c r="I70" s="125"/>
      <c r="J70" s="125"/>
      <c r="K70" s="125"/>
      <c r="L70" s="125"/>
      <c r="M70" s="125"/>
      <c r="N70" s="125"/>
      <c r="O70" s="125"/>
      <c r="P70" s="125"/>
      <c r="Q70" s="125"/>
      <c r="R70" s="125"/>
      <c r="S70" s="125"/>
      <c r="T70" s="125"/>
      <c r="U70" s="125"/>
      <c r="V70" s="125"/>
      <c r="W70" s="125"/>
      <c r="X70" s="126"/>
      <c r="Y70" s="126"/>
      <c r="Z70" s="125"/>
      <c r="AA70" s="125"/>
      <c r="AB70" s="125"/>
      <c r="AC70" s="108"/>
      <c r="AD70" s="106"/>
      <c r="AE70" s="105"/>
      <c r="AF70" s="106"/>
      <c r="AG70" s="104"/>
      <c r="AH70" s="106"/>
      <c r="AI70" s="1"/>
      <c r="AJ70" s="1"/>
      <c r="AK70" s="1"/>
      <c r="AL70" s="1"/>
      <c r="AM70" s="1"/>
      <c r="AN70" s="1"/>
      <c r="AO70" s="1"/>
    </row>
    <row r="71" spans="1:41" ht="89.25" customHeight="1" thickBot="1" x14ac:dyDescent="0.3">
      <c r="A71" s="128" t="s">
        <v>115</v>
      </c>
      <c r="B71" s="125"/>
      <c r="C71" s="31" t="s">
        <v>53</v>
      </c>
      <c r="D71" s="31" t="s">
        <v>60</v>
      </c>
      <c r="E71" s="40" t="s">
        <v>335</v>
      </c>
      <c r="F71" s="133" t="s">
        <v>478</v>
      </c>
      <c r="G71" s="125" t="s">
        <v>336</v>
      </c>
      <c r="H71" s="125" t="s">
        <v>33</v>
      </c>
      <c r="I71" s="125">
        <v>1</v>
      </c>
      <c r="J71" s="125" t="s">
        <v>329</v>
      </c>
      <c r="K71" s="125">
        <v>10</v>
      </c>
      <c r="L71" s="125">
        <f>I71*K71</f>
        <v>10</v>
      </c>
      <c r="M71" s="125" t="s">
        <v>35</v>
      </c>
      <c r="N71" s="125" t="s">
        <v>337</v>
      </c>
      <c r="O71" s="125" t="s">
        <v>42</v>
      </c>
      <c r="P71" s="125">
        <v>85</v>
      </c>
      <c r="Q71" s="125" t="s">
        <v>33</v>
      </c>
      <c r="R71" s="125">
        <v>1</v>
      </c>
      <c r="S71" s="125" t="s">
        <v>34</v>
      </c>
      <c r="T71" s="125">
        <v>10</v>
      </c>
      <c r="U71" s="125">
        <f>R71*T71</f>
        <v>10</v>
      </c>
      <c r="V71" s="125" t="s">
        <v>35</v>
      </c>
      <c r="W71" s="125" t="s">
        <v>338</v>
      </c>
      <c r="X71" s="126">
        <v>42767</v>
      </c>
      <c r="Y71" s="126">
        <v>43100</v>
      </c>
      <c r="Z71" s="125" t="s">
        <v>339</v>
      </c>
      <c r="AA71" s="125" t="s">
        <v>586</v>
      </c>
      <c r="AB71" s="125" t="s">
        <v>340</v>
      </c>
      <c r="AC71" s="108">
        <v>85</v>
      </c>
      <c r="AD71" s="106" t="s">
        <v>650</v>
      </c>
      <c r="AE71" s="105">
        <f>+(16/21)*100%</f>
        <v>0.76190476190476186</v>
      </c>
      <c r="AF71" s="106" t="s">
        <v>651</v>
      </c>
      <c r="AG71" s="104" t="s">
        <v>662</v>
      </c>
      <c r="AH71" s="106" t="s">
        <v>623</v>
      </c>
      <c r="AI71" s="1"/>
      <c r="AJ71" s="1"/>
      <c r="AK71" s="1"/>
      <c r="AL71" s="1"/>
      <c r="AM71" s="1"/>
      <c r="AN71" s="1"/>
      <c r="AO71" s="1"/>
    </row>
    <row r="72" spans="1:41" ht="89.25" customHeight="1" thickBot="1" x14ac:dyDescent="0.3">
      <c r="A72" s="128"/>
      <c r="B72" s="125"/>
      <c r="C72" s="31" t="s">
        <v>62</v>
      </c>
      <c r="D72" s="31" t="s">
        <v>46</v>
      </c>
      <c r="E72" s="40" t="s">
        <v>341</v>
      </c>
      <c r="F72" s="133"/>
      <c r="G72" s="125"/>
      <c r="H72" s="125"/>
      <c r="I72" s="125"/>
      <c r="J72" s="125"/>
      <c r="K72" s="125"/>
      <c r="L72" s="125"/>
      <c r="M72" s="125"/>
      <c r="N72" s="125"/>
      <c r="O72" s="125"/>
      <c r="P72" s="125"/>
      <c r="Q72" s="125"/>
      <c r="R72" s="125"/>
      <c r="S72" s="125"/>
      <c r="T72" s="125"/>
      <c r="U72" s="125"/>
      <c r="V72" s="125"/>
      <c r="W72" s="125"/>
      <c r="X72" s="126"/>
      <c r="Y72" s="126"/>
      <c r="Z72" s="125"/>
      <c r="AA72" s="125"/>
      <c r="AB72" s="125"/>
      <c r="AC72" s="108"/>
      <c r="AD72" s="106"/>
      <c r="AE72" s="105"/>
      <c r="AF72" s="106"/>
      <c r="AG72" s="104"/>
      <c r="AH72" s="106"/>
      <c r="AI72" s="1"/>
      <c r="AJ72" s="1"/>
      <c r="AK72" s="1"/>
      <c r="AL72" s="1"/>
      <c r="AM72" s="1"/>
      <c r="AN72" s="1"/>
      <c r="AO72" s="1"/>
    </row>
    <row r="73" spans="1:41" ht="89.25" customHeight="1" thickBot="1" x14ac:dyDescent="0.3">
      <c r="A73" s="128"/>
      <c r="B73" s="125"/>
      <c r="C73" s="31"/>
      <c r="D73" s="31" t="s">
        <v>41</v>
      </c>
      <c r="E73" s="40" t="s">
        <v>122</v>
      </c>
      <c r="F73" s="133"/>
      <c r="G73" s="125"/>
      <c r="H73" s="125"/>
      <c r="I73" s="125"/>
      <c r="J73" s="125"/>
      <c r="K73" s="125"/>
      <c r="L73" s="125"/>
      <c r="M73" s="125"/>
      <c r="N73" s="125"/>
      <c r="O73" s="125"/>
      <c r="P73" s="125"/>
      <c r="Q73" s="125"/>
      <c r="R73" s="125"/>
      <c r="S73" s="125"/>
      <c r="T73" s="125"/>
      <c r="U73" s="125"/>
      <c r="V73" s="125"/>
      <c r="W73" s="125"/>
      <c r="X73" s="126"/>
      <c r="Y73" s="126"/>
      <c r="Z73" s="125"/>
      <c r="AA73" s="125"/>
      <c r="AB73" s="125"/>
      <c r="AC73" s="108"/>
      <c r="AD73" s="106"/>
      <c r="AE73" s="105"/>
      <c r="AF73" s="106"/>
      <c r="AG73" s="104"/>
      <c r="AH73" s="106"/>
      <c r="AI73" s="1"/>
      <c r="AJ73" s="1"/>
      <c r="AK73" s="1"/>
      <c r="AL73" s="1"/>
      <c r="AM73" s="1"/>
      <c r="AN73" s="1"/>
      <c r="AO73" s="1"/>
    </row>
    <row r="74" spans="1:41" ht="93" customHeight="1" thickBot="1" x14ac:dyDescent="0.3">
      <c r="A74" s="128" t="s">
        <v>115</v>
      </c>
      <c r="B74" s="125"/>
      <c r="C74" s="31" t="s">
        <v>51</v>
      </c>
      <c r="D74" s="31" t="s">
        <v>32</v>
      </c>
      <c r="E74" s="51" t="s">
        <v>342</v>
      </c>
      <c r="F74" s="133" t="s">
        <v>477</v>
      </c>
      <c r="G74" s="125" t="s">
        <v>343</v>
      </c>
      <c r="H74" s="125" t="s">
        <v>33</v>
      </c>
      <c r="I74" s="125">
        <v>1</v>
      </c>
      <c r="J74" s="125" t="s">
        <v>329</v>
      </c>
      <c r="K74" s="125">
        <v>10</v>
      </c>
      <c r="L74" s="125">
        <f>I74*K74</f>
        <v>10</v>
      </c>
      <c r="M74" s="125" t="s">
        <v>35</v>
      </c>
      <c r="N74" s="125" t="s">
        <v>344</v>
      </c>
      <c r="O74" s="125" t="s">
        <v>42</v>
      </c>
      <c r="P74" s="125">
        <v>70</v>
      </c>
      <c r="Q74" s="125" t="s">
        <v>33</v>
      </c>
      <c r="R74" s="125">
        <v>1</v>
      </c>
      <c r="S74" s="125" t="s">
        <v>34</v>
      </c>
      <c r="T74" s="125">
        <v>10</v>
      </c>
      <c r="U74" s="125">
        <f>R74*T74</f>
        <v>10</v>
      </c>
      <c r="V74" s="125" t="s">
        <v>35</v>
      </c>
      <c r="W74" s="125" t="s">
        <v>345</v>
      </c>
      <c r="X74" s="137">
        <v>42767</v>
      </c>
      <c r="Y74" s="137">
        <v>43100</v>
      </c>
      <c r="Z74" s="125" t="s">
        <v>346</v>
      </c>
      <c r="AA74" s="125" t="s">
        <v>587</v>
      </c>
      <c r="AB74" s="125" t="s">
        <v>347</v>
      </c>
      <c r="AC74" s="108">
        <v>70</v>
      </c>
      <c r="AD74" s="106" t="s">
        <v>652</v>
      </c>
      <c r="AE74" s="111">
        <v>1</v>
      </c>
      <c r="AF74" s="106" t="s">
        <v>653</v>
      </c>
      <c r="AG74" s="104" t="s">
        <v>662</v>
      </c>
      <c r="AH74" s="106" t="s">
        <v>802</v>
      </c>
      <c r="AI74" s="1"/>
      <c r="AJ74" s="1"/>
      <c r="AK74" s="1"/>
      <c r="AL74" s="1"/>
      <c r="AM74" s="1"/>
      <c r="AN74" s="1"/>
      <c r="AO74" s="1"/>
    </row>
    <row r="75" spans="1:41" ht="93" customHeight="1" thickBot="1" x14ac:dyDescent="0.3">
      <c r="A75" s="128"/>
      <c r="B75" s="125"/>
      <c r="C75" s="31" t="s">
        <v>53</v>
      </c>
      <c r="D75" s="31" t="s">
        <v>46</v>
      </c>
      <c r="E75" s="51" t="s">
        <v>348</v>
      </c>
      <c r="F75" s="133"/>
      <c r="G75" s="125"/>
      <c r="H75" s="125"/>
      <c r="I75" s="125"/>
      <c r="J75" s="125"/>
      <c r="K75" s="125"/>
      <c r="L75" s="125"/>
      <c r="M75" s="125"/>
      <c r="N75" s="125"/>
      <c r="O75" s="125"/>
      <c r="P75" s="125"/>
      <c r="Q75" s="125"/>
      <c r="R75" s="125"/>
      <c r="S75" s="125"/>
      <c r="T75" s="125"/>
      <c r="U75" s="125"/>
      <c r="V75" s="125"/>
      <c r="W75" s="125"/>
      <c r="X75" s="125"/>
      <c r="Y75" s="125"/>
      <c r="Z75" s="125"/>
      <c r="AA75" s="125"/>
      <c r="AB75" s="125"/>
      <c r="AC75" s="108"/>
      <c r="AD75" s="106"/>
      <c r="AE75" s="108"/>
      <c r="AF75" s="106"/>
      <c r="AG75" s="104"/>
      <c r="AH75" s="106"/>
      <c r="AI75" s="1"/>
      <c r="AJ75" s="1"/>
      <c r="AK75" s="1"/>
      <c r="AL75" s="1"/>
      <c r="AM75" s="1"/>
      <c r="AN75" s="1"/>
      <c r="AO75" s="1"/>
    </row>
    <row r="76" spans="1:41" ht="93" customHeight="1" thickBot="1" x14ac:dyDescent="0.3">
      <c r="A76" s="128"/>
      <c r="B76" s="125"/>
      <c r="C76" s="31" t="s">
        <v>40</v>
      </c>
      <c r="D76" s="31" t="s">
        <v>37</v>
      </c>
      <c r="E76" s="51"/>
      <c r="F76" s="133"/>
      <c r="G76" s="125"/>
      <c r="H76" s="125"/>
      <c r="I76" s="125"/>
      <c r="J76" s="125"/>
      <c r="K76" s="125"/>
      <c r="L76" s="125"/>
      <c r="M76" s="125"/>
      <c r="N76" s="125"/>
      <c r="O76" s="125"/>
      <c r="P76" s="125"/>
      <c r="Q76" s="125"/>
      <c r="R76" s="125"/>
      <c r="S76" s="125"/>
      <c r="T76" s="125"/>
      <c r="U76" s="125"/>
      <c r="V76" s="125"/>
      <c r="W76" s="125"/>
      <c r="X76" s="125"/>
      <c r="Y76" s="125"/>
      <c r="Z76" s="125"/>
      <c r="AA76" s="125"/>
      <c r="AB76" s="125"/>
      <c r="AC76" s="108"/>
      <c r="AD76" s="106"/>
      <c r="AE76" s="108"/>
      <c r="AF76" s="106"/>
      <c r="AG76" s="104"/>
      <c r="AH76" s="106"/>
      <c r="AI76" s="1"/>
      <c r="AJ76" s="1"/>
      <c r="AK76" s="1"/>
      <c r="AL76" s="1"/>
      <c r="AM76" s="1"/>
      <c r="AN76" s="1"/>
      <c r="AO76" s="1"/>
    </row>
    <row r="77" spans="1:41" ht="50.1" customHeight="1" thickBot="1" x14ac:dyDescent="0.3">
      <c r="A77" s="90" t="s">
        <v>131</v>
      </c>
      <c r="B77" s="91"/>
      <c r="C77" s="92"/>
      <c r="D77" s="92"/>
      <c r="E77" s="93"/>
      <c r="F77" s="93"/>
      <c r="G77" s="93"/>
      <c r="H77" s="93"/>
      <c r="I77" s="93"/>
      <c r="J77" s="94"/>
      <c r="K77" s="94"/>
      <c r="L77" s="93"/>
      <c r="M77" s="93"/>
      <c r="N77" s="93"/>
      <c r="O77" s="93"/>
      <c r="P77" s="94"/>
      <c r="Q77" s="93"/>
      <c r="R77" s="93"/>
      <c r="S77" s="93"/>
      <c r="T77" s="93"/>
      <c r="U77" s="93"/>
      <c r="V77" s="93"/>
      <c r="W77" s="93"/>
      <c r="X77" s="93"/>
      <c r="Y77" s="93"/>
      <c r="Z77" s="93"/>
      <c r="AA77" s="93"/>
      <c r="AB77" s="93"/>
      <c r="AC77" s="95"/>
      <c r="AD77" s="96"/>
      <c r="AE77" s="97"/>
      <c r="AF77" s="98"/>
      <c r="AG77" s="98"/>
      <c r="AH77" s="99"/>
      <c r="AI77" s="1"/>
      <c r="AJ77" s="1"/>
      <c r="AK77" s="1"/>
      <c r="AL77" s="1"/>
      <c r="AM77" s="1"/>
      <c r="AN77" s="1"/>
      <c r="AO77" s="1"/>
    </row>
    <row r="78" spans="1:41" ht="113.25" customHeight="1" thickBot="1" x14ac:dyDescent="0.3">
      <c r="A78" s="133" t="s">
        <v>132</v>
      </c>
      <c r="B78" s="121" t="s">
        <v>133</v>
      </c>
      <c r="C78" s="31" t="s">
        <v>53</v>
      </c>
      <c r="D78" s="31" t="s">
        <v>44</v>
      </c>
      <c r="E78" s="40" t="s">
        <v>134</v>
      </c>
      <c r="F78" s="133" t="s">
        <v>263</v>
      </c>
      <c r="G78" s="125" t="s">
        <v>135</v>
      </c>
      <c r="H78" s="125" t="s">
        <v>33</v>
      </c>
      <c r="I78" s="125">
        <v>1</v>
      </c>
      <c r="J78" s="125" t="s">
        <v>34</v>
      </c>
      <c r="K78" s="125">
        <v>10</v>
      </c>
      <c r="L78" s="125">
        <v>10</v>
      </c>
      <c r="M78" s="125" t="s">
        <v>35</v>
      </c>
      <c r="N78" s="125" t="s">
        <v>264</v>
      </c>
      <c r="O78" s="125" t="s">
        <v>42</v>
      </c>
      <c r="P78" s="125">
        <v>85</v>
      </c>
      <c r="Q78" s="121" t="s">
        <v>33</v>
      </c>
      <c r="R78" s="121">
        <v>1</v>
      </c>
      <c r="S78" s="121" t="s">
        <v>34</v>
      </c>
      <c r="T78" s="121">
        <v>10</v>
      </c>
      <c r="U78" s="121">
        <v>10</v>
      </c>
      <c r="V78" s="121" t="s">
        <v>35</v>
      </c>
      <c r="W78" s="125" t="s">
        <v>266</v>
      </c>
      <c r="X78" s="126">
        <v>42755</v>
      </c>
      <c r="Y78" s="126">
        <v>43100</v>
      </c>
      <c r="Z78" s="137" t="s">
        <v>267</v>
      </c>
      <c r="AA78" s="138" t="s">
        <v>268</v>
      </c>
      <c r="AB78" s="121" t="s">
        <v>535</v>
      </c>
      <c r="AC78" s="108">
        <v>100</v>
      </c>
      <c r="AD78" s="106" t="s">
        <v>667</v>
      </c>
      <c r="AE78" s="108">
        <v>100</v>
      </c>
      <c r="AF78" s="106" t="s">
        <v>668</v>
      </c>
      <c r="AG78" s="104" t="s">
        <v>662</v>
      </c>
      <c r="AH78" s="106" t="s">
        <v>802</v>
      </c>
      <c r="AI78" s="1"/>
      <c r="AJ78" s="1"/>
      <c r="AK78" s="1"/>
      <c r="AL78" s="1"/>
      <c r="AM78" s="1"/>
      <c r="AN78" s="1"/>
      <c r="AO78" s="1"/>
    </row>
    <row r="79" spans="1:41" ht="113.25" customHeight="1" thickBot="1" x14ac:dyDescent="0.3">
      <c r="A79" s="133"/>
      <c r="B79" s="121"/>
      <c r="C79" s="31" t="s">
        <v>51</v>
      </c>
      <c r="D79" s="31" t="s">
        <v>32</v>
      </c>
      <c r="E79" s="40" t="s">
        <v>136</v>
      </c>
      <c r="F79" s="133"/>
      <c r="G79" s="125"/>
      <c r="H79" s="125"/>
      <c r="I79" s="125"/>
      <c r="J79" s="125"/>
      <c r="K79" s="125"/>
      <c r="L79" s="125"/>
      <c r="M79" s="125"/>
      <c r="N79" s="125"/>
      <c r="O79" s="125"/>
      <c r="P79" s="125"/>
      <c r="Q79" s="121"/>
      <c r="R79" s="121"/>
      <c r="S79" s="121"/>
      <c r="T79" s="121"/>
      <c r="U79" s="121"/>
      <c r="V79" s="121"/>
      <c r="W79" s="125"/>
      <c r="X79" s="126"/>
      <c r="Y79" s="126"/>
      <c r="Z79" s="137"/>
      <c r="AA79" s="138"/>
      <c r="AB79" s="121"/>
      <c r="AC79" s="108"/>
      <c r="AD79" s="106"/>
      <c r="AE79" s="108"/>
      <c r="AF79" s="106"/>
      <c r="AG79" s="104"/>
      <c r="AH79" s="106"/>
      <c r="AI79" s="1"/>
      <c r="AJ79" s="1"/>
      <c r="AK79" s="1"/>
      <c r="AL79" s="1"/>
      <c r="AM79" s="1"/>
      <c r="AN79" s="1"/>
      <c r="AO79" s="1"/>
    </row>
    <row r="80" spans="1:41" ht="50.1" customHeight="1" thickBot="1" x14ac:dyDescent="0.3">
      <c r="A80" s="90" t="s">
        <v>137</v>
      </c>
      <c r="B80" s="91"/>
      <c r="C80" s="92"/>
      <c r="D80" s="92"/>
      <c r="E80" s="93"/>
      <c r="F80" s="93"/>
      <c r="G80" s="93"/>
      <c r="H80" s="93"/>
      <c r="I80" s="93"/>
      <c r="J80" s="94"/>
      <c r="K80" s="94"/>
      <c r="L80" s="93"/>
      <c r="M80" s="93"/>
      <c r="N80" s="93"/>
      <c r="O80" s="93"/>
      <c r="P80" s="94"/>
      <c r="Q80" s="93"/>
      <c r="R80" s="93"/>
      <c r="S80" s="93"/>
      <c r="T80" s="93"/>
      <c r="U80" s="93"/>
      <c r="V80" s="93"/>
      <c r="W80" s="93"/>
      <c r="X80" s="93"/>
      <c r="Y80" s="93"/>
      <c r="Z80" s="93"/>
      <c r="AA80" s="93"/>
      <c r="AB80" s="93"/>
      <c r="AC80" s="95"/>
      <c r="AD80" s="96"/>
      <c r="AE80" s="97"/>
      <c r="AF80" s="98"/>
      <c r="AG80" s="98"/>
      <c r="AH80" s="99"/>
      <c r="AI80" s="1"/>
      <c r="AJ80" s="1"/>
      <c r="AK80" s="1"/>
      <c r="AL80" s="1"/>
      <c r="AM80" s="1"/>
      <c r="AN80" s="1"/>
      <c r="AO80" s="1"/>
    </row>
    <row r="81" spans="1:41" s="6" customFormat="1" ht="64.5" customHeight="1" thickBot="1" x14ac:dyDescent="0.3">
      <c r="A81" s="128" t="s">
        <v>138</v>
      </c>
      <c r="B81" s="121" t="s">
        <v>139</v>
      </c>
      <c r="C81" s="30" t="s">
        <v>40</v>
      </c>
      <c r="D81" s="30" t="s">
        <v>46</v>
      </c>
      <c r="E81" s="52" t="s">
        <v>380</v>
      </c>
      <c r="F81" s="128" t="s">
        <v>381</v>
      </c>
      <c r="G81" s="121" t="s">
        <v>140</v>
      </c>
      <c r="H81" s="121" t="s">
        <v>33</v>
      </c>
      <c r="I81" s="121">
        <v>1</v>
      </c>
      <c r="J81" s="125" t="s">
        <v>255</v>
      </c>
      <c r="K81" s="125">
        <v>5</v>
      </c>
      <c r="L81" s="121">
        <v>5</v>
      </c>
      <c r="M81" s="121" t="s">
        <v>382</v>
      </c>
      <c r="N81" s="121" t="s">
        <v>383</v>
      </c>
      <c r="O81" s="121" t="s">
        <v>42</v>
      </c>
      <c r="P81" s="125">
        <v>90</v>
      </c>
      <c r="Q81" s="121" t="s">
        <v>385</v>
      </c>
      <c r="R81" s="121">
        <v>1</v>
      </c>
      <c r="S81" s="121" t="s">
        <v>255</v>
      </c>
      <c r="T81" s="121">
        <v>5</v>
      </c>
      <c r="U81" s="121">
        <v>5</v>
      </c>
      <c r="V81" s="121" t="s">
        <v>382</v>
      </c>
      <c r="W81" s="121" t="s">
        <v>569</v>
      </c>
      <c r="X81" s="122">
        <v>42736</v>
      </c>
      <c r="Y81" s="122">
        <v>43100</v>
      </c>
      <c r="Z81" s="121" t="s">
        <v>386</v>
      </c>
      <c r="AA81" s="121" t="s">
        <v>387</v>
      </c>
      <c r="AB81" s="121" t="s">
        <v>570</v>
      </c>
      <c r="AC81" s="160">
        <v>0</v>
      </c>
      <c r="AD81" s="158" t="s">
        <v>685</v>
      </c>
      <c r="AE81" s="113" t="s">
        <v>686</v>
      </c>
      <c r="AF81" s="114" t="s">
        <v>686</v>
      </c>
      <c r="AG81" s="114" t="s">
        <v>662</v>
      </c>
      <c r="AH81" s="114" t="s">
        <v>623</v>
      </c>
      <c r="AI81" s="5"/>
      <c r="AJ81" s="5"/>
      <c r="AK81" s="5"/>
      <c r="AL81" s="5"/>
      <c r="AM81" s="5"/>
      <c r="AN81" s="5"/>
      <c r="AO81" s="5"/>
    </row>
    <row r="82" spans="1:41" s="6" customFormat="1" ht="64.5" customHeight="1" thickBot="1" x14ac:dyDescent="0.3">
      <c r="A82" s="128"/>
      <c r="B82" s="121"/>
      <c r="C82" s="30" t="s">
        <v>72</v>
      </c>
      <c r="D82" s="30" t="s">
        <v>46</v>
      </c>
      <c r="E82" s="139" t="s">
        <v>141</v>
      </c>
      <c r="F82" s="128"/>
      <c r="G82" s="121"/>
      <c r="H82" s="121"/>
      <c r="I82" s="121"/>
      <c r="J82" s="125"/>
      <c r="K82" s="125"/>
      <c r="L82" s="121"/>
      <c r="M82" s="121"/>
      <c r="N82" s="121"/>
      <c r="O82" s="121"/>
      <c r="P82" s="125"/>
      <c r="Q82" s="121"/>
      <c r="R82" s="121"/>
      <c r="S82" s="121"/>
      <c r="T82" s="121"/>
      <c r="U82" s="121"/>
      <c r="V82" s="121"/>
      <c r="W82" s="121"/>
      <c r="X82" s="122"/>
      <c r="Y82" s="122"/>
      <c r="Z82" s="121"/>
      <c r="AA82" s="121"/>
      <c r="AB82" s="121"/>
      <c r="AC82" s="160"/>
      <c r="AD82" s="158"/>
      <c r="AE82" s="113"/>
      <c r="AF82" s="114"/>
      <c r="AG82" s="114"/>
      <c r="AH82" s="114"/>
      <c r="AI82" s="5"/>
      <c r="AJ82" s="5"/>
      <c r="AK82" s="5"/>
      <c r="AL82" s="5"/>
      <c r="AM82" s="5"/>
      <c r="AN82" s="5"/>
      <c r="AO82" s="5"/>
    </row>
    <row r="83" spans="1:41" s="6" customFormat="1" ht="64.5" customHeight="1" thickBot="1" x14ac:dyDescent="0.3">
      <c r="A83" s="128"/>
      <c r="B83" s="121"/>
      <c r="C83" s="30" t="s">
        <v>53</v>
      </c>
      <c r="D83" s="30" t="s">
        <v>41</v>
      </c>
      <c r="E83" s="139"/>
      <c r="F83" s="128"/>
      <c r="G83" s="121"/>
      <c r="H83" s="121"/>
      <c r="I83" s="121"/>
      <c r="J83" s="125"/>
      <c r="K83" s="125"/>
      <c r="L83" s="121"/>
      <c r="M83" s="121"/>
      <c r="N83" s="121"/>
      <c r="O83" s="121"/>
      <c r="P83" s="125"/>
      <c r="Q83" s="121"/>
      <c r="R83" s="121"/>
      <c r="S83" s="121"/>
      <c r="T83" s="121"/>
      <c r="U83" s="121"/>
      <c r="V83" s="121"/>
      <c r="W83" s="121"/>
      <c r="X83" s="122"/>
      <c r="Y83" s="122"/>
      <c r="Z83" s="121"/>
      <c r="AA83" s="121"/>
      <c r="AB83" s="121"/>
      <c r="AC83" s="160"/>
      <c r="AD83" s="158"/>
      <c r="AE83" s="113"/>
      <c r="AF83" s="114"/>
      <c r="AG83" s="114"/>
      <c r="AH83" s="114"/>
      <c r="AI83" s="5"/>
      <c r="AJ83" s="5"/>
      <c r="AK83" s="5"/>
      <c r="AL83" s="5"/>
      <c r="AM83" s="5"/>
      <c r="AN83" s="5"/>
      <c r="AO83" s="5"/>
    </row>
    <row r="84" spans="1:41" ht="96" customHeight="1" thickBot="1" x14ac:dyDescent="0.3">
      <c r="A84" s="128" t="s">
        <v>142</v>
      </c>
      <c r="B84" s="121" t="s">
        <v>143</v>
      </c>
      <c r="C84" s="121" t="s">
        <v>53</v>
      </c>
      <c r="D84" s="121" t="s">
        <v>46</v>
      </c>
      <c r="E84" s="121" t="s">
        <v>543</v>
      </c>
      <c r="F84" s="128" t="s">
        <v>616</v>
      </c>
      <c r="G84" s="121" t="s">
        <v>144</v>
      </c>
      <c r="H84" s="121" t="s">
        <v>33</v>
      </c>
      <c r="I84" s="121">
        <v>1</v>
      </c>
      <c r="J84" s="125" t="s">
        <v>34</v>
      </c>
      <c r="K84" s="125">
        <v>10</v>
      </c>
      <c r="L84" s="121">
        <f>+I84*K84</f>
        <v>10</v>
      </c>
      <c r="M84" s="121" t="s">
        <v>35</v>
      </c>
      <c r="N84" s="121" t="s">
        <v>254</v>
      </c>
      <c r="O84" s="121" t="s">
        <v>42</v>
      </c>
      <c r="P84" s="125">
        <v>85</v>
      </c>
      <c r="Q84" s="121" t="s">
        <v>33</v>
      </c>
      <c r="R84" s="121">
        <v>1</v>
      </c>
      <c r="S84" s="121" t="s">
        <v>34</v>
      </c>
      <c r="T84" s="121">
        <v>10</v>
      </c>
      <c r="U84" s="121">
        <f>+R84*T84</f>
        <v>10</v>
      </c>
      <c r="V84" s="121" t="s">
        <v>35</v>
      </c>
      <c r="W84" s="121" t="s">
        <v>544</v>
      </c>
      <c r="X84" s="122">
        <v>42767</v>
      </c>
      <c r="Y84" s="122">
        <v>43100</v>
      </c>
      <c r="Z84" s="131" t="s">
        <v>571</v>
      </c>
      <c r="AA84" s="121" t="s">
        <v>145</v>
      </c>
      <c r="AB84" s="121" t="s">
        <v>572</v>
      </c>
      <c r="AC84" s="160">
        <v>1</v>
      </c>
      <c r="AD84" s="158" t="s">
        <v>687</v>
      </c>
      <c r="AE84" s="160">
        <v>1</v>
      </c>
      <c r="AF84" s="158" t="s">
        <v>688</v>
      </c>
      <c r="AG84" s="104" t="s">
        <v>662</v>
      </c>
      <c r="AH84" s="114" t="s">
        <v>623</v>
      </c>
      <c r="AI84" s="1"/>
      <c r="AJ84" s="1"/>
      <c r="AK84" s="1"/>
      <c r="AL84" s="1"/>
      <c r="AM84" s="1"/>
      <c r="AN84" s="1"/>
      <c r="AO84" s="1"/>
    </row>
    <row r="85" spans="1:41" ht="143.25" customHeight="1" thickBot="1" x14ac:dyDescent="0.3">
      <c r="A85" s="128"/>
      <c r="B85" s="121"/>
      <c r="C85" s="121"/>
      <c r="D85" s="121"/>
      <c r="E85" s="121"/>
      <c r="F85" s="128"/>
      <c r="G85" s="121"/>
      <c r="H85" s="121"/>
      <c r="I85" s="121"/>
      <c r="J85" s="125"/>
      <c r="K85" s="125"/>
      <c r="L85" s="121"/>
      <c r="M85" s="121"/>
      <c r="N85" s="121"/>
      <c r="O85" s="121"/>
      <c r="P85" s="125"/>
      <c r="Q85" s="121"/>
      <c r="R85" s="121"/>
      <c r="S85" s="121"/>
      <c r="T85" s="121"/>
      <c r="U85" s="121"/>
      <c r="V85" s="121"/>
      <c r="W85" s="121"/>
      <c r="X85" s="122"/>
      <c r="Y85" s="122"/>
      <c r="Z85" s="131"/>
      <c r="AA85" s="121"/>
      <c r="AB85" s="121"/>
      <c r="AC85" s="160"/>
      <c r="AD85" s="158"/>
      <c r="AE85" s="160"/>
      <c r="AF85" s="158"/>
      <c r="AG85" s="104"/>
      <c r="AH85" s="114"/>
      <c r="AI85" s="1"/>
      <c r="AJ85" s="1"/>
      <c r="AK85" s="1"/>
      <c r="AL85" s="1"/>
      <c r="AM85" s="1"/>
      <c r="AN85" s="1"/>
      <c r="AO85" s="1"/>
    </row>
    <row r="86" spans="1:41" ht="209.25" customHeight="1" thickBot="1" x14ac:dyDescent="0.3">
      <c r="A86" s="28" t="s">
        <v>142</v>
      </c>
      <c r="B86" s="125"/>
      <c r="C86" s="31" t="s">
        <v>53</v>
      </c>
      <c r="D86" s="31" t="s">
        <v>46</v>
      </c>
      <c r="E86" s="40" t="s">
        <v>463</v>
      </c>
      <c r="F86" s="27" t="s">
        <v>464</v>
      </c>
      <c r="G86" s="31" t="s">
        <v>465</v>
      </c>
      <c r="H86" s="31" t="s">
        <v>33</v>
      </c>
      <c r="I86" s="31">
        <v>1</v>
      </c>
      <c r="J86" s="31" t="s">
        <v>34</v>
      </c>
      <c r="K86" s="31">
        <v>10</v>
      </c>
      <c r="L86" s="31">
        <f>I86*K86</f>
        <v>10</v>
      </c>
      <c r="M86" s="31" t="s">
        <v>35</v>
      </c>
      <c r="N86" s="31" t="s">
        <v>791</v>
      </c>
      <c r="O86" s="31" t="s">
        <v>42</v>
      </c>
      <c r="P86" s="31">
        <v>85</v>
      </c>
      <c r="Q86" s="31" t="s">
        <v>310</v>
      </c>
      <c r="R86" s="31">
        <v>1</v>
      </c>
      <c r="S86" s="31" t="s">
        <v>34</v>
      </c>
      <c r="T86" s="31">
        <v>10</v>
      </c>
      <c r="U86" s="31">
        <f>T86*R86</f>
        <v>10</v>
      </c>
      <c r="V86" s="31" t="s">
        <v>35</v>
      </c>
      <c r="W86" s="31" t="s">
        <v>503</v>
      </c>
      <c r="X86" s="53">
        <v>42736</v>
      </c>
      <c r="Y86" s="53">
        <v>43100</v>
      </c>
      <c r="Z86" s="41" t="s">
        <v>466</v>
      </c>
      <c r="AA86" s="31" t="s">
        <v>467</v>
      </c>
      <c r="AB86" s="30" t="s">
        <v>468</v>
      </c>
      <c r="AC86" s="54">
        <v>1</v>
      </c>
      <c r="AD86" s="55" t="s">
        <v>689</v>
      </c>
      <c r="AE86" s="43" t="s">
        <v>686</v>
      </c>
      <c r="AF86" s="38" t="s">
        <v>711</v>
      </c>
      <c r="AG86" s="100" t="s">
        <v>662</v>
      </c>
      <c r="AH86" s="29" t="s">
        <v>623</v>
      </c>
      <c r="AI86" s="1"/>
      <c r="AJ86" s="1"/>
      <c r="AK86" s="1"/>
      <c r="AL86" s="1"/>
      <c r="AM86" s="1"/>
      <c r="AN86" s="1"/>
      <c r="AO86" s="1"/>
    </row>
    <row r="87" spans="1:41" ht="138" customHeight="1" thickBot="1" x14ac:dyDescent="0.3">
      <c r="A87" s="28" t="s">
        <v>142</v>
      </c>
      <c r="B87" s="125"/>
      <c r="C87" s="31" t="s">
        <v>40</v>
      </c>
      <c r="D87" s="31" t="s">
        <v>46</v>
      </c>
      <c r="E87" s="40" t="s">
        <v>469</v>
      </c>
      <c r="F87" s="27" t="s">
        <v>470</v>
      </c>
      <c r="G87" s="31" t="s">
        <v>471</v>
      </c>
      <c r="H87" s="31" t="s">
        <v>33</v>
      </c>
      <c r="I87" s="31">
        <v>1</v>
      </c>
      <c r="J87" s="31" t="s">
        <v>34</v>
      </c>
      <c r="K87" s="31">
        <v>10</v>
      </c>
      <c r="L87" s="31">
        <f>I87*K87</f>
        <v>10</v>
      </c>
      <c r="M87" s="31" t="s">
        <v>35</v>
      </c>
      <c r="N87" s="31" t="s">
        <v>472</v>
      </c>
      <c r="O87" s="31" t="s">
        <v>42</v>
      </c>
      <c r="P87" s="31">
        <v>85</v>
      </c>
      <c r="Q87" s="31" t="s">
        <v>310</v>
      </c>
      <c r="R87" s="31">
        <v>1</v>
      </c>
      <c r="S87" s="31" t="s">
        <v>34</v>
      </c>
      <c r="T87" s="31">
        <v>10</v>
      </c>
      <c r="U87" s="31">
        <f>T87*R87</f>
        <v>10</v>
      </c>
      <c r="V87" s="31" t="s">
        <v>35</v>
      </c>
      <c r="W87" s="31" t="s">
        <v>473</v>
      </c>
      <c r="X87" s="53">
        <v>42794</v>
      </c>
      <c r="Y87" s="53">
        <v>42855</v>
      </c>
      <c r="Z87" s="41" t="s">
        <v>474</v>
      </c>
      <c r="AA87" s="31" t="s">
        <v>504</v>
      </c>
      <c r="AB87" s="30" t="s">
        <v>475</v>
      </c>
      <c r="AC87" s="54">
        <v>1</v>
      </c>
      <c r="AD87" s="38" t="s">
        <v>690</v>
      </c>
      <c r="AE87" s="54">
        <v>1</v>
      </c>
      <c r="AF87" s="38" t="s">
        <v>690</v>
      </c>
      <c r="AG87" s="101" t="s">
        <v>712</v>
      </c>
      <c r="AH87" s="29" t="s">
        <v>623</v>
      </c>
      <c r="AI87" s="1"/>
      <c r="AJ87" s="1"/>
      <c r="AK87" s="1"/>
      <c r="AL87" s="1"/>
      <c r="AM87" s="1"/>
      <c r="AN87" s="1"/>
      <c r="AO87" s="1"/>
    </row>
    <row r="88" spans="1:41" s="6" customFormat="1" ht="84" customHeight="1" thickBot="1" x14ac:dyDescent="0.3">
      <c r="A88" s="128" t="s">
        <v>146</v>
      </c>
      <c r="B88" s="125" t="s">
        <v>147</v>
      </c>
      <c r="C88" s="31" t="s">
        <v>36</v>
      </c>
      <c r="D88" s="31" t="s">
        <v>37</v>
      </c>
      <c r="E88" s="40" t="s">
        <v>148</v>
      </c>
      <c r="F88" s="133" t="s">
        <v>149</v>
      </c>
      <c r="G88" s="125" t="s">
        <v>150</v>
      </c>
      <c r="H88" s="125" t="s">
        <v>33</v>
      </c>
      <c r="I88" s="125">
        <v>1</v>
      </c>
      <c r="J88" s="125" t="s">
        <v>255</v>
      </c>
      <c r="K88" s="125">
        <v>5</v>
      </c>
      <c r="L88" s="125">
        <v>5</v>
      </c>
      <c r="M88" s="125" t="s">
        <v>35</v>
      </c>
      <c r="N88" s="125" t="s">
        <v>505</v>
      </c>
      <c r="O88" s="125" t="s">
        <v>384</v>
      </c>
      <c r="P88" s="125">
        <v>85</v>
      </c>
      <c r="Q88" s="125" t="s">
        <v>385</v>
      </c>
      <c r="R88" s="125">
        <v>1</v>
      </c>
      <c r="S88" s="125" t="s">
        <v>255</v>
      </c>
      <c r="T88" s="125">
        <v>5</v>
      </c>
      <c r="U88" s="125">
        <v>5</v>
      </c>
      <c r="V88" s="125" t="s">
        <v>382</v>
      </c>
      <c r="W88" s="125" t="s">
        <v>388</v>
      </c>
      <c r="X88" s="126">
        <v>42736</v>
      </c>
      <c r="Y88" s="126">
        <v>43100</v>
      </c>
      <c r="Z88" s="137" t="s">
        <v>506</v>
      </c>
      <c r="AA88" s="125" t="s">
        <v>389</v>
      </c>
      <c r="AB88" s="125" t="s">
        <v>507</v>
      </c>
      <c r="AC88" s="105">
        <v>1</v>
      </c>
      <c r="AD88" s="106" t="s">
        <v>691</v>
      </c>
      <c r="AE88" s="105">
        <v>1</v>
      </c>
      <c r="AF88" s="106" t="s">
        <v>293</v>
      </c>
      <c r="AG88" s="107" t="s">
        <v>692</v>
      </c>
      <c r="AH88" s="106" t="s">
        <v>623</v>
      </c>
      <c r="AI88" s="5"/>
      <c r="AJ88" s="5"/>
      <c r="AK88" s="5"/>
      <c r="AL88" s="5"/>
      <c r="AM88" s="5"/>
      <c r="AN88" s="5"/>
      <c r="AO88" s="5"/>
    </row>
    <row r="89" spans="1:41" s="6" customFormat="1" ht="84" customHeight="1" thickBot="1" x14ac:dyDescent="0.3">
      <c r="A89" s="128"/>
      <c r="B89" s="125"/>
      <c r="C89" s="31" t="s">
        <v>36</v>
      </c>
      <c r="D89" s="31" t="s">
        <v>37</v>
      </c>
      <c r="E89" s="40" t="s">
        <v>390</v>
      </c>
      <c r="F89" s="133"/>
      <c r="G89" s="125"/>
      <c r="H89" s="125"/>
      <c r="I89" s="125"/>
      <c r="J89" s="125"/>
      <c r="K89" s="125"/>
      <c r="L89" s="125"/>
      <c r="M89" s="125"/>
      <c r="N89" s="125"/>
      <c r="O89" s="125"/>
      <c r="P89" s="125"/>
      <c r="Q89" s="125"/>
      <c r="R89" s="125"/>
      <c r="S89" s="125"/>
      <c r="T89" s="125"/>
      <c r="U89" s="125"/>
      <c r="V89" s="125"/>
      <c r="W89" s="125"/>
      <c r="X89" s="126"/>
      <c r="Y89" s="126"/>
      <c r="Z89" s="137"/>
      <c r="AA89" s="125"/>
      <c r="AB89" s="125"/>
      <c r="AC89" s="105"/>
      <c r="AD89" s="106"/>
      <c r="AE89" s="105"/>
      <c r="AF89" s="106"/>
      <c r="AG89" s="107"/>
      <c r="AH89" s="106"/>
      <c r="AI89" s="5"/>
      <c r="AJ89" s="5"/>
      <c r="AK89" s="5"/>
      <c r="AL89" s="5"/>
      <c r="AM89" s="5"/>
      <c r="AN89" s="5"/>
      <c r="AO89" s="5"/>
    </row>
    <row r="90" spans="1:41" s="6" customFormat="1" ht="84" customHeight="1" thickBot="1" x14ac:dyDescent="0.3">
      <c r="A90" s="128"/>
      <c r="B90" s="125"/>
      <c r="C90" s="31" t="s">
        <v>36</v>
      </c>
      <c r="D90" s="31" t="s">
        <v>37</v>
      </c>
      <c r="E90" s="40" t="s">
        <v>151</v>
      </c>
      <c r="F90" s="133"/>
      <c r="G90" s="125"/>
      <c r="H90" s="125"/>
      <c r="I90" s="125"/>
      <c r="J90" s="125"/>
      <c r="K90" s="125"/>
      <c r="L90" s="125"/>
      <c r="M90" s="125"/>
      <c r="N90" s="125"/>
      <c r="O90" s="125"/>
      <c r="P90" s="125"/>
      <c r="Q90" s="125"/>
      <c r="R90" s="125"/>
      <c r="S90" s="125"/>
      <c r="T90" s="125"/>
      <c r="U90" s="125"/>
      <c r="V90" s="125"/>
      <c r="W90" s="125"/>
      <c r="X90" s="126"/>
      <c r="Y90" s="126"/>
      <c r="Z90" s="137"/>
      <c r="AA90" s="125"/>
      <c r="AB90" s="125"/>
      <c r="AC90" s="105"/>
      <c r="AD90" s="106"/>
      <c r="AE90" s="105"/>
      <c r="AF90" s="106"/>
      <c r="AG90" s="107"/>
      <c r="AH90" s="106"/>
      <c r="AI90" s="5"/>
      <c r="AJ90" s="5"/>
      <c r="AK90" s="5"/>
      <c r="AL90" s="5"/>
      <c r="AM90" s="5"/>
      <c r="AN90" s="5"/>
      <c r="AO90" s="5"/>
    </row>
    <row r="91" spans="1:41" ht="50.1" customHeight="1" thickBot="1" x14ac:dyDescent="0.3">
      <c r="A91" s="90" t="s">
        <v>152</v>
      </c>
      <c r="B91" s="91"/>
      <c r="C91" s="92"/>
      <c r="D91" s="92"/>
      <c r="E91" s="93"/>
      <c r="F91" s="93"/>
      <c r="G91" s="93"/>
      <c r="H91" s="93"/>
      <c r="I91" s="93"/>
      <c r="J91" s="94"/>
      <c r="K91" s="94"/>
      <c r="L91" s="93"/>
      <c r="M91" s="93"/>
      <c r="N91" s="93"/>
      <c r="O91" s="93"/>
      <c r="P91" s="94"/>
      <c r="Q91" s="93"/>
      <c r="R91" s="93"/>
      <c r="S91" s="93"/>
      <c r="T91" s="93"/>
      <c r="U91" s="93"/>
      <c r="V91" s="93"/>
      <c r="W91" s="93"/>
      <c r="X91" s="93"/>
      <c r="Y91" s="93"/>
      <c r="Z91" s="93"/>
      <c r="AA91" s="93"/>
      <c r="AB91" s="93"/>
      <c r="AC91" s="95"/>
      <c r="AD91" s="96"/>
      <c r="AE91" s="97"/>
      <c r="AF91" s="98"/>
      <c r="AG91" s="98"/>
      <c r="AH91" s="99"/>
      <c r="AI91" s="1"/>
      <c r="AJ91" s="1"/>
      <c r="AK91" s="1"/>
      <c r="AL91" s="1"/>
      <c r="AM91" s="1"/>
      <c r="AN91" s="1"/>
      <c r="AO91" s="1"/>
    </row>
    <row r="92" spans="1:41" ht="80.25" customHeight="1" thickBot="1" x14ac:dyDescent="0.3">
      <c r="A92" s="133" t="s">
        <v>153</v>
      </c>
      <c r="B92" s="125" t="s">
        <v>154</v>
      </c>
      <c r="C92" s="31"/>
      <c r="D92" s="31" t="s">
        <v>46</v>
      </c>
      <c r="E92" s="40" t="s">
        <v>155</v>
      </c>
      <c r="F92" s="133" t="s">
        <v>349</v>
      </c>
      <c r="G92" s="125" t="s">
        <v>156</v>
      </c>
      <c r="H92" s="125" t="s">
        <v>33</v>
      </c>
      <c r="I92" s="125">
        <v>1</v>
      </c>
      <c r="J92" s="125" t="s">
        <v>273</v>
      </c>
      <c r="K92" s="125">
        <v>20</v>
      </c>
      <c r="L92" s="125">
        <v>20</v>
      </c>
      <c r="M92" s="125" t="s">
        <v>274</v>
      </c>
      <c r="N92" s="125" t="s">
        <v>508</v>
      </c>
      <c r="O92" s="125" t="s">
        <v>42</v>
      </c>
      <c r="P92" s="125">
        <v>100</v>
      </c>
      <c r="Q92" s="125" t="s">
        <v>33</v>
      </c>
      <c r="R92" s="125">
        <v>1</v>
      </c>
      <c r="S92" s="125" t="s">
        <v>273</v>
      </c>
      <c r="T92" s="125">
        <v>20</v>
      </c>
      <c r="U92" s="125">
        <v>20</v>
      </c>
      <c r="V92" s="125" t="s">
        <v>274</v>
      </c>
      <c r="W92" s="137" t="s">
        <v>350</v>
      </c>
      <c r="X92" s="137">
        <v>42767</v>
      </c>
      <c r="Y92" s="137">
        <v>43100</v>
      </c>
      <c r="Z92" s="137" t="s">
        <v>351</v>
      </c>
      <c r="AA92" s="125" t="s">
        <v>352</v>
      </c>
      <c r="AB92" s="125" t="s">
        <v>509</v>
      </c>
      <c r="AC92" s="112">
        <v>1</v>
      </c>
      <c r="AD92" s="106" t="s">
        <v>627</v>
      </c>
      <c r="AE92" s="111">
        <v>1</v>
      </c>
      <c r="AF92" s="106" t="s">
        <v>628</v>
      </c>
      <c r="AG92" s="104" t="s">
        <v>704</v>
      </c>
      <c r="AH92" s="106" t="s">
        <v>623</v>
      </c>
      <c r="AI92" s="1"/>
      <c r="AJ92" s="1"/>
      <c r="AK92" s="1"/>
      <c r="AL92" s="1"/>
      <c r="AM92" s="1"/>
      <c r="AN92" s="1"/>
      <c r="AO92" s="1"/>
    </row>
    <row r="93" spans="1:41" ht="80.25" customHeight="1" thickBot="1" x14ac:dyDescent="0.3">
      <c r="A93" s="133"/>
      <c r="B93" s="125"/>
      <c r="C93" s="31" t="s">
        <v>40</v>
      </c>
      <c r="D93" s="31"/>
      <c r="E93" s="40" t="s">
        <v>157</v>
      </c>
      <c r="F93" s="133"/>
      <c r="G93" s="125"/>
      <c r="H93" s="125"/>
      <c r="I93" s="125"/>
      <c r="J93" s="125"/>
      <c r="K93" s="125"/>
      <c r="L93" s="125"/>
      <c r="M93" s="125"/>
      <c r="N93" s="125"/>
      <c r="O93" s="125"/>
      <c r="P93" s="125"/>
      <c r="Q93" s="125"/>
      <c r="R93" s="125"/>
      <c r="S93" s="125"/>
      <c r="T93" s="125"/>
      <c r="U93" s="125"/>
      <c r="V93" s="125"/>
      <c r="W93" s="137"/>
      <c r="X93" s="137"/>
      <c r="Y93" s="137"/>
      <c r="Z93" s="137"/>
      <c r="AA93" s="125"/>
      <c r="AB93" s="125"/>
      <c r="AC93" s="112"/>
      <c r="AD93" s="106"/>
      <c r="AE93" s="108"/>
      <c r="AF93" s="106"/>
      <c r="AG93" s="104"/>
      <c r="AH93" s="106"/>
      <c r="AI93" s="1"/>
      <c r="AJ93" s="1"/>
      <c r="AK93" s="1"/>
      <c r="AL93" s="1"/>
      <c r="AM93" s="1"/>
      <c r="AN93" s="1"/>
      <c r="AO93" s="1"/>
    </row>
    <row r="94" spans="1:41" ht="80.25" customHeight="1" thickBot="1" x14ac:dyDescent="0.3">
      <c r="A94" s="133"/>
      <c r="B94" s="125"/>
      <c r="C94" s="31" t="s">
        <v>91</v>
      </c>
      <c r="D94" s="31" t="s">
        <v>46</v>
      </c>
      <c r="E94" s="39" t="s">
        <v>158</v>
      </c>
      <c r="F94" s="133"/>
      <c r="G94" s="125"/>
      <c r="H94" s="125"/>
      <c r="I94" s="125"/>
      <c r="J94" s="125"/>
      <c r="K94" s="125"/>
      <c r="L94" s="125"/>
      <c r="M94" s="125"/>
      <c r="N94" s="125"/>
      <c r="O94" s="125"/>
      <c r="P94" s="125"/>
      <c r="Q94" s="125"/>
      <c r="R94" s="125"/>
      <c r="S94" s="125"/>
      <c r="T94" s="125"/>
      <c r="U94" s="125"/>
      <c r="V94" s="125"/>
      <c r="W94" s="137"/>
      <c r="X94" s="137"/>
      <c r="Y94" s="137"/>
      <c r="Z94" s="137"/>
      <c r="AA94" s="125"/>
      <c r="AB94" s="125"/>
      <c r="AC94" s="112"/>
      <c r="AD94" s="106"/>
      <c r="AE94" s="108"/>
      <c r="AF94" s="106"/>
      <c r="AG94" s="104"/>
      <c r="AH94" s="106"/>
      <c r="AI94" s="1"/>
      <c r="AJ94" s="1"/>
      <c r="AK94" s="1"/>
      <c r="AL94" s="1"/>
      <c r="AM94" s="1"/>
      <c r="AN94" s="1"/>
      <c r="AO94" s="1"/>
    </row>
    <row r="95" spans="1:41" ht="98.25" customHeight="1" thickBot="1" x14ac:dyDescent="0.3">
      <c r="A95" s="133" t="s">
        <v>159</v>
      </c>
      <c r="B95" s="125" t="s">
        <v>160</v>
      </c>
      <c r="C95" s="31" t="s">
        <v>53</v>
      </c>
      <c r="D95" s="31" t="s">
        <v>46</v>
      </c>
      <c r="E95" s="40" t="s">
        <v>161</v>
      </c>
      <c r="F95" s="133" t="s">
        <v>353</v>
      </c>
      <c r="G95" s="125" t="s">
        <v>162</v>
      </c>
      <c r="H95" s="125" t="s">
        <v>33</v>
      </c>
      <c r="I95" s="125">
        <v>1</v>
      </c>
      <c r="J95" s="125" t="s">
        <v>273</v>
      </c>
      <c r="K95" s="125">
        <v>20</v>
      </c>
      <c r="L95" s="125">
        <f>+K95*I95</f>
        <v>20</v>
      </c>
      <c r="M95" s="125" t="s">
        <v>255</v>
      </c>
      <c r="N95" s="125" t="s">
        <v>510</v>
      </c>
      <c r="O95" s="125" t="s">
        <v>42</v>
      </c>
      <c r="P95" s="125">
        <v>70</v>
      </c>
      <c r="Q95" s="125" t="s">
        <v>33</v>
      </c>
      <c r="R95" s="125">
        <v>1</v>
      </c>
      <c r="S95" s="125" t="s">
        <v>273</v>
      </c>
      <c r="T95" s="125">
        <v>20</v>
      </c>
      <c r="U95" s="125">
        <f>+T95*R95</f>
        <v>20</v>
      </c>
      <c r="V95" s="125" t="s">
        <v>274</v>
      </c>
      <c r="W95" s="125" t="s">
        <v>511</v>
      </c>
      <c r="X95" s="126">
        <v>42736</v>
      </c>
      <c r="Y95" s="126">
        <v>43100</v>
      </c>
      <c r="Z95" s="125" t="s">
        <v>512</v>
      </c>
      <c r="AA95" s="125" t="s">
        <v>513</v>
      </c>
      <c r="AB95" s="125" t="s">
        <v>514</v>
      </c>
      <c r="AC95" s="111">
        <v>1</v>
      </c>
      <c r="AD95" s="106" t="s">
        <v>629</v>
      </c>
      <c r="AE95" s="120">
        <v>0.3</v>
      </c>
      <c r="AF95" s="106" t="s">
        <v>630</v>
      </c>
      <c r="AG95" s="104" t="s">
        <v>767</v>
      </c>
      <c r="AH95" s="106" t="s">
        <v>623</v>
      </c>
      <c r="AI95" s="1"/>
      <c r="AJ95" s="1"/>
      <c r="AK95" s="1"/>
      <c r="AL95" s="1"/>
      <c r="AM95" s="1"/>
      <c r="AN95" s="1"/>
      <c r="AO95" s="1"/>
    </row>
    <row r="96" spans="1:41" ht="109.5" customHeight="1" thickBot="1" x14ac:dyDescent="0.3">
      <c r="A96" s="133"/>
      <c r="B96" s="125"/>
      <c r="C96" s="31" t="s">
        <v>62</v>
      </c>
      <c r="D96" s="31" t="s">
        <v>46</v>
      </c>
      <c r="E96" s="40" t="s">
        <v>163</v>
      </c>
      <c r="F96" s="133"/>
      <c r="G96" s="125"/>
      <c r="H96" s="125"/>
      <c r="I96" s="125"/>
      <c r="J96" s="125"/>
      <c r="K96" s="125"/>
      <c r="L96" s="125"/>
      <c r="M96" s="125"/>
      <c r="N96" s="125"/>
      <c r="O96" s="125"/>
      <c r="P96" s="125"/>
      <c r="Q96" s="125"/>
      <c r="R96" s="125"/>
      <c r="S96" s="125"/>
      <c r="T96" s="125"/>
      <c r="U96" s="125"/>
      <c r="V96" s="125"/>
      <c r="W96" s="125"/>
      <c r="X96" s="126"/>
      <c r="Y96" s="126"/>
      <c r="Z96" s="125"/>
      <c r="AA96" s="125"/>
      <c r="AB96" s="125"/>
      <c r="AC96" s="111"/>
      <c r="AD96" s="106"/>
      <c r="AE96" s="120"/>
      <c r="AF96" s="106"/>
      <c r="AG96" s="104"/>
      <c r="AH96" s="106"/>
      <c r="AI96" s="1"/>
      <c r="AJ96" s="1"/>
      <c r="AK96" s="1"/>
      <c r="AL96" s="1"/>
      <c r="AM96" s="1"/>
      <c r="AN96" s="1"/>
      <c r="AO96" s="1"/>
    </row>
    <row r="97" spans="1:41" ht="82.5" customHeight="1" thickBot="1" x14ac:dyDescent="0.3">
      <c r="A97" s="133"/>
      <c r="B97" s="125"/>
      <c r="C97" s="31"/>
      <c r="D97" s="31" t="s">
        <v>46</v>
      </c>
      <c r="E97" s="40" t="s">
        <v>164</v>
      </c>
      <c r="F97" s="133"/>
      <c r="G97" s="125"/>
      <c r="H97" s="125"/>
      <c r="I97" s="125"/>
      <c r="J97" s="125"/>
      <c r="K97" s="125"/>
      <c r="L97" s="125"/>
      <c r="M97" s="125"/>
      <c r="N97" s="125"/>
      <c r="O97" s="125"/>
      <c r="P97" s="125"/>
      <c r="Q97" s="125"/>
      <c r="R97" s="125"/>
      <c r="S97" s="125"/>
      <c r="T97" s="125"/>
      <c r="U97" s="125"/>
      <c r="V97" s="125"/>
      <c r="W97" s="125"/>
      <c r="X97" s="126"/>
      <c r="Y97" s="126"/>
      <c r="Z97" s="125"/>
      <c r="AA97" s="125"/>
      <c r="AB97" s="125"/>
      <c r="AC97" s="111"/>
      <c r="AD97" s="106"/>
      <c r="AE97" s="120"/>
      <c r="AF97" s="106"/>
      <c r="AG97" s="104"/>
      <c r="AH97" s="106"/>
      <c r="AI97" s="1"/>
      <c r="AJ97" s="1"/>
      <c r="AK97" s="1"/>
      <c r="AL97" s="1"/>
      <c r="AM97" s="1"/>
      <c r="AN97" s="1"/>
      <c r="AO97" s="1"/>
    </row>
    <row r="98" spans="1:41" ht="82.5" customHeight="1" thickBot="1" x14ac:dyDescent="0.3">
      <c r="A98" s="133"/>
      <c r="B98" s="125"/>
      <c r="C98" s="31" t="s">
        <v>40</v>
      </c>
      <c r="D98" s="31" t="s">
        <v>41</v>
      </c>
      <c r="E98" s="40" t="s">
        <v>165</v>
      </c>
      <c r="F98" s="133"/>
      <c r="G98" s="125"/>
      <c r="H98" s="125"/>
      <c r="I98" s="125"/>
      <c r="J98" s="125"/>
      <c r="K98" s="125"/>
      <c r="L98" s="125"/>
      <c r="M98" s="125"/>
      <c r="N98" s="125"/>
      <c r="O98" s="125"/>
      <c r="P98" s="125"/>
      <c r="Q98" s="125"/>
      <c r="R98" s="125"/>
      <c r="S98" s="125"/>
      <c r="T98" s="125"/>
      <c r="U98" s="125"/>
      <c r="V98" s="125"/>
      <c r="W98" s="125"/>
      <c r="X98" s="126"/>
      <c r="Y98" s="126"/>
      <c r="Z98" s="125"/>
      <c r="AA98" s="125"/>
      <c r="AB98" s="125"/>
      <c r="AC98" s="111"/>
      <c r="AD98" s="106"/>
      <c r="AE98" s="120"/>
      <c r="AF98" s="106"/>
      <c r="AG98" s="104"/>
      <c r="AH98" s="106"/>
      <c r="AI98" s="1"/>
      <c r="AJ98" s="1"/>
      <c r="AK98" s="1"/>
      <c r="AL98" s="1"/>
      <c r="AM98" s="1"/>
      <c r="AN98" s="1"/>
      <c r="AO98" s="1"/>
    </row>
    <row r="99" spans="1:41" ht="90" customHeight="1" thickBot="1" x14ac:dyDescent="0.3">
      <c r="A99" s="133"/>
      <c r="B99" s="125"/>
      <c r="C99" s="31" t="s">
        <v>72</v>
      </c>
      <c r="D99" s="31" t="s">
        <v>41</v>
      </c>
      <c r="E99" s="40" t="s">
        <v>166</v>
      </c>
      <c r="F99" s="133"/>
      <c r="G99" s="125"/>
      <c r="H99" s="125"/>
      <c r="I99" s="125"/>
      <c r="J99" s="125"/>
      <c r="K99" s="125"/>
      <c r="L99" s="125"/>
      <c r="M99" s="125"/>
      <c r="N99" s="125"/>
      <c r="O99" s="125"/>
      <c r="P99" s="125"/>
      <c r="Q99" s="125"/>
      <c r="R99" s="125"/>
      <c r="S99" s="125"/>
      <c r="T99" s="125"/>
      <c r="U99" s="125"/>
      <c r="V99" s="125"/>
      <c r="W99" s="125"/>
      <c r="X99" s="126"/>
      <c r="Y99" s="126"/>
      <c r="Z99" s="125"/>
      <c r="AA99" s="125"/>
      <c r="AB99" s="125"/>
      <c r="AC99" s="111"/>
      <c r="AD99" s="106"/>
      <c r="AE99" s="120"/>
      <c r="AF99" s="106"/>
      <c r="AG99" s="104"/>
      <c r="AH99" s="106"/>
      <c r="AI99" s="1"/>
      <c r="AJ99" s="1"/>
      <c r="AK99" s="1"/>
      <c r="AL99" s="1"/>
      <c r="AM99" s="1"/>
      <c r="AN99" s="1"/>
      <c r="AO99" s="1"/>
    </row>
    <row r="100" spans="1:41" ht="135.75" customHeight="1" thickBot="1" x14ac:dyDescent="0.3">
      <c r="A100" s="128" t="s">
        <v>167</v>
      </c>
      <c r="B100" s="121" t="s">
        <v>168</v>
      </c>
      <c r="C100" s="30" t="s">
        <v>53</v>
      </c>
      <c r="D100" s="30" t="s">
        <v>60</v>
      </c>
      <c r="E100" s="32" t="s">
        <v>122</v>
      </c>
      <c r="F100" s="128" t="s">
        <v>354</v>
      </c>
      <c r="G100" s="121" t="s">
        <v>169</v>
      </c>
      <c r="H100" s="121" t="s">
        <v>33</v>
      </c>
      <c r="I100" s="121">
        <v>1</v>
      </c>
      <c r="J100" s="125" t="s">
        <v>34</v>
      </c>
      <c r="K100" s="125">
        <v>10</v>
      </c>
      <c r="L100" s="125">
        <v>10</v>
      </c>
      <c r="M100" s="125" t="s">
        <v>35</v>
      </c>
      <c r="N100" s="125" t="s">
        <v>705</v>
      </c>
      <c r="O100" s="125" t="s">
        <v>265</v>
      </c>
      <c r="P100" s="125">
        <v>85</v>
      </c>
      <c r="Q100" s="125" t="s">
        <v>310</v>
      </c>
      <c r="R100" s="125">
        <v>1</v>
      </c>
      <c r="S100" s="125" t="s">
        <v>34</v>
      </c>
      <c r="T100" s="125">
        <v>10</v>
      </c>
      <c r="U100" s="125">
        <v>10</v>
      </c>
      <c r="V100" s="125" t="s">
        <v>35</v>
      </c>
      <c r="W100" s="125" t="s">
        <v>515</v>
      </c>
      <c r="X100" s="137">
        <v>42736</v>
      </c>
      <c r="Y100" s="137">
        <v>43100</v>
      </c>
      <c r="Z100" s="137" t="s">
        <v>516</v>
      </c>
      <c r="AA100" s="125" t="s">
        <v>355</v>
      </c>
      <c r="AB100" s="125" t="s">
        <v>356</v>
      </c>
      <c r="AC100" s="111">
        <v>1</v>
      </c>
      <c r="AD100" s="106" t="s">
        <v>768</v>
      </c>
      <c r="AE100" s="105">
        <v>1</v>
      </c>
      <c r="AF100" s="106" t="s">
        <v>769</v>
      </c>
      <c r="AG100" s="104" t="s">
        <v>662</v>
      </c>
      <c r="AH100" s="114" t="s">
        <v>623</v>
      </c>
      <c r="AI100" s="1"/>
      <c r="AJ100" s="1"/>
      <c r="AK100" s="1"/>
      <c r="AL100" s="1"/>
      <c r="AM100" s="1"/>
      <c r="AN100" s="1"/>
      <c r="AO100" s="1"/>
    </row>
    <row r="101" spans="1:41" ht="135.75" customHeight="1" thickBot="1" x14ac:dyDescent="0.3">
      <c r="A101" s="128"/>
      <c r="B101" s="121"/>
      <c r="C101" s="30" t="s">
        <v>53</v>
      </c>
      <c r="D101" s="30" t="s">
        <v>41</v>
      </c>
      <c r="E101" s="32" t="s">
        <v>170</v>
      </c>
      <c r="F101" s="128"/>
      <c r="G101" s="121"/>
      <c r="H101" s="121"/>
      <c r="I101" s="121"/>
      <c r="J101" s="125"/>
      <c r="K101" s="125"/>
      <c r="L101" s="125"/>
      <c r="M101" s="125"/>
      <c r="N101" s="125"/>
      <c r="O101" s="125"/>
      <c r="P101" s="125"/>
      <c r="Q101" s="125"/>
      <c r="R101" s="125"/>
      <c r="S101" s="125"/>
      <c r="T101" s="125"/>
      <c r="U101" s="125"/>
      <c r="V101" s="125"/>
      <c r="W101" s="125"/>
      <c r="X101" s="137"/>
      <c r="Y101" s="137"/>
      <c r="Z101" s="137"/>
      <c r="AA101" s="125"/>
      <c r="AB101" s="125"/>
      <c r="AC101" s="108"/>
      <c r="AD101" s="106"/>
      <c r="AE101" s="105"/>
      <c r="AF101" s="106"/>
      <c r="AG101" s="104"/>
      <c r="AH101" s="114"/>
      <c r="AI101" s="1"/>
      <c r="AJ101" s="1"/>
      <c r="AK101" s="1"/>
      <c r="AL101" s="1"/>
      <c r="AM101" s="1"/>
      <c r="AN101" s="1"/>
      <c r="AO101" s="1"/>
    </row>
    <row r="102" spans="1:41" ht="129" customHeight="1" thickBot="1" x14ac:dyDescent="0.3">
      <c r="A102" s="128" t="s">
        <v>167</v>
      </c>
      <c r="B102" s="121" t="s">
        <v>168</v>
      </c>
      <c r="C102" s="30" t="s">
        <v>53</v>
      </c>
      <c r="D102" s="30" t="s">
        <v>60</v>
      </c>
      <c r="E102" s="32" t="s">
        <v>171</v>
      </c>
      <c r="F102" s="128" t="s">
        <v>357</v>
      </c>
      <c r="G102" s="121" t="s">
        <v>172</v>
      </c>
      <c r="H102" s="121" t="s">
        <v>33</v>
      </c>
      <c r="I102" s="121">
        <v>1</v>
      </c>
      <c r="J102" s="125" t="s">
        <v>34</v>
      </c>
      <c r="K102" s="125">
        <v>10</v>
      </c>
      <c r="L102" s="125">
        <v>10</v>
      </c>
      <c r="M102" s="125" t="s">
        <v>35</v>
      </c>
      <c r="N102" s="125" t="s">
        <v>706</v>
      </c>
      <c r="O102" s="125" t="s">
        <v>42</v>
      </c>
      <c r="P102" s="125">
        <v>85</v>
      </c>
      <c r="Q102" s="125" t="s">
        <v>310</v>
      </c>
      <c r="R102" s="125">
        <v>1</v>
      </c>
      <c r="S102" s="125" t="s">
        <v>34</v>
      </c>
      <c r="T102" s="125">
        <v>10</v>
      </c>
      <c r="U102" s="125">
        <v>10</v>
      </c>
      <c r="V102" s="125" t="s">
        <v>35</v>
      </c>
      <c r="W102" s="125" t="s">
        <v>358</v>
      </c>
      <c r="X102" s="137">
        <v>42736</v>
      </c>
      <c r="Y102" s="137">
        <v>43086</v>
      </c>
      <c r="Z102" s="137" t="s">
        <v>359</v>
      </c>
      <c r="AA102" s="125" t="s">
        <v>360</v>
      </c>
      <c r="AB102" s="125" t="s">
        <v>361</v>
      </c>
      <c r="AC102" s="111">
        <v>1</v>
      </c>
      <c r="AD102" s="106" t="s">
        <v>770</v>
      </c>
      <c r="AE102" s="105">
        <v>1</v>
      </c>
      <c r="AF102" s="106" t="s">
        <v>631</v>
      </c>
      <c r="AG102" s="104" t="s">
        <v>662</v>
      </c>
      <c r="AH102" s="114" t="s">
        <v>623</v>
      </c>
      <c r="AI102" s="1"/>
      <c r="AJ102" s="1"/>
      <c r="AK102" s="1"/>
      <c r="AL102" s="1"/>
      <c r="AM102" s="1"/>
      <c r="AN102" s="1"/>
      <c r="AO102" s="1"/>
    </row>
    <row r="103" spans="1:41" ht="129" customHeight="1" thickBot="1" x14ac:dyDescent="0.3">
      <c r="A103" s="128"/>
      <c r="B103" s="121"/>
      <c r="C103" s="30" t="s">
        <v>53</v>
      </c>
      <c r="D103" s="30" t="s">
        <v>41</v>
      </c>
      <c r="E103" s="32" t="s">
        <v>170</v>
      </c>
      <c r="F103" s="128"/>
      <c r="G103" s="121"/>
      <c r="H103" s="121"/>
      <c r="I103" s="121"/>
      <c r="J103" s="125"/>
      <c r="K103" s="125"/>
      <c r="L103" s="125"/>
      <c r="M103" s="125"/>
      <c r="N103" s="125"/>
      <c r="O103" s="125"/>
      <c r="P103" s="125"/>
      <c r="Q103" s="125"/>
      <c r="R103" s="125"/>
      <c r="S103" s="125"/>
      <c r="T103" s="125"/>
      <c r="U103" s="125"/>
      <c r="V103" s="125"/>
      <c r="W103" s="125"/>
      <c r="X103" s="137"/>
      <c r="Y103" s="137"/>
      <c r="Z103" s="137"/>
      <c r="AA103" s="125"/>
      <c r="AB103" s="125"/>
      <c r="AC103" s="108"/>
      <c r="AD103" s="106"/>
      <c r="AE103" s="105"/>
      <c r="AF103" s="106"/>
      <c r="AG103" s="104"/>
      <c r="AH103" s="114"/>
      <c r="AI103" s="1"/>
      <c r="AJ103" s="1"/>
      <c r="AK103" s="1"/>
      <c r="AL103" s="1"/>
      <c r="AM103" s="1"/>
      <c r="AN103" s="1"/>
      <c r="AO103" s="1"/>
    </row>
    <row r="104" spans="1:41" ht="76.5" customHeight="1" thickBot="1" x14ac:dyDescent="0.3">
      <c r="A104" s="128" t="s">
        <v>173</v>
      </c>
      <c r="B104" s="121" t="s">
        <v>174</v>
      </c>
      <c r="C104" s="30" t="s">
        <v>36</v>
      </c>
      <c r="D104" s="30" t="s">
        <v>32</v>
      </c>
      <c r="E104" s="32" t="s">
        <v>175</v>
      </c>
      <c r="F104" s="128" t="s">
        <v>362</v>
      </c>
      <c r="G104" s="121" t="s">
        <v>176</v>
      </c>
      <c r="H104" s="121" t="s">
        <v>33</v>
      </c>
      <c r="I104" s="121">
        <v>1</v>
      </c>
      <c r="J104" s="125" t="s">
        <v>34</v>
      </c>
      <c r="K104" s="125">
        <v>10</v>
      </c>
      <c r="L104" s="125">
        <f>I104*K104</f>
        <v>10</v>
      </c>
      <c r="M104" s="125" t="s">
        <v>35</v>
      </c>
      <c r="N104" s="125" t="s">
        <v>707</v>
      </c>
      <c r="O104" s="125" t="s">
        <v>42</v>
      </c>
      <c r="P104" s="125">
        <v>100</v>
      </c>
      <c r="Q104" s="125" t="s">
        <v>33</v>
      </c>
      <c r="R104" s="125">
        <v>1</v>
      </c>
      <c r="S104" s="125" t="s">
        <v>363</v>
      </c>
      <c r="T104" s="125">
        <v>10</v>
      </c>
      <c r="U104" s="125">
        <v>10</v>
      </c>
      <c r="V104" s="125" t="s">
        <v>35</v>
      </c>
      <c r="W104" s="125" t="s">
        <v>708</v>
      </c>
      <c r="X104" s="126">
        <v>42736</v>
      </c>
      <c r="Y104" s="126">
        <v>43100</v>
      </c>
      <c r="Z104" s="137" t="s">
        <v>517</v>
      </c>
      <c r="AA104" s="125" t="s">
        <v>364</v>
      </c>
      <c r="AB104" s="125" t="s">
        <v>365</v>
      </c>
      <c r="AC104" s="118">
        <v>1</v>
      </c>
      <c r="AD104" s="106" t="s">
        <v>632</v>
      </c>
      <c r="AE104" s="119">
        <v>0.33333333333333331</v>
      </c>
      <c r="AF104" s="106" t="s">
        <v>633</v>
      </c>
      <c r="AG104" s="104" t="s">
        <v>662</v>
      </c>
      <c r="AH104" s="114" t="s">
        <v>805</v>
      </c>
      <c r="AI104" s="1"/>
      <c r="AJ104" s="1"/>
      <c r="AK104" s="1"/>
      <c r="AL104" s="1"/>
      <c r="AM104" s="1"/>
      <c r="AN104" s="1"/>
      <c r="AO104" s="1"/>
    </row>
    <row r="105" spans="1:41" ht="76.5" customHeight="1" thickBot="1" x14ac:dyDescent="0.3">
      <c r="A105" s="128"/>
      <c r="B105" s="121"/>
      <c r="C105" s="30" t="s">
        <v>98</v>
      </c>
      <c r="D105" s="30" t="s">
        <v>32</v>
      </c>
      <c r="E105" s="32" t="s">
        <v>177</v>
      </c>
      <c r="F105" s="128"/>
      <c r="G105" s="121"/>
      <c r="H105" s="121"/>
      <c r="I105" s="121"/>
      <c r="J105" s="125"/>
      <c r="K105" s="125"/>
      <c r="L105" s="125"/>
      <c r="M105" s="125"/>
      <c r="N105" s="125"/>
      <c r="O105" s="125"/>
      <c r="P105" s="125"/>
      <c r="Q105" s="125"/>
      <c r="R105" s="125"/>
      <c r="S105" s="125"/>
      <c r="T105" s="125"/>
      <c r="U105" s="125"/>
      <c r="V105" s="125"/>
      <c r="W105" s="125"/>
      <c r="X105" s="126"/>
      <c r="Y105" s="126"/>
      <c r="Z105" s="137"/>
      <c r="AA105" s="125"/>
      <c r="AB105" s="125"/>
      <c r="AC105" s="118"/>
      <c r="AD105" s="106"/>
      <c r="AE105" s="119"/>
      <c r="AF105" s="106"/>
      <c r="AG105" s="104"/>
      <c r="AH105" s="114"/>
      <c r="AI105" s="1"/>
      <c r="AJ105" s="1"/>
      <c r="AK105" s="1"/>
      <c r="AL105" s="1"/>
      <c r="AM105" s="1"/>
      <c r="AN105" s="1"/>
      <c r="AO105" s="1"/>
    </row>
    <row r="106" spans="1:41" ht="76.5" customHeight="1" thickBot="1" x14ac:dyDescent="0.3">
      <c r="A106" s="128"/>
      <c r="B106" s="121"/>
      <c r="C106" s="30" t="s">
        <v>62</v>
      </c>
      <c r="D106" s="30" t="s">
        <v>32</v>
      </c>
      <c r="E106" s="32" t="s">
        <v>178</v>
      </c>
      <c r="F106" s="128"/>
      <c r="G106" s="121"/>
      <c r="H106" s="121"/>
      <c r="I106" s="121"/>
      <c r="J106" s="125"/>
      <c r="K106" s="125"/>
      <c r="L106" s="125"/>
      <c r="M106" s="125"/>
      <c r="N106" s="125"/>
      <c r="O106" s="125"/>
      <c r="P106" s="125"/>
      <c r="Q106" s="125"/>
      <c r="R106" s="125"/>
      <c r="S106" s="125"/>
      <c r="T106" s="125"/>
      <c r="U106" s="125"/>
      <c r="V106" s="125"/>
      <c r="W106" s="125"/>
      <c r="X106" s="126"/>
      <c r="Y106" s="126"/>
      <c r="Z106" s="137"/>
      <c r="AA106" s="125"/>
      <c r="AB106" s="125"/>
      <c r="AC106" s="118"/>
      <c r="AD106" s="106"/>
      <c r="AE106" s="119"/>
      <c r="AF106" s="106"/>
      <c r="AG106" s="104"/>
      <c r="AH106" s="114"/>
      <c r="AI106" s="1"/>
      <c r="AJ106" s="1"/>
      <c r="AK106" s="1"/>
      <c r="AL106" s="1"/>
      <c r="AM106" s="1"/>
      <c r="AN106" s="1"/>
      <c r="AO106" s="1"/>
    </row>
    <row r="107" spans="1:41" ht="76.5" customHeight="1" thickBot="1" x14ac:dyDescent="0.3">
      <c r="A107" s="128"/>
      <c r="B107" s="121"/>
      <c r="C107" s="30" t="s">
        <v>51</v>
      </c>
      <c r="D107" s="30" t="s">
        <v>32</v>
      </c>
      <c r="E107" s="32" t="s">
        <v>179</v>
      </c>
      <c r="F107" s="128"/>
      <c r="G107" s="121"/>
      <c r="H107" s="121"/>
      <c r="I107" s="121"/>
      <c r="J107" s="125"/>
      <c r="K107" s="125"/>
      <c r="L107" s="125"/>
      <c r="M107" s="125"/>
      <c r="N107" s="125"/>
      <c r="O107" s="125"/>
      <c r="P107" s="125"/>
      <c r="Q107" s="125"/>
      <c r="R107" s="125"/>
      <c r="S107" s="125"/>
      <c r="T107" s="125"/>
      <c r="U107" s="125"/>
      <c r="V107" s="125"/>
      <c r="W107" s="125"/>
      <c r="X107" s="126"/>
      <c r="Y107" s="126"/>
      <c r="Z107" s="137"/>
      <c r="AA107" s="125"/>
      <c r="AB107" s="125"/>
      <c r="AC107" s="118"/>
      <c r="AD107" s="106"/>
      <c r="AE107" s="119"/>
      <c r="AF107" s="106"/>
      <c r="AG107" s="104"/>
      <c r="AH107" s="114"/>
      <c r="AI107" s="1"/>
      <c r="AJ107" s="1"/>
      <c r="AK107" s="1"/>
      <c r="AL107" s="1"/>
      <c r="AM107" s="1"/>
      <c r="AN107" s="1"/>
      <c r="AO107" s="1"/>
    </row>
    <row r="108" spans="1:41" ht="63" customHeight="1" thickBot="1" x14ac:dyDescent="0.3">
      <c r="A108" s="128" t="s">
        <v>180</v>
      </c>
      <c r="B108" s="121" t="s">
        <v>181</v>
      </c>
      <c r="C108" s="30" t="s">
        <v>62</v>
      </c>
      <c r="D108" s="30" t="s">
        <v>32</v>
      </c>
      <c r="E108" s="32" t="s">
        <v>182</v>
      </c>
      <c r="F108" s="128" t="s">
        <v>366</v>
      </c>
      <c r="G108" s="121" t="s">
        <v>183</v>
      </c>
      <c r="H108" s="121" t="s">
        <v>33</v>
      </c>
      <c r="I108" s="121">
        <v>1</v>
      </c>
      <c r="J108" s="125" t="s">
        <v>367</v>
      </c>
      <c r="K108" s="125">
        <v>10</v>
      </c>
      <c r="L108" s="125">
        <v>10</v>
      </c>
      <c r="M108" s="125" t="s">
        <v>35</v>
      </c>
      <c r="N108" s="125" t="s">
        <v>368</v>
      </c>
      <c r="O108" s="125" t="s">
        <v>42</v>
      </c>
      <c r="P108" s="125">
        <v>85</v>
      </c>
      <c r="Q108" s="125" t="s">
        <v>33</v>
      </c>
      <c r="R108" s="125">
        <v>1</v>
      </c>
      <c r="S108" s="125" t="s">
        <v>34</v>
      </c>
      <c r="T108" s="125">
        <v>10</v>
      </c>
      <c r="U108" s="125">
        <v>10</v>
      </c>
      <c r="V108" s="125" t="s">
        <v>35</v>
      </c>
      <c r="W108" s="125" t="s">
        <v>518</v>
      </c>
      <c r="X108" s="126">
        <v>42737</v>
      </c>
      <c r="Y108" s="126">
        <v>43100</v>
      </c>
      <c r="Z108" s="125" t="s">
        <v>519</v>
      </c>
      <c r="AA108" s="125" t="s">
        <v>369</v>
      </c>
      <c r="AB108" s="125" t="s">
        <v>370</v>
      </c>
      <c r="AC108" s="111">
        <v>1</v>
      </c>
      <c r="AD108" s="106" t="s">
        <v>634</v>
      </c>
      <c r="AE108" s="119">
        <v>0.33333333333333331</v>
      </c>
      <c r="AF108" s="106" t="s">
        <v>635</v>
      </c>
      <c r="AG108" s="104" t="s">
        <v>662</v>
      </c>
      <c r="AH108" s="114" t="s">
        <v>805</v>
      </c>
      <c r="AI108" s="1"/>
      <c r="AJ108" s="1"/>
      <c r="AK108" s="1"/>
      <c r="AL108" s="1"/>
      <c r="AM108" s="1"/>
      <c r="AN108" s="1"/>
      <c r="AO108" s="1"/>
    </row>
    <row r="109" spans="1:41" ht="63" customHeight="1" thickBot="1" x14ac:dyDescent="0.3">
      <c r="A109" s="128"/>
      <c r="B109" s="121"/>
      <c r="C109" s="30" t="s">
        <v>62</v>
      </c>
      <c r="D109" s="30" t="s">
        <v>32</v>
      </c>
      <c r="E109" s="32" t="s">
        <v>184</v>
      </c>
      <c r="F109" s="128"/>
      <c r="G109" s="121"/>
      <c r="H109" s="121"/>
      <c r="I109" s="121"/>
      <c r="J109" s="125"/>
      <c r="K109" s="125"/>
      <c r="L109" s="125"/>
      <c r="M109" s="125"/>
      <c r="N109" s="125"/>
      <c r="O109" s="125"/>
      <c r="P109" s="125"/>
      <c r="Q109" s="125"/>
      <c r="R109" s="125"/>
      <c r="S109" s="125"/>
      <c r="T109" s="125"/>
      <c r="U109" s="125"/>
      <c r="V109" s="125"/>
      <c r="W109" s="125"/>
      <c r="X109" s="126"/>
      <c r="Y109" s="126"/>
      <c r="Z109" s="125"/>
      <c r="AA109" s="125"/>
      <c r="AB109" s="125"/>
      <c r="AC109" s="108"/>
      <c r="AD109" s="106"/>
      <c r="AE109" s="119"/>
      <c r="AF109" s="106"/>
      <c r="AG109" s="104"/>
      <c r="AH109" s="114"/>
      <c r="AI109" s="1"/>
      <c r="AJ109" s="1"/>
      <c r="AK109" s="1"/>
      <c r="AL109" s="1"/>
      <c r="AM109" s="1"/>
      <c r="AN109" s="1"/>
      <c r="AO109" s="1"/>
    </row>
    <row r="110" spans="1:41" ht="63" customHeight="1" thickBot="1" x14ac:dyDescent="0.3">
      <c r="A110" s="128"/>
      <c r="B110" s="121"/>
      <c r="C110" s="30" t="s">
        <v>62</v>
      </c>
      <c r="D110" s="30" t="s">
        <v>32</v>
      </c>
      <c r="E110" s="32" t="s">
        <v>185</v>
      </c>
      <c r="F110" s="128"/>
      <c r="G110" s="121"/>
      <c r="H110" s="121"/>
      <c r="I110" s="121"/>
      <c r="J110" s="125"/>
      <c r="K110" s="125"/>
      <c r="L110" s="125"/>
      <c r="M110" s="125"/>
      <c r="N110" s="125"/>
      <c r="O110" s="125"/>
      <c r="P110" s="125"/>
      <c r="Q110" s="125"/>
      <c r="R110" s="125"/>
      <c r="S110" s="125"/>
      <c r="T110" s="125"/>
      <c r="U110" s="125"/>
      <c r="V110" s="125"/>
      <c r="W110" s="125"/>
      <c r="X110" s="126"/>
      <c r="Y110" s="126"/>
      <c r="Z110" s="125"/>
      <c r="AA110" s="125"/>
      <c r="AB110" s="125"/>
      <c r="AC110" s="108"/>
      <c r="AD110" s="106"/>
      <c r="AE110" s="119"/>
      <c r="AF110" s="106"/>
      <c r="AG110" s="104"/>
      <c r="AH110" s="114"/>
      <c r="AI110" s="1"/>
      <c r="AJ110" s="1"/>
      <c r="AK110" s="1"/>
      <c r="AL110" s="1"/>
      <c r="AM110" s="1"/>
      <c r="AN110" s="1"/>
      <c r="AO110" s="1"/>
    </row>
    <row r="111" spans="1:41" ht="111" customHeight="1" thickBot="1" x14ac:dyDescent="0.3">
      <c r="A111" s="128"/>
      <c r="B111" s="121"/>
      <c r="C111" s="30" t="s">
        <v>62</v>
      </c>
      <c r="D111" s="30" t="s">
        <v>44</v>
      </c>
      <c r="E111" s="32" t="s">
        <v>186</v>
      </c>
      <c r="F111" s="128"/>
      <c r="G111" s="121"/>
      <c r="H111" s="121"/>
      <c r="I111" s="121"/>
      <c r="J111" s="125"/>
      <c r="K111" s="125"/>
      <c r="L111" s="125"/>
      <c r="M111" s="125"/>
      <c r="N111" s="125"/>
      <c r="O111" s="125"/>
      <c r="P111" s="125"/>
      <c r="Q111" s="125"/>
      <c r="R111" s="125"/>
      <c r="S111" s="125"/>
      <c r="T111" s="125"/>
      <c r="U111" s="125"/>
      <c r="V111" s="125"/>
      <c r="W111" s="125"/>
      <c r="X111" s="126"/>
      <c r="Y111" s="126"/>
      <c r="Z111" s="125"/>
      <c r="AA111" s="125"/>
      <c r="AB111" s="125"/>
      <c r="AC111" s="108"/>
      <c r="AD111" s="106"/>
      <c r="AE111" s="119"/>
      <c r="AF111" s="106"/>
      <c r="AG111" s="104"/>
      <c r="AH111" s="114"/>
      <c r="AI111" s="1"/>
      <c r="AJ111" s="1"/>
      <c r="AK111" s="1"/>
      <c r="AL111" s="1"/>
      <c r="AM111" s="1"/>
      <c r="AN111" s="1"/>
      <c r="AO111" s="1"/>
    </row>
    <row r="112" spans="1:41" ht="50.1" customHeight="1" thickBot="1" x14ac:dyDescent="0.3">
      <c r="A112" s="90" t="s">
        <v>187</v>
      </c>
      <c r="B112" s="91"/>
      <c r="C112" s="92"/>
      <c r="D112" s="92"/>
      <c r="E112" s="93"/>
      <c r="F112" s="93"/>
      <c r="G112" s="93"/>
      <c r="H112" s="93"/>
      <c r="I112" s="93"/>
      <c r="J112" s="94"/>
      <c r="K112" s="94"/>
      <c r="L112" s="93"/>
      <c r="M112" s="93"/>
      <c r="N112" s="93"/>
      <c r="O112" s="93"/>
      <c r="P112" s="94"/>
      <c r="Q112" s="93"/>
      <c r="R112" s="93"/>
      <c r="S112" s="93"/>
      <c r="T112" s="93"/>
      <c r="U112" s="93"/>
      <c r="V112" s="93"/>
      <c r="W112" s="93"/>
      <c r="X112" s="93"/>
      <c r="Y112" s="93"/>
      <c r="Z112" s="93"/>
      <c r="AA112" s="93"/>
      <c r="AB112" s="93"/>
      <c r="AC112" s="95"/>
      <c r="AD112" s="96"/>
      <c r="AE112" s="97"/>
      <c r="AF112" s="98"/>
      <c r="AG112" s="98"/>
      <c r="AH112" s="99"/>
      <c r="AI112" s="1"/>
      <c r="AJ112" s="1"/>
      <c r="AK112" s="1"/>
      <c r="AL112" s="1"/>
      <c r="AM112" s="1"/>
      <c r="AN112" s="1"/>
      <c r="AO112" s="1"/>
    </row>
    <row r="113" spans="1:41" ht="103.5" customHeight="1" thickBot="1" x14ac:dyDescent="0.3">
      <c r="A113" s="128" t="s">
        <v>188</v>
      </c>
      <c r="B113" s="125" t="s">
        <v>520</v>
      </c>
      <c r="C113" s="31" t="s">
        <v>40</v>
      </c>
      <c r="D113" s="31" t="s">
        <v>41</v>
      </c>
      <c r="E113" s="40" t="s">
        <v>521</v>
      </c>
      <c r="F113" s="133" t="s">
        <v>269</v>
      </c>
      <c r="G113" s="125" t="s">
        <v>270</v>
      </c>
      <c r="H113" s="125" t="s">
        <v>33</v>
      </c>
      <c r="I113" s="125">
        <v>1</v>
      </c>
      <c r="J113" s="125" t="s">
        <v>34</v>
      </c>
      <c r="K113" s="125">
        <v>10</v>
      </c>
      <c r="L113" s="125">
        <v>10</v>
      </c>
      <c r="M113" s="125" t="s">
        <v>35</v>
      </c>
      <c r="N113" s="125" t="s">
        <v>522</v>
      </c>
      <c r="O113" s="125" t="s">
        <v>265</v>
      </c>
      <c r="P113" s="125">
        <v>85</v>
      </c>
      <c r="Q113" s="125" t="s">
        <v>33</v>
      </c>
      <c r="R113" s="125">
        <v>1</v>
      </c>
      <c r="S113" s="125" t="s">
        <v>34</v>
      </c>
      <c r="T113" s="125">
        <v>10</v>
      </c>
      <c r="U113" s="125">
        <v>10</v>
      </c>
      <c r="V113" s="125" t="s">
        <v>35</v>
      </c>
      <c r="W113" s="125" t="s">
        <v>523</v>
      </c>
      <c r="X113" s="126">
        <v>42737</v>
      </c>
      <c r="Y113" s="126">
        <v>43100</v>
      </c>
      <c r="Z113" s="125" t="s">
        <v>271</v>
      </c>
      <c r="AA113" s="125" t="s">
        <v>524</v>
      </c>
      <c r="AB113" s="125" t="s">
        <v>272</v>
      </c>
      <c r="AC113" s="112">
        <v>1</v>
      </c>
      <c r="AD113" s="114" t="s">
        <v>797</v>
      </c>
      <c r="AE113" s="112">
        <v>1</v>
      </c>
      <c r="AF113" s="114" t="s">
        <v>793</v>
      </c>
      <c r="AG113" s="106" t="s">
        <v>712</v>
      </c>
      <c r="AH113" s="106" t="s">
        <v>623</v>
      </c>
      <c r="AI113" s="1"/>
      <c r="AJ113" s="1"/>
      <c r="AK113" s="1"/>
      <c r="AL113" s="1"/>
      <c r="AM113" s="1"/>
      <c r="AN113" s="1"/>
      <c r="AO113" s="1"/>
    </row>
    <row r="114" spans="1:41" ht="115.5" customHeight="1" thickBot="1" x14ac:dyDescent="0.3">
      <c r="A114" s="128"/>
      <c r="B114" s="125"/>
      <c r="C114" s="31" t="s">
        <v>53</v>
      </c>
      <c r="D114" s="31"/>
      <c r="E114" s="40" t="s">
        <v>189</v>
      </c>
      <c r="F114" s="133"/>
      <c r="G114" s="125"/>
      <c r="H114" s="125"/>
      <c r="I114" s="125"/>
      <c r="J114" s="125"/>
      <c r="K114" s="125"/>
      <c r="L114" s="125"/>
      <c r="M114" s="125"/>
      <c r="N114" s="125"/>
      <c r="O114" s="125"/>
      <c r="P114" s="125"/>
      <c r="Q114" s="125"/>
      <c r="R114" s="125"/>
      <c r="S114" s="125"/>
      <c r="T114" s="125"/>
      <c r="U114" s="125"/>
      <c r="V114" s="125"/>
      <c r="W114" s="125"/>
      <c r="X114" s="126"/>
      <c r="Y114" s="126"/>
      <c r="Z114" s="125"/>
      <c r="AA114" s="125"/>
      <c r="AB114" s="125"/>
      <c r="AC114" s="113"/>
      <c r="AD114" s="114"/>
      <c r="AE114" s="113"/>
      <c r="AF114" s="114"/>
      <c r="AG114" s="106"/>
      <c r="AH114" s="106"/>
      <c r="AI114" s="1"/>
      <c r="AJ114" s="1"/>
      <c r="AK114" s="1"/>
      <c r="AL114" s="1"/>
      <c r="AM114" s="1"/>
      <c r="AN114" s="1"/>
      <c r="AO114" s="1"/>
    </row>
    <row r="115" spans="1:41" ht="72.75" customHeight="1" thickBot="1" x14ac:dyDescent="0.3">
      <c r="A115" s="128" t="s">
        <v>190</v>
      </c>
      <c r="B115" s="121" t="s">
        <v>191</v>
      </c>
      <c r="C115" s="30" t="s">
        <v>53</v>
      </c>
      <c r="D115" s="30" t="s">
        <v>60</v>
      </c>
      <c r="E115" s="56" t="s">
        <v>192</v>
      </c>
      <c r="F115" s="128" t="s">
        <v>427</v>
      </c>
      <c r="G115" s="121" t="s">
        <v>406</v>
      </c>
      <c r="H115" s="121" t="s">
        <v>33</v>
      </c>
      <c r="I115" s="121">
        <v>1</v>
      </c>
      <c r="J115" s="125" t="s">
        <v>273</v>
      </c>
      <c r="K115" s="125">
        <v>20</v>
      </c>
      <c r="L115" s="121">
        <v>20</v>
      </c>
      <c r="M115" s="121" t="s">
        <v>274</v>
      </c>
      <c r="N115" s="145" t="s">
        <v>709</v>
      </c>
      <c r="O115" s="121" t="s">
        <v>42</v>
      </c>
      <c r="P115" s="125">
        <v>100</v>
      </c>
      <c r="Q115" s="121" t="s">
        <v>33</v>
      </c>
      <c r="R115" s="121">
        <v>1</v>
      </c>
      <c r="S115" s="121" t="s">
        <v>273</v>
      </c>
      <c r="T115" s="121">
        <v>20</v>
      </c>
      <c r="U115" s="121">
        <v>20</v>
      </c>
      <c r="V115" s="121" t="s">
        <v>274</v>
      </c>
      <c r="W115" s="121" t="s">
        <v>525</v>
      </c>
      <c r="X115" s="122">
        <v>42736</v>
      </c>
      <c r="Y115" s="122">
        <v>43100</v>
      </c>
      <c r="Z115" s="144" t="s">
        <v>526</v>
      </c>
      <c r="AA115" s="121" t="s">
        <v>275</v>
      </c>
      <c r="AB115" s="121" t="s">
        <v>527</v>
      </c>
      <c r="AC115" s="112">
        <v>1</v>
      </c>
      <c r="AD115" s="114" t="s">
        <v>771</v>
      </c>
      <c r="AE115" s="112">
        <v>1</v>
      </c>
      <c r="AF115" s="114" t="s">
        <v>771</v>
      </c>
      <c r="AG115" s="104" t="s">
        <v>662</v>
      </c>
      <c r="AH115" s="114" t="s">
        <v>623</v>
      </c>
      <c r="AI115" s="1"/>
      <c r="AJ115" s="1"/>
      <c r="AK115" s="1"/>
      <c r="AL115" s="1"/>
      <c r="AM115" s="1"/>
      <c r="AN115" s="1"/>
      <c r="AO115" s="1"/>
    </row>
    <row r="116" spans="1:41" ht="90.75" customHeight="1" thickBot="1" x14ac:dyDescent="0.3">
      <c r="A116" s="128"/>
      <c r="B116" s="121"/>
      <c r="C116" s="30"/>
      <c r="D116" s="30" t="s">
        <v>60</v>
      </c>
      <c r="E116" s="56" t="s">
        <v>528</v>
      </c>
      <c r="F116" s="128"/>
      <c r="G116" s="121"/>
      <c r="H116" s="121"/>
      <c r="I116" s="121"/>
      <c r="J116" s="125"/>
      <c r="K116" s="125"/>
      <c r="L116" s="121"/>
      <c r="M116" s="121"/>
      <c r="N116" s="145"/>
      <c r="O116" s="121"/>
      <c r="P116" s="125"/>
      <c r="Q116" s="121"/>
      <c r="R116" s="121"/>
      <c r="S116" s="121"/>
      <c r="T116" s="121"/>
      <c r="U116" s="121"/>
      <c r="V116" s="121"/>
      <c r="W116" s="121"/>
      <c r="X116" s="122"/>
      <c r="Y116" s="122"/>
      <c r="Z116" s="144"/>
      <c r="AA116" s="121"/>
      <c r="AB116" s="121"/>
      <c r="AC116" s="113"/>
      <c r="AD116" s="114"/>
      <c r="AE116" s="113"/>
      <c r="AF116" s="114"/>
      <c r="AG116" s="104"/>
      <c r="AH116" s="114"/>
      <c r="AI116" s="1"/>
      <c r="AJ116" s="1"/>
      <c r="AK116" s="1"/>
      <c r="AL116" s="1"/>
      <c r="AM116" s="1"/>
      <c r="AN116" s="1"/>
      <c r="AO116" s="1"/>
    </row>
    <row r="117" spans="1:41" ht="66.75" customHeight="1" thickBot="1" x14ac:dyDescent="0.3">
      <c r="A117" s="128"/>
      <c r="B117" s="121"/>
      <c r="C117" s="30" t="s">
        <v>53</v>
      </c>
      <c r="D117" s="30" t="s">
        <v>41</v>
      </c>
      <c r="E117" s="32" t="s">
        <v>193</v>
      </c>
      <c r="F117" s="128"/>
      <c r="G117" s="121"/>
      <c r="H117" s="121"/>
      <c r="I117" s="121"/>
      <c r="J117" s="125"/>
      <c r="K117" s="125"/>
      <c r="L117" s="121"/>
      <c r="M117" s="121"/>
      <c r="N117" s="145"/>
      <c r="O117" s="121"/>
      <c r="P117" s="125"/>
      <c r="Q117" s="121"/>
      <c r="R117" s="121"/>
      <c r="S117" s="121"/>
      <c r="T117" s="121"/>
      <c r="U117" s="121"/>
      <c r="V117" s="121"/>
      <c r="W117" s="121"/>
      <c r="X117" s="122"/>
      <c r="Y117" s="122"/>
      <c r="Z117" s="144"/>
      <c r="AA117" s="121"/>
      <c r="AB117" s="121"/>
      <c r="AC117" s="113"/>
      <c r="AD117" s="114"/>
      <c r="AE117" s="113"/>
      <c r="AF117" s="114"/>
      <c r="AG117" s="104"/>
      <c r="AH117" s="114"/>
      <c r="AI117" s="1"/>
      <c r="AJ117" s="1"/>
      <c r="AK117" s="1"/>
      <c r="AL117" s="1"/>
      <c r="AM117" s="1"/>
      <c r="AN117" s="1"/>
      <c r="AO117" s="1"/>
    </row>
    <row r="118" spans="1:41" ht="73.5" customHeight="1" thickBot="1" x14ac:dyDescent="0.3">
      <c r="A118" s="128"/>
      <c r="B118" s="121"/>
      <c r="C118" s="30" t="s">
        <v>40</v>
      </c>
      <c r="D118" s="30" t="s">
        <v>41</v>
      </c>
      <c r="E118" s="32" t="s">
        <v>194</v>
      </c>
      <c r="F118" s="128"/>
      <c r="G118" s="121"/>
      <c r="H118" s="121"/>
      <c r="I118" s="121"/>
      <c r="J118" s="125"/>
      <c r="K118" s="125"/>
      <c r="L118" s="121"/>
      <c r="M118" s="121"/>
      <c r="N118" s="145"/>
      <c r="O118" s="121"/>
      <c r="P118" s="125"/>
      <c r="Q118" s="121"/>
      <c r="R118" s="121"/>
      <c r="S118" s="121"/>
      <c r="T118" s="121"/>
      <c r="U118" s="121"/>
      <c r="V118" s="121"/>
      <c r="W118" s="121"/>
      <c r="X118" s="122"/>
      <c r="Y118" s="122"/>
      <c r="Z118" s="144"/>
      <c r="AA118" s="121"/>
      <c r="AB118" s="121"/>
      <c r="AC118" s="113"/>
      <c r="AD118" s="114"/>
      <c r="AE118" s="113"/>
      <c r="AF118" s="114"/>
      <c r="AG118" s="104"/>
      <c r="AH118" s="114"/>
      <c r="AI118" s="1"/>
      <c r="AJ118" s="1"/>
      <c r="AK118" s="1"/>
      <c r="AL118" s="1"/>
      <c r="AM118" s="1"/>
      <c r="AN118" s="1"/>
      <c r="AO118" s="1"/>
    </row>
    <row r="119" spans="1:41" ht="90" customHeight="1" thickBot="1" x14ac:dyDescent="0.3">
      <c r="A119" s="128"/>
      <c r="B119" s="121"/>
      <c r="C119" s="30" t="s">
        <v>91</v>
      </c>
      <c r="D119" s="30" t="s">
        <v>60</v>
      </c>
      <c r="E119" s="32" t="s">
        <v>529</v>
      </c>
      <c r="F119" s="128"/>
      <c r="G119" s="121"/>
      <c r="H119" s="121"/>
      <c r="I119" s="121"/>
      <c r="J119" s="125"/>
      <c r="K119" s="125"/>
      <c r="L119" s="121"/>
      <c r="M119" s="121"/>
      <c r="N119" s="145"/>
      <c r="O119" s="121"/>
      <c r="P119" s="125"/>
      <c r="Q119" s="121"/>
      <c r="R119" s="121"/>
      <c r="S119" s="121"/>
      <c r="T119" s="121"/>
      <c r="U119" s="121"/>
      <c r="V119" s="121"/>
      <c r="W119" s="121"/>
      <c r="X119" s="122"/>
      <c r="Y119" s="122"/>
      <c r="Z119" s="144"/>
      <c r="AA119" s="121"/>
      <c r="AB119" s="121"/>
      <c r="AC119" s="113"/>
      <c r="AD119" s="114"/>
      <c r="AE119" s="113"/>
      <c r="AF119" s="114"/>
      <c r="AG119" s="104"/>
      <c r="AH119" s="114"/>
      <c r="AI119" s="1"/>
      <c r="AJ119" s="1"/>
      <c r="AK119" s="1"/>
      <c r="AL119" s="1"/>
      <c r="AM119" s="1"/>
      <c r="AN119" s="1"/>
      <c r="AO119" s="1"/>
    </row>
    <row r="120" spans="1:41" ht="59.25" customHeight="1" thickBot="1" x14ac:dyDescent="0.3">
      <c r="A120" s="128" t="s">
        <v>195</v>
      </c>
      <c r="B120" s="121" t="s">
        <v>196</v>
      </c>
      <c r="C120" s="30" t="s">
        <v>53</v>
      </c>
      <c r="D120" s="30" t="s">
        <v>41</v>
      </c>
      <c r="E120" s="56" t="s">
        <v>554</v>
      </c>
      <c r="F120" s="128" t="s">
        <v>617</v>
      </c>
      <c r="G120" s="121" t="s">
        <v>197</v>
      </c>
      <c r="H120" s="121" t="s">
        <v>33</v>
      </c>
      <c r="I120" s="121">
        <v>1</v>
      </c>
      <c r="J120" s="125" t="s">
        <v>34</v>
      </c>
      <c r="K120" s="125">
        <v>10</v>
      </c>
      <c r="L120" s="121">
        <v>10</v>
      </c>
      <c r="M120" s="121" t="s">
        <v>35</v>
      </c>
      <c r="N120" s="121" t="s">
        <v>573</v>
      </c>
      <c r="O120" s="121" t="s">
        <v>42</v>
      </c>
      <c r="P120" s="125">
        <v>100</v>
      </c>
      <c r="Q120" s="121" t="s">
        <v>33</v>
      </c>
      <c r="R120" s="121">
        <v>1</v>
      </c>
      <c r="S120" s="121" t="s">
        <v>34</v>
      </c>
      <c r="T120" s="121">
        <v>10</v>
      </c>
      <c r="U120" s="121">
        <v>10</v>
      </c>
      <c r="V120" s="121" t="s">
        <v>35</v>
      </c>
      <c r="W120" s="121" t="s">
        <v>574</v>
      </c>
      <c r="X120" s="122">
        <v>42736</v>
      </c>
      <c r="Y120" s="122">
        <v>43100</v>
      </c>
      <c r="Z120" s="121" t="s">
        <v>576</v>
      </c>
      <c r="AA120" s="121" t="s">
        <v>577</v>
      </c>
      <c r="AB120" s="121" t="s">
        <v>575</v>
      </c>
      <c r="AC120" s="163">
        <v>1</v>
      </c>
      <c r="AD120" s="166" t="s">
        <v>799</v>
      </c>
      <c r="AE120" s="163">
        <v>1</v>
      </c>
      <c r="AF120" s="166" t="s">
        <v>798</v>
      </c>
      <c r="AG120" s="106" t="s">
        <v>670</v>
      </c>
      <c r="AH120" s="114" t="s">
        <v>623</v>
      </c>
      <c r="AI120" s="1"/>
      <c r="AJ120" s="1"/>
      <c r="AK120" s="1"/>
      <c r="AL120" s="1"/>
      <c r="AM120" s="1"/>
      <c r="AN120" s="1"/>
      <c r="AO120" s="1"/>
    </row>
    <row r="121" spans="1:41" ht="53.25" customHeight="1" thickBot="1" x14ac:dyDescent="0.3">
      <c r="A121" s="128"/>
      <c r="B121" s="121"/>
      <c r="C121" s="30"/>
      <c r="D121" s="30" t="s">
        <v>46</v>
      </c>
      <c r="E121" s="56" t="s">
        <v>555</v>
      </c>
      <c r="F121" s="128"/>
      <c r="G121" s="121"/>
      <c r="H121" s="121"/>
      <c r="I121" s="121"/>
      <c r="J121" s="125"/>
      <c r="K121" s="125"/>
      <c r="L121" s="121"/>
      <c r="M121" s="121"/>
      <c r="N121" s="121"/>
      <c r="O121" s="121"/>
      <c r="P121" s="125"/>
      <c r="Q121" s="121"/>
      <c r="R121" s="121"/>
      <c r="S121" s="121"/>
      <c r="T121" s="121"/>
      <c r="U121" s="121"/>
      <c r="V121" s="121"/>
      <c r="W121" s="121"/>
      <c r="X121" s="122"/>
      <c r="Y121" s="122"/>
      <c r="Z121" s="121"/>
      <c r="AA121" s="121"/>
      <c r="AB121" s="121"/>
      <c r="AC121" s="164"/>
      <c r="AD121" s="167"/>
      <c r="AE121" s="164"/>
      <c r="AF121" s="167"/>
      <c r="AG121" s="106"/>
      <c r="AH121" s="114"/>
      <c r="AI121" s="1"/>
      <c r="AJ121" s="1"/>
      <c r="AK121" s="1"/>
      <c r="AL121" s="1"/>
      <c r="AM121" s="1"/>
      <c r="AN121" s="1"/>
      <c r="AO121" s="1"/>
    </row>
    <row r="122" spans="1:41" ht="68.25" customHeight="1" thickBot="1" x14ac:dyDescent="0.3">
      <c r="A122" s="128"/>
      <c r="B122" s="121"/>
      <c r="C122" s="30"/>
      <c r="D122" s="30" t="s">
        <v>46</v>
      </c>
      <c r="E122" s="56" t="s">
        <v>556</v>
      </c>
      <c r="F122" s="128"/>
      <c r="G122" s="121"/>
      <c r="H122" s="121"/>
      <c r="I122" s="121"/>
      <c r="J122" s="125"/>
      <c r="K122" s="125"/>
      <c r="L122" s="121"/>
      <c r="M122" s="121"/>
      <c r="N122" s="121"/>
      <c r="O122" s="121"/>
      <c r="P122" s="125"/>
      <c r="Q122" s="121"/>
      <c r="R122" s="121"/>
      <c r="S122" s="121"/>
      <c r="T122" s="121"/>
      <c r="U122" s="121"/>
      <c r="V122" s="121"/>
      <c r="W122" s="121"/>
      <c r="X122" s="122"/>
      <c r="Y122" s="122"/>
      <c r="Z122" s="121"/>
      <c r="AA122" s="121"/>
      <c r="AB122" s="121"/>
      <c r="AC122" s="164"/>
      <c r="AD122" s="167"/>
      <c r="AE122" s="164"/>
      <c r="AF122" s="167"/>
      <c r="AG122" s="106"/>
      <c r="AH122" s="114"/>
      <c r="AI122" s="1"/>
      <c r="AJ122" s="1"/>
      <c r="AK122" s="1"/>
      <c r="AL122" s="1"/>
      <c r="AM122" s="1"/>
      <c r="AN122" s="1"/>
      <c r="AO122" s="1"/>
    </row>
    <row r="123" spans="1:41" ht="68.25" customHeight="1" thickBot="1" x14ac:dyDescent="0.3">
      <c r="A123" s="128"/>
      <c r="B123" s="121"/>
      <c r="C123" s="30" t="s">
        <v>53</v>
      </c>
      <c r="D123" s="30" t="s">
        <v>60</v>
      </c>
      <c r="E123" s="56" t="s">
        <v>557</v>
      </c>
      <c r="F123" s="128"/>
      <c r="G123" s="121"/>
      <c r="H123" s="121"/>
      <c r="I123" s="121"/>
      <c r="J123" s="125"/>
      <c r="K123" s="125"/>
      <c r="L123" s="121"/>
      <c r="M123" s="121"/>
      <c r="N123" s="121"/>
      <c r="O123" s="121"/>
      <c r="P123" s="125"/>
      <c r="Q123" s="121"/>
      <c r="R123" s="121"/>
      <c r="S123" s="121"/>
      <c r="T123" s="121"/>
      <c r="U123" s="121"/>
      <c r="V123" s="121"/>
      <c r="W123" s="121"/>
      <c r="X123" s="122"/>
      <c r="Y123" s="122"/>
      <c r="Z123" s="121"/>
      <c r="AA123" s="121"/>
      <c r="AB123" s="121"/>
      <c r="AC123" s="164"/>
      <c r="AD123" s="167"/>
      <c r="AE123" s="164"/>
      <c r="AF123" s="167"/>
      <c r="AG123" s="106"/>
      <c r="AH123" s="114"/>
      <c r="AI123" s="1"/>
      <c r="AJ123" s="1"/>
      <c r="AK123" s="1"/>
      <c r="AL123" s="1"/>
      <c r="AM123" s="1"/>
      <c r="AN123" s="1"/>
      <c r="AO123" s="1"/>
    </row>
    <row r="124" spans="1:41" ht="60.75" customHeight="1" thickBot="1" x14ac:dyDescent="0.3">
      <c r="A124" s="128"/>
      <c r="B124" s="121"/>
      <c r="C124" s="30" t="s">
        <v>53</v>
      </c>
      <c r="D124" s="30" t="s">
        <v>46</v>
      </c>
      <c r="E124" s="32" t="s">
        <v>558</v>
      </c>
      <c r="F124" s="128"/>
      <c r="G124" s="121"/>
      <c r="H124" s="121"/>
      <c r="I124" s="121"/>
      <c r="J124" s="125"/>
      <c r="K124" s="125"/>
      <c r="L124" s="121"/>
      <c r="M124" s="121"/>
      <c r="N124" s="121"/>
      <c r="O124" s="121"/>
      <c r="P124" s="125"/>
      <c r="Q124" s="121"/>
      <c r="R124" s="121"/>
      <c r="S124" s="121"/>
      <c r="T124" s="121"/>
      <c r="U124" s="121"/>
      <c r="V124" s="121"/>
      <c r="W124" s="121"/>
      <c r="X124" s="122"/>
      <c r="Y124" s="122"/>
      <c r="Z124" s="121"/>
      <c r="AA124" s="121"/>
      <c r="AB124" s="121"/>
      <c r="AC124" s="164"/>
      <c r="AD124" s="167"/>
      <c r="AE124" s="164"/>
      <c r="AF124" s="167"/>
      <c r="AG124" s="106"/>
      <c r="AH124" s="114"/>
      <c r="AI124" s="1"/>
      <c r="AJ124" s="1"/>
      <c r="AK124" s="1"/>
      <c r="AL124" s="1"/>
      <c r="AM124" s="1"/>
      <c r="AN124" s="1"/>
      <c r="AO124" s="1"/>
    </row>
    <row r="125" spans="1:41" ht="102.75" customHeight="1" thickBot="1" x14ac:dyDescent="0.3">
      <c r="A125" s="128"/>
      <c r="B125" s="121"/>
      <c r="C125" s="30" t="s">
        <v>53</v>
      </c>
      <c r="D125" s="30" t="s">
        <v>46</v>
      </c>
      <c r="E125" s="32" t="s">
        <v>559</v>
      </c>
      <c r="F125" s="128"/>
      <c r="G125" s="121"/>
      <c r="H125" s="121"/>
      <c r="I125" s="121"/>
      <c r="J125" s="125"/>
      <c r="K125" s="125"/>
      <c r="L125" s="121"/>
      <c r="M125" s="121"/>
      <c r="N125" s="121"/>
      <c r="O125" s="121"/>
      <c r="P125" s="125"/>
      <c r="Q125" s="121"/>
      <c r="R125" s="121"/>
      <c r="S125" s="121"/>
      <c r="T125" s="121"/>
      <c r="U125" s="121"/>
      <c r="V125" s="121"/>
      <c r="W125" s="121"/>
      <c r="X125" s="122"/>
      <c r="Y125" s="122"/>
      <c r="Z125" s="121"/>
      <c r="AA125" s="121"/>
      <c r="AB125" s="121"/>
      <c r="AC125" s="165"/>
      <c r="AD125" s="168"/>
      <c r="AE125" s="165"/>
      <c r="AF125" s="168"/>
      <c r="AG125" s="106"/>
      <c r="AH125" s="114"/>
      <c r="AI125" s="1"/>
      <c r="AJ125" s="1"/>
      <c r="AK125" s="1"/>
      <c r="AL125" s="1"/>
      <c r="AM125" s="1"/>
      <c r="AN125" s="1"/>
      <c r="AO125" s="1"/>
    </row>
    <row r="126" spans="1:41" s="6" customFormat="1" ht="64.5" customHeight="1" thickBot="1" x14ac:dyDescent="0.3">
      <c r="A126" s="133" t="s">
        <v>195</v>
      </c>
      <c r="B126" s="125" t="s">
        <v>196</v>
      </c>
      <c r="C126" s="31" t="s">
        <v>62</v>
      </c>
      <c r="D126" s="31" t="s">
        <v>46</v>
      </c>
      <c r="E126" s="40" t="s">
        <v>198</v>
      </c>
      <c r="F126" s="133" t="s">
        <v>276</v>
      </c>
      <c r="G126" s="125" t="s">
        <v>620</v>
      </c>
      <c r="H126" s="125" t="s">
        <v>33</v>
      </c>
      <c r="I126" s="125">
        <v>1</v>
      </c>
      <c r="J126" s="125" t="s">
        <v>34</v>
      </c>
      <c r="K126" s="125">
        <v>10</v>
      </c>
      <c r="L126" s="125">
        <v>10</v>
      </c>
      <c r="M126" s="125" t="s">
        <v>35</v>
      </c>
      <c r="N126" s="125" t="s">
        <v>573</v>
      </c>
      <c r="O126" s="125" t="s">
        <v>42</v>
      </c>
      <c r="P126" s="125">
        <v>100</v>
      </c>
      <c r="Q126" s="125" t="s">
        <v>33</v>
      </c>
      <c r="R126" s="125">
        <v>1</v>
      </c>
      <c r="S126" s="125" t="s">
        <v>34</v>
      </c>
      <c r="T126" s="125">
        <v>10</v>
      </c>
      <c r="U126" s="125">
        <v>10</v>
      </c>
      <c r="V126" s="125" t="s">
        <v>35</v>
      </c>
      <c r="W126" s="125" t="s">
        <v>574</v>
      </c>
      <c r="X126" s="126">
        <v>42736</v>
      </c>
      <c r="Y126" s="126">
        <v>42736</v>
      </c>
      <c r="Z126" s="125" t="s">
        <v>576</v>
      </c>
      <c r="AA126" s="125" t="s">
        <v>621</v>
      </c>
      <c r="AB126" s="127" t="s">
        <v>575</v>
      </c>
      <c r="AC126" s="147">
        <v>1</v>
      </c>
      <c r="AD126" s="150" t="s">
        <v>800</v>
      </c>
      <c r="AE126" s="111">
        <v>1</v>
      </c>
      <c r="AF126" s="106" t="s">
        <v>798</v>
      </c>
      <c r="AG126" s="106" t="s">
        <v>670</v>
      </c>
      <c r="AH126" s="106" t="s">
        <v>623</v>
      </c>
      <c r="AI126" s="5"/>
      <c r="AJ126" s="5"/>
      <c r="AK126" s="5"/>
      <c r="AL126" s="5"/>
      <c r="AM126" s="5"/>
      <c r="AN126" s="5"/>
      <c r="AO126" s="5"/>
    </row>
    <row r="127" spans="1:41" s="6" customFormat="1" ht="121.5" customHeight="1" thickBot="1" x14ac:dyDescent="0.3">
      <c r="A127" s="133"/>
      <c r="B127" s="125"/>
      <c r="C127" s="31"/>
      <c r="D127" s="31" t="s">
        <v>46</v>
      </c>
      <c r="E127" s="40" t="s">
        <v>199</v>
      </c>
      <c r="F127" s="133"/>
      <c r="G127" s="125"/>
      <c r="H127" s="125"/>
      <c r="I127" s="125"/>
      <c r="J127" s="125"/>
      <c r="K127" s="125"/>
      <c r="L127" s="125"/>
      <c r="M127" s="125"/>
      <c r="N127" s="125"/>
      <c r="O127" s="125"/>
      <c r="P127" s="125"/>
      <c r="Q127" s="125"/>
      <c r="R127" s="125"/>
      <c r="S127" s="125"/>
      <c r="T127" s="125"/>
      <c r="U127" s="125"/>
      <c r="V127" s="125"/>
      <c r="W127" s="125"/>
      <c r="X127" s="126"/>
      <c r="Y127" s="126"/>
      <c r="Z127" s="125"/>
      <c r="AA127" s="125"/>
      <c r="AB127" s="127"/>
      <c r="AC127" s="148"/>
      <c r="AD127" s="151"/>
      <c r="AE127" s="108"/>
      <c r="AF127" s="106"/>
      <c r="AG127" s="106"/>
      <c r="AH127" s="106"/>
      <c r="AI127" s="5"/>
      <c r="AJ127" s="5"/>
      <c r="AK127" s="5"/>
      <c r="AL127" s="5"/>
      <c r="AM127" s="5"/>
      <c r="AN127" s="5"/>
      <c r="AO127" s="5"/>
    </row>
    <row r="128" spans="1:41" s="6" customFormat="1" ht="121.5" customHeight="1" thickBot="1" x14ac:dyDescent="0.3">
      <c r="A128" s="133"/>
      <c r="B128" s="125"/>
      <c r="C128" s="31" t="s">
        <v>62</v>
      </c>
      <c r="D128" s="31" t="s">
        <v>46</v>
      </c>
      <c r="E128" s="40" t="s">
        <v>200</v>
      </c>
      <c r="F128" s="133"/>
      <c r="G128" s="125"/>
      <c r="H128" s="125"/>
      <c r="I128" s="125"/>
      <c r="J128" s="125"/>
      <c r="K128" s="125"/>
      <c r="L128" s="125"/>
      <c r="M128" s="125"/>
      <c r="N128" s="125"/>
      <c r="O128" s="125"/>
      <c r="P128" s="125"/>
      <c r="Q128" s="125"/>
      <c r="R128" s="125"/>
      <c r="S128" s="125"/>
      <c r="T128" s="125"/>
      <c r="U128" s="125"/>
      <c r="V128" s="125"/>
      <c r="W128" s="125"/>
      <c r="X128" s="126"/>
      <c r="Y128" s="126"/>
      <c r="Z128" s="125"/>
      <c r="AA128" s="125"/>
      <c r="AB128" s="127"/>
      <c r="AC128" s="148"/>
      <c r="AD128" s="151"/>
      <c r="AE128" s="108"/>
      <c r="AF128" s="106"/>
      <c r="AG128" s="106"/>
      <c r="AH128" s="106"/>
      <c r="AI128" s="5"/>
      <c r="AJ128" s="5"/>
      <c r="AK128" s="5"/>
      <c r="AL128" s="5"/>
      <c r="AM128" s="5"/>
      <c r="AN128" s="5"/>
      <c r="AO128" s="5"/>
    </row>
    <row r="129" spans="1:41" s="6" customFormat="1" ht="121.5" customHeight="1" thickBot="1" x14ac:dyDescent="0.3">
      <c r="A129" s="133"/>
      <c r="B129" s="125"/>
      <c r="C129" s="31" t="s">
        <v>62</v>
      </c>
      <c r="D129" s="31" t="s">
        <v>46</v>
      </c>
      <c r="E129" s="40" t="s">
        <v>201</v>
      </c>
      <c r="F129" s="133"/>
      <c r="G129" s="125"/>
      <c r="H129" s="125"/>
      <c r="I129" s="125"/>
      <c r="J129" s="125"/>
      <c r="K129" s="125"/>
      <c r="L129" s="125"/>
      <c r="M129" s="125"/>
      <c r="N129" s="125"/>
      <c r="O129" s="125"/>
      <c r="P129" s="125"/>
      <c r="Q129" s="125"/>
      <c r="R129" s="125"/>
      <c r="S129" s="125"/>
      <c r="T129" s="125"/>
      <c r="U129" s="125"/>
      <c r="V129" s="125"/>
      <c r="W129" s="125"/>
      <c r="X129" s="126"/>
      <c r="Y129" s="126"/>
      <c r="Z129" s="125"/>
      <c r="AA129" s="125"/>
      <c r="AB129" s="127"/>
      <c r="AC129" s="148"/>
      <c r="AD129" s="151"/>
      <c r="AE129" s="108"/>
      <c r="AF129" s="106"/>
      <c r="AG129" s="106"/>
      <c r="AH129" s="106"/>
      <c r="AI129" s="5"/>
      <c r="AJ129" s="5"/>
      <c r="AK129" s="5"/>
      <c r="AL129" s="5"/>
      <c r="AM129" s="5"/>
      <c r="AN129" s="5"/>
      <c r="AO129" s="5"/>
    </row>
    <row r="130" spans="1:41" s="6" customFormat="1" ht="64.5" customHeight="1" thickBot="1" x14ac:dyDescent="0.3">
      <c r="A130" s="133"/>
      <c r="B130" s="125"/>
      <c r="C130" s="31" t="s">
        <v>53</v>
      </c>
      <c r="D130" s="31" t="s">
        <v>46</v>
      </c>
      <c r="E130" s="39" t="s">
        <v>202</v>
      </c>
      <c r="F130" s="133"/>
      <c r="G130" s="125"/>
      <c r="H130" s="125"/>
      <c r="I130" s="125"/>
      <c r="J130" s="125"/>
      <c r="K130" s="125"/>
      <c r="L130" s="125"/>
      <c r="M130" s="125"/>
      <c r="N130" s="125"/>
      <c r="O130" s="125"/>
      <c r="P130" s="125"/>
      <c r="Q130" s="125"/>
      <c r="R130" s="125"/>
      <c r="S130" s="125"/>
      <c r="T130" s="125"/>
      <c r="U130" s="125"/>
      <c r="V130" s="125"/>
      <c r="W130" s="125"/>
      <c r="X130" s="126"/>
      <c r="Y130" s="126"/>
      <c r="Z130" s="125"/>
      <c r="AA130" s="125"/>
      <c r="AB130" s="127"/>
      <c r="AC130" s="149"/>
      <c r="AD130" s="152"/>
      <c r="AE130" s="108"/>
      <c r="AF130" s="106"/>
      <c r="AG130" s="106"/>
      <c r="AH130" s="106"/>
      <c r="AI130" s="5"/>
      <c r="AJ130" s="5"/>
      <c r="AK130" s="5"/>
      <c r="AL130" s="5"/>
      <c r="AM130" s="5"/>
      <c r="AN130" s="5"/>
      <c r="AO130" s="5"/>
    </row>
    <row r="131" spans="1:41" ht="50.1" customHeight="1" thickBot="1" x14ac:dyDescent="0.3">
      <c r="A131" s="90" t="s">
        <v>203</v>
      </c>
      <c r="B131" s="91"/>
      <c r="C131" s="92"/>
      <c r="D131" s="92"/>
      <c r="E131" s="93"/>
      <c r="F131" s="93"/>
      <c r="G131" s="93"/>
      <c r="H131" s="93"/>
      <c r="I131" s="93"/>
      <c r="J131" s="94"/>
      <c r="K131" s="94"/>
      <c r="L131" s="93"/>
      <c r="M131" s="93"/>
      <c r="N131" s="93"/>
      <c r="O131" s="93"/>
      <c r="P131" s="94"/>
      <c r="Q131" s="93"/>
      <c r="R131" s="93"/>
      <c r="S131" s="93"/>
      <c r="T131" s="93"/>
      <c r="U131" s="93"/>
      <c r="V131" s="93"/>
      <c r="W131" s="93"/>
      <c r="X131" s="93"/>
      <c r="Y131" s="93"/>
      <c r="Z131" s="93"/>
      <c r="AA131" s="93"/>
      <c r="AB131" s="93"/>
      <c r="AC131" s="95"/>
      <c r="AD131" s="96"/>
      <c r="AE131" s="97"/>
      <c r="AF131" s="98"/>
      <c r="AG131" s="98"/>
      <c r="AH131" s="99"/>
      <c r="AI131" s="1"/>
      <c r="AJ131" s="1"/>
      <c r="AK131" s="1"/>
      <c r="AL131" s="1"/>
      <c r="AM131" s="1"/>
      <c r="AN131" s="1"/>
      <c r="AO131" s="1"/>
    </row>
    <row r="132" spans="1:41" s="6" customFormat="1" ht="64.5" customHeight="1" thickBot="1" x14ac:dyDescent="0.3">
      <c r="A132" s="128" t="s">
        <v>204</v>
      </c>
      <c r="B132" s="121" t="s">
        <v>205</v>
      </c>
      <c r="C132" s="30" t="s">
        <v>53</v>
      </c>
      <c r="D132" s="30" t="s">
        <v>41</v>
      </c>
      <c r="E132" s="32" t="s">
        <v>589</v>
      </c>
      <c r="F132" s="128" t="s">
        <v>618</v>
      </c>
      <c r="G132" s="121" t="s">
        <v>206</v>
      </c>
      <c r="H132" s="121" t="s">
        <v>33</v>
      </c>
      <c r="I132" s="121">
        <v>1</v>
      </c>
      <c r="J132" s="125" t="s">
        <v>255</v>
      </c>
      <c r="K132" s="125">
        <v>5</v>
      </c>
      <c r="L132" s="121">
        <v>5</v>
      </c>
      <c r="M132" s="121" t="s">
        <v>35</v>
      </c>
      <c r="N132" s="121" t="s">
        <v>772</v>
      </c>
      <c r="O132" s="121" t="s">
        <v>265</v>
      </c>
      <c r="P132" s="125">
        <v>85</v>
      </c>
      <c r="Q132" s="121" t="s">
        <v>33</v>
      </c>
      <c r="R132" s="121">
        <v>1</v>
      </c>
      <c r="S132" s="121" t="s">
        <v>255</v>
      </c>
      <c r="T132" s="121">
        <v>5</v>
      </c>
      <c r="U132" s="121">
        <v>5</v>
      </c>
      <c r="V132" s="121" t="s">
        <v>35</v>
      </c>
      <c r="W132" s="121" t="s">
        <v>588</v>
      </c>
      <c r="X132" s="126">
        <v>42737</v>
      </c>
      <c r="Y132" s="126">
        <v>43100</v>
      </c>
      <c r="Z132" s="131" t="s">
        <v>279</v>
      </c>
      <c r="AA132" s="121" t="s">
        <v>591</v>
      </c>
      <c r="AB132" s="121" t="s">
        <v>607</v>
      </c>
      <c r="AC132" s="160">
        <v>1</v>
      </c>
      <c r="AD132" s="114" t="s">
        <v>693</v>
      </c>
      <c r="AE132" s="160">
        <v>0.25</v>
      </c>
      <c r="AF132" s="161" t="s">
        <v>694</v>
      </c>
      <c r="AG132" s="107" t="s">
        <v>662</v>
      </c>
      <c r="AH132" s="114" t="s">
        <v>623</v>
      </c>
      <c r="AI132" s="5"/>
      <c r="AJ132" s="5"/>
      <c r="AK132" s="5"/>
      <c r="AL132" s="5"/>
      <c r="AM132" s="5"/>
      <c r="AN132" s="5"/>
      <c r="AO132" s="5"/>
    </row>
    <row r="133" spans="1:41" s="6" customFormat="1" ht="64.5" customHeight="1" thickBot="1" x14ac:dyDescent="0.3">
      <c r="A133" s="128"/>
      <c r="B133" s="121"/>
      <c r="C133" s="30" t="s">
        <v>53</v>
      </c>
      <c r="D133" s="30"/>
      <c r="E133" s="32" t="s">
        <v>207</v>
      </c>
      <c r="F133" s="128"/>
      <c r="G133" s="121"/>
      <c r="H133" s="121"/>
      <c r="I133" s="121"/>
      <c r="J133" s="125"/>
      <c r="K133" s="125"/>
      <c r="L133" s="121"/>
      <c r="M133" s="121"/>
      <c r="N133" s="121"/>
      <c r="O133" s="121"/>
      <c r="P133" s="125"/>
      <c r="Q133" s="121"/>
      <c r="R133" s="121"/>
      <c r="S133" s="121"/>
      <c r="T133" s="121"/>
      <c r="U133" s="121"/>
      <c r="V133" s="121"/>
      <c r="W133" s="121"/>
      <c r="X133" s="126"/>
      <c r="Y133" s="126"/>
      <c r="Z133" s="131"/>
      <c r="AA133" s="121"/>
      <c r="AB133" s="121"/>
      <c r="AC133" s="160"/>
      <c r="AD133" s="114"/>
      <c r="AE133" s="160"/>
      <c r="AF133" s="161"/>
      <c r="AG133" s="107"/>
      <c r="AH133" s="114"/>
      <c r="AI133" s="5"/>
      <c r="AJ133" s="5"/>
      <c r="AK133" s="5"/>
      <c r="AL133" s="5"/>
      <c r="AM133" s="5"/>
      <c r="AN133" s="5"/>
      <c r="AO133" s="5"/>
    </row>
    <row r="134" spans="1:41" s="6" customFormat="1" ht="64.5" customHeight="1" thickBot="1" x14ac:dyDescent="0.3">
      <c r="A134" s="128"/>
      <c r="B134" s="121"/>
      <c r="C134" s="30" t="s">
        <v>62</v>
      </c>
      <c r="D134" s="30"/>
      <c r="E134" s="32" t="s">
        <v>590</v>
      </c>
      <c r="F134" s="128"/>
      <c r="G134" s="121"/>
      <c r="H134" s="121"/>
      <c r="I134" s="121"/>
      <c r="J134" s="125"/>
      <c r="K134" s="125"/>
      <c r="L134" s="121"/>
      <c r="M134" s="121"/>
      <c r="N134" s="121"/>
      <c r="O134" s="121"/>
      <c r="P134" s="125"/>
      <c r="Q134" s="121"/>
      <c r="R134" s="121"/>
      <c r="S134" s="121"/>
      <c r="T134" s="121"/>
      <c r="U134" s="121"/>
      <c r="V134" s="121"/>
      <c r="W134" s="121"/>
      <c r="X134" s="126"/>
      <c r="Y134" s="126"/>
      <c r="Z134" s="131"/>
      <c r="AA134" s="121"/>
      <c r="AB134" s="121"/>
      <c r="AC134" s="160"/>
      <c r="AD134" s="114"/>
      <c r="AE134" s="160"/>
      <c r="AF134" s="161"/>
      <c r="AG134" s="107"/>
      <c r="AH134" s="114"/>
      <c r="AI134" s="5"/>
      <c r="AJ134" s="5"/>
      <c r="AK134" s="5"/>
      <c r="AL134" s="5"/>
      <c r="AM134" s="5"/>
      <c r="AN134" s="5"/>
      <c r="AO134" s="5"/>
    </row>
    <row r="135" spans="1:41" s="6" customFormat="1" ht="69" customHeight="1" thickBot="1" x14ac:dyDescent="0.3">
      <c r="A135" s="128" t="s">
        <v>208</v>
      </c>
      <c r="B135" s="121" t="s">
        <v>209</v>
      </c>
      <c r="C135" s="30" t="s">
        <v>53</v>
      </c>
      <c r="D135" s="30"/>
      <c r="E135" s="32" t="s">
        <v>211</v>
      </c>
      <c r="F135" s="128" t="s">
        <v>773</v>
      </c>
      <c r="G135" s="121" t="s">
        <v>210</v>
      </c>
      <c r="H135" s="121" t="s">
        <v>310</v>
      </c>
      <c r="I135" s="121">
        <v>1</v>
      </c>
      <c r="J135" s="125" t="s">
        <v>34</v>
      </c>
      <c r="K135" s="125">
        <v>10</v>
      </c>
      <c r="L135" s="121">
        <f>+I135*K135</f>
        <v>10</v>
      </c>
      <c r="M135" s="121" t="s">
        <v>35</v>
      </c>
      <c r="N135" s="121" t="s">
        <v>774</v>
      </c>
      <c r="O135" s="121" t="s">
        <v>42</v>
      </c>
      <c r="P135" s="125">
        <v>85</v>
      </c>
      <c r="Q135" s="121" t="s">
        <v>310</v>
      </c>
      <c r="R135" s="121">
        <v>1</v>
      </c>
      <c r="S135" s="121" t="s">
        <v>34</v>
      </c>
      <c r="T135" s="121">
        <v>10</v>
      </c>
      <c r="U135" s="121">
        <v>10</v>
      </c>
      <c r="V135" s="121" t="s">
        <v>35</v>
      </c>
      <c r="W135" s="121" t="s">
        <v>775</v>
      </c>
      <c r="X135" s="131">
        <v>42767</v>
      </c>
      <c r="Y135" s="131">
        <v>43100</v>
      </c>
      <c r="Z135" s="131" t="s">
        <v>776</v>
      </c>
      <c r="AA135" s="121" t="s">
        <v>777</v>
      </c>
      <c r="AB135" s="121" t="s">
        <v>778</v>
      </c>
      <c r="AC135" s="160">
        <v>1</v>
      </c>
      <c r="AD135" s="114" t="s">
        <v>695</v>
      </c>
      <c r="AE135" s="160">
        <v>1</v>
      </c>
      <c r="AF135" s="114" t="s">
        <v>695</v>
      </c>
      <c r="AG135" s="107" t="s">
        <v>670</v>
      </c>
      <c r="AH135" s="114" t="s">
        <v>623</v>
      </c>
      <c r="AI135" s="5"/>
      <c r="AJ135" s="5"/>
      <c r="AK135" s="5"/>
      <c r="AL135" s="5"/>
      <c r="AM135" s="5"/>
      <c r="AN135" s="5"/>
      <c r="AO135" s="5"/>
    </row>
    <row r="136" spans="1:41" s="6" customFormat="1" ht="69" customHeight="1" thickBot="1" x14ac:dyDescent="0.3">
      <c r="A136" s="128"/>
      <c r="B136" s="121"/>
      <c r="C136" s="30" t="s">
        <v>72</v>
      </c>
      <c r="D136" s="30" t="s">
        <v>60</v>
      </c>
      <c r="E136" s="32" t="s">
        <v>779</v>
      </c>
      <c r="F136" s="128"/>
      <c r="G136" s="121"/>
      <c r="H136" s="121"/>
      <c r="I136" s="121"/>
      <c r="J136" s="125"/>
      <c r="K136" s="125"/>
      <c r="L136" s="121"/>
      <c r="M136" s="121"/>
      <c r="N136" s="121"/>
      <c r="O136" s="121"/>
      <c r="P136" s="125"/>
      <c r="Q136" s="121"/>
      <c r="R136" s="121"/>
      <c r="S136" s="121"/>
      <c r="T136" s="121"/>
      <c r="U136" s="121"/>
      <c r="V136" s="121"/>
      <c r="W136" s="121"/>
      <c r="X136" s="131"/>
      <c r="Y136" s="131"/>
      <c r="Z136" s="131"/>
      <c r="AA136" s="121"/>
      <c r="AB136" s="121"/>
      <c r="AC136" s="160"/>
      <c r="AD136" s="114"/>
      <c r="AE136" s="160"/>
      <c r="AF136" s="114"/>
      <c r="AG136" s="107"/>
      <c r="AH136" s="114"/>
      <c r="AI136" s="5"/>
      <c r="AJ136" s="5"/>
      <c r="AK136" s="5"/>
      <c r="AL136" s="5"/>
      <c r="AM136" s="5"/>
      <c r="AN136" s="5"/>
      <c r="AO136" s="5"/>
    </row>
    <row r="137" spans="1:41" s="6" customFormat="1" ht="69" customHeight="1" thickBot="1" x14ac:dyDescent="0.3">
      <c r="A137" s="128"/>
      <c r="B137" s="121"/>
      <c r="C137" s="30" t="s">
        <v>36</v>
      </c>
      <c r="D137" s="30"/>
      <c r="E137" s="32" t="s">
        <v>212</v>
      </c>
      <c r="F137" s="128"/>
      <c r="G137" s="121"/>
      <c r="H137" s="121"/>
      <c r="I137" s="121"/>
      <c r="J137" s="125"/>
      <c r="K137" s="125"/>
      <c r="L137" s="121"/>
      <c r="M137" s="121"/>
      <c r="N137" s="121"/>
      <c r="O137" s="121"/>
      <c r="P137" s="125"/>
      <c r="Q137" s="121"/>
      <c r="R137" s="121"/>
      <c r="S137" s="121"/>
      <c r="T137" s="121"/>
      <c r="U137" s="121"/>
      <c r="V137" s="121"/>
      <c r="W137" s="121"/>
      <c r="X137" s="131"/>
      <c r="Y137" s="131"/>
      <c r="Z137" s="131"/>
      <c r="AA137" s="121"/>
      <c r="AB137" s="121"/>
      <c r="AC137" s="160"/>
      <c r="AD137" s="114"/>
      <c r="AE137" s="160"/>
      <c r="AF137" s="114"/>
      <c r="AG137" s="107"/>
      <c r="AH137" s="114"/>
      <c r="AI137" s="5"/>
      <c r="AJ137" s="5"/>
      <c r="AK137" s="5"/>
      <c r="AL137" s="5"/>
      <c r="AM137" s="5"/>
      <c r="AN137" s="5"/>
      <c r="AO137" s="5"/>
    </row>
    <row r="138" spans="1:41" s="12" customFormat="1" ht="66.75" customHeight="1" thickBot="1" x14ac:dyDescent="0.3">
      <c r="A138" s="128" t="s">
        <v>213</v>
      </c>
      <c r="B138" s="125" t="s">
        <v>214</v>
      </c>
      <c r="C138" s="31" t="s">
        <v>72</v>
      </c>
      <c r="D138" s="31" t="s">
        <v>46</v>
      </c>
      <c r="E138" s="31" t="s">
        <v>215</v>
      </c>
      <c r="F138" s="133" t="s">
        <v>608</v>
      </c>
      <c r="G138" s="125" t="s">
        <v>371</v>
      </c>
      <c r="H138" s="125" t="s">
        <v>33</v>
      </c>
      <c r="I138" s="125">
        <v>1</v>
      </c>
      <c r="J138" s="125" t="s">
        <v>34</v>
      </c>
      <c r="K138" s="125">
        <v>10</v>
      </c>
      <c r="L138" s="125">
        <f>I138*K138</f>
        <v>10</v>
      </c>
      <c r="M138" s="125" t="s">
        <v>35</v>
      </c>
      <c r="N138" s="125" t="s">
        <v>372</v>
      </c>
      <c r="O138" s="125" t="s">
        <v>257</v>
      </c>
      <c r="P138" s="125">
        <v>85</v>
      </c>
      <c r="Q138" s="125" t="s">
        <v>258</v>
      </c>
      <c r="R138" s="125">
        <v>1</v>
      </c>
      <c r="S138" s="125" t="s">
        <v>34</v>
      </c>
      <c r="T138" s="125">
        <v>10</v>
      </c>
      <c r="U138" s="125">
        <v>20</v>
      </c>
      <c r="V138" s="125" t="s">
        <v>256</v>
      </c>
      <c r="W138" s="125" t="s">
        <v>530</v>
      </c>
      <c r="X138" s="125">
        <v>42767</v>
      </c>
      <c r="Y138" s="131">
        <v>43100</v>
      </c>
      <c r="Z138" s="125" t="s">
        <v>442</v>
      </c>
      <c r="AA138" s="125" t="s">
        <v>780</v>
      </c>
      <c r="AB138" s="125" t="s">
        <v>443</v>
      </c>
      <c r="AC138" s="105">
        <v>1</v>
      </c>
      <c r="AD138" s="106" t="s">
        <v>696</v>
      </c>
      <c r="AE138" s="105">
        <v>0</v>
      </c>
      <c r="AF138" s="106" t="s">
        <v>697</v>
      </c>
      <c r="AG138" s="159" t="s">
        <v>698</v>
      </c>
      <c r="AH138" s="106" t="s">
        <v>623</v>
      </c>
    </row>
    <row r="139" spans="1:41" s="12" customFormat="1" ht="63.75" customHeight="1" thickBot="1" x14ac:dyDescent="0.3">
      <c r="A139" s="128"/>
      <c r="B139" s="125"/>
      <c r="C139" s="26" t="s">
        <v>216</v>
      </c>
      <c r="D139" s="31" t="s">
        <v>37</v>
      </c>
      <c r="E139" s="31" t="s">
        <v>217</v>
      </c>
      <c r="F139" s="133"/>
      <c r="G139" s="125"/>
      <c r="H139" s="125"/>
      <c r="I139" s="125"/>
      <c r="J139" s="125"/>
      <c r="K139" s="125"/>
      <c r="L139" s="125"/>
      <c r="M139" s="125"/>
      <c r="N139" s="125"/>
      <c r="O139" s="125"/>
      <c r="P139" s="125"/>
      <c r="Q139" s="125"/>
      <c r="R139" s="125"/>
      <c r="S139" s="125"/>
      <c r="T139" s="125"/>
      <c r="U139" s="125"/>
      <c r="V139" s="125"/>
      <c r="W139" s="125"/>
      <c r="X139" s="125"/>
      <c r="Y139" s="131"/>
      <c r="Z139" s="125"/>
      <c r="AA139" s="125"/>
      <c r="AB139" s="125"/>
      <c r="AC139" s="105"/>
      <c r="AD139" s="106"/>
      <c r="AE139" s="105"/>
      <c r="AF139" s="106"/>
      <c r="AG139" s="159"/>
      <c r="AH139" s="106"/>
    </row>
    <row r="140" spans="1:41" s="12" customFormat="1" ht="54.75" customHeight="1" thickBot="1" x14ac:dyDescent="0.3">
      <c r="A140" s="128"/>
      <c r="B140" s="125"/>
      <c r="C140" s="31" t="s">
        <v>82</v>
      </c>
      <c r="D140" s="31" t="s">
        <v>43</v>
      </c>
      <c r="E140" s="31" t="s">
        <v>218</v>
      </c>
      <c r="F140" s="133"/>
      <c r="G140" s="125"/>
      <c r="H140" s="125"/>
      <c r="I140" s="125"/>
      <c r="J140" s="125"/>
      <c r="K140" s="125"/>
      <c r="L140" s="125"/>
      <c r="M140" s="125"/>
      <c r="N140" s="125"/>
      <c r="O140" s="125"/>
      <c r="P140" s="125"/>
      <c r="Q140" s="125"/>
      <c r="R140" s="125"/>
      <c r="S140" s="125"/>
      <c r="T140" s="125"/>
      <c r="U140" s="125"/>
      <c r="V140" s="125"/>
      <c r="W140" s="125"/>
      <c r="X140" s="125"/>
      <c r="Y140" s="131"/>
      <c r="Z140" s="125"/>
      <c r="AA140" s="125"/>
      <c r="AB140" s="125"/>
      <c r="AC140" s="105"/>
      <c r="AD140" s="106"/>
      <c r="AE140" s="105"/>
      <c r="AF140" s="106"/>
      <c r="AG140" s="159"/>
      <c r="AH140" s="106"/>
    </row>
    <row r="141" spans="1:41" s="12" customFormat="1" ht="54.75" customHeight="1" thickBot="1" x14ac:dyDescent="0.3">
      <c r="A141" s="128"/>
      <c r="B141" s="125"/>
      <c r="C141" s="31" t="s">
        <v>36</v>
      </c>
      <c r="D141" s="31" t="s">
        <v>41</v>
      </c>
      <c r="E141" s="31" t="s">
        <v>219</v>
      </c>
      <c r="F141" s="133"/>
      <c r="G141" s="125"/>
      <c r="H141" s="125"/>
      <c r="I141" s="125"/>
      <c r="J141" s="125"/>
      <c r="K141" s="125"/>
      <c r="L141" s="125"/>
      <c r="M141" s="125"/>
      <c r="N141" s="125"/>
      <c r="O141" s="125"/>
      <c r="P141" s="125"/>
      <c r="Q141" s="125"/>
      <c r="R141" s="125"/>
      <c r="S141" s="125"/>
      <c r="T141" s="125"/>
      <c r="U141" s="125"/>
      <c r="V141" s="125"/>
      <c r="W141" s="125"/>
      <c r="X141" s="125"/>
      <c r="Y141" s="131"/>
      <c r="Z141" s="125"/>
      <c r="AA141" s="125"/>
      <c r="AB141" s="125"/>
      <c r="AC141" s="105"/>
      <c r="AD141" s="106"/>
      <c r="AE141" s="105"/>
      <c r="AF141" s="106"/>
      <c r="AG141" s="159"/>
      <c r="AH141" s="106"/>
    </row>
    <row r="142" spans="1:41" ht="66" customHeight="1" thickBot="1" x14ac:dyDescent="0.3">
      <c r="A142" s="128" t="s">
        <v>220</v>
      </c>
      <c r="B142" s="125" t="s">
        <v>221</v>
      </c>
      <c r="C142" s="57" t="s">
        <v>36</v>
      </c>
      <c r="D142" s="58" t="s">
        <v>37</v>
      </c>
      <c r="E142" s="58" t="s">
        <v>277</v>
      </c>
      <c r="F142" s="133" t="s">
        <v>619</v>
      </c>
      <c r="G142" s="125" t="s">
        <v>222</v>
      </c>
      <c r="H142" s="134" t="s">
        <v>258</v>
      </c>
      <c r="I142" s="134">
        <v>1</v>
      </c>
      <c r="J142" s="134" t="s">
        <v>34</v>
      </c>
      <c r="K142" s="134">
        <v>10</v>
      </c>
      <c r="L142" s="134">
        <v>10</v>
      </c>
      <c r="M142" s="134" t="s">
        <v>35</v>
      </c>
      <c r="N142" s="134" t="s">
        <v>531</v>
      </c>
      <c r="O142" s="134" t="s">
        <v>257</v>
      </c>
      <c r="P142" s="134">
        <v>85</v>
      </c>
      <c r="Q142" s="121" t="s">
        <v>33</v>
      </c>
      <c r="R142" s="121">
        <v>1</v>
      </c>
      <c r="S142" s="121" t="s">
        <v>34</v>
      </c>
      <c r="T142" s="121">
        <v>10</v>
      </c>
      <c r="U142" s="121">
        <v>10</v>
      </c>
      <c r="V142" s="121" t="s">
        <v>35</v>
      </c>
      <c r="W142" s="121" t="s">
        <v>532</v>
      </c>
      <c r="X142" s="131">
        <v>42736</v>
      </c>
      <c r="Y142" s="131">
        <v>43100</v>
      </c>
      <c r="Z142" s="131" t="s">
        <v>533</v>
      </c>
      <c r="AA142" s="121" t="s">
        <v>479</v>
      </c>
      <c r="AB142" s="121" t="s">
        <v>278</v>
      </c>
      <c r="AC142" s="162">
        <v>0</v>
      </c>
      <c r="AD142" s="107" t="s">
        <v>699</v>
      </c>
      <c r="AE142" s="162">
        <v>0</v>
      </c>
      <c r="AF142" s="107" t="s">
        <v>699</v>
      </c>
      <c r="AG142" s="104" t="s">
        <v>662</v>
      </c>
      <c r="AH142" s="106" t="s">
        <v>805</v>
      </c>
      <c r="AI142" s="1"/>
      <c r="AJ142" s="1"/>
      <c r="AK142" s="1"/>
      <c r="AL142" s="1"/>
      <c r="AM142" s="1"/>
      <c r="AN142" s="1"/>
      <c r="AO142" s="1"/>
    </row>
    <row r="143" spans="1:41" ht="123" customHeight="1" thickBot="1" x14ac:dyDescent="0.3">
      <c r="A143" s="128"/>
      <c r="B143" s="125"/>
      <c r="C143" s="59" t="s">
        <v>125</v>
      </c>
      <c r="D143" s="60" t="s">
        <v>61</v>
      </c>
      <c r="E143" s="60" t="s">
        <v>223</v>
      </c>
      <c r="F143" s="133"/>
      <c r="G143" s="125"/>
      <c r="H143" s="134"/>
      <c r="I143" s="134"/>
      <c r="J143" s="134"/>
      <c r="K143" s="134"/>
      <c r="L143" s="134"/>
      <c r="M143" s="134"/>
      <c r="N143" s="134"/>
      <c r="O143" s="134"/>
      <c r="P143" s="134"/>
      <c r="Q143" s="121"/>
      <c r="R143" s="121"/>
      <c r="S143" s="121"/>
      <c r="T143" s="121"/>
      <c r="U143" s="121"/>
      <c r="V143" s="121"/>
      <c r="W143" s="121"/>
      <c r="X143" s="131"/>
      <c r="Y143" s="131"/>
      <c r="Z143" s="131"/>
      <c r="AA143" s="121"/>
      <c r="AB143" s="121"/>
      <c r="AC143" s="162"/>
      <c r="AD143" s="107"/>
      <c r="AE143" s="162"/>
      <c r="AF143" s="107"/>
      <c r="AG143" s="104"/>
      <c r="AH143" s="106"/>
      <c r="AI143" s="1"/>
      <c r="AJ143" s="1"/>
      <c r="AK143" s="1"/>
      <c r="AL143" s="1"/>
      <c r="AM143" s="1"/>
      <c r="AN143" s="1"/>
      <c r="AO143" s="1"/>
    </row>
    <row r="144" spans="1:41" ht="160.5" customHeight="1" thickBot="1" x14ac:dyDescent="0.3">
      <c r="A144" s="128"/>
      <c r="B144" s="125"/>
      <c r="C144" s="61" t="s">
        <v>91</v>
      </c>
      <c r="D144" s="59" t="s">
        <v>43</v>
      </c>
      <c r="E144" s="59" t="s">
        <v>224</v>
      </c>
      <c r="F144" s="133"/>
      <c r="G144" s="125"/>
      <c r="H144" s="134"/>
      <c r="I144" s="134"/>
      <c r="J144" s="134"/>
      <c r="K144" s="134"/>
      <c r="L144" s="134"/>
      <c r="M144" s="134"/>
      <c r="N144" s="134"/>
      <c r="O144" s="134"/>
      <c r="P144" s="134"/>
      <c r="Q144" s="121"/>
      <c r="R144" s="121"/>
      <c r="S144" s="121"/>
      <c r="T144" s="121"/>
      <c r="U144" s="121"/>
      <c r="V144" s="121"/>
      <c r="W144" s="121"/>
      <c r="X144" s="131"/>
      <c r="Y144" s="131"/>
      <c r="Z144" s="131"/>
      <c r="AA144" s="121"/>
      <c r="AB144" s="121"/>
      <c r="AC144" s="162"/>
      <c r="AD144" s="107"/>
      <c r="AE144" s="162"/>
      <c r="AF144" s="107"/>
      <c r="AG144" s="104"/>
      <c r="AH144" s="106"/>
      <c r="AI144" s="1"/>
      <c r="AJ144" s="1"/>
      <c r="AK144" s="1"/>
      <c r="AL144" s="1"/>
      <c r="AM144" s="1"/>
      <c r="AN144" s="1"/>
      <c r="AO144" s="1"/>
    </row>
    <row r="145" spans="1:41" ht="60.75" customHeight="1" thickBot="1" x14ac:dyDescent="0.3">
      <c r="A145" s="133" t="s">
        <v>225</v>
      </c>
      <c r="B145" s="125" t="s">
        <v>226</v>
      </c>
      <c r="C145" s="57" t="s">
        <v>53</v>
      </c>
      <c r="D145" s="57" t="s">
        <v>60</v>
      </c>
      <c r="E145" s="57" t="s">
        <v>122</v>
      </c>
      <c r="F145" s="133" t="s">
        <v>227</v>
      </c>
      <c r="G145" s="125" t="s">
        <v>228</v>
      </c>
      <c r="H145" s="134" t="s">
        <v>33</v>
      </c>
      <c r="I145" s="134">
        <v>1</v>
      </c>
      <c r="J145" s="134" t="s">
        <v>34</v>
      </c>
      <c r="K145" s="134">
        <v>10</v>
      </c>
      <c r="L145" s="134">
        <f>I145*K145</f>
        <v>10</v>
      </c>
      <c r="M145" s="134" t="s">
        <v>35</v>
      </c>
      <c r="N145" s="134" t="s">
        <v>534</v>
      </c>
      <c r="O145" s="134" t="s">
        <v>42</v>
      </c>
      <c r="P145" s="134">
        <v>85</v>
      </c>
      <c r="Q145" s="121" t="s">
        <v>33</v>
      </c>
      <c r="R145" s="121">
        <v>1</v>
      </c>
      <c r="S145" s="121" t="s">
        <v>255</v>
      </c>
      <c r="T145" s="121">
        <v>5</v>
      </c>
      <c r="U145" s="121">
        <v>5</v>
      </c>
      <c r="V145" s="121" t="s">
        <v>35</v>
      </c>
      <c r="W145" s="121" t="s">
        <v>318</v>
      </c>
      <c r="X145" s="131">
        <v>42736</v>
      </c>
      <c r="Y145" s="131">
        <v>43100</v>
      </c>
      <c r="Z145" s="131" t="s">
        <v>319</v>
      </c>
      <c r="AA145" s="121" t="s">
        <v>320</v>
      </c>
      <c r="AB145" s="121" t="s">
        <v>321</v>
      </c>
      <c r="AC145" s="153">
        <v>1</v>
      </c>
      <c r="AD145" s="107" t="s">
        <v>781</v>
      </c>
      <c r="AE145" s="153">
        <v>1</v>
      </c>
      <c r="AF145" s="107" t="s">
        <v>781</v>
      </c>
      <c r="AG145" s="104" t="s">
        <v>662</v>
      </c>
      <c r="AH145" s="106" t="s">
        <v>805</v>
      </c>
      <c r="AI145" s="1"/>
      <c r="AJ145" s="1"/>
      <c r="AK145" s="1"/>
      <c r="AL145" s="1"/>
      <c r="AM145" s="1"/>
      <c r="AN145" s="1"/>
      <c r="AO145" s="1"/>
    </row>
    <row r="146" spans="1:41" ht="60.75" customHeight="1" thickBot="1" x14ac:dyDescent="0.3">
      <c r="A146" s="133"/>
      <c r="B146" s="125"/>
      <c r="C146" s="59" t="s">
        <v>36</v>
      </c>
      <c r="D146" s="59" t="s">
        <v>46</v>
      </c>
      <c r="E146" s="59" t="s">
        <v>229</v>
      </c>
      <c r="F146" s="133"/>
      <c r="G146" s="125"/>
      <c r="H146" s="134"/>
      <c r="I146" s="134"/>
      <c r="J146" s="134"/>
      <c r="K146" s="134"/>
      <c r="L146" s="134"/>
      <c r="M146" s="134"/>
      <c r="N146" s="134"/>
      <c r="O146" s="134"/>
      <c r="P146" s="134"/>
      <c r="Q146" s="121"/>
      <c r="R146" s="121"/>
      <c r="S146" s="121"/>
      <c r="T146" s="121"/>
      <c r="U146" s="121"/>
      <c r="V146" s="121"/>
      <c r="W146" s="121"/>
      <c r="X146" s="131"/>
      <c r="Y146" s="131"/>
      <c r="Z146" s="131"/>
      <c r="AA146" s="121"/>
      <c r="AB146" s="121"/>
      <c r="AC146" s="154"/>
      <c r="AD146" s="107"/>
      <c r="AE146" s="153"/>
      <c r="AF146" s="107"/>
      <c r="AG146" s="104"/>
      <c r="AH146" s="106"/>
      <c r="AI146" s="1"/>
      <c r="AJ146" s="1"/>
      <c r="AK146" s="1"/>
      <c r="AL146" s="1"/>
      <c r="AM146" s="1"/>
      <c r="AN146" s="1"/>
      <c r="AO146" s="1"/>
    </row>
    <row r="147" spans="1:41" ht="120" customHeight="1" thickBot="1" x14ac:dyDescent="0.3">
      <c r="A147" s="133"/>
      <c r="B147" s="125"/>
      <c r="C147" s="61" t="s">
        <v>72</v>
      </c>
      <c r="D147" s="59"/>
      <c r="E147" s="59" t="s">
        <v>230</v>
      </c>
      <c r="F147" s="133"/>
      <c r="G147" s="125"/>
      <c r="H147" s="134"/>
      <c r="I147" s="134"/>
      <c r="J147" s="134"/>
      <c r="K147" s="134"/>
      <c r="L147" s="134"/>
      <c r="M147" s="134"/>
      <c r="N147" s="134"/>
      <c r="O147" s="134"/>
      <c r="P147" s="134"/>
      <c r="Q147" s="121"/>
      <c r="R147" s="121"/>
      <c r="S147" s="121"/>
      <c r="T147" s="121"/>
      <c r="U147" s="121"/>
      <c r="V147" s="121"/>
      <c r="W147" s="121"/>
      <c r="X147" s="131"/>
      <c r="Y147" s="131"/>
      <c r="Z147" s="131"/>
      <c r="AA147" s="121"/>
      <c r="AB147" s="121"/>
      <c r="AC147" s="154"/>
      <c r="AD147" s="107"/>
      <c r="AE147" s="153"/>
      <c r="AF147" s="107"/>
      <c r="AG147" s="104"/>
      <c r="AH147" s="106"/>
      <c r="AI147" s="1"/>
      <c r="AJ147" s="1"/>
      <c r="AK147" s="1"/>
      <c r="AL147" s="1"/>
      <c r="AM147" s="1"/>
      <c r="AN147" s="1"/>
      <c r="AO147" s="1"/>
    </row>
    <row r="148" spans="1:41" ht="50.1" customHeight="1" thickBot="1" x14ac:dyDescent="0.3">
      <c r="A148" s="90" t="s">
        <v>231</v>
      </c>
      <c r="B148" s="91"/>
      <c r="C148" s="92"/>
      <c r="D148" s="92"/>
      <c r="E148" s="93"/>
      <c r="F148" s="93"/>
      <c r="G148" s="93"/>
      <c r="H148" s="93"/>
      <c r="I148" s="93"/>
      <c r="J148" s="94"/>
      <c r="K148" s="94"/>
      <c r="L148" s="93"/>
      <c r="M148" s="93"/>
      <c r="N148" s="93"/>
      <c r="O148" s="93"/>
      <c r="P148" s="94"/>
      <c r="Q148" s="93"/>
      <c r="R148" s="93"/>
      <c r="S148" s="93"/>
      <c r="T148" s="93"/>
      <c r="U148" s="93"/>
      <c r="V148" s="93"/>
      <c r="W148" s="93"/>
      <c r="X148" s="93"/>
      <c r="Y148" s="93"/>
      <c r="Z148" s="93"/>
      <c r="AA148" s="93"/>
      <c r="AB148" s="93"/>
      <c r="AC148" s="95"/>
      <c r="AD148" s="96"/>
      <c r="AE148" s="97"/>
      <c r="AF148" s="98"/>
      <c r="AG148" s="98"/>
      <c r="AH148" s="99"/>
      <c r="AI148" s="1"/>
      <c r="AJ148" s="1"/>
      <c r="AK148" s="1"/>
      <c r="AL148" s="1"/>
      <c r="AM148" s="1"/>
      <c r="AN148" s="1"/>
      <c r="AO148" s="1"/>
    </row>
    <row r="149" spans="1:41" ht="123" customHeight="1" thickBot="1" x14ac:dyDescent="0.3">
      <c r="A149" s="133" t="s">
        <v>231</v>
      </c>
      <c r="B149" s="125" t="s">
        <v>292</v>
      </c>
      <c r="C149" s="31" t="s">
        <v>40</v>
      </c>
      <c r="D149" s="31" t="s">
        <v>41</v>
      </c>
      <c r="E149" s="31" t="s">
        <v>232</v>
      </c>
      <c r="F149" s="133" t="s">
        <v>609</v>
      </c>
      <c r="G149" s="125" t="s">
        <v>233</v>
      </c>
      <c r="H149" s="129" t="s">
        <v>107</v>
      </c>
      <c r="I149" s="132">
        <v>3</v>
      </c>
      <c r="J149" s="130" t="s">
        <v>329</v>
      </c>
      <c r="K149" s="130">
        <v>10</v>
      </c>
      <c r="L149" s="129">
        <v>30</v>
      </c>
      <c r="M149" s="129" t="s">
        <v>106</v>
      </c>
      <c r="N149" s="136" t="s">
        <v>446</v>
      </c>
      <c r="O149" s="129" t="s">
        <v>42</v>
      </c>
      <c r="P149" s="130">
        <v>85</v>
      </c>
      <c r="Q149" s="121" t="s">
        <v>33</v>
      </c>
      <c r="R149" s="121">
        <f>+I149-2</f>
        <v>1</v>
      </c>
      <c r="S149" s="121" t="str">
        <f>+J149</f>
        <v xml:space="preserve">Mayor </v>
      </c>
      <c r="T149" s="121">
        <f>+K149</f>
        <v>10</v>
      </c>
      <c r="U149" s="121">
        <f>+R149*T149</f>
        <v>10</v>
      </c>
      <c r="V149" s="121" t="s">
        <v>35</v>
      </c>
      <c r="W149" s="121" t="s">
        <v>293</v>
      </c>
      <c r="X149" s="121" t="s">
        <v>294</v>
      </c>
      <c r="Y149" s="121" t="s">
        <v>294</v>
      </c>
      <c r="Z149" s="121" t="s">
        <v>294</v>
      </c>
      <c r="AA149" s="121" t="s">
        <v>294</v>
      </c>
      <c r="AB149" s="121" t="s">
        <v>294</v>
      </c>
      <c r="AC149" s="108" t="s">
        <v>294</v>
      </c>
      <c r="AD149" s="106" t="s">
        <v>657</v>
      </c>
      <c r="AE149" s="108" t="s">
        <v>294</v>
      </c>
      <c r="AF149" s="109" t="s">
        <v>293</v>
      </c>
      <c r="AG149" s="104" t="s">
        <v>662</v>
      </c>
      <c r="AH149" s="106" t="s">
        <v>623</v>
      </c>
      <c r="AI149" s="1"/>
      <c r="AJ149" s="1"/>
      <c r="AK149" s="1"/>
      <c r="AL149" s="1"/>
      <c r="AM149" s="1"/>
      <c r="AN149" s="1"/>
      <c r="AO149" s="1"/>
    </row>
    <row r="150" spans="1:41" ht="130.5" customHeight="1" thickBot="1" x14ac:dyDescent="0.3">
      <c r="A150" s="133"/>
      <c r="B150" s="125"/>
      <c r="C150" s="31" t="s">
        <v>53</v>
      </c>
      <c r="D150" s="31" t="s">
        <v>46</v>
      </c>
      <c r="E150" s="31" t="s">
        <v>234</v>
      </c>
      <c r="F150" s="133"/>
      <c r="G150" s="125"/>
      <c r="H150" s="129"/>
      <c r="I150" s="132"/>
      <c r="J150" s="130"/>
      <c r="K150" s="130"/>
      <c r="L150" s="129"/>
      <c r="M150" s="129"/>
      <c r="N150" s="136"/>
      <c r="O150" s="129"/>
      <c r="P150" s="130"/>
      <c r="Q150" s="121"/>
      <c r="R150" s="121"/>
      <c r="S150" s="121"/>
      <c r="T150" s="121"/>
      <c r="U150" s="121"/>
      <c r="V150" s="121"/>
      <c r="W150" s="121"/>
      <c r="X150" s="121"/>
      <c r="Y150" s="121"/>
      <c r="Z150" s="121"/>
      <c r="AA150" s="121"/>
      <c r="AB150" s="121"/>
      <c r="AC150" s="108"/>
      <c r="AD150" s="106"/>
      <c r="AE150" s="108"/>
      <c r="AF150" s="109"/>
      <c r="AG150" s="104"/>
      <c r="AH150" s="106"/>
      <c r="AI150" s="1"/>
      <c r="AJ150" s="1"/>
      <c r="AK150" s="1"/>
      <c r="AL150" s="1"/>
      <c r="AM150" s="1"/>
      <c r="AN150" s="1"/>
      <c r="AO150" s="1"/>
    </row>
    <row r="151" spans="1:41" ht="77.25" customHeight="1" thickBot="1" x14ac:dyDescent="0.3">
      <c r="A151" s="133" t="s">
        <v>231</v>
      </c>
      <c r="B151" s="125"/>
      <c r="C151" s="125" t="s">
        <v>51</v>
      </c>
      <c r="D151" s="125" t="s">
        <v>41</v>
      </c>
      <c r="E151" s="125" t="s">
        <v>235</v>
      </c>
      <c r="F151" s="133" t="s">
        <v>495</v>
      </c>
      <c r="G151" s="125" t="s">
        <v>236</v>
      </c>
      <c r="H151" s="129" t="s">
        <v>107</v>
      </c>
      <c r="I151" s="132">
        <v>3</v>
      </c>
      <c r="J151" s="130" t="s">
        <v>34</v>
      </c>
      <c r="K151" s="130">
        <v>10</v>
      </c>
      <c r="L151" s="129">
        <f>I151*K151</f>
        <v>30</v>
      </c>
      <c r="M151" s="129" t="s">
        <v>106</v>
      </c>
      <c r="N151" s="136" t="s">
        <v>295</v>
      </c>
      <c r="O151" s="129" t="s">
        <v>42</v>
      </c>
      <c r="P151" s="130">
        <v>85</v>
      </c>
      <c r="Q151" s="129" t="s">
        <v>33</v>
      </c>
      <c r="R151" s="129">
        <f>+I151-2</f>
        <v>1</v>
      </c>
      <c r="S151" s="129" t="s">
        <v>255</v>
      </c>
      <c r="T151" s="129">
        <v>5</v>
      </c>
      <c r="U151" s="129">
        <f>+T151*R151</f>
        <v>5</v>
      </c>
      <c r="V151" s="129" t="s">
        <v>35</v>
      </c>
      <c r="W151" s="121" t="s">
        <v>293</v>
      </c>
      <c r="X151" s="121" t="s">
        <v>294</v>
      </c>
      <c r="Y151" s="121" t="s">
        <v>294</v>
      </c>
      <c r="Z151" s="121" t="s">
        <v>294</v>
      </c>
      <c r="AA151" s="121" t="s">
        <v>294</v>
      </c>
      <c r="AB151" s="121" t="s">
        <v>294</v>
      </c>
      <c r="AC151" s="116">
        <v>1</v>
      </c>
      <c r="AD151" s="109" t="s">
        <v>658</v>
      </c>
      <c r="AE151" s="110" t="s">
        <v>294</v>
      </c>
      <c r="AF151" s="109" t="s">
        <v>293</v>
      </c>
      <c r="AG151" s="109" t="s">
        <v>662</v>
      </c>
      <c r="AH151" s="106" t="s">
        <v>623</v>
      </c>
      <c r="AI151" s="1"/>
      <c r="AJ151" s="1"/>
      <c r="AK151" s="1"/>
      <c r="AL151" s="1"/>
      <c r="AM151" s="1"/>
      <c r="AN151" s="1"/>
      <c r="AO151" s="1"/>
    </row>
    <row r="152" spans="1:41" ht="77.25" customHeight="1" thickBot="1" x14ac:dyDescent="0.3">
      <c r="A152" s="133"/>
      <c r="B152" s="125"/>
      <c r="C152" s="125"/>
      <c r="D152" s="125"/>
      <c r="E152" s="125"/>
      <c r="F152" s="133"/>
      <c r="G152" s="125"/>
      <c r="H152" s="129"/>
      <c r="I152" s="132"/>
      <c r="J152" s="130"/>
      <c r="K152" s="130"/>
      <c r="L152" s="129"/>
      <c r="M152" s="129"/>
      <c r="N152" s="136"/>
      <c r="O152" s="129"/>
      <c r="P152" s="130"/>
      <c r="Q152" s="129"/>
      <c r="R152" s="129"/>
      <c r="S152" s="129"/>
      <c r="T152" s="129"/>
      <c r="U152" s="129"/>
      <c r="V152" s="129"/>
      <c r="W152" s="121"/>
      <c r="X152" s="121"/>
      <c r="Y152" s="121"/>
      <c r="Z152" s="121"/>
      <c r="AA152" s="121"/>
      <c r="AB152" s="121"/>
      <c r="AC152" s="110"/>
      <c r="AD152" s="109"/>
      <c r="AE152" s="110"/>
      <c r="AF152" s="109"/>
      <c r="AG152" s="109"/>
      <c r="AH152" s="106"/>
      <c r="AI152" s="1"/>
      <c r="AJ152" s="1"/>
      <c r="AK152" s="1"/>
      <c r="AL152" s="1"/>
      <c r="AM152" s="1"/>
      <c r="AN152" s="1"/>
      <c r="AO152" s="1"/>
    </row>
    <row r="153" spans="1:41" ht="98.25" customHeight="1" thickBot="1" x14ac:dyDescent="0.3">
      <c r="A153" s="133"/>
      <c r="B153" s="125"/>
      <c r="C153" s="125"/>
      <c r="D153" s="125"/>
      <c r="E153" s="125" t="s">
        <v>237</v>
      </c>
      <c r="F153" s="133"/>
      <c r="G153" s="125"/>
      <c r="H153" s="129"/>
      <c r="I153" s="132"/>
      <c r="J153" s="130"/>
      <c r="K153" s="130"/>
      <c r="L153" s="129"/>
      <c r="M153" s="129"/>
      <c r="N153" s="62" t="s">
        <v>296</v>
      </c>
      <c r="O153" s="63" t="s">
        <v>297</v>
      </c>
      <c r="P153" s="130">
        <v>85</v>
      </c>
      <c r="Q153" s="129"/>
      <c r="R153" s="129"/>
      <c r="S153" s="129"/>
      <c r="T153" s="129"/>
      <c r="U153" s="129"/>
      <c r="V153" s="129"/>
      <c r="W153" s="121"/>
      <c r="X153" s="121"/>
      <c r="Y153" s="121"/>
      <c r="Z153" s="121"/>
      <c r="AA153" s="121"/>
      <c r="AB153" s="121"/>
      <c r="AC153" s="64">
        <v>1</v>
      </c>
      <c r="AD153" s="55" t="s">
        <v>659</v>
      </c>
      <c r="AE153" s="110"/>
      <c r="AF153" s="109"/>
      <c r="AG153" s="109"/>
      <c r="AH153" s="106"/>
      <c r="AI153" s="1"/>
      <c r="AJ153" s="1"/>
      <c r="AK153" s="1"/>
      <c r="AL153" s="1"/>
      <c r="AM153" s="1"/>
      <c r="AN153" s="1"/>
      <c r="AO153" s="1"/>
    </row>
    <row r="154" spans="1:41" ht="148.5" customHeight="1" thickBot="1" x14ac:dyDescent="0.3">
      <c r="A154" s="133"/>
      <c r="B154" s="125"/>
      <c r="C154" s="125"/>
      <c r="D154" s="125"/>
      <c r="E154" s="125"/>
      <c r="F154" s="133"/>
      <c r="G154" s="125"/>
      <c r="H154" s="129"/>
      <c r="I154" s="132"/>
      <c r="J154" s="130"/>
      <c r="K154" s="130"/>
      <c r="L154" s="129"/>
      <c r="M154" s="129"/>
      <c r="N154" s="61" t="s">
        <v>298</v>
      </c>
      <c r="O154" s="59" t="s">
        <v>297</v>
      </c>
      <c r="P154" s="130"/>
      <c r="Q154" s="129"/>
      <c r="R154" s="129"/>
      <c r="S154" s="129"/>
      <c r="T154" s="129"/>
      <c r="U154" s="129"/>
      <c r="V154" s="129"/>
      <c r="W154" s="121"/>
      <c r="X154" s="121"/>
      <c r="Y154" s="121"/>
      <c r="Z154" s="121"/>
      <c r="AA154" s="121"/>
      <c r="AB154" s="121"/>
      <c r="AC154" s="64" t="s">
        <v>294</v>
      </c>
      <c r="AD154" s="55" t="s">
        <v>660</v>
      </c>
      <c r="AE154" s="110"/>
      <c r="AF154" s="109"/>
      <c r="AG154" s="109"/>
      <c r="AH154" s="106"/>
      <c r="AI154" s="1"/>
      <c r="AJ154" s="1"/>
      <c r="AK154" s="1"/>
      <c r="AL154" s="1"/>
      <c r="AM154" s="1"/>
      <c r="AN154" s="1"/>
      <c r="AO154" s="1"/>
    </row>
    <row r="155" spans="1:41" ht="141" customHeight="1" thickBot="1" x14ac:dyDescent="0.3">
      <c r="A155" s="133"/>
      <c r="B155" s="125"/>
      <c r="C155" s="51" t="s">
        <v>53</v>
      </c>
      <c r="D155" s="31" t="s">
        <v>46</v>
      </c>
      <c r="E155" s="125"/>
      <c r="F155" s="133"/>
      <c r="G155" s="125"/>
      <c r="H155" s="129"/>
      <c r="I155" s="132"/>
      <c r="J155" s="130"/>
      <c r="K155" s="130"/>
      <c r="L155" s="129"/>
      <c r="M155" s="129"/>
      <c r="N155" s="62" t="s">
        <v>299</v>
      </c>
      <c r="O155" s="63" t="s">
        <v>297</v>
      </c>
      <c r="P155" s="130"/>
      <c r="Q155" s="129"/>
      <c r="R155" s="129"/>
      <c r="S155" s="129"/>
      <c r="T155" s="129"/>
      <c r="U155" s="129"/>
      <c r="V155" s="129"/>
      <c r="W155" s="121"/>
      <c r="X155" s="121"/>
      <c r="Y155" s="121"/>
      <c r="Z155" s="121"/>
      <c r="AA155" s="121"/>
      <c r="AB155" s="121"/>
      <c r="AC155" s="64" t="s">
        <v>294</v>
      </c>
      <c r="AD155" s="55" t="s">
        <v>661</v>
      </c>
      <c r="AE155" s="110"/>
      <c r="AF155" s="109"/>
      <c r="AG155" s="109"/>
      <c r="AH155" s="106"/>
      <c r="AI155" s="1"/>
      <c r="AJ155" s="1"/>
      <c r="AK155" s="1"/>
      <c r="AL155" s="1"/>
      <c r="AM155" s="1"/>
      <c r="AN155" s="1"/>
      <c r="AO155" s="1"/>
    </row>
    <row r="156" spans="1:41" ht="177" customHeight="1" thickBot="1" x14ac:dyDescent="0.3">
      <c r="A156" s="133" t="s">
        <v>231</v>
      </c>
      <c r="B156" s="125"/>
      <c r="C156" s="125" t="s">
        <v>40</v>
      </c>
      <c r="D156" s="31" t="s">
        <v>41</v>
      </c>
      <c r="E156" s="125" t="s">
        <v>238</v>
      </c>
      <c r="F156" s="133" t="s">
        <v>610</v>
      </c>
      <c r="G156" s="125" t="s">
        <v>236</v>
      </c>
      <c r="H156" s="129" t="s">
        <v>107</v>
      </c>
      <c r="I156" s="132">
        <v>3</v>
      </c>
      <c r="J156" s="130" t="s">
        <v>34</v>
      </c>
      <c r="K156" s="130">
        <v>10</v>
      </c>
      <c r="L156" s="132">
        <f>I156*K156</f>
        <v>30</v>
      </c>
      <c r="M156" s="132" t="s">
        <v>106</v>
      </c>
      <c r="N156" s="62" t="s">
        <v>295</v>
      </c>
      <c r="O156" s="63" t="s">
        <v>42</v>
      </c>
      <c r="P156" s="46">
        <v>85</v>
      </c>
      <c r="Q156" s="132" t="s">
        <v>33</v>
      </c>
      <c r="R156" s="132">
        <v>1</v>
      </c>
      <c r="S156" s="132" t="s">
        <v>255</v>
      </c>
      <c r="T156" s="132">
        <v>5</v>
      </c>
      <c r="U156" s="132">
        <f>+T156*R156</f>
        <v>5</v>
      </c>
      <c r="V156" s="132" t="s">
        <v>35</v>
      </c>
      <c r="W156" s="125" t="s">
        <v>293</v>
      </c>
      <c r="X156" s="125" t="s">
        <v>294</v>
      </c>
      <c r="Y156" s="125" t="s">
        <v>294</v>
      </c>
      <c r="Z156" s="125" t="s">
        <v>294</v>
      </c>
      <c r="AA156" s="125" t="s">
        <v>294</v>
      </c>
      <c r="AB156" s="125" t="s">
        <v>294</v>
      </c>
      <c r="AC156" s="64">
        <v>1</v>
      </c>
      <c r="AD156" s="55" t="s">
        <v>658</v>
      </c>
      <c r="AE156" s="110" t="s">
        <v>294</v>
      </c>
      <c r="AF156" s="109" t="s">
        <v>293</v>
      </c>
      <c r="AG156" s="109" t="s">
        <v>662</v>
      </c>
      <c r="AH156" s="106" t="s">
        <v>623</v>
      </c>
      <c r="AI156" s="1"/>
      <c r="AJ156" s="1"/>
      <c r="AK156" s="1"/>
      <c r="AL156" s="1"/>
      <c r="AM156" s="1"/>
      <c r="AN156" s="1"/>
      <c r="AO156" s="1"/>
    </row>
    <row r="157" spans="1:41" ht="177" customHeight="1" thickBot="1" x14ac:dyDescent="0.3">
      <c r="A157" s="133"/>
      <c r="B157" s="125"/>
      <c r="C157" s="125"/>
      <c r="D157" s="31" t="s">
        <v>46</v>
      </c>
      <c r="E157" s="125"/>
      <c r="F157" s="133"/>
      <c r="G157" s="125"/>
      <c r="H157" s="129"/>
      <c r="I157" s="132"/>
      <c r="J157" s="130"/>
      <c r="K157" s="130"/>
      <c r="L157" s="132"/>
      <c r="M157" s="132"/>
      <c r="N157" s="62" t="s">
        <v>300</v>
      </c>
      <c r="O157" s="63" t="s">
        <v>297</v>
      </c>
      <c r="P157" s="46">
        <v>85</v>
      </c>
      <c r="Q157" s="132"/>
      <c r="R157" s="132"/>
      <c r="S157" s="132"/>
      <c r="T157" s="132"/>
      <c r="U157" s="132"/>
      <c r="V157" s="132"/>
      <c r="W157" s="125"/>
      <c r="X157" s="125"/>
      <c r="Y157" s="125"/>
      <c r="Z157" s="125"/>
      <c r="AA157" s="125"/>
      <c r="AB157" s="125"/>
      <c r="AC157" s="64" t="s">
        <v>294</v>
      </c>
      <c r="AD157" s="55" t="s">
        <v>661</v>
      </c>
      <c r="AE157" s="110"/>
      <c r="AF157" s="109"/>
      <c r="AG157" s="109"/>
      <c r="AH157" s="106"/>
      <c r="AI157" s="1"/>
      <c r="AJ157" s="1"/>
      <c r="AK157" s="1"/>
      <c r="AL157" s="1"/>
      <c r="AM157" s="1"/>
      <c r="AN157" s="1"/>
      <c r="AO157" s="1"/>
    </row>
    <row r="158" spans="1:41" ht="302.25" customHeight="1" thickBot="1" x14ac:dyDescent="0.3">
      <c r="A158" s="27" t="s">
        <v>231</v>
      </c>
      <c r="B158" s="125"/>
      <c r="C158" s="51" t="s">
        <v>40</v>
      </c>
      <c r="D158" s="31" t="s">
        <v>46</v>
      </c>
      <c r="E158" s="31" t="s">
        <v>232</v>
      </c>
      <c r="F158" s="27" t="s">
        <v>713</v>
      </c>
      <c r="G158" s="51" t="s">
        <v>239</v>
      </c>
      <c r="H158" s="63" t="s">
        <v>107</v>
      </c>
      <c r="I158" s="45">
        <v>3</v>
      </c>
      <c r="J158" s="59" t="s">
        <v>34</v>
      </c>
      <c r="K158" s="59">
        <v>10</v>
      </c>
      <c r="L158" s="63">
        <f>I158*K158</f>
        <v>30</v>
      </c>
      <c r="M158" s="45" t="s">
        <v>106</v>
      </c>
      <c r="N158" s="62" t="s">
        <v>301</v>
      </c>
      <c r="O158" s="63" t="s">
        <v>42</v>
      </c>
      <c r="P158" s="46">
        <v>85</v>
      </c>
      <c r="Q158" s="63" t="s">
        <v>33</v>
      </c>
      <c r="R158" s="63">
        <f>+I158-2</f>
        <v>1</v>
      </c>
      <c r="S158" s="63" t="str">
        <f>+J158</f>
        <v>Mayor</v>
      </c>
      <c r="T158" s="45">
        <f>+K158</f>
        <v>10</v>
      </c>
      <c r="U158" s="45">
        <f>+T158*R158</f>
        <v>10</v>
      </c>
      <c r="V158" s="45" t="s">
        <v>35</v>
      </c>
      <c r="W158" s="31" t="s">
        <v>293</v>
      </c>
      <c r="X158" s="31" t="s">
        <v>294</v>
      </c>
      <c r="Y158" s="31" t="s">
        <v>294</v>
      </c>
      <c r="Z158" s="31" t="s">
        <v>294</v>
      </c>
      <c r="AA158" s="31" t="s">
        <v>294</v>
      </c>
      <c r="AB158" s="31" t="s">
        <v>294</v>
      </c>
      <c r="AC158" s="64">
        <v>1</v>
      </c>
      <c r="AD158" s="55" t="s">
        <v>663</v>
      </c>
      <c r="AE158" s="26" t="s">
        <v>294</v>
      </c>
      <c r="AF158" s="55" t="s">
        <v>293</v>
      </c>
      <c r="AG158" s="101" t="s">
        <v>662</v>
      </c>
      <c r="AH158" s="100" t="s">
        <v>623</v>
      </c>
      <c r="AI158" s="1"/>
      <c r="AJ158" s="1"/>
      <c r="AK158" s="1"/>
      <c r="AL158" s="1"/>
      <c r="AM158" s="1"/>
      <c r="AN158" s="1"/>
      <c r="AO158" s="1"/>
    </row>
    <row r="159" spans="1:41" ht="88.5" customHeight="1" thickBot="1" x14ac:dyDescent="0.3">
      <c r="A159" s="133" t="s">
        <v>231</v>
      </c>
      <c r="B159" s="125"/>
      <c r="C159" s="125" t="s">
        <v>53</v>
      </c>
      <c r="D159" s="31" t="s">
        <v>37</v>
      </c>
      <c r="E159" s="125" t="s">
        <v>240</v>
      </c>
      <c r="F159" s="133" t="s">
        <v>792</v>
      </c>
      <c r="G159" s="125" t="s">
        <v>241</v>
      </c>
      <c r="H159" s="129" t="s">
        <v>107</v>
      </c>
      <c r="I159" s="132">
        <v>3</v>
      </c>
      <c r="J159" s="130" t="s">
        <v>34</v>
      </c>
      <c r="K159" s="130">
        <v>10</v>
      </c>
      <c r="L159" s="129">
        <f>I159*K159</f>
        <v>30</v>
      </c>
      <c r="M159" s="129" t="s">
        <v>302</v>
      </c>
      <c r="N159" s="136" t="s">
        <v>303</v>
      </c>
      <c r="O159" s="129" t="s">
        <v>42</v>
      </c>
      <c r="P159" s="130">
        <v>85</v>
      </c>
      <c r="Q159" s="129" t="s">
        <v>33</v>
      </c>
      <c r="R159" s="129">
        <v>1</v>
      </c>
      <c r="S159" s="129" t="str">
        <f>+J159</f>
        <v>Mayor</v>
      </c>
      <c r="T159" s="129">
        <f>+K159</f>
        <v>10</v>
      </c>
      <c r="U159" s="129">
        <f>+T159*R159</f>
        <v>10</v>
      </c>
      <c r="V159" s="129" t="s">
        <v>35</v>
      </c>
      <c r="W159" s="125" t="s">
        <v>293</v>
      </c>
      <c r="X159" s="125" t="s">
        <v>294</v>
      </c>
      <c r="Y159" s="125" t="s">
        <v>294</v>
      </c>
      <c r="Z159" s="125" t="s">
        <v>294</v>
      </c>
      <c r="AA159" s="125" t="s">
        <v>294</v>
      </c>
      <c r="AB159" s="125" t="s">
        <v>294</v>
      </c>
      <c r="AC159" s="105">
        <v>1</v>
      </c>
      <c r="AD159" s="106" t="s">
        <v>664</v>
      </c>
      <c r="AE159" s="110" t="s">
        <v>294</v>
      </c>
      <c r="AF159" s="109" t="s">
        <v>293</v>
      </c>
      <c r="AG159" s="109" t="s">
        <v>662</v>
      </c>
      <c r="AH159" s="106" t="s">
        <v>623</v>
      </c>
      <c r="AI159" s="1"/>
      <c r="AJ159" s="1"/>
      <c r="AK159" s="1"/>
      <c r="AL159" s="1"/>
      <c r="AM159" s="1"/>
      <c r="AN159" s="1"/>
      <c r="AO159" s="1"/>
    </row>
    <row r="160" spans="1:41" ht="88.5" customHeight="1" thickBot="1" x14ac:dyDescent="0.3">
      <c r="A160" s="133"/>
      <c r="B160" s="125"/>
      <c r="C160" s="125"/>
      <c r="D160" s="31" t="s">
        <v>41</v>
      </c>
      <c r="E160" s="125"/>
      <c r="F160" s="133"/>
      <c r="G160" s="125"/>
      <c r="H160" s="129"/>
      <c r="I160" s="132"/>
      <c r="J160" s="130"/>
      <c r="K160" s="130"/>
      <c r="L160" s="129"/>
      <c r="M160" s="129"/>
      <c r="N160" s="136"/>
      <c r="O160" s="129"/>
      <c r="P160" s="130"/>
      <c r="Q160" s="129"/>
      <c r="R160" s="129"/>
      <c r="S160" s="129"/>
      <c r="T160" s="129"/>
      <c r="U160" s="129"/>
      <c r="V160" s="129"/>
      <c r="W160" s="125"/>
      <c r="X160" s="125"/>
      <c r="Y160" s="125"/>
      <c r="Z160" s="125"/>
      <c r="AA160" s="125"/>
      <c r="AB160" s="125"/>
      <c r="AC160" s="105"/>
      <c r="AD160" s="106"/>
      <c r="AE160" s="110"/>
      <c r="AF160" s="109"/>
      <c r="AG160" s="109"/>
      <c r="AH160" s="106"/>
      <c r="AI160" s="1"/>
      <c r="AJ160" s="1"/>
      <c r="AK160" s="1"/>
      <c r="AL160" s="1"/>
      <c r="AM160" s="1"/>
      <c r="AN160" s="1"/>
      <c r="AO160" s="1"/>
    </row>
    <row r="161" spans="1:41" ht="88.5" customHeight="1" thickBot="1" x14ac:dyDescent="0.3">
      <c r="A161" s="133"/>
      <c r="B161" s="125"/>
      <c r="C161" s="31" t="s">
        <v>40</v>
      </c>
      <c r="D161" s="31" t="s">
        <v>46</v>
      </c>
      <c r="E161" s="31" t="s">
        <v>242</v>
      </c>
      <c r="F161" s="133"/>
      <c r="G161" s="125"/>
      <c r="H161" s="129"/>
      <c r="I161" s="132"/>
      <c r="J161" s="130"/>
      <c r="K161" s="130"/>
      <c r="L161" s="129"/>
      <c r="M161" s="129"/>
      <c r="N161" s="136"/>
      <c r="O161" s="129"/>
      <c r="P161" s="130"/>
      <c r="Q161" s="129"/>
      <c r="R161" s="129"/>
      <c r="S161" s="129"/>
      <c r="T161" s="129"/>
      <c r="U161" s="129"/>
      <c r="V161" s="129"/>
      <c r="W161" s="125"/>
      <c r="X161" s="125"/>
      <c r="Y161" s="125"/>
      <c r="Z161" s="125"/>
      <c r="AA161" s="125"/>
      <c r="AB161" s="125"/>
      <c r="AC161" s="105"/>
      <c r="AD161" s="106"/>
      <c r="AE161" s="110"/>
      <c r="AF161" s="109"/>
      <c r="AG161" s="109"/>
      <c r="AH161" s="106"/>
      <c r="AI161" s="1"/>
      <c r="AJ161" s="1"/>
      <c r="AK161" s="1"/>
      <c r="AL161" s="1"/>
      <c r="AM161" s="1"/>
      <c r="AN161" s="1"/>
      <c r="AO161" s="1"/>
    </row>
    <row r="162" spans="1:41" ht="123" customHeight="1" thickBot="1" x14ac:dyDescent="0.3">
      <c r="A162" s="133" t="s">
        <v>231</v>
      </c>
      <c r="B162" s="125"/>
      <c r="C162" s="31" t="s">
        <v>53</v>
      </c>
      <c r="D162" s="31" t="s">
        <v>46</v>
      </c>
      <c r="E162" s="31" t="s">
        <v>243</v>
      </c>
      <c r="F162" s="133" t="s">
        <v>611</v>
      </c>
      <c r="G162" s="125" t="s">
        <v>244</v>
      </c>
      <c r="H162" s="129" t="s">
        <v>107</v>
      </c>
      <c r="I162" s="132">
        <v>3</v>
      </c>
      <c r="J162" s="130" t="s">
        <v>34</v>
      </c>
      <c r="K162" s="130">
        <v>10</v>
      </c>
      <c r="L162" s="129">
        <f>I162*K162</f>
        <v>30</v>
      </c>
      <c r="M162" s="132" t="s">
        <v>302</v>
      </c>
      <c r="N162" s="62" t="s">
        <v>304</v>
      </c>
      <c r="O162" s="63" t="s">
        <v>42</v>
      </c>
      <c r="P162" s="134">
        <v>85</v>
      </c>
      <c r="Q162" s="129" t="s">
        <v>33</v>
      </c>
      <c r="R162" s="129">
        <f>+I162-2</f>
        <v>1</v>
      </c>
      <c r="S162" s="129" t="str">
        <f>+J162</f>
        <v>Mayor</v>
      </c>
      <c r="T162" s="129">
        <f>+K162</f>
        <v>10</v>
      </c>
      <c r="U162" s="129">
        <f>+R162*T162</f>
        <v>10</v>
      </c>
      <c r="V162" s="132" t="s">
        <v>35</v>
      </c>
      <c r="W162" s="132" t="s">
        <v>293</v>
      </c>
      <c r="X162" s="135" t="s">
        <v>294</v>
      </c>
      <c r="Y162" s="135" t="s">
        <v>294</v>
      </c>
      <c r="Z162" s="135" t="s">
        <v>294</v>
      </c>
      <c r="AA162" s="132" t="s">
        <v>294</v>
      </c>
      <c r="AB162" s="132" t="s">
        <v>294</v>
      </c>
      <c r="AC162" s="65">
        <v>1</v>
      </c>
      <c r="AD162" s="107" t="s">
        <v>782</v>
      </c>
      <c r="AE162" s="110" t="s">
        <v>294</v>
      </c>
      <c r="AF162" s="109" t="s">
        <v>293</v>
      </c>
      <c r="AG162" s="109" t="s">
        <v>662</v>
      </c>
      <c r="AH162" s="106" t="s">
        <v>623</v>
      </c>
      <c r="AI162" s="1"/>
      <c r="AJ162" s="1"/>
      <c r="AK162" s="1"/>
      <c r="AL162" s="1"/>
      <c r="AM162" s="1"/>
      <c r="AN162" s="1"/>
      <c r="AO162" s="1"/>
    </row>
    <row r="163" spans="1:41" ht="123" customHeight="1" thickBot="1" x14ac:dyDescent="0.3">
      <c r="A163" s="133"/>
      <c r="B163" s="125"/>
      <c r="C163" s="31" t="s">
        <v>51</v>
      </c>
      <c r="D163" s="31" t="s">
        <v>41</v>
      </c>
      <c r="E163" s="31" t="s">
        <v>245</v>
      </c>
      <c r="F163" s="133"/>
      <c r="G163" s="125"/>
      <c r="H163" s="129"/>
      <c r="I163" s="132"/>
      <c r="J163" s="130"/>
      <c r="K163" s="130"/>
      <c r="L163" s="129"/>
      <c r="M163" s="132"/>
      <c r="N163" s="62" t="s">
        <v>305</v>
      </c>
      <c r="O163" s="63" t="s">
        <v>42</v>
      </c>
      <c r="P163" s="134"/>
      <c r="Q163" s="129"/>
      <c r="R163" s="129"/>
      <c r="S163" s="129"/>
      <c r="T163" s="129"/>
      <c r="U163" s="129"/>
      <c r="V163" s="132"/>
      <c r="W163" s="132"/>
      <c r="X163" s="135"/>
      <c r="Y163" s="135"/>
      <c r="Z163" s="135"/>
      <c r="AA163" s="132"/>
      <c r="AB163" s="132"/>
      <c r="AC163" s="65">
        <v>1</v>
      </c>
      <c r="AD163" s="107"/>
      <c r="AE163" s="110"/>
      <c r="AF163" s="109"/>
      <c r="AG163" s="109"/>
      <c r="AH163" s="106"/>
      <c r="AI163" s="1"/>
      <c r="AJ163" s="1"/>
      <c r="AK163" s="1"/>
      <c r="AL163" s="1"/>
      <c r="AM163" s="1"/>
      <c r="AN163" s="1"/>
      <c r="AO163" s="1"/>
    </row>
    <row r="164" spans="1:41" ht="50.1" customHeight="1" thickBot="1" x14ac:dyDescent="0.3">
      <c r="A164" s="90" t="s">
        <v>246</v>
      </c>
      <c r="B164" s="91"/>
      <c r="C164" s="92"/>
      <c r="D164" s="92"/>
      <c r="E164" s="93"/>
      <c r="F164" s="93"/>
      <c r="G164" s="93"/>
      <c r="H164" s="93"/>
      <c r="I164" s="93"/>
      <c r="J164" s="94"/>
      <c r="K164" s="94"/>
      <c r="L164" s="93"/>
      <c r="M164" s="93"/>
      <c r="N164" s="93"/>
      <c r="O164" s="93"/>
      <c r="P164" s="94"/>
      <c r="Q164" s="93"/>
      <c r="R164" s="93"/>
      <c r="S164" s="93"/>
      <c r="T164" s="93"/>
      <c r="U164" s="93"/>
      <c r="V164" s="93"/>
      <c r="W164" s="93"/>
      <c r="X164" s="93"/>
      <c r="Y164" s="93"/>
      <c r="Z164" s="93"/>
      <c r="AA164" s="93"/>
      <c r="AB164" s="93"/>
      <c r="AC164" s="95"/>
      <c r="AD164" s="96"/>
      <c r="AE164" s="97"/>
      <c r="AF164" s="98"/>
      <c r="AG164" s="98"/>
      <c r="AH164" s="99"/>
      <c r="AI164" s="1"/>
      <c r="AJ164" s="1"/>
      <c r="AK164" s="1"/>
      <c r="AL164" s="1"/>
      <c r="AM164" s="1"/>
      <c r="AN164" s="1"/>
      <c r="AO164" s="1"/>
    </row>
    <row r="165" spans="1:41" s="6" customFormat="1" ht="322.5" customHeight="1" thickBot="1" x14ac:dyDescent="0.3">
      <c r="A165" s="28" t="s">
        <v>246</v>
      </c>
      <c r="B165" s="32" t="s">
        <v>247</v>
      </c>
      <c r="C165" s="31" t="s">
        <v>53</v>
      </c>
      <c r="D165" s="31" t="s">
        <v>32</v>
      </c>
      <c r="E165" s="40" t="s">
        <v>248</v>
      </c>
      <c r="F165" s="27" t="s">
        <v>288</v>
      </c>
      <c r="G165" s="31" t="s">
        <v>249</v>
      </c>
      <c r="H165" s="45" t="s">
        <v>33</v>
      </c>
      <c r="I165" s="45">
        <v>1</v>
      </c>
      <c r="J165" s="46" t="s">
        <v>34</v>
      </c>
      <c r="K165" s="46">
        <v>10</v>
      </c>
      <c r="L165" s="45">
        <f>I165*K165</f>
        <v>10</v>
      </c>
      <c r="M165" s="45" t="s">
        <v>35</v>
      </c>
      <c r="N165" s="45" t="s">
        <v>289</v>
      </c>
      <c r="O165" s="45" t="s">
        <v>42</v>
      </c>
      <c r="P165" s="46">
        <v>70</v>
      </c>
      <c r="Q165" s="45" t="s">
        <v>494</v>
      </c>
      <c r="R165" s="45">
        <v>1</v>
      </c>
      <c r="S165" s="45" t="s">
        <v>34</v>
      </c>
      <c r="T165" s="45">
        <v>10</v>
      </c>
      <c r="U165" s="45">
        <v>10</v>
      </c>
      <c r="V165" s="45" t="s">
        <v>35</v>
      </c>
      <c r="W165" s="66" t="s">
        <v>290</v>
      </c>
      <c r="X165" s="67">
        <v>42755</v>
      </c>
      <c r="Y165" s="67">
        <v>43100</v>
      </c>
      <c r="Z165" s="67" t="s">
        <v>291</v>
      </c>
      <c r="AA165" s="45" t="s">
        <v>268</v>
      </c>
      <c r="AB165" s="45" t="s">
        <v>578</v>
      </c>
      <c r="AC165" s="68">
        <v>100</v>
      </c>
      <c r="AD165" s="48" t="s">
        <v>669</v>
      </c>
      <c r="AE165" s="47">
        <v>1</v>
      </c>
      <c r="AF165" s="48" t="s">
        <v>710</v>
      </c>
      <c r="AG165" s="175" t="s">
        <v>662</v>
      </c>
      <c r="AH165" s="100" t="s">
        <v>623</v>
      </c>
      <c r="AI165" s="5"/>
      <c r="AJ165" s="5"/>
      <c r="AK165" s="5"/>
      <c r="AL165" s="5"/>
      <c r="AM165" s="5"/>
      <c r="AN165" s="5"/>
      <c r="AO165" s="5"/>
    </row>
    <row r="166" spans="1:41" x14ac:dyDescent="0.25">
      <c r="A166" s="17"/>
      <c r="B166" s="17"/>
      <c r="C166" s="18"/>
      <c r="D166" s="18"/>
      <c r="E166" s="17"/>
      <c r="F166" s="19"/>
      <c r="G166" s="19"/>
      <c r="H166" s="17"/>
      <c r="I166" s="17"/>
      <c r="J166" s="20"/>
      <c r="K166" s="20"/>
      <c r="L166" s="17"/>
      <c r="M166" s="17"/>
      <c r="N166" s="17"/>
      <c r="O166" s="17"/>
      <c r="P166" s="20"/>
      <c r="Q166" s="17"/>
      <c r="R166" s="17"/>
      <c r="S166" s="17"/>
      <c r="T166" s="17"/>
      <c r="U166" s="17"/>
      <c r="V166" s="17"/>
      <c r="W166" s="21"/>
      <c r="X166" s="17"/>
      <c r="Y166" s="17"/>
      <c r="Z166" s="17"/>
      <c r="AA166" s="17"/>
      <c r="AB166" s="17"/>
      <c r="AC166" s="13"/>
      <c r="AD166" s="14"/>
      <c r="AE166" s="1"/>
      <c r="AF166" s="15"/>
      <c r="AG166" s="15"/>
      <c r="AH166" s="15"/>
      <c r="AI166" s="1"/>
      <c r="AJ166" s="1"/>
      <c r="AK166" s="1"/>
      <c r="AL166" s="1"/>
      <c r="AM166" s="1"/>
      <c r="AN166" s="1"/>
      <c r="AO166" s="1"/>
    </row>
    <row r="167" spans="1:41" x14ac:dyDescent="0.25">
      <c r="A167" s="17"/>
      <c r="B167" s="17"/>
      <c r="C167" s="18"/>
      <c r="D167" s="18"/>
      <c r="E167" s="17"/>
      <c r="F167" s="19"/>
      <c r="G167" s="19"/>
      <c r="H167" s="17"/>
      <c r="I167" s="17"/>
      <c r="J167" s="20"/>
      <c r="K167" s="20"/>
      <c r="L167" s="17"/>
      <c r="M167" s="17"/>
      <c r="N167" s="17"/>
      <c r="O167" s="17"/>
      <c r="P167" s="20"/>
      <c r="Q167" s="17"/>
      <c r="R167" s="17"/>
      <c r="S167" s="17"/>
      <c r="T167" s="17"/>
      <c r="U167" s="17"/>
      <c r="V167" s="17"/>
      <c r="W167" s="21"/>
      <c r="X167" s="17"/>
      <c r="Y167" s="17"/>
      <c r="Z167" s="17"/>
      <c r="AA167" s="17"/>
      <c r="AB167" s="17"/>
      <c r="AC167" s="13"/>
      <c r="AD167" s="14"/>
      <c r="AE167" s="1"/>
      <c r="AF167" s="15"/>
      <c r="AG167" s="15"/>
      <c r="AH167" s="15"/>
      <c r="AI167" s="1"/>
      <c r="AJ167" s="1"/>
      <c r="AK167" s="1"/>
      <c r="AL167" s="1"/>
      <c r="AM167" s="1"/>
      <c r="AN167" s="1"/>
      <c r="AO167" s="1"/>
    </row>
    <row r="168" spans="1:41" x14ac:dyDescent="0.25">
      <c r="AE168" s="1"/>
      <c r="AF168" s="15"/>
      <c r="AG168" s="15"/>
      <c r="AH168" s="15"/>
      <c r="AI168" s="1"/>
      <c r="AJ168" s="1"/>
      <c r="AK168" s="1"/>
      <c r="AL168" s="1"/>
      <c r="AM168" s="1"/>
      <c r="AN168" s="1"/>
      <c r="AO168" s="1"/>
    </row>
    <row r="169" spans="1:41" x14ac:dyDescent="0.25">
      <c r="AE169" s="1"/>
      <c r="AF169" s="15"/>
      <c r="AG169" s="15"/>
      <c r="AH169" s="15"/>
      <c r="AI169" s="1"/>
      <c r="AJ169" s="1"/>
      <c r="AK169" s="1"/>
      <c r="AL169" s="1"/>
      <c r="AM169" s="1"/>
      <c r="AN169" s="1"/>
      <c r="AO169" s="1"/>
    </row>
    <row r="170" spans="1:41" x14ac:dyDescent="0.25">
      <c r="AE170" s="1"/>
      <c r="AF170" s="15"/>
      <c r="AG170" s="15"/>
      <c r="AH170" s="15"/>
      <c r="AI170" s="1"/>
      <c r="AJ170" s="1"/>
      <c r="AK170" s="1"/>
      <c r="AL170" s="1"/>
      <c r="AM170" s="1"/>
      <c r="AN170" s="1"/>
      <c r="AO170" s="1"/>
    </row>
    <row r="171" spans="1:41" x14ac:dyDescent="0.25">
      <c r="AE171" s="1"/>
      <c r="AF171" s="15"/>
      <c r="AG171" s="15"/>
      <c r="AH171" s="15"/>
      <c r="AI171" s="1"/>
      <c r="AJ171" s="1"/>
      <c r="AK171" s="1"/>
      <c r="AL171" s="1"/>
      <c r="AM171" s="1"/>
      <c r="AN171" s="1"/>
      <c r="AO171" s="1"/>
    </row>
    <row r="172" spans="1:41" x14ac:dyDescent="0.25">
      <c r="AE172" s="1"/>
      <c r="AF172" s="15"/>
      <c r="AG172" s="15"/>
      <c r="AH172" s="15"/>
      <c r="AI172" s="1"/>
      <c r="AJ172" s="1"/>
      <c r="AK172" s="1"/>
      <c r="AL172" s="1"/>
      <c r="AM172" s="1"/>
      <c r="AN172" s="1"/>
      <c r="AO172" s="1"/>
    </row>
    <row r="173" spans="1:41" x14ac:dyDescent="0.25">
      <c r="AE173" s="1"/>
      <c r="AF173" s="15"/>
      <c r="AG173" s="15"/>
      <c r="AH173" s="15"/>
      <c r="AI173" s="1"/>
      <c r="AJ173" s="1"/>
      <c r="AK173" s="1"/>
      <c r="AL173" s="1"/>
      <c r="AM173" s="1"/>
      <c r="AN173" s="1"/>
      <c r="AO173" s="1"/>
    </row>
    <row r="174" spans="1:41" x14ac:dyDescent="0.25">
      <c r="AE174" s="1"/>
      <c r="AF174" s="15"/>
      <c r="AG174" s="15"/>
      <c r="AH174" s="15"/>
      <c r="AI174" s="1"/>
      <c r="AJ174" s="1"/>
      <c r="AK174" s="1"/>
      <c r="AL174" s="1"/>
      <c r="AM174" s="1"/>
      <c r="AN174" s="1"/>
      <c r="AO174" s="1"/>
    </row>
    <row r="175" spans="1:41" x14ac:dyDescent="0.25">
      <c r="AE175" s="1"/>
      <c r="AF175" s="15"/>
      <c r="AG175" s="15"/>
      <c r="AH175" s="15"/>
      <c r="AI175" s="1"/>
      <c r="AJ175" s="1"/>
      <c r="AK175" s="1"/>
      <c r="AL175" s="1"/>
      <c r="AM175" s="1"/>
      <c r="AN175" s="1"/>
      <c r="AO175" s="1"/>
    </row>
    <row r="176" spans="1:41" x14ac:dyDescent="0.25">
      <c r="AE176" s="1"/>
      <c r="AF176" s="15"/>
      <c r="AG176" s="15"/>
      <c r="AH176" s="15"/>
      <c r="AI176" s="1"/>
      <c r="AJ176" s="1"/>
      <c r="AK176" s="1"/>
      <c r="AL176" s="1"/>
      <c r="AM176" s="1"/>
      <c r="AN176" s="1"/>
      <c r="AO176" s="1"/>
    </row>
    <row r="177" spans="31:41" x14ac:dyDescent="0.25">
      <c r="AE177" s="1"/>
      <c r="AF177" s="15"/>
      <c r="AG177" s="15"/>
      <c r="AH177" s="15"/>
      <c r="AI177" s="1"/>
      <c r="AJ177" s="1"/>
      <c r="AK177" s="1"/>
      <c r="AL177" s="1"/>
      <c r="AM177" s="1"/>
      <c r="AN177" s="1"/>
      <c r="AO177" s="1"/>
    </row>
    <row r="178" spans="31:41" x14ac:dyDescent="0.25">
      <c r="AE178" s="1"/>
      <c r="AF178" s="15"/>
      <c r="AG178" s="15"/>
      <c r="AH178" s="15"/>
      <c r="AI178" s="1"/>
      <c r="AJ178" s="1"/>
      <c r="AK178" s="1"/>
      <c r="AL178" s="1"/>
      <c r="AM178" s="1"/>
      <c r="AN178" s="1"/>
      <c r="AO178" s="1"/>
    </row>
    <row r="179" spans="31:41" x14ac:dyDescent="0.25">
      <c r="AE179" s="1"/>
      <c r="AF179" s="15"/>
      <c r="AG179" s="15"/>
      <c r="AH179" s="15"/>
      <c r="AI179" s="1"/>
      <c r="AJ179" s="1"/>
      <c r="AK179" s="1"/>
      <c r="AL179" s="1"/>
      <c r="AM179" s="1"/>
      <c r="AN179" s="1"/>
      <c r="AO179" s="1"/>
    </row>
    <row r="180" spans="31:41" x14ac:dyDescent="0.25">
      <c r="AE180" s="1"/>
      <c r="AF180" s="15"/>
      <c r="AG180" s="15"/>
      <c r="AH180" s="15"/>
      <c r="AI180" s="1"/>
      <c r="AJ180" s="1"/>
      <c r="AK180" s="1"/>
      <c r="AL180" s="1"/>
      <c r="AM180" s="1"/>
      <c r="AN180" s="1"/>
      <c r="AO180" s="1"/>
    </row>
    <row r="181" spans="31:41" x14ac:dyDescent="0.25">
      <c r="AE181" s="1"/>
      <c r="AF181" s="15"/>
      <c r="AG181" s="15"/>
      <c r="AH181" s="15"/>
      <c r="AI181" s="1"/>
      <c r="AJ181" s="1"/>
      <c r="AK181" s="1"/>
      <c r="AL181" s="1"/>
      <c r="AM181" s="1"/>
      <c r="AN181" s="1"/>
      <c r="AO181" s="1"/>
    </row>
    <row r="182" spans="31:41" x14ac:dyDescent="0.25">
      <c r="AE182" s="1"/>
      <c r="AF182" s="15"/>
      <c r="AG182" s="15"/>
      <c r="AH182" s="15"/>
      <c r="AI182" s="1"/>
      <c r="AJ182" s="1"/>
      <c r="AK182" s="1"/>
      <c r="AL182" s="1"/>
      <c r="AM182" s="1"/>
      <c r="AN182" s="1"/>
      <c r="AO182" s="1"/>
    </row>
    <row r="183" spans="31:41" x14ac:dyDescent="0.25">
      <c r="AE183" s="1"/>
      <c r="AF183" s="15"/>
      <c r="AG183" s="15"/>
      <c r="AH183" s="15"/>
      <c r="AI183" s="1"/>
      <c r="AJ183" s="1"/>
      <c r="AK183" s="1"/>
      <c r="AL183" s="1"/>
      <c r="AM183" s="1"/>
      <c r="AN183" s="1"/>
      <c r="AO183" s="1"/>
    </row>
    <row r="184" spans="31:41" x14ac:dyDescent="0.25">
      <c r="AE184" s="1"/>
      <c r="AF184" s="15"/>
      <c r="AG184" s="15"/>
      <c r="AH184" s="15"/>
      <c r="AI184" s="1"/>
      <c r="AJ184" s="1"/>
      <c r="AK184" s="1"/>
      <c r="AL184" s="1"/>
      <c r="AM184" s="1"/>
      <c r="AN184" s="1"/>
      <c r="AO184" s="1"/>
    </row>
    <row r="185" spans="31:41" x14ac:dyDescent="0.25">
      <c r="AE185" s="1"/>
      <c r="AF185" s="15"/>
      <c r="AG185" s="15"/>
      <c r="AH185" s="15"/>
      <c r="AI185" s="1"/>
      <c r="AJ185" s="1"/>
      <c r="AK185" s="1"/>
      <c r="AL185" s="1"/>
      <c r="AM185" s="1"/>
      <c r="AN185" s="1"/>
      <c r="AO185" s="1"/>
    </row>
    <row r="186" spans="31:41" x14ac:dyDescent="0.25">
      <c r="AE186" s="1"/>
      <c r="AF186" s="15"/>
      <c r="AG186" s="15"/>
      <c r="AH186" s="15"/>
      <c r="AI186" s="1"/>
      <c r="AJ186" s="1"/>
      <c r="AK186" s="1"/>
      <c r="AL186" s="1"/>
      <c r="AM186" s="1"/>
      <c r="AN186" s="1"/>
      <c r="AO186" s="1"/>
    </row>
    <row r="187" spans="31:41" x14ac:dyDescent="0.25">
      <c r="AE187" s="1"/>
      <c r="AF187" s="15"/>
      <c r="AG187" s="15"/>
      <c r="AH187" s="15"/>
      <c r="AI187" s="1"/>
      <c r="AJ187" s="1"/>
      <c r="AK187" s="1"/>
      <c r="AL187" s="1"/>
      <c r="AM187" s="1"/>
      <c r="AN187" s="1"/>
      <c r="AO187" s="1"/>
    </row>
    <row r="188" spans="31:41" x14ac:dyDescent="0.25">
      <c r="AE188" s="1"/>
      <c r="AF188" s="15"/>
      <c r="AG188" s="15"/>
      <c r="AH188" s="15"/>
      <c r="AI188" s="1"/>
      <c r="AJ188" s="1"/>
      <c r="AK188" s="1"/>
      <c r="AL188" s="1"/>
      <c r="AM188" s="1"/>
      <c r="AN188" s="1"/>
      <c r="AO188" s="1"/>
    </row>
    <row r="189" spans="31:41" x14ac:dyDescent="0.25">
      <c r="AE189" s="1"/>
      <c r="AF189" s="15"/>
      <c r="AG189" s="15"/>
      <c r="AH189" s="15"/>
      <c r="AI189" s="1"/>
      <c r="AJ189" s="1"/>
      <c r="AK189" s="1"/>
      <c r="AL189" s="1"/>
      <c r="AM189" s="1"/>
      <c r="AN189" s="1"/>
      <c r="AO189" s="1"/>
    </row>
    <row r="190" spans="31:41" x14ac:dyDescent="0.25">
      <c r="AE190" s="1"/>
      <c r="AF190" s="15"/>
      <c r="AG190" s="15"/>
      <c r="AH190" s="15"/>
      <c r="AI190" s="1"/>
      <c r="AJ190" s="1"/>
      <c r="AK190" s="1"/>
      <c r="AL190" s="1"/>
      <c r="AM190" s="1"/>
      <c r="AN190" s="1"/>
      <c r="AO190" s="1"/>
    </row>
    <row r="191" spans="31:41" x14ac:dyDescent="0.25">
      <c r="AE191" s="1"/>
      <c r="AF191" s="15"/>
      <c r="AG191" s="15"/>
      <c r="AH191" s="15"/>
      <c r="AI191" s="1"/>
      <c r="AJ191" s="1"/>
      <c r="AK191" s="1"/>
      <c r="AL191" s="1"/>
      <c r="AM191" s="1"/>
      <c r="AN191" s="1"/>
      <c r="AO191" s="1"/>
    </row>
    <row r="192" spans="31:41" x14ac:dyDescent="0.25">
      <c r="AE192" s="1"/>
      <c r="AF192" s="15"/>
      <c r="AG192" s="15"/>
      <c r="AH192" s="15"/>
      <c r="AI192" s="1"/>
      <c r="AJ192" s="1"/>
      <c r="AK192" s="1"/>
      <c r="AL192" s="1"/>
      <c r="AM192" s="1"/>
      <c r="AN192" s="1"/>
      <c r="AO192" s="1"/>
    </row>
    <row r="193" spans="31:41" x14ac:dyDescent="0.25">
      <c r="AE193" s="1"/>
      <c r="AF193" s="15"/>
      <c r="AG193" s="15"/>
      <c r="AH193" s="15"/>
      <c r="AI193" s="1"/>
      <c r="AJ193" s="1"/>
      <c r="AK193" s="1"/>
      <c r="AL193" s="1"/>
      <c r="AM193" s="1"/>
      <c r="AN193" s="1"/>
      <c r="AO193" s="1"/>
    </row>
    <row r="194" spans="31:41" x14ac:dyDescent="0.25">
      <c r="AE194" s="1"/>
      <c r="AF194" s="15"/>
      <c r="AG194" s="15"/>
      <c r="AH194" s="15"/>
      <c r="AI194" s="1"/>
      <c r="AJ194" s="1"/>
      <c r="AK194" s="1"/>
      <c r="AL194" s="1"/>
      <c r="AM194" s="1"/>
      <c r="AN194" s="1"/>
      <c r="AO194" s="1"/>
    </row>
    <row r="195" spans="31:41" x14ac:dyDescent="0.25">
      <c r="AE195" s="1"/>
      <c r="AF195" s="15"/>
      <c r="AG195" s="15"/>
      <c r="AH195" s="15"/>
      <c r="AI195" s="1"/>
      <c r="AJ195" s="1"/>
      <c r="AK195" s="1"/>
      <c r="AL195" s="1"/>
      <c r="AM195" s="1"/>
      <c r="AN195" s="1"/>
      <c r="AO195" s="1"/>
    </row>
    <row r="196" spans="31:41" x14ac:dyDescent="0.25">
      <c r="AE196" s="1"/>
      <c r="AF196" s="15"/>
      <c r="AG196" s="15"/>
      <c r="AH196" s="15"/>
      <c r="AI196" s="1"/>
      <c r="AJ196" s="1"/>
      <c r="AK196" s="1"/>
      <c r="AL196" s="1"/>
      <c r="AM196" s="1"/>
      <c r="AN196" s="1"/>
      <c r="AO196" s="1"/>
    </row>
    <row r="197" spans="31:41" x14ac:dyDescent="0.25">
      <c r="AE197" s="1"/>
      <c r="AF197" s="15"/>
      <c r="AG197" s="15"/>
      <c r="AH197" s="15"/>
      <c r="AI197" s="1"/>
      <c r="AJ197" s="1"/>
      <c r="AK197" s="1"/>
      <c r="AL197" s="1"/>
      <c r="AM197" s="1"/>
      <c r="AN197" s="1"/>
      <c r="AO197" s="1"/>
    </row>
    <row r="198" spans="31:41" x14ac:dyDescent="0.25">
      <c r="AE198" s="1"/>
      <c r="AF198" s="15"/>
      <c r="AG198" s="15"/>
      <c r="AH198" s="15"/>
      <c r="AI198" s="1"/>
      <c r="AJ198" s="1"/>
      <c r="AK198" s="1"/>
      <c r="AL198" s="1"/>
      <c r="AM198" s="1"/>
      <c r="AN198" s="1"/>
      <c r="AO198" s="1"/>
    </row>
    <row r="199" spans="31:41" x14ac:dyDescent="0.25">
      <c r="AE199" s="1"/>
      <c r="AF199" s="15"/>
      <c r="AG199" s="15"/>
      <c r="AH199" s="15"/>
      <c r="AI199" s="1"/>
      <c r="AJ199" s="1"/>
      <c r="AK199" s="1"/>
      <c r="AL199" s="1"/>
      <c r="AM199" s="1"/>
      <c r="AN199" s="1"/>
      <c r="AO199" s="1"/>
    </row>
    <row r="200" spans="31:41" x14ac:dyDescent="0.25">
      <c r="AE200" s="1"/>
      <c r="AF200" s="15"/>
      <c r="AG200" s="15"/>
      <c r="AH200" s="15"/>
      <c r="AI200" s="1"/>
      <c r="AJ200" s="1"/>
      <c r="AK200" s="1"/>
      <c r="AL200" s="1"/>
      <c r="AM200" s="1"/>
      <c r="AN200" s="1"/>
      <c r="AO200" s="1"/>
    </row>
    <row r="201" spans="31:41" x14ac:dyDescent="0.25">
      <c r="AE201" s="1"/>
      <c r="AF201" s="15"/>
      <c r="AG201" s="15"/>
      <c r="AH201" s="15"/>
      <c r="AI201" s="1"/>
      <c r="AJ201" s="1"/>
      <c r="AK201" s="1"/>
      <c r="AL201" s="1"/>
      <c r="AM201" s="1"/>
      <c r="AN201" s="1"/>
      <c r="AO201" s="1"/>
    </row>
    <row r="202" spans="31:41" x14ac:dyDescent="0.25">
      <c r="AE202" s="1"/>
      <c r="AF202" s="15"/>
      <c r="AG202" s="15"/>
      <c r="AH202" s="15"/>
      <c r="AI202" s="1"/>
      <c r="AJ202" s="1"/>
      <c r="AK202" s="1"/>
      <c r="AL202" s="1"/>
      <c r="AM202" s="1"/>
      <c r="AN202" s="1"/>
      <c r="AO202" s="1"/>
    </row>
    <row r="203" spans="31:41" x14ac:dyDescent="0.25">
      <c r="AE203" s="1"/>
      <c r="AF203" s="15"/>
      <c r="AG203" s="15"/>
      <c r="AH203" s="15"/>
      <c r="AI203" s="1"/>
      <c r="AJ203" s="1"/>
      <c r="AK203" s="1"/>
      <c r="AL203" s="1"/>
      <c r="AM203" s="1"/>
      <c r="AN203" s="1"/>
      <c r="AO203" s="1"/>
    </row>
    <row r="204" spans="31:41" x14ac:dyDescent="0.25">
      <c r="AE204" s="1"/>
      <c r="AF204" s="15"/>
      <c r="AG204" s="15"/>
      <c r="AH204" s="15"/>
      <c r="AI204" s="1"/>
      <c r="AJ204" s="1"/>
      <c r="AK204" s="1"/>
      <c r="AL204" s="1"/>
      <c r="AM204" s="1"/>
      <c r="AN204" s="1"/>
      <c r="AO204" s="1"/>
    </row>
    <row r="205" spans="31:41" x14ac:dyDescent="0.25">
      <c r="AE205" s="1"/>
      <c r="AF205" s="15"/>
      <c r="AG205" s="15"/>
      <c r="AH205" s="15"/>
      <c r="AI205" s="1"/>
      <c r="AJ205" s="1"/>
      <c r="AK205" s="1"/>
      <c r="AL205" s="1"/>
      <c r="AM205" s="1"/>
      <c r="AN205" s="1"/>
      <c r="AO205" s="1"/>
    </row>
    <row r="206" spans="31:41" x14ac:dyDescent="0.25">
      <c r="AE206" s="1"/>
      <c r="AF206" s="15"/>
      <c r="AG206" s="15"/>
      <c r="AH206" s="15"/>
      <c r="AI206" s="1"/>
      <c r="AJ206" s="1"/>
      <c r="AK206" s="1"/>
      <c r="AL206" s="1"/>
      <c r="AM206" s="1"/>
      <c r="AN206" s="1"/>
      <c r="AO206" s="1"/>
    </row>
    <row r="207" spans="31:41" x14ac:dyDescent="0.25">
      <c r="AE207" s="1"/>
      <c r="AF207" s="15"/>
      <c r="AG207" s="15"/>
      <c r="AH207" s="15"/>
      <c r="AI207" s="1"/>
      <c r="AJ207" s="1"/>
      <c r="AK207" s="1"/>
      <c r="AL207" s="1"/>
      <c r="AM207" s="1"/>
      <c r="AN207" s="1"/>
      <c r="AO207" s="1"/>
    </row>
    <row r="208" spans="31:41" x14ac:dyDescent="0.25">
      <c r="AE208" s="1"/>
      <c r="AF208" s="15"/>
      <c r="AG208" s="15"/>
      <c r="AH208" s="15"/>
      <c r="AI208" s="1"/>
      <c r="AJ208" s="1"/>
      <c r="AK208" s="1"/>
      <c r="AL208" s="1"/>
      <c r="AM208" s="1"/>
      <c r="AN208" s="1"/>
      <c r="AO208" s="1"/>
    </row>
    <row r="209" spans="31:41" x14ac:dyDescent="0.25">
      <c r="AE209" s="1"/>
      <c r="AF209" s="15"/>
      <c r="AG209" s="15"/>
      <c r="AH209" s="15"/>
      <c r="AI209" s="1"/>
      <c r="AJ209" s="1"/>
      <c r="AK209" s="1"/>
      <c r="AL209" s="1"/>
      <c r="AM209" s="1"/>
      <c r="AN209" s="1"/>
      <c r="AO209" s="1"/>
    </row>
    <row r="210" spans="31:41" x14ac:dyDescent="0.25">
      <c r="AE210" s="1"/>
      <c r="AF210" s="15"/>
      <c r="AG210" s="15"/>
      <c r="AH210" s="15"/>
      <c r="AI210" s="1"/>
      <c r="AJ210" s="1"/>
      <c r="AK210" s="1"/>
      <c r="AL210" s="1"/>
      <c r="AM210" s="1"/>
      <c r="AN210" s="1"/>
      <c r="AO210" s="1"/>
    </row>
    <row r="211" spans="31:41" x14ac:dyDescent="0.25">
      <c r="AE211" s="1"/>
      <c r="AF211" s="15"/>
      <c r="AG211" s="15"/>
      <c r="AH211" s="15"/>
      <c r="AI211" s="1"/>
      <c r="AJ211" s="1"/>
      <c r="AK211" s="1"/>
      <c r="AL211" s="1"/>
      <c r="AM211" s="1"/>
      <c r="AN211" s="1"/>
      <c r="AO211" s="1"/>
    </row>
    <row r="212" spans="31:41" x14ac:dyDescent="0.25">
      <c r="AE212" s="1"/>
      <c r="AF212" s="15"/>
      <c r="AG212" s="15"/>
      <c r="AH212" s="15"/>
      <c r="AI212" s="1"/>
      <c r="AJ212" s="1"/>
      <c r="AK212" s="1"/>
      <c r="AL212" s="1"/>
      <c r="AM212" s="1"/>
      <c r="AN212" s="1"/>
      <c r="AO212" s="1"/>
    </row>
    <row r="213" spans="31:41" x14ac:dyDescent="0.25">
      <c r="AE213" s="1"/>
      <c r="AF213" s="15"/>
      <c r="AG213" s="15"/>
      <c r="AH213" s="15"/>
      <c r="AI213" s="1"/>
      <c r="AJ213" s="1"/>
      <c r="AK213" s="1"/>
      <c r="AL213" s="1"/>
      <c r="AM213" s="1"/>
      <c r="AN213" s="1"/>
      <c r="AO213" s="1"/>
    </row>
    <row r="214" spans="31:41" x14ac:dyDescent="0.25">
      <c r="AE214" s="1"/>
      <c r="AF214" s="15"/>
      <c r="AG214" s="15"/>
      <c r="AH214" s="15"/>
      <c r="AI214" s="1"/>
      <c r="AJ214" s="1"/>
      <c r="AK214" s="1"/>
      <c r="AL214" s="1"/>
      <c r="AM214" s="1"/>
      <c r="AN214" s="1"/>
      <c r="AO214" s="1"/>
    </row>
    <row r="215" spans="31:41" x14ac:dyDescent="0.25">
      <c r="AE215" s="1"/>
      <c r="AF215" s="15"/>
      <c r="AG215" s="15"/>
      <c r="AH215" s="15"/>
      <c r="AI215" s="1"/>
      <c r="AJ215" s="1"/>
      <c r="AK215" s="1"/>
      <c r="AL215" s="1"/>
      <c r="AM215" s="1"/>
      <c r="AN215" s="1"/>
      <c r="AO215" s="1"/>
    </row>
    <row r="216" spans="31:41" x14ac:dyDescent="0.25">
      <c r="AE216" s="1"/>
      <c r="AF216" s="15"/>
      <c r="AG216" s="15"/>
      <c r="AH216" s="15"/>
      <c r="AI216" s="1"/>
      <c r="AJ216" s="1"/>
      <c r="AK216" s="1"/>
      <c r="AL216" s="1"/>
      <c r="AM216" s="1"/>
      <c r="AN216" s="1"/>
      <c r="AO216" s="1"/>
    </row>
    <row r="217" spans="31:41" x14ac:dyDescent="0.25">
      <c r="AE217" s="1"/>
      <c r="AF217" s="15"/>
      <c r="AG217" s="15"/>
      <c r="AH217" s="15"/>
      <c r="AI217" s="1"/>
      <c r="AJ217" s="1"/>
      <c r="AK217" s="1"/>
      <c r="AL217" s="1"/>
      <c r="AM217" s="1"/>
      <c r="AN217" s="1"/>
      <c r="AO217" s="1"/>
    </row>
    <row r="218" spans="31:41" x14ac:dyDescent="0.25">
      <c r="AE218" s="1"/>
      <c r="AF218" s="15"/>
      <c r="AG218" s="15"/>
      <c r="AH218" s="15"/>
      <c r="AI218" s="1"/>
      <c r="AJ218" s="1"/>
      <c r="AK218" s="1"/>
      <c r="AL218" s="1"/>
      <c r="AM218" s="1"/>
      <c r="AN218" s="1"/>
      <c r="AO218" s="1"/>
    </row>
    <row r="219" spans="31:41" x14ac:dyDescent="0.25">
      <c r="AE219" s="1"/>
      <c r="AF219" s="15"/>
      <c r="AG219" s="15"/>
      <c r="AH219" s="15"/>
      <c r="AI219" s="1"/>
      <c r="AJ219" s="1"/>
      <c r="AK219" s="1"/>
      <c r="AL219" s="1"/>
      <c r="AM219" s="1"/>
      <c r="AN219" s="1"/>
      <c r="AO219" s="1"/>
    </row>
    <row r="220" spans="31:41" x14ac:dyDescent="0.25">
      <c r="AE220" s="1"/>
      <c r="AF220" s="15"/>
      <c r="AG220" s="15"/>
      <c r="AH220" s="15"/>
      <c r="AI220" s="1"/>
      <c r="AJ220" s="1"/>
      <c r="AK220" s="1"/>
      <c r="AL220" s="1"/>
      <c r="AM220" s="1"/>
      <c r="AN220" s="1"/>
      <c r="AO220" s="1"/>
    </row>
    <row r="221" spans="31:41" x14ac:dyDescent="0.25">
      <c r="AE221" s="1"/>
      <c r="AF221" s="15"/>
      <c r="AG221" s="15"/>
      <c r="AH221" s="15"/>
      <c r="AI221" s="1"/>
      <c r="AJ221" s="1"/>
      <c r="AK221" s="1"/>
      <c r="AL221" s="1"/>
      <c r="AM221" s="1"/>
      <c r="AN221" s="1"/>
      <c r="AO221" s="1"/>
    </row>
    <row r="222" spans="31:41" x14ac:dyDescent="0.25">
      <c r="AE222" s="1"/>
      <c r="AF222" s="15"/>
      <c r="AG222" s="15"/>
      <c r="AH222" s="15"/>
      <c r="AI222" s="1"/>
      <c r="AJ222" s="1"/>
      <c r="AK222" s="1"/>
      <c r="AL222" s="1"/>
      <c r="AM222" s="1"/>
      <c r="AN222" s="1"/>
      <c r="AO222" s="1"/>
    </row>
    <row r="223" spans="31:41" x14ac:dyDescent="0.25">
      <c r="AE223" s="1"/>
      <c r="AF223" s="15"/>
      <c r="AG223" s="15"/>
      <c r="AH223" s="15"/>
      <c r="AI223" s="1"/>
      <c r="AJ223" s="1"/>
      <c r="AK223" s="1"/>
      <c r="AL223" s="1"/>
      <c r="AM223" s="1"/>
      <c r="AN223" s="1"/>
      <c r="AO223" s="1"/>
    </row>
    <row r="224" spans="31:41" x14ac:dyDescent="0.25">
      <c r="AE224" s="1"/>
      <c r="AF224" s="15"/>
      <c r="AG224" s="15"/>
      <c r="AH224" s="15"/>
      <c r="AI224" s="1"/>
      <c r="AJ224" s="1"/>
      <c r="AK224" s="1"/>
      <c r="AL224" s="1"/>
      <c r="AM224" s="1"/>
      <c r="AN224" s="1"/>
      <c r="AO224" s="1"/>
    </row>
    <row r="225" spans="31:41" x14ac:dyDescent="0.25">
      <c r="AE225" s="1"/>
      <c r="AF225" s="15"/>
      <c r="AG225" s="15"/>
      <c r="AH225" s="15"/>
      <c r="AI225" s="1"/>
      <c r="AJ225" s="1"/>
      <c r="AK225" s="1"/>
      <c r="AL225" s="1"/>
      <c r="AM225" s="1"/>
      <c r="AN225" s="1"/>
      <c r="AO225" s="1"/>
    </row>
    <row r="226" spans="31:41" x14ac:dyDescent="0.25">
      <c r="AE226" s="1"/>
      <c r="AF226" s="15"/>
      <c r="AG226" s="15"/>
      <c r="AH226" s="15"/>
      <c r="AI226" s="1"/>
      <c r="AJ226" s="1"/>
      <c r="AK226" s="1"/>
      <c r="AL226" s="1"/>
      <c r="AM226" s="1"/>
      <c r="AN226" s="1"/>
      <c r="AO226" s="1"/>
    </row>
    <row r="227" spans="31:41" x14ac:dyDescent="0.25">
      <c r="AE227" s="1"/>
      <c r="AF227" s="15"/>
      <c r="AG227" s="15"/>
      <c r="AH227" s="15"/>
      <c r="AI227" s="1"/>
      <c r="AJ227" s="1"/>
      <c r="AK227" s="1"/>
      <c r="AL227" s="1"/>
      <c r="AM227" s="1"/>
      <c r="AN227" s="1"/>
      <c r="AO227" s="1"/>
    </row>
    <row r="228" spans="31:41" x14ac:dyDescent="0.25">
      <c r="AE228" s="1"/>
      <c r="AF228" s="15"/>
      <c r="AG228" s="15"/>
      <c r="AH228" s="15"/>
      <c r="AI228" s="1"/>
      <c r="AJ228" s="1"/>
      <c r="AK228" s="1"/>
      <c r="AL228" s="1"/>
      <c r="AM228" s="1"/>
      <c r="AN228" s="1"/>
      <c r="AO228" s="1"/>
    </row>
    <row r="229" spans="31:41" x14ac:dyDescent="0.25">
      <c r="AE229" s="1"/>
      <c r="AF229" s="15"/>
      <c r="AG229" s="15"/>
      <c r="AH229" s="15"/>
      <c r="AI229" s="1"/>
      <c r="AJ229" s="1"/>
      <c r="AK229" s="1"/>
      <c r="AL229" s="1"/>
      <c r="AM229" s="1"/>
      <c r="AN229" s="1"/>
      <c r="AO229" s="1"/>
    </row>
    <row r="230" spans="31:41" x14ac:dyDescent="0.25">
      <c r="AE230" s="1"/>
      <c r="AF230" s="15"/>
      <c r="AG230" s="15"/>
      <c r="AH230" s="15"/>
      <c r="AI230" s="1"/>
      <c r="AJ230" s="1"/>
      <c r="AK230" s="1"/>
      <c r="AL230" s="1"/>
      <c r="AM230" s="1"/>
      <c r="AN230" s="1"/>
      <c r="AO230" s="1"/>
    </row>
    <row r="231" spans="31:41" x14ac:dyDescent="0.25">
      <c r="AE231" s="1"/>
      <c r="AF231" s="15"/>
      <c r="AG231" s="15"/>
      <c r="AH231" s="15"/>
      <c r="AI231" s="1"/>
      <c r="AJ231" s="1"/>
      <c r="AK231" s="1"/>
      <c r="AL231" s="1"/>
      <c r="AM231" s="1"/>
      <c r="AN231" s="1"/>
      <c r="AO231" s="1"/>
    </row>
    <row r="232" spans="31:41" x14ac:dyDescent="0.25">
      <c r="AE232" s="1"/>
      <c r="AF232" s="15"/>
      <c r="AG232" s="15"/>
      <c r="AH232" s="15"/>
      <c r="AI232" s="1"/>
      <c r="AJ232" s="1"/>
      <c r="AK232" s="1"/>
      <c r="AL232" s="1"/>
      <c r="AM232" s="1"/>
      <c r="AN232" s="1"/>
      <c r="AO232" s="1"/>
    </row>
    <row r="233" spans="31:41" x14ac:dyDescent="0.25">
      <c r="AE233" s="1"/>
      <c r="AF233" s="15"/>
      <c r="AG233" s="15"/>
      <c r="AH233" s="15"/>
      <c r="AI233" s="1"/>
      <c r="AJ233" s="1"/>
      <c r="AK233" s="1"/>
      <c r="AL233" s="1"/>
      <c r="AM233" s="1"/>
      <c r="AN233" s="1"/>
      <c r="AO233" s="1"/>
    </row>
    <row r="234" spans="31:41" x14ac:dyDescent="0.25">
      <c r="AE234" s="1"/>
      <c r="AF234" s="15"/>
      <c r="AG234" s="15"/>
      <c r="AH234" s="15"/>
      <c r="AI234" s="1"/>
      <c r="AJ234" s="1"/>
      <c r="AK234" s="1"/>
      <c r="AL234" s="1"/>
      <c r="AM234" s="1"/>
      <c r="AN234" s="1"/>
      <c r="AO234" s="1"/>
    </row>
    <row r="235" spans="31:41" x14ac:dyDescent="0.25">
      <c r="AE235" s="1"/>
      <c r="AF235" s="15"/>
      <c r="AG235" s="15"/>
      <c r="AH235" s="15"/>
      <c r="AI235" s="1"/>
      <c r="AJ235" s="1"/>
      <c r="AK235" s="1"/>
      <c r="AL235" s="1"/>
      <c r="AM235" s="1"/>
      <c r="AN235" s="1"/>
      <c r="AO235" s="1"/>
    </row>
    <row r="236" spans="31:41" x14ac:dyDescent="0.25">
      <c r="AE236" s="1"/>
      <c r="AF236" s="15"/>
      <c r="AG236" s="15"/>
      <c r="AH236" s="15"/>
      <c r="AI236" s="1"/>
      <c r="AJ236" s="1"/>
      <c r="AK236" s="1"/>
      <c r="AL236" s="1"/>
      <c r="AM236" s="1"/>
      <c r="AN236" s="1"/>
      <c r="AO236" s="1"/>
    </row>
    <row r="237" spans="31:41" x14ac:dyDescent="0.25">
      <c r="AE237" s="1"/>
      <c r="AF237" s="15"/>
      <c r="AG237" s="15"/>
      <c r="AH237" s="15"/>
      <c r="AI237" s="1"/>
      <c r="AJ237" s="1"/>
      <c r="AK237" s="1"/>
      <c r="AL237" s="1"/>
      <c r="AM237" s="1"/>
      <c r="AN237" s="1"/>
      <c r="AO237" s="1"/>
    </row>
    <row r="238" spans="31:41" x14ac:dyDescent="0.25">
      <c r="AE238" s="1"/>
      <c r="AF238" s="15"/>
      <c r="AG238" s="15"/>
      <c r="AH238" s="15"/>
      <c r="AI238" s="1"/>
      <c r="AJ238" s="1"/>
      <c r="AK238" s="1"/>
      <c r="AL238" s="1"/>
      <c r="AM238" s="1"/>
      <c r="AN238" s="1"/>
      <c r="AO238" s="1"/>
    </row>
    <row r="239" spans="31:41" x14ac:dyDescent="0.25">
      <c r="AE239" s="1"/>
      <c r="AF239" s="15"/>
      <c r="AG239" s="15"/>
      <c r="AH239" s="15"/>
      <c r="AI239" s="1"/>
      <c r="AJ239" s="1"/>
      <c r="AK239" s="1"/>
      <c r="AL239" s="1"/>
      <c r="AM239" s="1"/>
      <c r="AN239" s="1"/>
      <c r="AO239" s="1"/>
    </row>
    <row r="240" spans="31:41" x14ac:dyDescent="0.25">
      <c r="AE240" s="1"/>
      <c r="AF240" s="15"/>
      <c r="AG240" s="15"/>
      <c r="AH240" s="15"/>
      <c r="AI240" s="1"/>
      <c r="AJ240" s="1"/>
      <c r="AK240" s="1"/>
      <c r="AL240" s="1"/>
      <c r="AM240" s="1"/>
      <c r="AN240" s="1"/>
      <c r="AO240" s="1"/>
    </row>
    <row r="241" spans="31:41" x14ac:dyDescent="0.25">
      <c r="AE241" s="1"/>
      <c r="AF241" s="15"/>
      <c r="AG241" s="15"/>
      <c r="AH241" s="15"/>
      <c r="AI241" s="1"/>
      <c r="AJ241" s="1"/>
      <c r="AK241" s="1"/>
      <c r="AL241" s="1"/>
      <c r="AM241" s="1"/>
      <c r="AN241" s="1"/>
      <c r="AO241" s="1"/>
    </row>
    <row r="242" spans="31:41" x14ac:dyDescent="0.25">
      <c r="AE242" s="1"/>
      <c r="AF242" s="15"/>
      <c r="AG242" s="15"/>
      <c r="AH242" s="15"/>
      <c r="AI242" s="1"/>
      <c r="AJ242" s="1"/>
      <c r="AK242" s="1"/>
      <c r="AL242" s="1"/>
      <c r="AM242" s="1"/>
      <c r="AN242" s="1"/>
      <c r="AO242" s="1"/>
    </row>
    <row r="243" spans="31:41" x14ac:dyDescent="0.25">
      <c r="AE243" s="1"/>
      <c r="AF243" s="15"/>
      <c r="AG243" s="15"/>
      <c r="AH243" s="15"/>
      <c r="AI243" s="1"/>
      <c r="AJ243" s="1"/>
      <c r="AK243" s="1"/>
      <c r="AL243" s="1"/>
      <c r="AM243" s="1"/>
      <c r="AN243" s="1"/>
      <c r="AO243" s="1"/>
    </row>
    <row r="244" spans="31:41" x14ac:dyDescent="0.25">
      <c r="AE244" s="1"/>
      <c r="AF244" s="15"/>
      <c r="AG244" s="15"/>
      <c r="AH244" s="15"/>
      <c r="AI244" s="1"/>
      <c r="AJ244" s="1"/>
      <c r="AK244" s="1"/>
      <c r="AL244" s="1"/>
      <c r="AM244" s="1"/>
      <c r="AN244" s="1"/>
      <c r="AO244" s="1"/>
    </row>
    <row r="245" spans="31:41" x14ac:dyDescent="0.25">
      <c r="AE245" s="1"/>
      <c r="AF245" s="15"/>
      <c r="AG245" s="15"/>
      <c r="AH245" s="15"/>
      <c r="AI245" s="1"/>
      <c r="AJ245" s="1"/>
      <c r="AK245" s="1"/>
      <c r="AL245" s="1"/>
      <c r="AM245" s="1"/>
      <c r="AN245" s="1"/>
      <c r="AO245" s="1"/>
    </row>
    <row r="246" spans="31:41" x14ac:dyDescent="0.25">
      <c r="AE246" s="1"/>
      <c r="AF246" s="15"/>
      <c r="AG246" s="15"/>
      <c r="AH246" s="15"/>
      <c r="AI246" s="1"/>
      <c r="AJ246" s="1"/>
      <c r="AK246" s="1"/>
      <c r="AL246" s="1"/>
      <c r="AM246" s="1"/>
      <c r="AN246" s="1"/>
      <c r="AO246" s="1"/>
    </row>
    <row r="247" spans="31:41" x14ac:dyDescent="0.25">
      <c r="AE247" s="1"/>
      <c r="AF247" s="15"/>
      <c r="AG247" s="15"/>
      <c r="AH247" s="15"/>
      <c r="AI247" s="1"/>
      <c r="AJ247" s="1"/>
      <c r="AK247" s="1"/>
      <c r="AL247" s="1"/>
      <c r="AM247" s="1"/>
      <c r="AN247" s="1"/>
      <c r="AO247" s="1"/>
    </row>
    <row r="248" spans="31:41" x14ac:dyDescent="0.25">
      <c r="AE248" s="1"/>
      <c r="AF248" s="15"/>
      <c r="AG248" s="15"/>
      <c r="AH248" s="15"/>
      <c r="AI248" s="1"/>
      <c r="AJ248" s="1"/>
      <c r="AK248" s="1"/>
      <c r="AL248" s="1"/>
      <c r="AM248" s="1"/>
      <c r="AN248" s="1"/>
      <c r="AO248" s="1"/>
    </row>
    <row r="249" spans="31:41" x14ac:dyDescent="0.25">
      <c r="AE249" s="1"/>
      <c r="AF249" s="15"/>
      <c r="AG249" s="15"/>
      <c r="AH249" s="15"/>
      <c r="AI249" s="1"/>
      <c r="AJ249" s="1"/>
      <c r="AK249" s="1"/>
      <c r="AL249" s="1"/>
      <c r="AM249" s="1"/>
      <c r="AN249" s="1"/>
      <c r="AO249" s="1"/>
    </row>
    <row r="250" spans="31:41" x14ac:dyDescent="0.25">
      <c r="AE250" s="1"/>
      <c r="AF250" s="15"/>
      <c r="AG250" s="15"/>
      <c r="AH250" s="15"/>
      <c r="AI250" s="1"/>
      <c r="AJ250" s="1"/>
      <c r="AK250" s="1"/>
      <c r="AL250" s="1"/>
      <c r="AM250" s="1"/>
      <c r="AN250" s="1"/>
      <c r="AO250" s="1"/>
    </row>
    <row r="251" spans="31:41" x14ac:dyDescent="0.25">
      <c r="AE251" s="1"/>
      <c r="AF251" s="15"/>
      <c r="AG251" s="15"/>
      <c r="AH251" s="15"/>
      <c r="AI251" s="1"/>
      <c r="AJ251" s="1"/>
      <c r="AK251" s="1"/>
      <c r="AL251" s="1"/>
      <c r="AM251" s="1"/>
      <c r="AN251" s="1"/>
      <c r="AO251" s="1"/>
    </row>
    <row r="252" spans="31:41" x14ac:dyDescent="0.25">
      <c r="AE252" s="1"/>
      <c r="AF252" s="15"/>
      <c r="AG252" s="15"/>
      <c r="AH252" s="15"/>
      <c r="AI252" s="1"/>
      <c r="AJ252" s="1"/>
      <c r="AK252" s="1"/>
      <c r="AL252" s="1"/>
      <c r="AM252" s="1"/>
      <c r="AN252" s="1"/>
      <c r="AO252" s="1"/>
    </row>
    <row r="253" spans="31:41" x14ac:dyDescent="0.25">
      <c r="AE253" s="1"/>
      <c r="AF253" s="15"/>
      <c r="AG253" s="15"/>
      <c r="AH253" s="15"/>
      <c r="AI253" s="1"/>
      <c r="AJ253" s="1"/>
      <c r="AK253" s="1"/>
      <c r="AL253" s="1"/>
      <c r="AM253" s="1"/>
      <c r="AN253" s="1"/>
      <c r="AO253" s="1"/>
    </row>
    <row r="254" spans="31:41" x14ac:dyDescent="0.25">
      <c r="AE254" s="1"/>
      <c r="AF254" s="15"/>
      <c r="AG254" s="15"/>
      <c r="AH254" s="15"/>
      <c r="AI254" s="1"/>
      <c r="AJ254" s="1"/>
      <c r="AK254" s="1"/>
      <c r="AL254" s="1"/>
      <c r="AM254" s="1"/>
      <c r="AN254" s="1"/>
      <c r="AO254" s="1"/>
    </row>
    <row r="255" spans="31:41" x14ac:dyDescent="0.25">
      <c r="AE255" s="1"/>
      <c r="AF255" s="15"/>
      <c r="AG255" s="15"/>
      <c r="AH255" s="15"/>
      <c r="AI255" s="1"/>
      <c r="AJ255" s="1"/>
      <c r="AK255" s="1"/>
      <c r="AL255" s="1"/>
      <c r="AM255" s="1"/>
      <c r="AN255" s="1"/>
      <c r="AO255" s="1"/>
    </row>
    <row r="256" spans="31:41" x14ac:dyDescent="0.25">
      <c r="AE256" s="1"/>
      <c r="AF256" s="15"/>
      <c r="AG256" s="15"/>
      <c r="AH256" s="15"/>
      <c r="AI256" s="1"/>
      <c r="AJ256" s="1"/>
      <c r="AK256" s="1"/>
      <c r="AL256" s="1"/>
      <c r="AM256" s="1"/>
      <c r="AN256" s="1"/>
      <c r="AO256" s="1"/>
    </row>
    <row r="257" spans="31:41" x14ac:dyDescent="0.25">
      <c r="AE257" s="1"/>
      <c r="AF257" s="15"/>
      <c r="AG257" s="15"/>
      <c r="AH257" s="15"/>
      <c r="AI257" s="1"/>
      <c r="AJ257" s="1"/>
      <c r="AK257" s="1"/>
      <c r="AL257" s="1"/>
      <c r="AM257" s="1"/>
      <c r="AN257" s="1"/>
      <c r="AO257" s="1"/>
    </row>
    <row r="258" spans="31:41" x14ac:dyDescent="0.25">
      <c r="AE258" s="1"/>
      <c r="AF258" s="15"/>
      <c r="AG258" s="15"/>
      <c r="AH258" s="15"/>
      <c r="AI258" s="1"/>
      <c r="AJ258" s="1"/>
      <c r="AK258" s="1"/>
      <c r="AL258" s="1"/>
      <c r="AM258" s="1"/>
      <c r="AN258" s="1"/>
      <c r="AO258" s="1"/>
    </row>
    <row r="259" spans="31:41" x14ac:dyDescent="0.25">
      <c r="AE259" s="1"/>
      <c r="AF259" s="15"/>
      <c r="AG259" s="15"/>
      <c r="AH259" s="15"/>
      <c r="AI259" s="1"/>
      <c r="AJ259" s="1"/>
      <c r="AK259" s="1"/>
      <c r="AL259" s="1"/>
      <c r="AM259" s="1"/>
      <c r="AN259" s="1"/>
      <c r="AO259" s="1"/>
    </row>
    <row r="260" spans="31:41" x14ac:dyDescent="0.25">
      <c r="AE260" s="1"/>
      <c r="AF260" s="15"/>
      <c r="AG260" s="15"/>
      <c r="AH260" s="15"/>
      <c r="AI260" s="1"/>
      <c r="AJ260" s="1"/>
      <c r="AK260" s="1"/>
      <c r="AL260" s="1"/>
      <c r="AM260" s="1"/>
      <c r="AN260" s="1"/>
      <c r="AO260" s="1"/>
    </row>
    <row r="261" spans="31:41" x14ac:dyDescent="0.25">
      <c r="AE261" s="1"/>
      <c r="AF261" s="15"/>
      <c r="AG261" s="15"/>
      <c r="AH261" s="15"/>
      <c r="AI261" s="1"/>
      <c r="AJ261" s="1"/>
      <c r="AK261" s="1"/>
      <c r="AL261" s="1"/>
      <c r="AM261" s="1"/>
      <c r="AN261" s="1"/>
      <c r="AO261" s="1"/>
    </row>
  </sheetData>
  <autoFilter ref="A3:AO165"/>
  <dataConsolidate/>
  <mergeCells count="1459">
    <mergeCell ref="AH102:AH103"/>
    <mergeCell ref="AH104:AH107"/>
    <mergeCell ref="AH108:AH111"/>
    <mergeCell ref="AH113:AH114"/>
    <mergeCell ref="AH115:AH119"/>
    <mergeCell ref="AH120:AH125"/>
    <mergeCell ref="AH132:AH134"/>
    <mergeCell ref="AH135:AH137"/>
    <mergeCell ref="AH138:AH141"/>
    <mergeCell ref="AH142:AH144"/>
    <mergeCell ref="AG104:AG107"/>
    <mergeCell ref="AG108:AG111"/>
    <mergeCell ref="AH7:AH8"/>
    <mergeCell ref="AH9:AH11"/>
    <mergeCell ref="AH13:AH15"/>
    <mergeCell ref="AH19:AH20"/>
    <mergeCell ref="AH25:AH26"/>
    <mergeCell ref="AH28:AH29"/>
    <mergeCell ref="AH31:AH33"/>
    <mergeCell ref="AH34:AH35"/>
    <mergeCell ref="AH36:AH38"/>
    <mergeCell ref="AH40:AH41"/>
    <mergeCell ref="AH43:AH44"/>
    <mergeCell ref="AH48:AH50"/>
    <mergeCell ref="AH51:AH54"/>
    <mergeCell ref="AH55:AH56"/>
    <mergeCell ref="AH57:AH58"/>
    <mergeCell ref="AH59:AH61"/>
    <mergeCell ref="AH62:AH63"/>
    <mergeCell ref="AH64:AH65"/>
    <mergeCell ref="AH66:AH67"/>
    <mergeCell ref="AH68:AH70"/>
    <mergeCell ref="AH71:AH73"/>
    <mergeCell ref="AH74:AH76"/>
    <mergeCell ref="AH78:AH79"/>
    <mergeCell ref="AH81:AH83"/>
    <mergeCell ref="AH84:AH85"/>
    <mergeCell ref="AH88:AH90"/>
    <mergeCell ref="AH92:AH94"/>
    <mergeCell ref="AH95:AH99"/>
    <mergeCell ref="AH100:AH101"/>
    <mergeCell ref="AG31:AG33"/>
    <mergeCell ref="AG34:AG35"/>
    <mergeCell ref="AG36:AG38"/>
    <mergeCell ref="AG43:AG44"/>
    <mergeCell ref="AG57:AG58"/>
    <mergeCell ref="AG59:AG61"/>
    <mergeCell ref="AG62:AG63"/>
    <mergeCell ref="AG64:AG65"/>
    <mergeCell ref="AG66:AG67"/>
    <mergeCell ref="AG68:AG70"/>
    <mergeCell ref="AG71:AG73"/>
    <mergeCell ref="AG74:AG76"/>
    <mergeCell ref="AG92:AG94"/>
    <mergeCell ref="AG95:AG99"/>
    <mergeCell ref="AG100:AG101"/>
    <mergeCell ref="AG55:AG56"/>
    <mergeCell ref="AG102:AG103"/>
    <mergeCell ref="AC132:AC134"/>
    <mergeCell ref="AD132:AD134"/>
    <mergeCell ref="AE132:AE134"/>
    <mergeCell ref="AF132:AF134"/>
    <mergeCell ref="AG132:AG134"/>
    <mergeCell ref="AC135:AC137"/>
    <mergeCell ref="AD135:AD137"/>
    <mergeCell ref="AE135:AE137"/>
    <mergeCell ref="AF135:AF137"/>
    <mergeCell ref="AG135:AG137"/>
    <mergeCell ref="AC138:AC141"/>
    <mergeCell ref="AD138:AD141"/>
    <mergeCell ref="AE138:AE141"/>
    <mergeCell ref="AF138:AF141"/>
    <mergeCell ref="AG138:AG141"/>
    <mergeCell ref="AC142:AC144"/>
    <mergeCell ref="AD142:AD144"/>
    <mergeCell ref="AE142:AE144"/>
    <mergeCell ref="AF142:AF144"/>
    <mergeCell ref="AG142:AG144"/>
    <mergeCell ref="AG113:AG114"/>
    <mergeCell ref="AC115:AC119"/>
    <mergeCell ref="AD115:AD119"/>
    <mergeCell ref="AG115:AG119"/>
    <mergeCell ref="AE115:AE119"/>
    <mergeCell ref="AF115:AF119"/>
    <mergeCell ref="AC120:AC125"/>
    <mergeCell ref="AD120:AD125"/>
    <mergeCell ref="AE120:AE125"/>
    <mergeCell ref="AF120:AF125"/>
    <mergeCell ref="AG120:AG125"/>
    <mergeCell ref="AC9:AC11"/>
    <mergeCell ref="AD9:AD11"/>
    <mergeCell ref="AE9:AE11"/>
    <mergeCell ref="AF9:AF11"/>
    <mergeCell ref="AG9:AG11"/>
    <mergeCell ref="AC81:AC83"/>
    <mergeCell ref="AD81:AD83"/>
    <mergeCell ref="AE81:AE83"/>
    <mergeCell ref="AF81:AF83"/>
    <mergeCell ref="AG81:AG83"/>
    <mergeCell ref="AC84:AC85"/>
    <mergeCell ref="AD84:AD85"/>
    <mergeCell ref="AE84:AE85"/>
    <mergeCell ref="AF84:AF85"/>
    <mergeCell ref="AG84:AG85"/>
    <mergeCell ref="AC88:AC90"/>
    <mergeCell ref="AD88:AD90"/>
    <mergeCell ref="AE88:AE90"/>
    <mergeCell ref="AF88:AF90"/>
    <mergeCell ref="AG88:AG90"/>
    <mergeCell ref="AC13:AC15"/>
    <mergeCell ref="AD13:AD15"/>
    <mergeCell ref="AE13:AE15"/>
    <mergeCell ref="AF13:AF15"/>
    <mergeCell ref="AG13:AG15"/>
    <mergeCell ref="AC19:AC20"/>
    <mergeCell ref="AD19:AD20"/>
    <mergeCell ref="AE19:AE20"/>
    <mergeCell ref="AF19:AF20"/>
    <mergeCell ref="AG19:AG20"/>
    <mergeCell ref="AG78:AG79"/>
    <mergeCell ref="AC40:AC41"/>
    <mergeCell ref="AD40:AD41"/>
    <mergeCell ref="AE40:AE41"/>
    <mergeCell ref="AF40:AF41"/>
    <mergeCell ref="AG40:AG41"/>
    <mergeCell ref="AC45:AC46"/>
    <mergeCell ref="AD45:AD46"/>
    <mergeCell ref="AE45:AE46"/>
    <mergeCell ref="AF45:AF46"/>
    <mergeCell ref="AG45:AG46"/>
    <mergeCell ref="AH45:AH46"/>
    <mergeCell ref="AC145:AC147"/>
    <mergeCell ref="AD145:AD147"/>
    <mergeCell ref="AE145:AE147"/>
    <mergeCell ref="AF145:AF147"/>
    <mergeCell ref="AG145:AG147"/>
    <mergeCell ref="AH145:AH147"/>
    <mergeCell ref="AC48:AC50"/>
    <mergeCell ref="AD48:AD50"/>
    <mergeCell ref="AE48:AE50"/>
    <mergeCell ref="AF48:AF50"/>
    <mergeCell ref="AG48:AG50"/>
    <mergeCell ref="AC51:AC54"/>
    <mergeCell ref="AD51:AD54"/>
    <mergeCell ref="AE51:AE54"/>
    <mergeCell ref="AF51:AF54"/>
    <mergeCell ref="AG51:AG54"/>
    <mergeCell ref="AC55:AC56"/>
    <mergeCell ref="AD55:AD56"/>
    <mergeCell ref="AC113:AC114"/>
    <mergeCell ref="AD113:AD114"/>
    <mergeCell ref="AE113:AE114"/>
    <mergeCell ref="AF113:AF114"/>
    <mergeCell ref="AC126:AC130"/>
    <mergeCell ref="AD126:AD130"/>
    <mergeCell ref="AG126:AG130"/>
    <mergeCell ref="AB115:AB119"/>
    <mergeCell ref="X115:X119"/>
    <mergeCell ref="O108:O111"/>
    <mergeCell ref="P108:P111"/>
    <mergeCell ref="N126:N130"/>
    <mergeCell ref="O126:O130"/>
    <mergeCell ref="P126:P130"/>
    <mergeCell ref="V113:V114"/>
    <mergeCell ref="W113:W114"/>
    <mergeCell ref="X113:X114"/>
    <mergeCell ref="L120:L125"/>
    <mergeCell ref="A135:A137"/>
    <mergeCell ref="I59:I61"/>
    <mergeCell ref="J59:J61"/>
    <mergeCell ref="O62:O63"/>
    <mergeCell ref="B81:B83"/>
    <mergeCell ref="AA64:AA65"/>
    <mergeCell ref="AB64:AB65"/>
    <mergeCell ref="F64:F65"/>
    <mergeCell ref="G64:G65"/>
    <mergeCell ref="I64:I65"/>
    <mergeCell ref="J64:J65"/>
    <mergeCell ref="O59:O61"/>
    <mergeCell ref="Y71:Y73"/>
    <mergeCell ref="P115:P119"/>
    <mergeCell ref="Q115:Q119"/>
    <mergeCell ref="R115:R119"/>
    <mergeCell ref="U115:U119"/>
    <mergeCell ref="Y132:Y134"/>
    <mergeCell ref="A31:A33"/>
    <mergeCell ref="A34:A35"/>
    <mergeCell ref="A36:A38"/>
    <mergeCell ref="A57:A58"/>
    <mergeCell ref="A59:A61"/>
    <mergeCell ref="A62:A63"/>
    <mergeCell ref="A64:A65"/>
    <mergeCell ref="O31:O33"/>
    <mergeCell ref="P31:P33"/>
    <mergeCell ref="Q31:Q33"/>
    <mergeCell ref="B135:B137"/>
    <mergeCell ref="X135:X137"/>
    <mergeCell ref="Y135:Y137"/>
    <mergeCell ref="Z135:Z137"/>
    <mergeCell ref="AA135:AA137"/>
    <mergeCell ref="AB135:AB137"/>
    <mergeCell ref="A45:A46"/>
    <mergeCell ref="B45:B46"/>
    <mergeCell ref="F45:F46"/>
    <mergeCell ref="G45:G46"/>
    <mergeCell ref="H45:H46"/>
    <mergeCell ref="I45:I46"/>
    <mergeCell ref="J45:J46"/>
    <mergeCell ref="K45:K46"/>
    <mergeCell ref="L45:L46"/>
    <mergeCell ref="M45:M46"/>
    <mergeCell ref="N45:N46"/>
    <mergeCell ref="O45:O46"/>
    <mergeCell ref="P45:P46"/>
    <mergeCell ref="Q45:Q46"/>
    <mergeCell ref="R45:R46"/>
    <mergeCell ref="A81:A83"/>
    <mergeCell ref="AB34:AB35"/>
    <mergeCell ref="J36:J38"/>
    <mergeCell ref="K36:K38"/>
    <mergeCell ref="AA31:AA33"/>
    <mergeCell ref="AB31:AB33"/>
    <mergeCell ref="F34:F35"/>
    <mergeCell ref="G34:G35"/>
    <mergeCell ref="W57:W58"/>
    <mergeCell ref="W36:W38"/>
    <mergeCell ref="X36:X38"/>
    <mergeCell ref="Y36:Y38"/>
    <mergeCell ref="Z36:Z38"/>
    <mergeCell ref="AA36:AA38"/>
    <mergeCell ref="AB36:AB38"/>
    <mergeCell ref="H34:H35"/>
    <mergeCell ref="I34:I35"/>
    <mergeCell ref="J34:J35"/>
    <mergeCell ref="K34:K35"/>
    <mergeCell ref="L34:L35"/>
    <mergeCell ref="M34:M35"/>
    <mergeCell ref="N34:N35"/>
    <mergeCell ref="O34:O35"/>
    <mergeCell ref="P34:P35"/>
    <mergeCell ref="I31:I33"/>
    <mergeCell ref="J31:J33"/>
    <mergeCell ref="K31:K33"/>
    <mergeCell ref="U31:U33"/>
    <mergeCell ref="Z64:Z65"/>
    <mergeCell ref="I62:I63"/>
    <mergeCell ref="J62:J63"/>
    <mergeCell ref="K62:K63"/>
    <mergeCell ref="L62:L63"/>
    <mergeCell ref="Z31:Z33"/>
    <mergeCell ref="X62:X63"/>
    <mergeCell ref="Z62:Z63"/>
    <mergeCell ref="W64:W65"/>
    <mergeCell ref="X64:X65"/>
    <mergeCell ref="Y43:Y44"/>
    <mergeCell ref="Z43:Z44"/>
    <mergeCell ref="U36:U38"/>
    <mergeCell ref="U62:U63"/>
    <mergeCell ref="V62:V63"/>
    <mergeCell ref="T34:T35"/>
    <mergeCell ref="O57:O58"/>
    <mergeCell ref="Y48:Y50"/>
    <mergeCell ref="X48:X50"/>
    <mergeCell ref="W62:W63"/>
    <mergeCell ref="Y55:Y56"/>
    <mergeCell ref="V57:V58"/>
    <mergeCell ref="X43:X44"/>
    <mergeCell ref="Q34:Q35"/>
    <mergeCell ref="R34:R35"/>
    <mergeCell ref="S34:S35"/>
    <mergeCell ref="F48:F50"/>
    <mergeCell ref="V31:V33"/>
    <mergeCell ref="AA43:AA44"/>
    <mergeCell ref="AB43:AB44"/>
    <mergeCell ref="U45:U46"/>
    <mergeCell ref="V45:V46"/>
    <mergeCell ref="W45:W46"/>
    <mergeCell ref="X45:X46"/>
    <mergeCell ref="Y45:Y46"/>
    <mergeCell ref="Z45:Z46"/>
    <mergeCell ref="B31:B38"/>
    <mergeCell ref="F31:F33"/>
    <mergeCell ref="G31:G33"/>
    <mergeCell ref="H31:H33"/>
    <mergeCell ref="V64:V65"/>
    <mergeCell ref="U34:U35"/>
    <mergeCell ref="V34:V35"/>
    <mergeCell ref="W34:W35"/>
    <mergeCell ref="X34:X35"/>
    <mergeCell ref="Y34:Y35"/>
    <mergeCell ref="Z34:Z35"/>
    <mergeCell ref="AA34:AA35"/>
    <mergeCell ref="L36:L38"/>
    <mergeCell ref="M36:M38"/>
    <mergeCell ref="N36:N38"/>
    <mergeCell ref="V36:V38"/>
    <mergeCell ref="Y62:Y63"/>
    <mergeCell ref="F57:F58"/>
    <mergeCell ref="O36:O38"/>
    <mergeCell ref="P36:P38"/>
    <mergeCell ref="Q36:Q38"/>
    <mergeCell ref="R36:R38"/>
    <mergeCell ref="B25:B26"/>
    <mergeCell ref="C25:C26"/>
    <mergeCell ref="K59:K61"/>
    <mergeCell ref="L59:L61"/>
    <mergeCell ref="M59:M61"/>
    <mergeCell ref="M62:M63"/>
    <mergeCell ref="N62:N63"/>
    <mergeCell ref="X28:X29"/>
    <mergeCell ref="Y28:Y29"/>
    <mergeCell ref="Z28:Z29"/>
    <mergeCell ref="AA28:AA29"/>
    <mergeCell ref="B84:B85"/>
    <mergeCell ref="C84:C85"/>
    <mergeCell ref="D84:D85"/>
    <mergeCell ref="E84:E85"/>
    <mergeCell ref="F84:F85"/>
    <mergeCell ref="G84:G85"/>
    <mergeCell ref="H84:H85"/>
    <mergeCell ref="I84:I85"/>
    <mergeCell ref="J84:J85"/>
    <mergeCell ref="K84:K85"/>
    <mergeCell ref="L84:L85"/>
    <mergeCell ref="M84:M85"/>
    <mergeCell ref="N84:N85"/>
    <mergeCell ref="O84:O85"/>
    <mergeCell ref="P84:P85"/>
    <mergeCell ref="H57:H58"/>
    <mergeCell ref="I57:I58"/>
    <mergeCell ref="J57:J58"/>
    <mergeCell ref="K57:K58"/>
    <mergeCell ref="M57:M58"/>
    <mergeCell ref="N57:N58"/>
    <mergeCell ref="F25:F26"/>
    <mergeCell ref="G25:G26"/>
    <mergeCell ref="N25:N26"/>
    <mergeCell ref="U43:U44"/>
    <mergeCell ref="V43:V44"/>
    <mergeCell ref="W43:W44"/>
    <mergeCell ref="H68:H70"/>
    <mergeCell ref="I68:I70"/>
    <mergeCell ref="H66:H67"/>
    <mergeCell ref="I66:I67"/>
    <mergeCell ref="F28:F29"/>
    <mergeCell ref="G28:G29"/>
    <mergeCell ref="H28:H29"/>
    <mergeCell ref="I28:I29"/>
    <mergeCell ref="J28:J29"/>
    <mergeCell ref="K28:K29"/>
    <mergeCell ref="L28:L29"/>
    <mergeCell ref="M28:M29"/>
    <mergeCell ref="N28:N29"/>
    <mergeCell ref="O28:O29"/>
    <mergeCell ref="P28:P29"/>
    <mergeCell ref="Q28:Q29"/>
    <mergeCell ref="R28:R29"/>
    <mergeCell ref="F43:F44"/>
    <mergeCell ref="G43:G44"/>
    <mergeCell ref="J43:J44"/>
    <mergeCell ref="H48:H50"/>
    <mergeCell ref="I48:I50"/>
    <mergeCell ref="I36:I38"/>
    <mergeCell ref="F36:F38"/>
    <mergeCell ref="G36:G38"/>
    <mergeCell ref="U25:U26"/>
    <mergeCell ref="G19:G20"/>
    <mergeCell ref="H19:H20"/>
    <mergeCell ref="I19:I20"/>
    <mergeCell ref="J19:J20"/>
    <mergeCell ref="K19:K20"/>
    <mergeCell ref="L19:L20"/>
    <mergeCell ref="M19:M20"/>
    <mergeCell ref="N19:N20"/>
    <mergeCell ref="O19:O20"/>
    <mergeCell ref="P19:P20"/>
    <mergeCell ref="Q19:Q20"/>
    <mergeCell ref="S28:S29"/>
    <mergeCell ref="T28:T29"/>
    <mergeCell ref="K48:K50"/>
    <mergeCell ref="P57:P58"/>
    <mergeCell ref="Q57:Q58"/>
    <mergeCell ref="S31:S33"/>
    <mergeCell ref="T31:T33"/>
    <mergeCell ref="R31:R33"/>
    <mergeCell ref="O48:O50"/>
    <mergeCell ref="P48:P50"/>
    <mergeCell ref="T25:T26"/>
    <mergeCell ref="R25:R26"/>
    <mergeCell ref="K43:K44"/>
    <mergeCell ref="G57:G58"/>
    <mergeCell ref="R57:R58"/>
    <mergeCell ref="S57:S58"/>
    <mergeCell ref="T57:T58"/>
    <mergeCell ref="L31:L33"/>
    <mergeCell ref="M31:M33"/>
    <mergeCell ref="N31:N33"/>
    <mergeCell ref="S36:S38"/>
    <mergeCell ref="A28:A29"/>
    <mergeCell ref="B28:B29"/>
    <mergeCell ref="H36:H38"/>
    <mergeCell ref="A13:A17"/>
    <mergeCell ref="B13:B17"/>
    <mergeCell ref="E13:E15"/>
    <mergeCell ref="F13:F15"/>
    <mergeCell ref="S115:S119"/>
    <mergeCell ref="G13:G15"/>
    <mergeCell ref="H13:H15"/>
    <mergeCell ref="I13:I15"/>
    <mergeCell ref="J13:J15"/>
    <mergeCell ref="K13:K15"/>
    <mergeCell ref="L13:L15"/>
    <mergeCell ref="M13:M15"/>
    <mergeCell ref="N13:N15"/>
    <mergeCell ref="O13:O15"/>
    <mergeCell ref="P13:P15"/>
    <mergeCell ref="Q13:Q15"/>
    <mergeCell ref="R13:R15"/>
    <mergeCell ref="S13:S15"/>
    <mergeCell ref="H25:H26"/>
    <mergeCell ref="I25:I26"/>
    <mergeCell ref="J25:J26"/>
    <mergeCell ref="K25:K26"/>
    <mergeCell ref="D14:D15"/>
    <mergeCell ref="A18:A20"/>
    <mergeCell ref="B18:B20"/>
    <mergeCell ref="C19:C20"/>
    <mergeCell ref="D19:D20"/>
    <mergeCell ref="E19:E20"/>
    <mergeCell ref="F19:F20"/>
    <mergeCell ref="J51:J54"/>
    <mergeCell ref="K51:K54"/>
    <mergeCell ref="P66:P67"/>
    <mergeCell ref="O81:O83"/>
    <mergeCell ref="S68:S70"/>
    <mergeCell ref="O95:O99"/>
    <mergeCell ref="N92:N94"/>
    <mergeCell ref="O92:O94"/>
    <mergeCell ref="N81:N83"/>
    <mergeCell ref="T95:T99"/>
    <mergeCell ref="P78:P79"/>
    <mergeCell ref="J66:J67"/>
    <mergeCell ref="K66:K67"/>
    <mergeCell ref="K71:K73"/>
    <mergeCell ref="K78:K79"/>
    <mergeCell ref="K64:K65"/>
    <mergeCell ref="L64:L65"/>
    <mergeCell ref="M64:M65"/>
    <mergeCell ref="N64:N65"/>
    <mergeCell ref="T88:T90"/>
    <mergeCell ref="O64:O65"/>
    <mergeCell ref="P64:P65"/>
    <mergeCell ref="Q64:Q65"/>
    <mergeCell ref="R64:R65"/>
    <mergeCell ref="S64:S65"/>
    <mergeCell ref="T64:T65"/>
    <mergeCell ref="P62:P63"/>
    <mergeCell ref="Q62:Q63"/>
    <mergeCell ref="R62:R63"/>
    <mergeCell ref="S62:S63"/>
    <mergeCell ref="T62:T63"/>
    <mergeCell ref="I104:I107"/>
    <mergeCell ref="J104:J107"/>
    <mergeCell ref="I100:I101"/>
    <mergeCell ref="J100:J101"/>
    <mergeCell ref="A95:A99"/>
    <mergeCell ref="B95:B99"/>
    <mergeCell ref="K108:K111"/>
    <mergeCell ref="L108:L111"/>
    <mergeCell ref="M108:M111"/>
    <mergeCell ref="K68:K70"/>
    <mergeCell ref="T71:T73"/>
    <mergeCell ref="T68:T70"/>
    <mergeCell ref="U68:U70"/>
    <mergeCell ref="V68:V70"/>
    <mergeCell ref="V92:V94"/>
    <mergeCell ref="V95:V99"/>
    <mergeCell ref="N59:N61"/>
    <mergeCell ref="U64:U65"/>
    <mergeCell ref="F62:F63"/>
    <mergeCell ref="G62:G63"/>
    <mergeCell ref="H62:H63"/>
    <mergeCell ref="G59:G61"/>
    <mergeCell ref="H59:H61"/>
    <mergeCell ref="K113:K114"/>
    <mergeCell ref="O115:O119"/>
    <mergeCell ref="A88:A90"/>
    <mergeCell ref="A149:A150"/>
    <mergeCell ref="A151:A155"/>
    <mergeCell ref="A156:A157"/>
    <mergeCell ref="G48:G50"/>
    <mergeCell ref="H64:H65"/>
    <mergeCell ref="F59:F61"/>
    <mergeCell ref="A159:A161"/>
    <mergeCell ref="A162:A163"/>
    <mergeCell ref="A115:A119"/>
    <mergeCell ref="B115:B119"/>
    <mergeCell ref="F115:F119"/>
    <mergeCell ref="G115:G119"/>
    <mergeCell ref="H115:H119"/>
    <mergeCell ref="I115:I119"/>
    <mergeCell ref="J115:J119"/>
    <mergeCell ref="K115:K119"/>
    <mergeCell ref="L115:L119"/>
    <mergeCell ref="M115:M119"/>
    <mergeCell ref="J92:J94"/>
    <mergeCell ref="K92:K94"/>
    <mergeCell ref="L92:L94"/>
    <mergeCell ref="M92:M94"/>
    <mergeCell ref="J102:J103"/>
    <mergeCell ref="K102:K103"/>
    <mergeCell ref="L102:L103"/>
    <mergeCell ref="F113:F114"/>
    <mergeCell ref="J95:J99"/>
    <mergeCell ref="G104:G107"/>
    <mergeCell ref="H104:H107"/>
    <mergeCell ref="A25:A26"/>
    <mergeCell ref="Z68:Z70"/>
    <mergeCell ref="AA68:AA70"/>
    <mergeCell ref="AB68:AB70"/>
    <mergeCell ref="X71:X73"/>
    <mergeCell ref="T115:T119"/>
    <mergeCell ref="W81:W83"/>
    <mergeCell ref="X81:X83"/>
    <mergeCell ref="Y81:Y83"/>
    <mergeCell ref="P113:P114"/>
    <mergeCell ref="A43:A44"/>
    <mergeCell ref="B43:B44"/>
    <mergeCell ref="K88:K90"/>
    <mergeCell ref="L88:L90"/>
    <mergeCell ref="M88:M90"/>
    <mergeCell ref="N88:N90"/>
    <mergeCell ref="O88:O90"/>
    <mergeCell ref="N115:N119"/>
    <mergeCell ref="L113:L114"/>
    <mergeCell ref="V115:V119"/>
    <mergeCell ref="J55:J56"/>
    <mergeCell ref="K55:K56"/>
    <mergeCell ref="H43:H44"/>
    <mergeCell ref="B113:B114"/>
    <mergeCell ref="M81:M83"/>
    <mergeCell ref="D25:D26"/>
    <mergeCell ref="Z48:Z50"/>
    <mergeCell ref="E25:E26"/>
    <mergeCell ref="A84:A85"/>
    <mergeCell ref="J48:J50"/>
    <mergeCell ref="W48:W50"/>
    <mergeCell ref="G100:G101"/>
    <mergeCell ref="AA48:AA50"/>
    <mergeCell ref="U88:U90"/>
    <mergeCell ref="T48:T50"/>
    <mergeCell ref="S66:S67"/>
    <mergeCell ref="AB48:AB50"/>
    <mergeCell ref="H92:H94"/>
    <mergeCell ref="X51:X54"/>
    <mergeCell ref="Y51:Y54"/>
    <mergeCell ref="Z51:Z54"/>
    <mergeCell ref="W66:W67"/>
    <mergeCell ref="S55:S56"/>
    <mergeCell ref="T55:T56"/>
    <mergeCell ref="T51:T54"/>
    <mergeCell ref="AA51:AA54"/>
    <mergeCell ref="AB51:AB54"/>
    <mergeCell ref="S59:S61"/>
    <mergeCell ref="T59:T61"/>
    <mergeCell ref="U59:U61"/>
    <mergeCell ref="V59:V61"/>
    <mergeCell ref="W59:W61"/>
    <mergeCell ref="X59:X61"/>
    <mergeCell ref="Y59:Y61"/>
    <mergeCell ref="Z59:Z61"/>
    <mergeCell ref="AA59:AA61"/>
    <mergeCell ref="AB59:AB61"/>
    <mergeCell ref="AB66:AB67"/>
    <mergeCell ref="AB62:AB63"/>
    <mergeCell ref="T66:T67"/>
    <mergeCell ref="AA62:AA63"/>
    <mergeCell ref="U66:U67"/>
    <mergeCell ref="V66:V67"/>
    <mergeCell ref="Z57:Z58"/>
    <mergeCell ref="AA57:AA58"/>
    <mergeCell ref="AB57:AB58"/>
    <mergeCell ref="N132:N134"/>
    <mergeCell ref="M126:M130"/>
    <mergeCell ref="Z132:Z134"/>
    <mergeCell ref="I78:I79"/>
    <mergeCell ref="J78:J79"/>
    <mergeCell ref="F81:F83"/>
    <mergeCell ref="G81:G83"/>
    <mergeCell ref="H81:H83"/>
    <mergeCell ref="I81:I83"/>
    <mergeCell ref="J81:J83"/>
    <mergeCell ref="F71:F73"/>
    <mergeCell ref="G71:G73"/>
    <mergeCell ref="H71:H73"/>
    <mergeCell ref="I71:I73"/>
    <mergeCell ref="J71:J73"/>
    <mergeCell ref="J68:J70"/>
    <mergeCell ref="F66:F67"/>
    <mergeCell ref="G66:G67"/>
    <mergeCell ref="I74:I76"/>
    <mergeCell ref="J74:J76"/>
    <mergeCell ref="J113:J114"/>
    <mergeCell ref="W115:W119"/>
    <mergeCell ref="Y115:Y119"/>
    <mergeCell ref="Z115:Z119"/>
    <mergeCell ref="Z71:Z73"/>
    <mergeCell ref="T113:T114"/>
    <mergeCell ref="W84:W85"/>
    <mergeCell ref="N104:N107"/>
    <mergeCell ref="F88:F90"/>
    <mergeCell ref="U104:U107"/>
    <mergeCell ref="AA115:AA119"/>
    <mergeCell ref="W142:W144"/>
    <mergeCell ref="J138:J141"/>
    <mergeCell ref="X142:X144"/>
    <mergeCell ref="Y142:Y144"/>
    <mergeCell ref="R142:R144"/>
    <mergeCell ref="S142:S144"/>
    <mergeCell ref="T142:T144"/>
    <mergeCell ref="AA138:AA141"/>
    <mergeCell ref="U132:U134"/>
    <mergeCell ref="R135:R137"/>
    <mergeCell ref="Q132:Q134"/>
    <mergeCell ref="R132:R134"/>
    <mergeCell ref="S132:S134"/>
    <mergeCell ref="T132:T134"/>
    <mergeCell ref="V132:V134"/>
    <mergeCell ref="W132:W134"/>
    <mergeCell ref="AA132:AA134"/>
    <mergeCell ref="P135:P137"/>
    <mergeCell ref="Q135:Q137"/>
    <mergeCell ref="S135:S137"/>
    <mergeCell ref="T135:T137"/>
    <mergeCell ref="U135:U137"/>
    <mergeCell ref="V135:V137"/>
    <mergeCell ref="W135:W137"/>
    <mergeCell ref="L135:L137"/>
    <mergeCell ref="X132:X134"/>
    <mergeCell ref="T120:T125"/>
    <mergeCell ref="P132:P134"/>
    <mergeCell ref="M135:M137"/>
    <mergeCell ref="V120:V125"/>
    <mergeCell ref="W120:W125"/>
    <mergeCell ref="L25:L26"/>
    <mergeCell ref="M25:M26"/>
    <mergeCell ref="L9:L11"/>
    <mergeCell ref="M48:M50"/>
    <mergeCell ref="N48:N50"/>
    <mergeCell ref="V51:V54"/>
    <mergeCell ref="A142:A144"/>
    <mergeCell ref="B142:B144"/>
    <mergeCell ref="F142:F144"/>
    <mergeCell ref="G142:G144"/>
    <mergeCell ref="H142:H144"/>
    <mergeCell ref="I142:I144"/>
    <mergeCell ref="J142:J144"/>
    <mergeCell ref="K142:K144"/>
    <mergeCell ref="L142:L144"/>
    <mergeCell ref="M142:M144"/>
    <mergeCell ref="N142:N144"/>
    <mergeCell ref="O142:O144"/>
    <mergeCell ref="H132:H134"/>
    <mergeCell ref="I132:I134"/>
    <mergeCell ref="J132:J134"/>
    <mergeCell ref="R66:R67"/>
    <mergeCell ref="K100:K101"/>
    <mergeCell ref="L100:L101"/>
    <mergeCell ref="M100:M101"/>
    <mergeCell ref="N100:N101"/>
    <mergeCell ref="O100:O101"/>
    <mergeCell ref="T108:T111"/>
    <mergeCell ref="O138:O141"/>
    <mergeCell ref="J108:J111"/>
    <mergeCell ref="L74:L76"/>
    <mergeCell ref="F68:F70"/>
    <mergeCell ref="N9:N11"/>
    <mergeCell ref="O9:O11"/>
    <mergeCell ref="P9:P11"/>
    <mergeCell ref="M7:M8"/>
    <mergeCell ref="N7:N8"/>
    <mergeCell ref="O7:O8"/>
    <mergeCell ref="P7:P8"/>
    <mergeCell ref="Q7:Q8"/>
    <mergeCell ref="R7:R8"/>
    <mergeCell ref="L43:L44"/>
    <mergeCell ref="M43:M44"/>
    <mergeCell ref="N43:N44"/>
    <mergeCell ref="T19:T20"/>
    <mergeCell ref="K104:K107"/>
    <mergeCell ref="L104:L107"/>
    <mergeCell ref="K95:K99"/>
    <mergeCell ref="O104:O107"/>
    <mergeCell ref="P104:P107"/>
    <mergeCell ref="M78:M79"/>
    <mergeCell ref="L68:L70"/>
    <mergeCell ref="L51:L54"/>
    <mergeCell ref="L71:L73"/>
    <mergeCell ref="M71:M73"/>
    <mergeCell ref="L78:L79"/>
    <mergeCell ref="Q102:Q103"/>
    <mergeCell ref="R102:R103"/>
    <mergeCell ref="S104:S107"/>
    <mergeCell ref="T92:T94"/>
    <mergeCell ref="T81:T83"/>
    <mergeCell ref="S25:S26"/>
    <mergeCell ref="M74:M76"/>
    <mergeCell ref="N74:N76"/>
    <mergeCell ref="AA25:AA26"/>
    <mergeCell ref="AB25:AB26"/>
    <mergeCell ref="T13:T15"/>
    <mergeCell ref="U13:U15"/>
    <mergeCell ref="V13:V15"/>
    <mergeCell ref="W13:W15"/>
    <mergeCell ref="X13:X15"/>
    <mergeCell ref="V19:V20"/>
    <mergeCell ref="O25:O26"/>
    <mergeCell ref="P25:P26"/>
    <mergeCell ref="Q25:Q26"/>
    <mergeCell ref="R19:R20"/>
    <mergeCell ref="S19:S20"/>
    <mergeCell ref="W25:W26"/>
    <mergeCell ref="W9:W11"/>
    <mergeCell ref="X25:X26"/>
    <mergeCell ref="W19:W20"/>
    <mergeCell ref="X19:X20"/>
    <mergeCell ref="Y19:Y20"/>
    <mergeCell ref="Z19:Z20"/>
    <mergeCell ref="AA19:AA20"/>
    <mergeCell ref="U19:U20"/>
    <mergeCell ref="Y13:Y15"/>
    <mergeCell ref="Z13:Z15"/>
    <mergeCell ref="AA13:AA15"/>
    <mergeCell ref="AB13:AB15"/>
    <mergeCell ref="AB19:AB20"/>
    <mergeCell ref="V25:V26"/>
    <mergeCell ref="Q2:V2"/>
    <mergeCell ref="A9:A11"/>
    <mergeCell ref="B9:B11"/>
    <mergeCell ref="F9:F11"/>
    <mergeCell ref="G9:G11"/>
    <mergeCell ref="H9:H11"/>
    <mergeCell ref="I9:I11"/>
    <mergeCell ref="J9:J11"/>
    <mergeCell ref="K9:K11"/>
    <mergeCell ref="AA9:AA11"/>
    <mergeCell ref="X9:X11"/>
    <mergeCell ref="Y9:Y11"/>
    <mergeCell ref="Z9:Z11"/>
    <mergeCell ref="X7:X8"/>
    <mergeCell ref="Y7:Y8"/>
    <mergeCell ref="Z7:Z8"/>
    <mergeCell ref="AA7:AA8"/>
    <mergeCell ref="G7:G8"/>
    <mergeCell ref="H7:H8"/>
    <mergeCell ref="I7:I8"/>
    <mergeCell ref="J7:J8"/>
    <mergeCell ref="Q9:Q11"/>
    <mergeCell ref="R9:R11"/>
    <mergeCell ref="S9:S11"/>
    <mergeCell ref="T9:T11"/>
    <mergeCell ref="U9:U11"/>
    <mergeCell ref="V9:V11"/>
    <mergeCell ref="A7:A8"/>
    <mergeCell ref="B7:B8"/>
    <mergeCell ref="F7:F8"/>
    <mergeCell ref="A2:G2"/>
    <mergeCell ref="H2:P2"/>
    <mergeCell ref="I43:I44"/>
    <mergeCell ref="AB113:AB114"/>
    <mergeCell ref="AB104:AB107"/>
    <mergeCell ref="T104:T107"/>
    <mergeCell ref="U95:U99"/>
    <mergeCell ref="U7:U8"/>
    <mergeCell ref="V7:V8"/>
    <mergeCell ref="W7:W8"/>
    <mergeCell ref="AB7:AB8"/>
    <mergeCell ref="P95:P99"/>
    <mergeCell ref="Q95:Q99"/>
    <mergeCell ref="R95:R99"/>
    <mergeCell ref="P43:P44"/>
    <mergeCell ref="Q43:Q44"/>
    <mergeCell ref="R43:R44"/>
    <mergeCell ref="S43:S44"/>
    <mergeCell ref="T43:T44"/>
    <mergeCell ref="W102:W103"/>
    <mergeCell ref="Q81:Q83"/>
    <mergeCell ref="W100:W101"/>
    <mergeCell ref="X100:X101"/>
    <mergeCell ref="R59:R61"/>
    <mergeCell ref="AB28:AB29"/>
    <mergeCell ref="K7:K8"/>
    <mergeCell ref="L7:L8"/>
    <mergeCell ref="V84:V85"/>
    <mergeCell ref="S113:S114"/>
    <mergeCell ref="K74:K76"/>
    <mergeCell ref="M9:M11"/>
    <mergeCell ref="AB9:AB11"/>
    <mergeCell ref="Y25:Y26"/>
    <mergeCell ref="Z25:Z26"/>
    <mergeCell ref="R48:R50"/>
    <mergeCell ref="S48:S50"/>
    <mergeCell ref="Q100:Q101"/>
    <mergeCell ref="R100:R101"/>
    <mergeCell ref="S100:S101"/>
    <mergeCell ref="O74:O76"/>
    <mergeCell ref="P74:P76"/>
    <mergeCell ref="Y78:Y79"/>
    <mergeCell ref="U81:U83"/>
    <mergeCell ref="X57:X58"/>
    <mergeCell ref="Y57:Y58"/>
    <mergeCell ref="W74:W76"/>
    <mergeCell ref="V55:V56"/>
    <mergeCell ref="W55:W56"/>
    <mergeCell ref="X55:X56"/>
    <mergeCell ref="S7:S8"/>
    <mergeCell ref="T7:T8"/>
    <mergeCell ref="O43:O44"/>
    <mergeCell ref="P88:P90"/>
    <mergeCell ref="W51:W54"/>
    <mergeCell ref="U48:U50"/>
    <mergeCell ref="V48:V50"/>
    <mergeCell ref="W28:W29"/>
    <mergeCell ref="U57:U58"/>
    <mergeCell ref="U28:U29"/>
    <mergeCell ref="V28:V29"/>
    <mergeCell ref="T36:T38"/>
    <mergeCell ref="W31:W33"/>
    <mergeCell ref="X31:X33"/>
    <mergeCell ref="Y31:Y33"/>
    <mergeCell ref="Y64:Y65"/>
    <mergeCell ref="AB45:AB46"/>
    <mergeCell ref="S45:S46"/>
    <mergeCell ref="T45:T46"/>
    <mergeCell ref="L55:L56"/>
    <mergeCell ref="M55:M56"/>
    <mergeCell ref="N55:N56"/>
    <mergeCell ref="O55:O56"/>
    <mergeCell ref="P55:P56"/>
    <mergeCell ref="Q55:Q56"/>
    <mergeCell ref="R55:R56"/>
    <mergeCell ref="Z55:Z56"/>
    <mergeCell ref="AA55:AA56"/>
    <mergeCell ref="Q74:Q76"/>
    <mergeCell ref="R74:R76"/>
    <mergeCell ref="S74:S76"/>
    <mergeCell ref="T74:T76"/>
    <mergeCell ref="O71:O73"/>
    <mergeCell ref="P71:P73"/>
    <mergeCell ref="L57:L58"/>
    <mergeCell ref="L66:L67"/>
    <mergeCell ref="AA71:AA73"/>
    <mergeCell ref="L48:L50"/>
    <mergeCell ref="W68:W70"/>
    <mergeCell ref="X66:X67"/>
    <mergeCell ref="Y66:Y67"/>
    <mergeCell ref="Z66:Z67"/>
    <mergeCell ref="AA66:AA67"/>
    <mergeCell ref="Q71:Q73"/>
    <mergeCell ref="R71:R73"/>
    <mergeCell ref="N66:N67"/>
    <mergeCell ref="O66:O67"/>
    <mergeCell ref="Q48:Q50"/>
    <mergeCell ref="S120:S125"/>
    <mergeCell ref="P100:P101"/>
    <mergeCell ref="B88:B90"/>
    <mergeCell ref="H74:H76"/>
    <mergeCell ref="K81:K83"/>
    <mergeCell ref="L81:L83"/>
    <mergeCell ref="H88:H90"/>
    <mergeCell ref="I88:I90"/>
    <mergeCell ref="J88:J90"/>
    <mergeCell ref="Q88:Q90"/>
    <mergeCell ref="R88:R90"/>
    <mergeCell ref="S88:S90"/>
    <mergeCell ref="K132:K134"/>
    <mergeCell ref="L132:L134"/>
    <mergeCell ref="K135:K137"/>
    <mergeCell ref="J120:J125"/>
    <mergeCell ref="AA45:AA46"/>
    <mergeCell ref="G95:G99"/>
    <mergeCell ref="H95:H99"/>
    <mergeCell ref="I95:I99"/>
    <mergeCell ref="Q78:Q79"/>
    <mergeCell ref="R78:R79"/>
    <mergeCell ref="L95:L99"/>
    <mergeCell ref="M95:M99"/>
    <mergeCell ref="I92:I94"/>
    <mergeCell ref="AA100:AA101"/>
    <mergeCell ref="N78:N79"/>
    <mergeCell ref="O78:O79"/>
    <mergeCell ref="V88:V90"/>
    <mergeCell ref="W88:W90"/>
    <mergeCell ref="X88:X90"/>
    <mergeCell ref="Y88:Y90"/>
    <mergeCell ref="O120:O125"/>
    <mergeCell ref="P120:P125"/>
    <mergeCell ref="F95:F99"/>
    <mergeCell ref="F78:F79"/>
    <mergeCell ref="G78:G79"/>
    <mergeCell ref="H78:H79"/>
    <mergeCell ref="A78:A79"/>
    <mergeCell ref="B78:B79"/>
    <mergeCell ref="E82:E83"/>
    <mergeCell ref="B86:B87"/>
    <mergeCell ref="G88:G90"/>
    <mergeCell ref="F74:F76"/>
    <mergeCell ref="G74:G76"/>
    <mergeCell ref="F135:F137"/>
    <mergeCell ref="O113:O114"/>
    <mergeCell ref="Q120:Q125"/>
    <mergeCell ref="R120:R125"/>
    <mergeCell ref="P81:P83"/>
    <mergeCell ref="H100:H101"/>
    <mergeCell ref="A102:A103"/>
    <mergeCell ref="B102:B103"/>
    <mergeCell ref="F102:F103"/>
    <mergeCell ref="A100:A101"/>
    <mergeCell ref="B100:B101"/>
    <mergeCell ref="F100:F101"/>
    <mergeCell ref="I102:I103"/>
    <mergeCell ref="G102:G103"/>
    <mergeCell ref="G135:G137"/>
    <mergeCell ref="H135:H137"/>
    <mergeCell ref="I135:I137"/>
    <mergeCell ref="J135:J137"/>
    <mergeCell ref="H113:H114"/>
    <mergeCell ref="J126:J130"/>
    <mergeCell ref="K126:K130"/>
    <mergeCell ref="L126:L130"/>
    <mergeCell ref="K120:K125"/>
    <mergeCell ref="F132:F134"/>
    <mergeCell ref="G132:G134"/>
    <mergeCell ref="M120:M125"/>
    <mergeCell ref="N120:N125"/>
    <mergeCell ref="A138:A141"/>
    <mergeCell ref="B138:B141"/>
    <mergeCell ref="F138:F141"/>
    <mergeCell ref="M132:M134"/>
    <mergeCell ref="A132:A134"/>
    <mergeCell ref="P138:P141"/>
    <mergeCell ref="A92:A94"/>
    <mergeCell ref="B92:B94"/>
    <mergeCell ref="F92:F94"/>
    <mergeCell ref="G92:G94"/>
    <mergeCell ref="N95:N99"/>
    <mergeCell ref="A104:A107"/>
    <mergeCell ref="B104:B107"/>
    <mergeCell ref="F104:F107"/>
    <mergeCell ref="O132:O134"/>
    <mergeCell ref="I113:I114"/>
    <mergeCell ref="M113:M114"/>
    <mergeCell ref="N135:N137"/>
    <mergeCell ref="O135:O137"/>
    <mergeCell ref="P92:P94"/>
    <mergeCell ref="N108:N111"/>
    <mergeCell ref="F108:F111"/>
    <mergeCell ref="N102:N103"/>
    <mergeCell ref="O102:O103"/>
    <mergeCell ref="U51:U54"/>
    <mergeCell ref="U55:U56"/>
    <mergeCell ref="U92:U94"/>
    <mergeCell ref="T100:T101"/>
    <mergeCell ref="Q66:Q67"/>
    <mergeCell ref="P59:P61"/>
    <mergeCell ref="Q59:Q61"/>
    <mergeCell ref="M104:M107"/>
    <mergeCell ref="M66:M67"/>
    <mergeCell ref="R81:R83"/>
    <mergeCell ref="S81:S83"/>
    <mergeCell ref="U102:U103"/>
    <mergeCell ref="M102:M103"/>
    <mergeCell ref="A145:A147"/>
    <mergeCell ref="B145:B147"/>
    <mergeCell ref="F145:F147"/>
    <mergeCell ref="G145:G147"/>
    <mergeCell ref="H145:H147"/>
    <mergeCell ref="I145:I147"/>
    <mergeCell ref="J145:J147"/>
    <mergeCell ref="K145:K147"/>
    <mergeCell ref="L145:L147"/>
    <mergeCell ref="M145:M147"/>
    <mergeCell ref="N145:N147"/>
    <mergeCell ref="O145:O147"/>
    <mergeCell ref="P145:P147"/>
    <mergeCell ref="A113:A114"/>
    <mergeCell ref="K138:K141"/>
    <mergeCell ref="L138:L141"/>
    <mergeCell ref="M138:M141"/>
    <mergeCell ref="N138:N141"/>
    <mergeCell ref="A126:A130"/>
    <mergeCell ref="O51:O54"/>
    <mergeCell ref="P51:P54"/>
    <mergeCell ref="Q51:Q54"/>
    <mergeCell ref="R51:R54"/>
    <mergeCell ref="S51:S54"/>
    <mergeCell ref="M51:M54"/>
    <mergeCell ref="N51:N54"/>
    <mergeCell ref="S95:S99"/>
    <mergeCell ref="S108:S111"/>
    <mergeCell ref="S78:S79"/>
    <mergeCell ref="N113:N114"/>
    <mergeCell ref="Q108:Q111"/>
    <mergeCell ref="R108:R111"/>
    <mergeCell ref="M68:M70"/>
    <mergeCell ref="N68:N70"/>
    <mergeCell ref="O68:O70"/>
    <mergeCell ref="P68:P70"/>
    <mergeCell ref="N71:N73"/>
    <mergeCell ref="P102:P103"/>
    <mergeCell ref="R113:R114"/>
    <mergeCell ref="Q113:Q114"/>
    <mergeCell ref="Q104:Q107"/>
    <mergeCell ref="R104:R107"/>
    <mergeCell ref="S71:S73"/>
    <mergeCell ref="U100:U101"/>
    <mergeCell ref="V100:V101"/>
    <mergeCell ref="V102:V103"/>
    <mergeCell ref="V108:V111"/>
    <mergeCell ref="W108:W111"/>
    <mergeCell ref="T78:T79"/>
    <mergeCell ref="S102:S103"/>
    <mergeCell ref="T102:T103"/>
    <mergeCell ref="S92:S94"/>
    <mergeCell ref="W92:W94"/>
    <mergeCell ref="X92:X94"/>
    <mergeCell ref="W95:W99"/>
    <mergeCell ref="U71:U73"/>
    <mergeCell ref="V71:V73"/>
    <mergeCell ref="W71:W73"/>
    <mergeCell ref="Q92:Q94"/>
    <mergeCell ref="R92:R94"/>
    <mergeCell ref="U74:U76"/>
    <mergeCell ref="V78:V79"/>
    <mergeCell ref="W78:W79"/>
    <mergeCell ref="X78:X79"/>
    <mergeCell ref="U113:U114"/>
    <mergeCell ref="Q84:Q85"/>
    <mergeCell ref="R84:R85"/>
    <mergeCell ref="U108:U111"/>
    <mergeCell ref="X74:X76"/>
    <mergeCell ref="Y74:Y76"/>
    <mergeCell ref="U78:U79"/>
    <mergeCell ref="S84:S85"/>
    <mergeCell ref="T84:T85"/>
    <mergeCell ref="U84:U85"/>
    <mergeCell ref="V81:V83"/>
    <mergeCell ref="X68:X70"/>
    <mergeCell ref="Q68:Q70"/>
    <mergeCell ref="R68:R70"/>
    <mergeCell ref="Y92:Y94"/>
    <mergeCell ref="Y68:Y70"/>
    <mergeCell ref="AB102:AB103"/>
    <mergeCell ref="X102:X103"/>
    <mergeCell ref="Y104:Y107"/>
    <mergeCell ref="Z104:Z107"/>
    <mergeCell ref="AA104:AA107"/>
    <mergeCell ref="AA78:AA79"/>
    <mergeCell ref="AB78:AB79"/>
    <mergeCell ref="X95:X99"/>
    <mergeCell ref="Y95:Y99"/>
    <mergeCell ref="Y102:Y103"/>
    <mergeCell ref="Z74:Z76"/>
    <mergeCell ref="Z78:Z79"/>
    <mergeCell ref="V74:V76"/>
    <mergeCell ref="V104:V107"/>
    <mergeCell ref="W104:W107"/>
    <mergeCell ref="X104:X107"/>
    <mergeCell ref="Y113:Y114"/>
    <mergeCell ref="Z113:Z114"/>
    <mergeCell ref="AA113:AA114"/>
    <mergeCell ref="Z108:Z111"/>
    <mergeCell ref="X108:X111"/>
    <mergeCell ref="AB108:AB111"/>
    <mergeCell ref="Z81:Z83"/>
    <mergeCell ref="AA81:AA83"/>
    <mergeCell ref="AB88:AB90"/>
    <mergeCell ref="AB84:AB85"/>
    <mergeCell ref="X84:X85"/>
    <mergeCell ref="Y84:Y85"/>
    <mergeCell ref="Z84:Z85"/>
    <mergeCell ref="AA84:AA85"/>
    <mergeCell ref="AB95:AB99"/>
    <mergeCell ref="AB100:AB101"/>
    <mergeCell ref="AB81:AB83"/>
    <mergeCell ref="Z88:Z90"/>
    <mergeCell ref="AA88:AA90"/>
    <mergeCell ref="Z95:Z99"/>
    <mergeCell ref="AA95:AA99"/>
    <mergeCell ref="Y108:Y111"/>
    <mergeCell ref="AA108:AA111"/>
    <mergeCell ref="Z92:Z94"/>
    <mergeCell ref="AA92:AA94"/>
    <mergeCell ref="AB92:AB94"/>
    <mergeCell ref="Y100:Y101"/>
    <mergeCell ref="Z100:Z101"/>
    <mergeCell ref="Z102:Z103"/>
    <mergeCell ref="AA102:AA103"/>
    <mergeCell ref="G138:G141"/>
    <mergeCell ref="H138:H141"/>
    <mergeCell ref="I138:I141"/>
    <mergeCell ref="A48:A50"/>
    <mergeCell ref="A51:A54"/>
    <mergeCell ref="A55:A56"/>
    <mergeCell ref="A66:A67"/>
    <mergeCell ref="A68:A70"/>
    <mergeCell ref="A71:A73"/>
    <mergeCell ref="F51:F54"/>
    <mergeCell ref="G51:G54"/>
    <mergeCell ref="H51:H54"/>
    <mergeCell ref="I51:I54"/>
    <mergeCell ref="F55:F56"/>
    <mergeCell ref="G55:G56"/>
    <mergeCell ref="H55:H56"/>
    <mergeCell ref="I55:I56"/>
    <mergeCell ref="A108:A111"/>
    <mergeCell ref="B108:B111"/>
    <mergeCell ref="A74:A76"/>
    <mergeCell ref="B48:B76"/>
    <mergeCell ref="B126:B130"/>
    <mergeCell ref="F126:F130"/>
    <mergeCell ref="G126:G130"/>
    <mergeCell ref="H126:H130"/>
    <mergeCell ref="I126:I130"/>
    <mergeCell ref="H102:H103"/>
    <mergeCell ref="G108:G111"/>
    <mergeCell ref="H108:H111"/>
    <mergeCell ref="I108:I111"/>
    <mergeCell ref="G68:G70"/>
    <mergeCell ref="G113:G114"/>
    <mergeCell ref="AB55:AB56"/>
    <mergeCell ref="B132:B134"/>
    <mergeCell ref="B149:B163"/>
    <mergeCell ref="F149:F150"/>
    <mergeCell ref="G149:G150"/>
    <mergeCell ref="H149:H150"/>
    <mergeCell ref="I149:I150"/>
    <mergeCell ref="C151:C154"/>
    <mergeCell ref="D151:D154"/>
    <mergeCell ref="E151:E152"/>
    <mergeCell ref="F151:F155"/>
    <mergeCell ref="C159:C160"/>
    <mergeCell ref="C156:C157"/>
    <mergeCell ref="E156:E157"/>
    <mergeCell ref="F156:F157"/>
    <mergeCell ref="R138:R141"/>
    <mergeCell ref="S138:S141"/>
    <mergeCell ref="T138:T141"/>
    <mergeCell ref="U138:U141"/>
    <mergeCell ref="Q138:Q141"/>
    <mergeCell ref="M151:M155"/>
    <mergeCell ref="N151:N152"/>
    <mergeCell ref="O151:O152"/>
    <mergeCell ref="P151:P152"/>
    <mergeCell ref="E159:E160"/>
    <mergeCell ref="F159:F161"/>
    <mergeCell ref="G159:G161"/>
    <mergeCell ref="H159:H161"/>
    <mergeCell ref="I159:I161"/>
    <mergeCell ref="J159:J161"/>
    <mergeCell ref="K159:K161"/>
    <mergeCell ref="L159:L161"/>
    <mergeCell ref="M159:M161"/>
    <mergeCell ref="N159:N161"/>
    <mergeCell ref="V138:V141"/>
    <mergeCell ref="W138:W141"/>
    <mergeCell ref="X138:X141"/>
    <mergeCell ref="Y138:Y141"/>
    <mergeCell ref="Z138:Z141"/>
    <mergeCell ref="AB138:AB141"/>
    <mergeCell ref="AA145:AA147"/>
    <mergeCell ref="AB145:AB147"/>
    <mergeCell ref="AB142:AB144"/>
    <mergeCell ref="AA149:AA150"/>
    <mergeCell ref="AB149:AB150"/>
    <mergeCell ref="P142:P144"/>
    <mergeCell ref="Q142:Q144"/>
    <mergeCell ref="Z145:Z147"/>
    <mergeCell ref="Q145:Q147"/>
    <mergeCell ref="R145:R147"/>
    <mergeCell ref="S145:S147"/>
    <mergeCell ref="T145:T147"/>
    <mergeCell ref="X149:X150"/>
    <mergeCell ref="Y149:Y150"/>
    <mergeCell ref="Z149:Z150"/>
    <mergeCell ref="U145:U147"/>
    <mergeCell ref="V145:V147"/>
    <mergeCell ref="W145:W147"/>
    <mergeCell ref="X145:X147"/>
    <mergeCell ref="Y145:Y147"/>
    <mergeCell ref="U142:U144"/>
    <mergeCell ref="V142:V144"/>
    <mergeCell ref="AA142:AA144"/>
    <mergeCell ref="S149:S150"/>
    <mergeCell ref="Z142:Z144"/>
    <mergeCell ref="AA151:AA155"/>
    <mergeCell ref="AB151:AB155"/>
    <mergeCell ref="E153:E155"/>
    <mergeCell ref="P153:P155"/>
    <mergeCell ref="Q151:Q155"/>
    <mergeCell ref="R151:R155"/>
    <mergeCell ref="S151:S155"/>
    <mergeCell ref="T151:T155"/>
    <mergeCell ref="U151:U155"/>
    <mergeCell ref="V151:V155"/>
    <mergeCell ref="W151:W155"/>
    <mergeCell ref="J149:J150"/>
    <mergeCell ref="K149:K150"/>
    <mergeCell ref="Z156:Z157"/>
    <mergeCell ref="AA156:AA157"/>
    <mergeCell ref="Y151:Y155"/>
    <mergeCell ref="Z151:Z155"/>
    <mergeCell ref="L149:L150"/>
    <mergeCell ref="M149:M150"/>
    <mergeCell ref="N149:N150"/>
    <mergeCell ref="O149:O150"/>
    <mergeCell ref="P149:P150"/>
    <mergeCell ref="Q149:Q150"/>
    <mergeCell ref="R149:R150"/>
    <mergeCell ref="AB156:AB157"/>
    <mergeCell ref="G151:G155"/>
    <mergeCell ref="H151:H155"/>
    <mergeCell ref="I151:I155"/>
    <mergeCell ref="J151:J155"/>
    <mergeCell ref="G156:G157"/>
    <mergeCell ref="J156:J157"/>
    <mergeCell ref="H156:H157"/>
    <mergeCell ref="I156:I157"/>
    <mergeCell ref="T159:T161"/>
    <mergeCell ref="Z159:Z161"/>
    <mergeCell ref="AA159:AA161"/>
    <mergeCell ref="AB159:AB161"/>
    <mergeCell ref="F162:F163"/>
    <mergeCell ref="G162:G163"/>
    <mergeCell ref="H162:H163"/>
    <mergeCell ref="I162:I163"/>
    <mergeCell ref="J162:J163"/>
    <mergeCell ref="K162:K163"/>
    <mergeCell ref="L162:L163"/>
    <mergeCell ref="M162:M163"/>
    <mergeCell ref="P162:P163"/>
    <mergeCell ref="Q162:Q163"/>
    <mergeCell ref="R162:R163"/>
    <mergeCell ref="S162:S163"/>
    <mergeCell ref="T162:T163"/>
    <mergeCell ref="U162:U163"/>
    <mergeCell ref="V162:V163"/>
    <mergeCell ref="W162:W163"/>
    <mergeCell ref="X162:X163"/>
    <mergeCell ref="Y162:Y163"/>
    <mergeCell ref="Z162:Z163"/>
    <mergeCell ref="AA162:AA163"/>
    <mergeCell ref="AB162:AB163"/>
    <mergeCell ref="U159:U161"/>
    <mergeCell ref="V159:V161"/>
    <mergeCell ref="W159:W161"/>
    <mergeCell ref="X159:X161"/>
    <mergeCell ref="Y159:Y161"/>
    <mergeCell ref="L156:L157"/>
    <mergeCell ref="M156:M157"/>
    <mergeCell ref="Q156:Q157"/>
    <mergeCell ref="R156:R157"/>
    <mergeCell ref="S156:S157"/>
    <mergeCell ref="T156:T157"/>
    <mergeCell ref="U156:U157"/>
    <mergeCell ref="V156:V157"/>
    <mergeCell ref="W156:W157"/>
    <mergeCell ref="U149:U150"/>
    <mergeCell ref="V149:V150"/>
    <mergeCell ref="W149:W150"/>
    <mergeCell ref="X156:X157"/>
    <mergeCell ref="Y156:Y157"/>
    <mergeCell ref="X151:X155"/>
    <mergeCell ref="K151:K155"/>
    <mergeCell ref="L151:L155"/>
    <mergeCell ref="T149:T150"/>
    <mergeCell ref="K156:K157"/>
    <mergeCell ref="O159:O161"/>
    <mergeCell ref="P159:P161"/>
    <mergeCell ref="Q159:Q161"/>
    <mergeCell ref="R159:R161"/>
    <mergeCell ref="S159:S161"/>
    <mergeCell ref="AB132:AB134"/>
    <mergeCell ref="A40:A41"/>
    <mergeCell ref="B40:B41"/>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B71:AB73"/>
    <mergeCell ref="U120:U125"/>
    <mergeCell ref="X120:X125"/>
    <mergeCell ref="Y120:Y125"/>
    <mergeCell ref="W2:AB2"/>
    <mergeCell ref="AC2:AH2"/>
    <mergeCell ref="A1:AH1"/>
    <mergeCell ref="AH126:AH130"/>
    <mergeCell ref="Q126:Q130"/>
    <mergeCell ref="R126:R130"/>
    <mergeCell ref="S126:S130"/>
    <mergeCell ref="T126:T130"/>
    <mergeCell ref="U126:U130"/>
    <mergeCell ref="V126:V130"/>
    <mergeCell ref="W126:W130"/>
    <mergeCell ref="X126:X130"/>
    <mergeCell ref="Y126:Y130"/>
    <mergeCell ref="Z126:Z130"/>
    <mergeCell ref="AA126:AA130"/>
    <mergeCell ref="AB126:AB130"/>
    <mergeCell ref="AE126:AE130"/>
    <mergeCell ref="AF126:AF130"/>
    <mergeCell ref="AA74:AA76"/>
    <mergeCell ref="AB74:AB76"/>
    <mergeCell ref="Z120:Z125"/>
    <mergeCell ref="AA120:AA125"/>
    <mergeCell ref="AB120:AB125"/>
    <mergeCell ref="A120:A125"/>
    <mergeCell ref="B120:B125"/>
    <mergeCell ref="F120:F125"/>
    <mergeCell ref="G120:G125"/>
    <mergeCell ref="H120:H125"/>
    <mergeCell ref="I120:I125"/>
    <mergeCell ref="AE92:AE94"/>
    <mergeCell ref="AF92:AF94"/>
    <mergeCell ref="AC95:AC99"/>
    <mergeCell ref="AD95:AD99"/>
    <mergeCell ref="AE95:AE99"/>
    <mergeCell ref="AF95:AF99"/>
    <mergeCell ref="AC100:AC101"/>
    <mergeCell ref="AD100:AD101"/>
    <mergeCell ref="AE100:AE101"/>
    <mergeCell ref="AF100:AF101"/>
    <mergeCell ref="AC62:AC63"/>
    <mergeCell ref="AD62:AD63"/>
    <mergeCell ref="AE62:AE63"/>
    <mergeCell ref="AF62:AF63"/>
    <mergeCell ref="AC64:AC65"/>
    <mergeCell ref="AD64:AD65"/>
    <mergeCell ref="AE64:AE65"/>
    <mergeCell ref="AF64:AF65"/>
    <mergeCell ref="AC78:AC79"/>
    <mergeCell ref="AD78:AD79"/>
    <mergeCell ref="AE78:AE79"/>
    <mergeCell ref="AF78:AF79"/>
    <mergeCell ref="AE102:AE103"/>
    <mergeCell ref="AF102:AF103"/>
    <mergeCell ref="AC104:AC107"/>
    <mergeCell ref="AD104:AD107"/>
    <mergeCell ref="AE104:AE107"/>
    <mergeCell ref="AF104:AF107"/>
    <mergeCell ref="AC108:AC111"/>
    <mergeCell ref="AD108:AD111"/>
    <mergeCell ref="AE108:AE111"/>
    <mergeCell ref="AF108:AF111"/>
    <mergeCell ref="AC31:AC33"/>
    <mergeCell ref="AD31:AD33"/>
    <mergeCell ref="AE31:AE33"/>
    <mergeCell ref="AF31:AF33"/>
    <mergeCell ref="AC34:AC35"/>
    <mergeCell ref="AD34:AD35"/>
    <mergeCell ref="AC36:AC38"/>
    <mergeCell ref="AD36:AD38"/>
    <mergeCell ref="AE34:AE35"/>
    <mergeCell ref="AF34:AF35"/>
    <mergeCell ref="AE36:AE38"/>
    <mergeCell ref="AF36:AF38"/>
    <mergeCell ref="AC57:AC58"/>
    <mergeCell ref="AD57:AD58"/>
    <mergeCell ref="AE57:AE58"/>
    <mergeCell ref="AF57:AF58"/>
    <mergeCell ref="AC59:AC61"/>
    <mergeCell ref="AD59:AD61"/>
    <mergeCell ref="AE59:AE61"/>
    <mergeCell ref="AF59:AF61"/>
    <mergeCell ref="AC92:AC94"/>
    <mergeCell ref="AD92:AD94"/>
    <mergeCell ref="AH149:AH150"/>
    <mergeCell ref="AC151:AC152"/>
    <mergeCell ref="AD151:AD152"/>
    <mergeCell ref="AG151:AG155"/>
    <mergeCell ref="AH151:AH155"/>
    <mergeCell ref="AG162:AG163"/>
    <mergeCell ref="AG159:AG161"/>
    <mergeCell ref="AH159:AH161"/>
    <mergeCell ref="AH162:AH163"/>
    <mergeCell ref="AG156:AG157"/>
    <mergeCell ref="AH156:AH157"/>
    <mergeCell ref="AC7:AC8"/>
    <mergeCell ref="AD7:AD8"/>
    <mergeCell ref="AE7:AE8"/>
    <mergeCell ref="AF7:AF8"/>
    <mergeCell ref="AC68:AC70"/>
    <mergeCell ref="AD68:AD70"/>
    <mergeCell ref="AE68:AE70"/>
    <mergeCell ref="AF68:AF70"/>
    <mergeCell ref="AC71:AC73"/>
    <mergeCell ref="AD71:AD73"/>
    <mergeCell ref="AE71:AE73"/>
    <mergeCell ref="AF71:AF73"/>
    <mergeCell ref="AC74:AC76"/>
    <mergeCell ref="AD74:AD76"/>
    <mergeCell ref="AE74:AE76"/>
    <mergeCell ref="AF74:AF76"/>
    <mergeCell ref="AC25:AC26"/>
    <mergeCell ref="AD25:AD26"/>
    <mergeCell ref="AC28:AC29"/>
    <mergeCell ref="AD28:AD29"/>
    <mergeCell ref="AE25:AE26"/>
    <mergeCell ref="AG7:AG8"/>
    <mergeCell ref="AG25:AG26"/>
    <mergeCell ref="AG28:AG29"/>
    <mergeCell ref="AC159:AC161"/>
    <mergeCell ref="AD159:AD161"/>
    <mergeCell ref="AD162:AD163"/>
    <mergeCell ref="AE149:AE150"/>
    <mergeCell ref="AF149:AF150"/>
    <mergeCell ref="AE151:AE155"/>
    <mergeCell ref="AF151:AF155"/>
    <mergeCell ref="AE156:AE157"/>
    <mergeCell ref="AF156:AF157"/>
    <mergeCell ref="AE159:AE161"/>
    <mergeCell ref="AF159:AF161"/>
    <mergeCell ref="AE162:AE163"/>
    <mergeCell ref="AF162:AF163"/>
    <mergeCell ref="AC149:AC150"/>
    <mergeCell ref="AD149:AD150"/>
    <mergeCell ref="AG149:AG150"/>
    <mergeCell ref="AF25:AF26"/>
    <mergeCell ref="AE28:AE29"/>
    <mergeCell ref="AF28:AF29"/>
    <mergeCell ref="AC66:AC67"/>
    <mergeCell ref="AD66:AD67"/>
    <mergeCell ref="AE66:AE67"/>
    <mergeCell ref="AF66:AF67"/>
    <mergeCell ref="AC43:AC44"/>
    <mergeCell ref="AD43:AD44"/>
    <mergeCell ref="AE43:AE44"/>
    <mergeCell ref="AF43:AF44"/>
    <mergeCell ref="AC102:AC103"/>
    <mergeCell ref="AD102:AD103"/>
  </mergeCells>
  <dataValidations count="4">
    <dataValidation type="list" allowBlank="1" showInputMessage="1" showErrorMessage="1" sqref="D22 D112 D12 D77 D91 D30">
      <formula1>$G$2:$G$8</formula1>
    </dataValidation>
    <dataValidation type="list" allowBlank="1" showInputMessage="1" showErrorMessage="1" sqref="D78:D79 D16:D19 D155:D163 D31:D38 D5:D11 D23:D25 D21 D92:D111 D48:D76 D149:D151 D81:D84 D27:D29 D13:D14 D40:D46 D86:D90 D132:D144 D113:D130">
      <formula1>FactoresInternos</formula1>
    </dataValidation>
    <dataValidation type="list" allowBlank="1" showInputMessage="1" showErrorMessage="1" sqref="C78:C79 C13:C19 C161:C163 C31:C38 C5:C11 C23:C25 C21 C92:C111 C48:C76 C149:C151 C155:C156 C158:C159 C81:C84 C27:C29 C40:C46 C86:C90 C132:C144 C113:C130">
      <formula1>Factoresexternos</formula1>
    </dataValidation>
    <dataValidation type="list" allowBlank="1" showInputMessage="1" showErrorMessage="1" sqref="C22 AH80 C12 C77 C91 C112 C30 C80:AA80">
      <formula1>$F$2:$F$8</formula1>
    </dataValidation>
  </dataValidations>
  <printOptions horizontalCentered="1"/>
  <pageMargins left="0.19685039370078741" right="0.19685039370078741" top="0.39370078740157483" bottom="0.39370078740157483" header="0.31496062992125984" footer="0.35433070866141736"/>
  <pageSetup paperSize="5" scale="26" orientation="landscape" verticalDpi="599" r:id="rId1"/>
  <headerFooter>
    <oddFooter>&amp;LV2 - Octubre de 2016&amp;R&amp;8&amp;P de &amp;N</oddFooter>
  </headerFooter>
  <rowBreaks count="10" manualBreakCount="10">
    <brk id="11" max="33" man="1"/>
    <brk id="21" max="33" man="1"/>
    <brk id="35" max="33" man="1"/>
    <brk id="46" max="33" man="1"/>
    <brk id="58" max="33" man="1"/>
    <brk id="70" max="33" man="1"/>
    <brk id="85" max="33" man="1"/>
    <brk id="111" max="33" man="1"/>
    <brk id="130" max="33" man="1"/>
    <brk id="147" max="33" man="1"/>
  </rowBreaks>
  <ignoredErrors>
    <ignoredError sqref="L145"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[5]Hoja1!#REF!</xm:f>
          </x14:formula1>
          <xm:sqref>G165</xm:sqref>
        </x14:dataValidation>
        <x14:dataValidation type="list" allowBlank="1" showInputMessage="1" showErrorMessage="1">
          <x14:formula1>
            <xm:f>[6]Hoja1!#REF!</xm:f>
          </x14:formula1>
          <xm:sqref>C165:D165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MRC</vt:lpstr>
      <vt:lpstr>MRC!Área_de_impresión</vt:lpstr>
      <vt:lpstr>MRC!Títulos_a_imprimir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Oscar Ivan Chiquillo</cp:lastModifiedBy>
  <cp:lastPrinted>2017-05-10T18:44:10Z</cp:lastPrinted>
  <dcterms:created xsi:type="dcterms:W3CDTF">2016-03-04T15:43:01Z</dcterms:created>
  <dcterms:modified xsi:type="dcterms:W3CDTF">2017-05-10T18:44:32Z</dcterms:modified>
</cp:coreProperties>
</file>