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OCI 2017\2. Trabajos de Cumplimiento\9. Plan Anticorrupción y de Atención al Ciudadano\Corte 31-ago-2017\4. Informe\Informe Final\"/>
    </mc:Choice>
  </mc:AlternateContent>
  <bookViews>
    <workbookView xWindow="0" yWindow="0" windowWidth="28800" windowHeight="12435"/>
  </bookViews>
  <sheets>
    <sheet name="MRC" sheetId="13"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MRC!$A$3:$AI$162</definedName>
    <definedName name="A">[1]Hoja1!#REF!</definedName>
    <definedName name="A_Obj1" localSheetId="0">OFFSET(#REF!,0,0,COUNTA(#REF!)-1,1)</definedName>
    <definedName name="A_Obj1">OFFSET(#REF!,0,0,COUNTA(#REF!)-1,1)</definedName>
    <definedName name="A_Obj2" localSheetId="0">OFFSET(#REF!,0,0,COUNTA(#REF!)-1,1)</definedName>
    <definedName name="A_Obj2">OFFSET(#REF!,0,0,COUNTA(#REF!)-1,1)</definedName>
    <definedName name="A_Obj3" localSheetId="0">OFFSET(#REF!,0,0,COUNTA(#REF!)-1,1)</definedName>
    <definedName name="A_Obj3">OFFSET(#REF!,0,0,COUNTA(#REF!)-1,1)</definedName>
    <definedName name="A_Obj4" localSheetId="0">OFFSET(#REF!,0,0,COUNTA(#REF!)-1,1)</definedName>
    <definedName name="A_Obj4">OFFSET(#REF!,0,0,COUNTA(#REF!)-1,1)</definedName>
    <definedName name="AAAA">[1]Hoja1!#REF!</definedName>
    <definedName name="AB">[1]Hoja1!#REF!</definedName>
    <definedName name="Acc_1" localSheetId="0">#REF!</definedName>
    <definedName name="Acc_1">#REF!</definedName>
    <definedName name="Acc_2" localSheetId="0">#REF!</definedName>
    <definedName name="Acc_2">#REF!</definedName>
    <definedName name="Acc_3" localSheetId="0">#REF!</definedName>
    <definedName name="Acc_3">#REF!</definedName>
    <definedName name="Acc_4" localSheetId="0">#REF!</definedName>
    <definedName name="Acc_4">#REF!</definedName>
    <definedName name="Acc_5" localSheetId="0">#REF!</definedName>
    <definedName name="Acc_5">#REF!</definedName>
    <definedName name="Acc_6" localSheetId="0">#REF!</definedName>
    <definedName name="Acc_6">#REF!</definedName>
    <definedName name="Acc_7" localSheetId="0">#REF!</definedName>
    <definedName name="Acc_7">#REF!</definedName>
    <definedName name="Acc_8" localSheetId="0">#REF!</definedName>
    <definedName name="Acc_8">#REF!</definedName>
    <definedName name="Acc_9" localSheetId="0">#REF!</definedName>
    <definedName name="Acc_9">#REF!</definedName>
    <definedName name="Admin">[2]TABLA!$Q$2:$Q$3</definedName>
    <definedName name="Agricultura" localSheetId="0">[2]TABLA!#REF!</definedName>
    <definedName name="Agricultura">[2]TABLA!#REF!</definedName>
    <definedName name="Agricultura_y_Desarrollo_Rural" localSheetId="0">[2]TABLA!#REF!</definedName>
    <definedName name="Agricultura_y_Desarrollo_Rural">[2]TABLA!#REF!</definedName>
    <definedName name="Ambiental">'[2]Tablas instituciones'!$D$2:$D$9</definedName>
    <definedName name="ambiente" localSheetId="0">[2]TABLA!#REF!</definedName>
    <definedName name="ambiente">[2]TABLA!#REF!</definedName>
    <definedName name="Ambiente_y_Desarrollo_Sostenible" localSheetId="0">[2]TABLA!#REF!</definedName>
    <definedName name="Ambiente_y_Desarrollo_Sostenible">[2]TABLA!#REF!</definedName>
    <definedName name="_xlnm.Print_Area" localSheetId="0">MRC!$A$1:$AH$162</definedName>
    <definedName name="cc">[1]Hoja1!#REF!</definedName>
    <definedName name="Ciencia__Tecnología_e_innovación" localSheetId="0">[2]TABLA!#REF!</definedName>
    <definedName name="Ciencia__Tecnología_e_innovación">[2]TABLA!#REF!</definedName>
    <definedName name="Clasecontrol" localSheetId="0">[1]Hoja1!#REF!</definedName>
    <definedName name="Clasecontrol">[3]Hoja1!#REF!</definedName>
    <definedName name="clases1">[4]TABLA!$G$2:$G$5</definedName>
    <definedName name="Comercio__Industria_y_Turismo" localSheetId="0">[2]TABLA!#REF!</definedName>
    <definedName name="Comercio__Industria_y_Turismo">[2]TABLA!#REF!</definedName>
    <definedName name="departamentos">[2]TABLA!$D$2:$D$36</definedName>
    <definedName name="Factoresexternos" localSheetId="0">[1]Hoja1!$G$2:$G$16</definedName>
    <definedName name="Factoresexternos">[3]Hoja1!$G$2:$G$16</definedName>
    <definedName name="FactoresInternos" localSheetId="0">[1]Hoja1!$H$2:$H$11</definedName>
    <definedName name="FactoresInternos">[3]Hoja1!$H$2:$H$11</definedName>
    <definedName name="Fuentes" localSheetId="0">#REF!</definedName>
    <definedName name="Fuentes">#REF!</definedName>
    <definedName name="Indicadores" localSheetId="0">#REF!</definedName>
    <definedName name="Indicadores">#REF!</definedName>
    <definedName name="Nivel" localSheetId="0">[1]Hoja1!#REF!</definedName>
    <definedName name="Nivel">[3]Hoja1!#REF!</definedName>
    <definedName name="NivelImp" localSheetId="0">[1]Hoja1!#REF!</definedName>
    <definedName name="NivelImp">[3]Hoja1!#REF!</definedName>
    <definedName name="NivelProb" localSheetId="0">[1]Hoja1!#REF!</definedName>
    <definedName name="NivelProb">[3]Hoja1!#REF!</definedName>
    <definedName name="Objetivos" localSheetId="0">OFFSET(#REF!,0,0,COUNTA(#REF!)-1,1)</definedName>
    <definedName name="Objetivos">OFFSET(#REF!,0,0,COUNTA(#REF!)-1,1)</definedName>
    <definedName name="orden">[2]TABLA!$A$3:$A$4</definedName>
    <definedName name="proba">[5]Hoja1!$A$2:$A$6</definedName>
    <definedName name="Probabilidad" localSheetId="0">[1]Hoja1!#REF!</definedName>
    <definedName name="Probabilidad">[3]Hoja1!#REF!</definedName>
    <definedName name="sector">[2]TABLA!$B$2:$B$26</definedName>
    <definedName name="Tipocontrol" localSheetId="0">[1]Hoja1!#REF!</definedName>
    <definedName name="Tipocontrol">[3]Hoja1!#REF!</definedName>
    <definedName name="Tipos">[2]TABLA!$G$2:$G$4</definedName>
    <definedName name="_xlnm.Print_Titles" localSheetId="0">MRC!$1:$3</definedName>
    <definedName name="Tratamiento" localSheetId="0">[1]Hoja1!#REF!</definedName>
    <definedName name="Tratamiento">[3]Hoja1!#REF!</definedName>
    <definedName name="vigencias">[2]TABLA!$E$2:$E$7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8" i="13" l="1"/>
  <c r="L88" i="13"/>
  <c r="AE71" i="13" l="1"/>
  <c r="AE68" i="13"/>
  <c r="AE108" i="13" l="1"/>
  <c r="L135" i="13" l="1"/>
  <c r="L61" i="13" l="1"/>
  <c r="L59" i="13"/>
  <c r="L56" i="13"/>
  <c r="L54" i="13"/>
  <c r="U81" i="13" l="1"/>
  <c r="L81" i="13"/>
  <c r="L21" i="13" l="1"/>
  <c r="U18" i="13" l="1"/>
  <c r="L18" i="13"/>
  <c r="U16" i="13"/>
  <c r="L16" i="13"/>
  <c r="U15" i="13"/>
  <c r="L15" i="13"/>
  <c r="U14" i="13"/>
  <c r="L14" i="13"/>
  <c r="L13" i="13"/>
  <c r="U10" i="13"/>
  <c r="L10" i="13"/>
  <c r="L162" i="13" l="1"/>
  <c r="U84" i="13" l="1"/>
  <c r="L84" i="13"/>
  <c r="U83" i="13"/>
  <c r="L83" i="13"/>
  <c r="L148" i="13" l="1"/>
  <c r="R159" i="13"/>
  <c r="T159" i="13"/>
  <c r="S159" i="13"/>
  <c r="L156" i="13"/>
  <c r="S156" i="13"/>
  <c r="R155" i="13"/>
  <c r="T155" i="13"/>
  <c r="S155" i="13"/>
  <c r="U153" i="13"/>
  <c r="L153" i="13"/>
  <c r="R148" i="13"/>
  <c r="U148" i="13" s="1"/>
  <c r="S146" i="13"/>
  <c r="R146" i="13"/>
  <c r="U159" i="13" l="1"/>
  <c r="U155" i="13"/>
  <c r="T146" i="13"/>
  <c r="U146" i="13" s="1"/>
  <c r="T156" i="13"/>
  <c r="U156" i="13" s="1"/>
  <c r="L159" i="13"/>
  <c r="L155" i="13"/>
  <c r="L20" i="13" l="1"/>
  <c r="L138" i="13"/>
  <c r="L40" i="13" l="1"/>
  <c r="L104" i="13" l="1"/>
  <c r="U95" i="13"/>
  <c r="L95" i="13"/>
  <c r="U71" i="13" l="1"/>
  <c r="L71" i="13"/>
  <c r="U68" i="13"/>
  <c r="L68" i="13"/>
  <c r="U65" i="13"/>
  <c r="L65" i="13"/>
</calcChain>
</file>

<file path=xl/comments1.xml><?xml version="1.0" encoding="utf-8"?>
<comments xmlns="http://schemas.openxmlformats.org/spreadsheetml/2006/main">
  <authors>
    <author>Diana Alicia Castro Roa</author>
  </authors>
  <commentList>
    <comment ref="C3" authorId="0" shapeId="0">
      <text>
        <r>
          <rPr>
            <sz val="9"/>
            <color indexed="81"/>
            <rFont val="Tahoma"/>
            <family val="2"/>
          </rPr>
          <t xml:space="preserve">Condiciones DEL ENTORNO que afectan positiva o negativamente  el cumplimiento de la misión y los objetivos de una Entidad Pública
</t>
        </r>
      </text>
    </comment>
    <comment ref="D3" authorId="0" shapeId="0">
      <text>
        <r>
          <rPr>
            <sz val="9"/>
            <color indexed="81"/>
            <rFont val="Tahoma"/>
            <family val="2"/>
          </rPr>
          <t xml:space="preserve">Condiciones INTERNAS que afectan positiva o negativamente  el cumplimiento de la misión y los objetivos de una Entidad Pública
</t>
        </r>
      </text>
    </comment>
    <comment ref="E3" authorId="0" shapeId="0">
      <text>
        <r>
          <rPr>
            <sz val="9"/>
            <color indexed="81"/>
            <rFont val="Tahoma"/>
            <family val="2"/>
          </rPr>
          <t xml:space="preserve">Causa: Medios, circunstancias o agentes generadores del riesgo
</t>
        </r>
      </text>
    </comment>
    <comment ref="F3" authorId="0" shapeId="0">
      <text>
        <r>
          <rPr>
            <b/>
            <sz val="11"/>
            <color indexed="81"/>
            <rFont val="Tahoma"/>
            <family val="2"/>
          </rPr>
          <t xml:space="preserve">RIESGO DE CORRUPCIÓN:
</t>
        </r>
        <r>
          <rPr>
            <sz val="11"/>
            <color indexed="81"/>
            <rFont val="Tahoma"/>
            <family val="2"/>
          </rPr>
          <t xml:space="preserve">Posibilidad de que por acción u omisión, se use el poder para poder desviar la gestión de lo público hacia un beneficio privado.
</t>
        </r>
        <r>
          <rPr>
            <b/>
            <u/>
            <sz val="11"/>
            <color indexed="81"/>
            <rFont val="Tahoma"/>
            <family val="2"/>
          </rPr>
          <t>NOTA</t>
        </r>
        <r>
          <rPr>
            <sz val="11"/>
            <color indexed="81"/>
            <rFont val="Tahoma"/>
            <family val="2"/>
          </rPr>
          <t xml:space="preserve">: Con el fin de facilitar la identificación de riesgos de corrupción y de evitar que se presenten confusiones entre un riesgo de gestión y uno de corrupción, se sugiere que se tome el riesgo de corrupción identificado y se evalué frente a cada uno de los siguientes  componentes: 
1. </t>
        </r>
        <r>
          <rPr>
            <b/>
            <sz val="11"/>
            <color indexed="81"/>
            <rFont val="Tahoma"/>
            <family val="2"/>
          </rPr>
          <t xml:space="preserve">Acción u omisión </t>
        </r>
        <r>
          <rPr>
            <sz val="11"/>
            <color indexed="81"/>
            <rFont val="Tahoma"/>
            <family val="2"/>
          </rPr>
          <t xml:space="preserve">+ 
2. </t>
        </r>
        <r>
          <rPr>
            <b/>
            <sz val="11"/>
            <color indexed="81"/>
            <rFont val="Tahoma"/>
            <family val="2"/>
          </rPr>
          <t>Uso del poder</t>
        </r>
        <r>
          <rPr>
            <sz val="11"/>
            <color indexed="81"/>
            <rFont val="Tahoma"/>
            <family val="2"/>
          </rPr>
          <t xml:space="preserve"> +
3. </t>
        </r>
        <r>
          <rPr>
            <b/>
            <sz val="11"/>
            <color indexed="81"/>
            <rFont val="Tahoma"/>
            <family val="2"/>
          </rPr>
          <t>Desviación de la gestión de lo público</t>
        </r>
        <r>
          <rPr>
            <sz val="11"/>
            <color indexed="81"/>
            <rFont val="Tahoma"/>
            <family val="2"/>
          </rPr>
          <t xml:space="preserve"> + 
4. </t>
        </r>
        <r>
          <rPr>
            <b/>
            <sz val="11"/>
            <color indexed="81"/>
            <rFont val="Tahoma"/>
            <family val="2"/>
          </rPr>
          <t>El beneficio privado</t>
        </r>
        <r>
          <rPr>
            <sz val="11"/>
            <color indexed="81"/>
            <rFont val="Tahoma"/>
            <family val="2"/>
          </rPr>
          <t xml:space="preserve">.
</t>
        </r>
        <r>
          <rPr>
            <b/>
            <sz val="11"/>
            <color indexed="81"/>
            <rFont val="Tahoma"/>
            <family val="2"/>
          </rPr>
          <t xml:space="preserve">
Si son contestados los cuatro componentes afirmativamente, se trata de un RIESGO DE CORRUPCIÓN</t>
        </r>
      </text>
    </comment>
    <comment ref="G3" authorId="0" shapeId="0">
      <text>
        <r>
          <rPr>
            <b/>
            <sz val="11"/>
            <color indexed="81"/>
            <rFont val="Arial"/>
            <family val="2"/>
          </rPr>
          <t>Consecuencias. Son los efectos ocasionados por la ocurrencia de un riesgo que afecta los objetivos o procesos de la entidad. Pueden ser una pérdida, un daño, un perjuicio, un detrimento.
La consecuencia se convierte en un insumo de la mayor importancia, toda vez que es la base para
determinar el impacto.23</t>
        </r>
      </text>
    </comment>
    <comment ref="H3"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Improbable: </t>
        </r>
        <r>
          <rPr>
            <sz val="11"/>
            <color indexed="81"/>
            <rFont val="Tahoma"/>
            <family val="2"/>
          </rPr>
          <t xml:space="preserve">Puede ocurrir. El evento se presentó una vez en los últimos 5 años.
</t>
        </r>
        <r>
          <rPr>
            <b/>
            <sz val="11"/>
            <color indexed="81"/>
            <rFont val="Tahoma"/>
            <family val="2"/>
          </rPr>
          <t xml:space="preserve">Posible: </t>
        </r>
        <r>
          <rPr>
            <sz val="11"/>
            <color indexed="81"/>
            <rFont val="Tahoma"/>
            <family val="2"/>
          </rPr>
          <t xml:space="preserve">Es posible que suceda. El evento se presentó una vez en los últimos 2 años.
</t>
        </r>
        <r>
          <rPr>
            <b/>
            <sz val="11"/>
            <color indexed="81"/>
            <rFont val="Tahoma"/>
            <family val="2"/>
          </rPr>
          <t xml:space="preserve">Probable: </t>
        </r>
        <r>
          <rPr>
            <sz val="11"/>
            <color indexed="81"/>
            <rFont val="Tahoma"/>
            <family val="2"/>
          </rPr>
          <t xml:space="preserve">Es viable que el evento ocurra en la mayoría de los casos. El evento se presentó una vez en el último año.
</t>
        </r>
        <r>
          <rPr>
            <b/>
            <sz val="11"/>
            <color indexed="81"/>
            <rFont val="Tahoma"/>
            <family val="2"/>
          </rPr>
          <t>Casi seguro:</t>
        </r>
        <r>
          <rPr>
            <sz val="11"/>
            <color indexed="81"/>
            <rFont val="Tahoma"/>
            <family val="2"/>
          </rPr>
          <t xml:space="preserve"> Se espera que el evento ocurra en la mayoría de las circunstancias. Es muy seguro
que se presente. El evento se presentó más de una vez al año.</t>
        </r>
      </text>
    </comment>
    <comment ref="I3" authorId="0" shapeId="0">
      <text>
        <r>
          <rPr>
            <b/>
            <sz val="9"/>
            <color indexed="81"/>
            <rFont val="Tahoma"/>
            <family val="2"/>
          </rPr>
          <t>Rara vez  = 1
Improbable = 2
Posible = 3
Probable = 4
Casi seguro = 5</t>
        </r>
      </text>
    </comment>
    <comment ref="J3"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Mayor:</t>
        </r>
        <r>
          <rPr>
            <sz val="10"/>
            <color indexed="81"/>
            <rFont val="Tahoma"/>
            <family val="2"/>
          </rPr>
          <t xml:space="preserve"> Genera altas consecuencias sobre la entidad.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El impacto se mide según el efecto que puede causar el hecho de corrupción al cumplimiento de los fines de la entidad. Para facilitar la asignación del puntaje es aconsejable diligenciar el  formato que se presenta en la HOJA 5</t>
        </r>
      </text>
    </comment>
    <comment ref="K3" authorId="0" shapeId="0">
      <text>
        <r>
          <rPr>
            <sz val="10"/>
            <color indexed="81"/>
            <rFont val="Tahoma"/>
            <family val="2"/>
          </rPr>
          <t xml:space="preserve">Si del formulario contestado en la hoja 5 se obtuvieron:
A)  de UNO a CINCO pregunta(s) positivas entonces el nivel de impacto es </t>
        </r>
        <r>
          <rPr>
            <b/>
            <sz val="10"/>
            <color indexed="81"/>
            <rFont val="Tahoma"/>
            <family val="2"/>
          </rPr>
          <t xml:space="preserve">MODERADO
</t>
        </r>
        <r>
          <rPr>
            <sz val="10"/>
            <color indexed="81"/>
            <rFont val="Tahoma"/>
            <family val="2"/>
          </rPr>
          <t xml:space="preserve">
B) de SEIS a ONCE preguntas positivas entonces el nivel de impacto</t>
        </r>
        <r>
          <rPr>
            <b/>
            <sz val="10"/>
            <color indexed="81"/>
            <rFont val="Tahoma"/>
            <family val="2"/>
          </rPr>
          <t xml:space="preserve"> </t>
        </r>
        <r>
          <rPr>
            <sz val="10"/>
            <color indexed="81"/>
            <rFont val="Tahoma"/>
            <family val="2"/>
          </rPr>
          <t>es</t>
        </r>
        <r>
          <rPr>
            <b/>
            <sz val="10"/>
            <color indexed="81"/>
            <rFont val="Tahoma"/>
            <family val="2"/>
          </rPr>
          <t xml:space="preserve"> MAYOR
</t>
        </r>
        <r>
          <rPr>
            <sz val="10"/>
            <color indexed="81"/>
            <rFont val="Tahoma"/>
            <family val="2"/>
          </rPr>
          <t>C) de DOCE a DIECIOCHO preguntas positivas entonces el nivel de impacto es</t>
        </r>
        <r>
          <rPr>
            <b/>
            <sz val="10"/>
            <color indexed="81"/>
            <rFont val="Tahoma"/>
            <family val="2"/>
          </rPr>
          <t xml:space="preserve"> CATASTRÓFICO</t>
        </r>
        <r>
          <rPr>
            <sz val="10"/>
            <color indexed="81"/>
            <rFont val="Tahoma"/>
            <family val="2"/>
          </rPr>
          <t xml:space="preserve">
</t>
        </r>
      </text>
    </comment>
    <comment ref="L3" authorId="0" shapeId="0">
      <text>
        <r>
          <rPr>
            <b/>
            <sz val="9"/>
            <color indexed="81"/>
            <rFont val="Tahoma"/>
            <family val="2"/>
          </rPr>
          <t xml:space="preserve">Riesgo Inherente: </t>
        </r>
        <r>
          <rPr>
            <sz val="9"/>
            <color indexed="81"/>
            <rFont val="Tahoma"/>
            <family val="2"/>
          </rPr>
          <t>Corresponde a la primera calificación y evaluación del riesgo de corrupción.
Su calificación se realiza a través del cruce de los resultados obtenidos en la columna nivel de probabilidad multiplicado por el valor obtenido en el Nivel de Impacto</t>
        </r>
      </text>
    </comment>
    <comment ref="M3" authorId="0" shapeId="0">
      <text>
        <r>
          <rPr>
            <b/>
            <sz val="11"/>
            <color indexed="81"/>
            <rFont val="Tahoma"/>
            <family val="2"/>
          </rPr>
          <t xml:space="preserve">El resultado de la Evaluación del Riesgo Inherente se ubica en una de la siguientes zonas de Riesgo
</t>
        </r>
        <r>
          <rPr>
            <sz val="11"/>
            <color indexed="81"/>
            <rFont val="Tahoma"/>
            <family val="2"/>
          </rPr>
          <t>Riesgo Inherente = 5 a 10 puntos ---&gt;ZONA DE RIESGO BAJA
Riesgo Inherente = 15 - 25 puntos ---&gt; ZONA DE RIESGO MODERADA
Riesgo Inherente = 30 - 50 puntos ---&gt; ZONA DE RIESGO ALTA
Riesgo Inherente = 60 - 100 puntos ---&gt;ZONA DE RIESGO EXTREMA</t>
        </r>
        <r>
          <rPr>
            <b/>
            <sz val="11"/>
            <color indexed="81"/>
            <rFont val="Tahoma"/>
            <family val="2"/>
          </rPr>
          <t xml:space="preserve">
NOTA: Ver Tabla 8 Guía de Gestión de Riesgo de Corrupción Pag. 22</t>
        </r>
      </text>
    </comment>
    <comment ref="N3" authorId="0" shapeId="0">
      <text>
        <r>
          <rPr>
            <b/>
            <sz val="9"/>
            <color indexed="81"/>
            <rFont val="Tahoma"/>
            <family val="2"/>
          </rPr>
          <t>En este campo se debe describir el control  o medidas conducentes  que se tienen para controlar el riesgo inherente</t>
        </r>
        <r>
          <rPr>
            <sz val="9"/>
            <color indexed="81"/>
            <rFont val="Tahoma"/>
            <family val="2"/>
          </rPr>
          <t xml:space="preserve">
</t>
        </r>
      </text>
    </comment>
    <comment ref="O3" authorId="0" shapeId="0">
      <text>
        <r>
          <rPr>
            <b/>
            <sz val="9"/>
            <color indexed="81"/>
            <rFont val="Tahoma"/>
            <family val="2"/>
          </rPr>
          <t xml:space="preserve">EXISTEN TRES TIPOS DE CONTROLES:
PREVENTIVOS: </t>
        </r>
        <r>
          <rPr>
            <sz val="9"/>
            <color indexed="81"/>
            <rFont val="Tahoma"/>
            <family val="2"/>
          </rPr>
          <t>Se orientan a eliminar las causas del riesgo, para prevenir su ocurrencia o materialización
DTECTIVOS: Aquellos que registran un evento después de presentado, sirven para descubrir resultados no previstos y alertas sobre la presencia de un riesgo
CORRECTIVOS: Aquellos que permiten</t>
        </r>
      </text>
    </comment>
    <comment ref="P3" authorId="0" shapeId="0">
      <text>
        <r>
          <rPr>
            <b/>
            <sz val="11"/>
            <color indexed="81"/>
            <rFont val="Tahoma"/>
            <family val="2"/>
          </rPr>
          <t xml:space="preserve">Controles manuales: </t>
        </r>
        <r>
          <rPr>
            <sz val="11"/>
            <color indexed="81"/>
            <rFont val="Tahoma"/>
            <family val="2"/>
          </rPr>
          <t xml:space="preserve">Políticas de operación aplicables, autorizaciones a través de firmas o confirmaciones vía correo electrónico, archivos físicos, consecutivos, listas de chequeos, controles de seguridad con personal especializado entre otros.
</t>
        </r>
        <r>
          <rPr>
            <b/>
            <sz val="11"/>
            <color indexed="81"/>
            <rFont val="Tahoma"/>
            <family val="2"/>
          </rPr>
          <t xml:space="preserve">
Controles automáticos: </t>
        </r>
        <r>
          <rPr>
            <sz val="11"/>
            <color indexed="81"/>
            <rFont val="Tahoma"/>
            <family val="2"/>
          </rPr>
          <t xml:space="preserve">Utilizan herramientas tecnológicas como sistemas de información o software, diseñados para prevenir, detectar o corregir errores o deficiencias, sin que tenga que intervenir una persona en el proceso.
Para evaluar el control se debe diligenciar el formulario que se presenta en la hoja 2
</t>
        </r>
      </text>
    </comment>
    <comment ref="Q3"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1. 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2. Improbable: </t>
        </r>
        <r>
          <rPr>
            <sz val="11"/>
            <color indexed="81"/>
            <rFont val="Tahoma"/>
            <family val="2"/>
          </rPr>
          <t xml:space="preserve">Puede ocurrir. El evento se presentó una vez en los últimos 5 años.
</t>
        </r>
        <r>
          <rPr>
            <b/>
            <sz val="11"/>
            <color indexed="81"/>
            <rFont val="Tahoma"/>
            <family val="2"/>
          </rPr>
          <t xml:space="preserve">3. Posible: </t>
        </r>
        <r>
          <rPr>
            <sz val="11"/>
            <color indexed="81"/>
            <rFont val="Tahoma"/>
            <family val="2"/>
          </rPr>
          <t xml:space="preserve">Es posible que suceda. El evento se presentó una vez en los últimos 2 años.
</t>
        </r>
        <r>
          <rPr>
            <b/>
            <sz val="11"/>
            <color indexed="81"/>
            <rFont val="Tahoma"/>
            <family val="2"/>
          </rPr>
          <t xml:space="preserve">4. Probable: </t>
        </r>
        <r>
          <rPr>
            <sz val="11"/>
            <color indexed="81"/>
            <rFont val="Tahoma"/>
            <family val="2"/>
          </rPr>
          <t xml:space="preserve">Es viable que el evento ocurra en la mayoría de los casos. El evento se presentó una vez en el último año.
</t>
        </r>
        <r>
          <rPr>
            <b/>
            <sz val="11"/>
            <color indexed="81"/>
            <rFont val="Tahoma"/>
            <family val="2"/>
          </rPr>
          <t>5. Casi seguro:</t>
        </r>
        <r>
          <rPr>
            <sz val="11"/>
            <color indexed="81"/>
            <rFont val="Tahoma"/>
            <family val="2"/>
          </rPr>
          <t xml:space="preserve"> Se espera que el evento ocurra en la mayoría de las circunstancias. Es muy seguro
que se presente. El evento se presentó más de una vez al año.</t>
        </r>
      </text>
    </comment>
    <comment ref="S3"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(NIVEL: 5)</t>
        </r>
        <r>
          <rPr>
            <sz val="10"/>
            <color indexed="81"/>
            <rFont val="Tahoma"/>
            <family val="2"/>
          </rPr>
          <t xml:space="preserve">
</t>
        </r>
        <r>
          <rPr>
            <b/>
            <sz val="10"/>
            <color indexed="81"/>
            <rFont val="Tahoma"/>
            <family val="2"/>
          </rPr>
          <t>Mayor:</t>
        </r>
        <r>
          <rPr>
            <sz val="10"/>
            <color indexed="81"/>
            <rFont val="Tahoma"/>
            <family val="2"/>
          </rPr>
          <t xml:space="preserve"> Genera altas consecuencias sobre la entidad.</t>
        </r>
        <r>
          <rPr>
            <b/>
            <sz val="10"/>
            <color indexed="81"/>
            <rFont val="Tahoma"/>
            <family val="2"/>
          </rPr>
          <t xml:space="preserve"> (NIVEL: 10)</t>
        </r>
        <r>
          <rPr>
            <sz val="10"/>
            <color indexed="81"/>
            <rFont val="Tahoma"/>
            <family val="2"/>
          </rPr>
          <t xml:space="preserve">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(NIVEL: 20)
El impacto se mide según el efecto que puede causar el hecho de corrupción al cumplimiento de los fines de la entidad. Para facilitar la asignación del puntaje es aconsejable diligenciar el  formato que se presenta en la HOJA denominada FORMATO PARA DETERMINAR IMPACTO:</t>
        </r>
      </text>
    </comment>
    <comment ref="A6" authorId="0" shapeId="0">
      <text>
        <r>
          <rPr>
            <b/>
            <sz val="9"/>
            <color indexed="81"/>
            <rFont val="Tahoma"/>
            <family val="2"/>
          </rPr>
          <t>Diana Alicia Castro Roa:</t>
        </r>
        <r>
          <rPr>
            <sz val="9"/>
            <color indexed="81"/>
            <rFont val="Tahoma"/>
            <family val="2"/>
          </rPr>
          <t xml:space="preserve">
</t>
        </r>
      </text>
    </comment>
  </commentList>
</comments>
</file>

<file path=xl/sharedStrings.xml><?xml version="1.0" encoding="utf-8"?>
<sst xmlns="http://schemas.openxmlformats.org/spreadsheetml/2006/main" count="1653" uniqueCount="806">
  <si>
    <t>ACCIONES ASOCIADAS AL CONTROL</t>
  </si>
  <si>
    <t>PROCESOS/ SUBPROCESOS DE LA ENTIDAD</t>
  </si>
  <si>
    <t>OBJETIVO</t>
  </si>
  <si>
    <t>FACTORES EXTERNOS</t>
  </si>
  <si>
    <t>FACTORES INTERNOS</t>
  </si>
  <si>
    <t xml:space="preserve">CAUSAS </t>
  </si>
  <si>
    <t>CONSECUENCIAS</t>
  </si>
  <si>
    <t xml:space="preserve">TIPO DE PROBABILIDAD </t>
  </si>
  <si>
    <t>NIVEL DE PROBABILIDAD</t>
  </si>
  <si>
    <t xml:space="preserve">IMPACTO </t>
  </si>
  <si>
    <t>NIVEL DE IMPACTO</t>
  </si>
  <si>
    <t>ZONA DEL RIESGO</t>
  </si>
  <si>
    <t>NATURALEZA DEL CONTROL</t>
  </si>
  <si>
    <t xml:space="preserve">PROBABILIDAD </t>
  </si>
  <si>
    <t>ACCIONES</t>
  </si>
  <si>
    <t>FECHA INICIO</t>
  </si>
  <si>
    <t>FECHA FINAL</t>
  </si>
  <si>
    <t>REGISTRO</t>
  </si>
  <si>
    <t>RESPONSABLE</t>
  </si>
  <si>
    <t>INDICADOR</t>
  </si>
  <si>
    <t>DESARROLLO ESTRATÉGICO</t>
  </si>
  <si>
    <t>GESTION CORPORATIVA</t>
  </si>
  <si>
    <t>Formular, definir y hacer seguimiento a las políticas, objetivos estratégicos, metas a corto, mediano y largo plazo definidos para la entidad con el fin de dar cumplimiento a las directrices y los objetivos planteados por la Junta Directiva de TRANSMILENIO S.A.., el Alcalde o el Concejo de Bogotá y Administrar en todos sus componentes el Sistema Integrado de Gestión institucional.</t>
  </si>
  <si>
    <t>Procesos y procedimientos</t>
  </si>
  <si>
    <t>Rara vez</t>
  </si>
  <si>
    <t>Mayor</t>
  </si>
  <si>
    <t>Baja</t>
  </si>
  <si>
    <t>Aspectos Tecnológicos</t>
  </si>
  <si>
    <t>Sistemas de Información y Comunicación</t>
  </si>
  <si>
    <t>GESTION AMBIENTAL</t>
  </si>
  <si>
    <t xml:space="preserve">Diseñar, desarrollar, coordinar y realizar seguimiento a políticas, programas, proyectos, investigaciones y actividades de mitigación de impactos ambientales e intervención de aspectos ambientales. </t>
  </si>
  <si>
    <t>Aspectos Políticos</t>
  </si>
  <si>
    <t>Juntas Directiva y Alta Dirección con intereses particulares</t>
  </si>
  <si>
    <t>Preventivo</t>
  </si>
  <si>
    <t>Cambio de Admón. Institucional</t>
  </si>
  <si>
    <t>Estructura Organizativa</t>
  </si>
  <si>
    <t>Abuso de poder</t>
  </si>
  <si>
    <t>Talento Humano</t>
  </si>
  <si>
    <t>Descripción: Direccionamiento de los conceptos de carácter ambiental para la toma de decisiones que favorezcan un interés personal o particular</t>
  </si>
  <si>
    <t>Interés particular</t>
  </si>
  <si>
    <t>GESTIÓN DE LA SALUD Y SEGURIDAD EN EL TRABAJO</t>
  </si>
  <si>
    <t>Coordinar las actividades relacionadas con el Sistema de  Gestión de la seguridad y salud en el trabajo  mediante  la administración de los riesgos del SGSST y generar acciones que permitan el mejoramiento de la condición de trabajo del personal y de los diferentes actores del Sistema.</t>
  </si>
  <si>
    <t>Aspectos Sociales</t>
  </si>
  <si>
    <t>Pagos indebidos por incapacidad.
Sanciones disciplinarias 
Pérdida de productividad laboral
Sanciones contractuales</t>
  </si>
  <si>
    <t>Aspectos Económicos</t>
  </si>
  <si>
    <t>Emisión de incapacidad por parte de un médico al que se le paga una dadiva o favor</t>
  </si>
  <si>
    <t>Reporte de condiciones de salud no verdaderas para conseguir incapacidad.</t>
  </si>
  <si>
    <t>Reporte de incapacidad "falsa", adulterada o no avalada por EPS.</t>
  </si>
  <si>
    <t>GESTIÓN DE TIC´S</t>
  </si>
  <si>
    <t>PLANEACION DE LAS TECNOLOGIAS DE LA INFORMACION Y LAS COMUNICACIONES</t>
  </si>
  <si>
    <t xml:space="preserve">Determinar las tecnologías de la información y las comunicaciones acordes a las funciones, actividades, responsabilidades y el desarrollo de la Entidad y del SITP </t>
  </si>
  <si>
    <t>Manejo de los Recursos Internos</t>
  </si>
  <si>
    <t>Planes, programas y proyectos</t>
  </si>
  <si>
    <t>Aspectos Legales y Normativos</t>
  </si>
  <si>
    <t>Descripción: Falta de Transparencia y Objetividad en los procesos de selección y evaluación</t>
  </si>
  <si>
    <t>Intereses indebidos por parte de los Contratistas para interferir en la Interventoría y/o Supervisión de los Contratos</t>
  </si>
  <si>
    <t>ADMINISTRACION DE LAS TECNOLOGIAS DE LA INFORMACION Y LAS COMUNICACIONES</t>
  </si>
  <si>
    <t xml:space="preserve">Coordinar la operación y administración de las tecnologías de la información y las comunicaciones de la Entidad. </t>
  </si>
  <si>
    <t xml:space="preserve">SOPORTE TECNICO Y ATENCION A USUARIOS </t>
  </si>
  <si>
    <t xml:space="preserve">Atender las necesidades y los requerimientos de los usuarios de las tecnologías de la información y las comunicaciones de la Entidad. </t>
  </si>
  <si>
    <t>GESTIÓN GRUPOS DE INTERES</t>
  </si>
  <si>
    <t xml:space="preserve">COMUNICACIÓN EXTERNA </t>
  </si>
  <si>
    <t xml:space="preserve">Mantener informado a los grupos de interés de comunicación externa sobre la gestión de la Entidad y el estado del SITP </t>
  </si>
  <si>
    <t>Necesidades o expectativas de clientes y proveedores</t>
  </si>
  <si>
    <t>Intereses de las áreas responsables de entregar la información a Comunicaciones para su publicación.</t>
  </si>
  <si>
    <t xml:space="preserve">Pérdida de la credibilidad institucional
Pérdida de información al público
Sanciones disciplinarias, penales y fiscales  </t>
  </si>
  <si>
    <t xml:space="preserve">COMUNICACIÓN ORGANIZACIONAL  </t>
  </si>
  <si>
    <t xml:space="preserve">Mantener informado a los grupos de interés de la Comunicación Organizacional sobre los temas de su interés  </t>
  </si>
  <si>
    <t>Intereses de las dependencias de la organización que entregan información para su divulgación por los canales internos.</t>
  </si>
  <si>
    <t>Descripción: Manejo indebido y ocultamiento de la información oficial de la entidad para beneficiar un tercero</t>
  </si>
  <si>
    <t>Pérdida de la credibilidad institucional
Sanciones disciplinarias</t>
  </si>
  <si>
    <t>CULTURA CIUDADANA Y ATENCION EN VIA</t>
  </si>
  <si>
    <t>Fomentar la cultura ciudadana e informar a los usuarios ubicados en la vía sobre el uso y las novedades operacionales del SITP.</t>
  </si>
  <si>
    <t>Cambio de Admón. distrital</t>
  </si>
  <si>
    <t>Posibles intereses de funcionarios de la entidad y/o políticos</t>
  </si>
  <si>
    <t>Perdida de recursos públicos
Mal servicio a los usuarios
Sanciones disciplinarias, penales y fiscales</t>
  </si>
  <si>
    <t xml:space="preserve">GESTION SOCIAL </t>
  </si>
  <si>
    <t xml:space="preserve">Mantener escenarios de interlocución con los grupos de interés con el objeto de que se desarrollen los procesos de participación ciudadana, comunitaria e institucional.  </t>
  </si>
  <si>
    <t xml:space="preserve">SERVICIO AL CIUDADANO </t>
  </si>
  <si>
    <t xml:space="preserve">Atender los requerimientos de los ciudadanos y las ciudadanas a través de los diferentes canales de comunicación establecidos por la Entidad y las Empresas Concesionarias del SITP </t>
  </si>
  <si>
    <t>Manipulación de las bases de datos con la información registrada por los ciudadanos</t>
  </si>
  <si>
    <t xml:space="preserve">Investigaciones disciplinarias </t>
  </si>
  <si>
    <t>Relación con otras entidades</t>
  </si>
  <si>
    <t>Solicitud por parte de agentes externos (entidades distritales y/o nacionales) de las bases de datos</t>
  </si>
  <si>
    <t>GESTIÓN DE MERCADEO</t>
  </si>
  <si>
    <t xml:space="preserve">Uso inadecuado de la información de la entidad para  beneficio de terceros. </t>
  </si>
  <si>
    <t>Buscar eliminar el pago del servicio prestado a través de otros conductos.</t>
  </si>
  <si>
    <t>Manipulación de la información.</t>
  </si>
  <si>
    <t>Uso inadecuado de las marcas de la empresa.
Imposibilidad en el establecimiento de acuerdos, convenios o contratos para la explotación comercial de la marca.
Sanciones disciplinarias y penales.</t>
  </si>
  <si>
    <t>Aspectos Culturales</t>
  </si>
  <si>
    <t xml:space="preserve">Pérdida de credibilidad de los clientes a la reglamentación y procedimiento establecido.
Desconocimiento por parte de los diferentes grupos de interés de los mecanismos dispuestos por la entidad para atender estas eventos o actividades.
Detrimento en los bienes patrimoniales del conocimiento de la entidad.
Investigación disciplinaria.
</t>
  </si>
  <si>
    <t>Manipulación de la información con objeto de favorecimiento a terceros.</t>
  </si>
  <si>
    <t>PLANEACION DEL SITP</t>
  </si>
  <si>
    <t>PLANEACIÓN DE LA INFRAESTRUCTURA SITP</t>
  </si>
  <si>
    <t>Planear, evaluar y determinar las necesidades, requerimientos y proyectos de infraestructura del SITP</t>
  </si>
  <si>
    <t>Decisiones políticas desleales basadas en abuso de poder conferido con motivo de la ostentación  temporal de un cargo público</t>
  </si>
  <si>
    <t>Descripción: Direccionamiento  para la definición y aprobación de los proyectos de infraestructura para obtener beneficios personales o de terceros</t>
  </si>
  <si>
    <t>Alta</t>
  </si>
  <si>
    <t>Posible</t>
  </si>
  <si>
    <t xml:space="preserve">PLANEACION TARIFARIA </t>
  </si>
  <si>
    <t>Presiones indebidas allegadas desde cualquier instancia para favorecer intereses políticos y particulares.</t>
  </si>
  <si>
    <t>Decisión propia para favorecer a  terceros.</t>
  </si>
  <si>
    <t>IMPLEMENTACIÓN DE LA INFRAESTRUCTURA SITP</t>
  </si>
  <si>
    <t>Gestionar y acompañar la implementación de los proyectos de infraestructura en cumplimiento de los parámetros y diseños operacionales.</t>
  </si>
  <si>
    <t>Decisiones políticas desleales basadas en abuso de poder conferido con motivo de la ostentación  temporal de un cargo público.</t>
  </si>
  <si>
    <t>Solicitud y pago de coimas, alianzas para delinquir entre terceros interesados para obtener beneficio propio indebido.</t>
  </si>
  <si>
    <t>SUPERVISIÓN Y CONTROL DE LA OPERACIÓN DEL SITP</t>
  </si>
  <si>
    <t>Incumplimiento de lo estipulado en los contratos de concesión y en el manual del componente troncal del SITP.</t>
  </si>
  <si>
    <t>Beneficios particulares</t>
  </si>
  <si>
    <t>Presiones por parte de terceros</t>
  </si>
  <si>
    <t>Funcionario o contratista solicita o acepta pagos a los Concesionarios con el objeto de ocultar un incumplimiento al manual de operaciones del Sistema o al contrato de concesión</t>
  </si>
  <si>
    <t>Ofrecimiento de sobornos o beneficios a funcionarios o contratistas que supervisan la operación para ocultar un incumplimiento al contrato de concesión o manual de operaciones</t>
  </si>
  <si>
    <t>Aspectos de Orden Público</t>
  </si>
  <si>
    <t>Intereses particulares</t>
  </si>
  <si>
    <t>Detrimento del presupuesto de la Entidad.
Procesos disciplinarios, penales y fiscales.</t>
  </si>
  <si>
    <t>Rara vez.</t>
  </si>
  <si>
    <t>Catástrofes naturales</t>
  </si>
  <si>
    <t>Existencia de relaciones cercanas entre Interventor y Contratista.</t>
  </si>
  <si>
    <t>Falta de ética del funcionario Interventor.</t>
  </si>
  <si>
    <t>Procesos  Disciplinarias
Procesos Fiscales
Procesos Penales
Pérdida de imagen de la Entidad
Afectación en la prestación del servicio a los usuarios del SITP en su componente zonal.</t>
  </si>
  <si>
    <t>Cambios en la modalidad de contratación, que impiden la pluralidad de oferentes.</t>
  </si>
  <si>
    <t>Presiones políticas</t>
  </si>
  <si>
    <t>EVALUACIÓN Y GESTIÓN DEL MODELO DE OPERACIÓN DEL SITP</t>
  </si>
  <si>
    <t xml:space="preserve">COORDINACIÓN DEL MONITOREO, VIGILANCIA Y CONTROL DE LA PRESTACION DE LOS SERVICIOS DEL SITP </t>
  </si>
  <si>
    <t xml:space="preserve">Coordinar las actividades de monitoreo, vigilancia y control a la prestación de los servicios de transporte del SITP  </t>
  </si>
  <si>
    <t>Funcionario o interventor solicita o acepta pagos con el objeto de ocultar incumplimientos por parte de los concesionarios.</t>
  </si>
  <si>
    <t>Afectación en la prestación del servicio a los usuarios del SITP. 
Procesos Fiscales
Procesos Disciplinarios
Procesos Penales</t>
  </si>
  <si>
    <t>Concesionarios generan presiones indebidas para que se haga caso omiso a sus incumplimientos contractuales.</t>
  </si>
  <si>
    <t>GESTIÓN DE TALENTO HUMANO</t>
  </si>
  <si>
    <t xml:space="preserve">SELECCIÓN Y VINCULACIÓN DE PERSONAL </t>
  </si>
  <si>
    <t xml:space="preserve">Vincular personal competente para el desarrollo de sus funciones en la Empresa </t>
  </si>
  <si>
    <t xml:space="preserve">Pérdida de credibilidad de los participantes
Resultados que no obedecen a la realidad de los concursantes
Terminación anormal del proceso
Reclamaciones o acciones legales de los participantes
</t>
  </si>
  <si>
    <t xml:space="preserve">Intereses Particulares </t>
  </si>
  <si>
    <t xml:space="preserve">DESARROLLO Y BIENESTAR DEL TALENTO HUMANO </t>
  </si>
  <si>
    <t xml:space="preserve">Gestionar actividades que aporten a la formación, desarrollo y bienestar del talento humano de la Empresa. </t>
  </si>
  <si>
    <t>Detrimento Patrimonial
Procesos Fiscales
Procesos Disciplinarios
Procesos Penales</t>
  </si>
  <si>
    <t>Profesional  Universitario (04) - Bienestar e Incentivos</t>
  </si>
  <si>
    <t xml:space="preserve">GESTIÓN DE NÓMINA Y PRESTACIONES SOCIALES </t>
  </si>
  <si>
    <t xml:space="preserve">Desarrollar las actividades necesarias para la liquidación de la nomina y las prestaciones sociales relacionadas. </t>
  </si>
  <si>
    <t>Manipulación de las bases de datos con la información registrada de los trabajadores</t>
  </si>
  <si>
    <t>Descripción: Manejo indebido de la información relacionada con la liquidación de la nomina de los trabajadores de la Entidad, para beneficio propio o de un tercero.</t>
  </si>
  <si>
    <t xml:space="preserve">
Vulnerabilidad de los datos personales de los funcionarios.
Procesos Disciplinarios.
Perdidas económicas.
 </t>
  </si>
  <si>
    <t>Falta de control de la información publica de los funcionarios.</t>
  </si>
  <si>
    <t>GESTIÓN FINANCIERA</t>
  </si>
  <si>
    <t xml:space="preserve">ADMINISTRACION PRESUPUESTAL 
</t>
  </si>
  <si>
    <t xml:space="preserve">Coordinar la programación y ejecución presupuestal de la Empresa. </t>
  </si>
  <si>
    <t>Asignación errónea del rubro presupuestal de acuerdo al plan de cuentas en la elaboración del certificado de disponibilidad presupuestal</t>
  </si>
  <si>
    <t>Pérdidas Económicas
Multas
Sanciones o acciones disciplinarias, fiscales y penales</t>
  </si>
  <si>
    <t>Recibo de dádivas.</t>
  </si>
  <si>
    <t>No remisión oportuna de un acto administrativo que afecte el presupuesto de la empresa.</t>
  </si>
  <si>
    <t>ADMINISTRACIÓN FINANCIERA DEL RECAUDO</t>
  </si>
  <si>
    <t>Asegurar el buen manejo y control al recaudo del SITP a través del recaudo de la tarifa.</t>
  </si>
  <si>
    <t>Funcionarios o interventores   que aceptan pagos con el objeto de modificar valores u ocultar incumplimientos por parte del concesionario.</t>
  </si>
  <si>
    <t xml:space="preserve">Afectación en la prestación del servicio a los usuarios del SITP en su componente zonal y trocal
Procesos  Disciplinarias
Procesos Fiscales
Procesos Penales
Pérdida de imagen de la Entidad
</t>
  </si>
  <si>
    <t>Omitir en los pliegos de condiciones obligaciones que garanticen el estricto cumplimiento del Contrato de Concesión de Recaudo.</t>
  </si>
  <si>
    <t>No realizar  una debida Supervisión a los Contratos de Interventoría y Concesión para el Recaudo.</t>
  </si>
  <si>
    <t>Concesionarios realizan presiones indebidas para que se  omitan sus incumplimientos contractuales.</t>
  </si>
  <si>
    <t>Firmas Interventoras establezcan conexiones internas que omitan actividades.</t>
  </si>
  <si>
    <t>ADMINISTRACION DE LOS RECURSOS DE TESORERIA</t>
  </si>
  <si>
    <t xml:space="preserve">Coordinar eficiente y eficazmente los recursos financieros disponibles en la tesorería general de la Empresa. </t>
  </si>
  <si>
    <t>Pérdidas Económicas
Multas, Sanciones o acciones Disciplinarias</t>
  </si>
  <si>
    <t>Recibo de dadivas o incentivos económicos</t>
  </si>
  <si>
    <t>Conflictos de interés de los servidores</t>
  </si>
  <si>
    <t>Pérdidas Económicas, por menores rentabilidades o liquidación de entidades emisoras
Acciones disciplinarias y sanciones</t>
  </si>
  <si>
    <t>CONTROL FINANCIERO A LA REMUNERACIÓN DEL SISTEMA</t>
  </si>
  <si>
    <t xml:space="preserve">Controlar la información financiera relacionada con  la consolidación de la información técnica que sustenta la remuneración al Sistema </t>
  </si>
  <si>
    <t>Insuficiente recopilación  de la información necesaria para la elaboración de la liquidación</t>
  </si>
  <si>
    <t>Investigaciones disciplinarias 
Sanciones penales
Pérdida de la credibilidad</t>
  </si>
  <si>
    <t>Información contenga errores y sea enviada así por parte de las áreas sin verificación alguna</t>
  </si>
  <si>
    <t>Cambios en la normatividad especifica de los concesionarios o en la operación no informados a tiempo.</t>
  </si>
  <si>
    <t xml:space="preserve">Actos mal intencionados de terceros / Sobornos </t>
  </si>
  <si>
    <t xml:space="preserve">GESTION DE LA INFORMACION CONTABLE Y TRIBUTARIA </t>
  </si>
  <si>
    <t xml:space="preserve">Mantener la oportunidad y veracidad de la información contable y tributaria de la Empresa. </t>
  </si>
  <si>
    <t>Los supervisores  realizan seguimiento  deficiente a las obligaciones contractuales</t>
  </si>
  <si>
    <t xml:space="preserve">Ordenar pagos a los contratistas sin el lleno de los requisitos contractuales, de ley y procedimentales.
Liquidación errada  de las cuentas por pagar en favor de los contratistas  derivadas de  deducciones (impuestos) mal practicados.
Sanciones  por parte de los órganos de  control fiscal. 
</t>
  </si>
  <si>
    <t>Incumplimiento al manual de  procedimientos internos de liquidación de pagos a terceros.</t>
  </si>
  <si>
    <t xml:space="preserve">Cambios constantes en la normatividad tributaria nacional y/o distrital.           </t>
  </si>
  <si>
    <t xml:space="preserve">Radicación no oportuna de las cuentas de cobro y facturas.
</t>
  </si>
  <si>
    <t>GESTIÓN JURÍDICA Y CONTRACTUAL</t>
  </si>
  <si>
    <t xml:space="preserve">ASESORIA JURIDICA </t>
  </si>
  <si>
    <t>Recibo de dádivas</t>
  </si>
  <si>
    <t xml:space="preserve">DEFENSA JUDICIAL </t>
  </si>
  <si>
    <t>Garantizar la adecuada y oportuna defensa judicial y extrajudicial de los intereses de TRANSMILENIO S.A..</t>
  </si>
  <si>
    <t>Ocultamiento de información relevante para la Defensa de los intereses de la Entidad.</t>
  </si>
  <si>
    <t xml:space="preserve">Fallos amañados.    </t>
  </si>
  <si>
    <t xml:space="preserve">Adopción de Políticas públicas inadecuadas.  </t>
  </si>
  <si>
    <t xml:space="preserve">GESTION CONTRACTUAL </t>
  </si>
  <si>
    <t xml:space="preserve">Gestionar los procesos de contratación requeridos por la Entidad para el desarrollo de su misión y la eficiente prestación de sus servicios. </t>
  </si>
  <si>
    <t xml:space="preserve">Sanciones Disciplinarias
Sanciones  Penales
Sanciones Fiscales </t>
  </si>
  <si>
    <t>Procesos de selección adjudicados sin cumplimiento de requisitos legales</t>
  </si>
  <si>
    <t>Falta de planeación en la etapa precontractual que puedan favorecer intereses particulares</t>
  </si>
  <si>
    <t>Estudios previos sin sustento técnico y económico</t>
  </si>
  <si>
    <t>Adjudicar procesos que no estén incluidos en el Plan de adquisiciones</t>
  </si>
  <si>
    <t>Intereses de índole político y sobornos</t>
  </si>
  <si>
    <t>GESTIÓN DE SERVICIOS LOGÍSTICOS</t>
  </si>
  <si>
    <t>ASEGURAMIENTO DE LOS BIENES E INTERESES PATRIMONIALES DE LA EMPRESA</t>
  </si>
  <si>
    <t xml:space="preserve">Coordinar la cobertura de los riesgos patrimoniales de la Empresa.  </t>
  </si>
  <si>
    <t>Que no se logre la indemnización o pago de los siniestros ocurridos
Sanciones</t>
  </si>
  <si>
    <t>Incumplimiento de los contratos de seguro por parte de las aseguradoras</t>
  </si>
  <si>
    <t xml:space="preserve">GESTION DE INVENTARIOS </t>
  </si>
  <si>
    <t xml:space="preserve">Gestionar los inventarios de los activos fijos de la Empresa.  </t>
  </si>
  <si>
    <t xml:space="preserve">Pérdida o deterioro de bienes
Sanciones e investigaciones de entes de control              
Detrimento Patrimonial  </t>
  </si>
  <si>
    <t xml:space="preserve">Intereses económicos personales </t>
  </si>
  <si>
    <t>Manipulación de la Información del SIAF, por parte del Administrador Externo, que afecten la información de los inventarios.</t>
  </si>
  <si>
    <t xml:space="preserve">GESTION DOCUMENTAL </t>
  </si>
  <si>
    <t xml:space="preserve">Garantizar el manejo eficiente de  los documentos producidos y recibidos por la Entidad durante cada una de las fases  de la gestión documental (producción, recepción, distribución, trámite, conservación y disposición final). </t>
  </si>
  <si>
    <t>Desconocimiento de normatividad legal frente a la documentación</t>
  </si>
  <si>
    <t>Reformas  Administrativas</t>
  </si>
  <si>
    <t>Intereses particulares.</t>
  </si>
  <si>
    <t>Posibles intereses de terceros frente al manejo de la información</t>
  </si>
  <si>
    <t>Sobornos.</t>
  </si>
  <si>
    <t>MANTENIMIENTO  Y ADECUACION DE LA PLANTA FÍSICA</t>
  </si>
  <si>
    <t>Dotar a la entidad de las instalaciones físicas necesarias para el adecuado desarrollo de las actividades realizadas por las diferentes dependencias</t>
  </si>
  <si>
    <t>Detrimento Patrimonial
Insatisfacción de los empleados</t>
  </si>
  <si>
    <t xml:space="preserve">Desconocimiento de la persona responsable de elaborar los estudios previos y pliego de condiciones. </t>
  </si>
  <si>
    <t xml:space="preserve">Falencias en el análisis de la necesidad de contratación </t>
  </si>
  <si>
    <t>EVALUACIÓN Y MEJORAMIENTO DE LA GESTIÓN</t>
  </si>
  <si>
    <t>Favorecimiento de terceros o con fines particulares.</t>
  </si>
  <si>
    <t>Incumplimiento de los principios de selección objetiva, transparencia, responsabilidad, igualdad y economía en la contratación de la Entidad.
Contratación de personas naturales o jurídicas no idóneas para cumplir las funciones o los compromisos contractuales.
Detrimento patrimonial.
Investigaciones y/o sanciones.</t>
  </si>
  <si>
    <t>Conflictos de interés entre personal de la Entidad y ofertantes de productos y/o servicios.</t>
  </si>
  <si>
    <t>Desconocimiento del Código de Ética de la Entidad y de la Oficina de Control Interno por parte de los servidores de la dependencia.</t>
  </si>
  <si>
    <t>Incumplimiento de los procedimientos de la Oficina de Control Interno de TRANSMILENIO S.A.
Resultados de los trabajos de auditoria interna no acordes a la realidad.
Investigaciones y/o sanciones.</t>
  </si>
  <si>
    <t>Intereses particulares con el fin de distorsionar, ocultar o tergiversar la información y evidencias resultantes del proceso de auditoria.</t>
  </si>
  <si>
    <t>Obstaculizar los procesos de auditoría para distorsionar y ocultar información y evidencias que reflejen la realidad.</t>
  </si>
  <si>
    <t>Incumplimiento de los compromisos contractuales.
Detrimento patrimonial.
Investigaciones y/o sanciones.</t>
  </si>
  <si>
    <t>Sustraer o modificar la Información de la Entidad recopilada en el desarrollo de las actividades.</t>
  </si>
  <si>
    <t>Pérdida de imagen de la Entidad.
Investigaciones y/o sanciones.</t>
  </si>
  <si>
    <t>Entrega  a partes ajenas o utilización indebida de la información de la Entidad.</t>
  </si>
  <si>
    <t>Errores en la asignación de los trabajos de la oficina sin analizar un real o aparente conflicto de intereses</t>
  </si>
  <si>
    <t>Resultados de los trabajos no acordes a la realidad.
Investigaciones y/o sanciones.</t>
  </si>
  <si>
    <t>Desconocimiento de reales o aparentes conflictos de interés de los servidores de la Oficina de Control Interno</t>
  </si>
  <si>
    <t>GESTIÓN DE ASUNTOS DISCIPLINARIOS</t>
  </si>
  <si>
    <t>Prevenir y sancionar la realización de faltas disciplinarias en que incurran los servidores públicos de TRANSMILENIO con el fin de procurar una efectiva prestación del servicio público.</t>
  </si>
  <si>
    <t>Funcionario solicita o acepta pagos con el objeto de que se altere el curso y/o decisión en una investigación.</t>
  </si>
  <si>
    <t xml:space="preserve">Impunidad ante la comisión de faltas disciplinarias. Incumplimiento de los fines preventivos y correctivos de la sanción. Desviación de la finalidad del Derecho Disciplinario hacia intereses particulares. Investigaciones y/o sanciones a los implicados.
</t>
  </si>
  <si>
    <t xml:space="preserve">SUPERVISIÓN Y CONTROL DE LA OPERACIÓN DEL SITP </t>
  </si>
  <si>
    <t>Gestionar y hacer seguimiento a la operación del Sistema en sus componentes Troncal y Zonal  verificando el cumplimiento de los parámetros operacionales, propendiendo por la prestación de un servicio y de una infraestructura adecuada y segura para los usuarios del servicio de transporte masivo en la Ciudad de Bogotá y zona de influencia</t>
  </si>
  <si>
    <t>Supervisión del contrato de Interventoría</t>
  </si>
  <si>
    <t>Controles aleatorios a las actividades de mantenimiento realizadas, para corroborar la información del Interventor.
Revisión de los informes mensuales de Interventoría evaluando el cumplimiento de los indicadores establecidos contractualmente.</t>
  </si>
  <si>
    <t>Conciliar el valor presentado en las facturas contra las cotizaciones físicas para los ítems cobrados.
Registrar en la base de datos los valores verificados para cada una de las facturas.</t>
  </si>
  <si>
    <t>Moderado</t>
  </si>
  <si>
    <t xml:space="preserve">Baja </t>
  </si>
  <si>
    <t xml:space="preserve">Preventivo </t>
  </si>
  <si>
    <t xml:space="preserve">Rara vez </t>
  </si>
  <si>
    <t xml:space="preserve">
Solicitar a la EPS en la cual esta afiliado el trabajador seguimiento de las incapacidades sospechosas presentadas durante el periodo de acuerdo a los resultados arrogados en el seguimiento del ausentismo.
</t>
  </si>
  <si>
    <t>Profesional Universitario (3)  -  de Seguridad y Salud en el Trabajo</t>
  </si>
  <si>
    <t xml:space="preserve">Descripción: Información falsificada, adulterada, no verdadera relacionado con el estado de salud del trabajador </t>
  </si>
  <si>
    <t>Seguimiento periódico del ausentismo soportada en las incapacidades presentadas en el periodo.</t>
  </si>
  <si>
    <t>Descripción: Solicitud de sobornos y extorsión de funcionarios públicos para ocultar incumplimiento
por parte de contratistas y particulares</t>
  </si>
  <si>
    <t>Se cuenta con interventorías externas buscando la continuidad de las mismas en el transcurso de los contratos de concesión</t>
  </si>
  <si>
    <t>Preventivos</t>
  </si>
  <si>
    <t>Realizar seguimiento periódico por parte del Comité de Gerencia de la Integración al cumplimiento de las obligaciones de los concesionarios, exigiendo se presenten informes de supervisión o interventoría</t>
  </si>
  <si>
    <t>Actas Comité Gerencia de la Integración, informes de interventoría e informes de supervisión</t>
  </si>
  <si>
    <t>Subgerente General</t>
  </si>
  <si>
    <t>Descripción: Conceptos y actos administrativos direccionados para beneficio de un tercero</t>
  </si>
  <si>
    <t xml:space="preserve">Potencial daño antijurídico
Favorecimiento ilegal de terceros
Sanciones penales, disciplinarias y fiscales
</t>
  </si>
  <si>
    <t>Conceptos y  Actos Administrativos revisados por las diferencias instancias competentes</t>
  </si>
  <si>
    <t># Conceptos y  Actos Administrativos revisados por las diferencias instancias competentes/ Conceptos y  Actos Administrativos solicitados</t>
  </si>
  <si>
    <t>Catastrófico</t>
  </si>
  <si>
    <t>Moderada</t>
  </si>
  <si>
    <t>Subgerente Jurídico
y
 Profesionales de Defensa Judicial</t>
  </si>
  <si>
    <t>Descripción: Direccionar procesos de selección a favor de terceros con intereses particulares</t>
  </si>
  <si>
    <t xml:space="preserve">Direccionamiento de la necesidad de contratación hacía una empresa específica. </t>
  </si>
  <si>
    <t>(N°. Actividades realizadas/N°. Actividades Programadas asociadas al control)</t>
  </si>
  <si>
    <t>Cuadro de seguimiento y control de siniestros</t>
  </si>
  <si>
    <t>Revisión y autorización del Subgerente de Comunicaciones y Atención al Usuario,  de las campañas de comunicación interna e   información que se divulga a través de las carteleras internas.</t>
  </si>
  <si>
    <t>Soportes de publicación con Visto Bueno del Subgerente de Comunicaciones</t>
  </si>
  <si>
    <t>Profesional Universitario (04) - Comunicación Organizacional/
Subgerente de Comunicaciones y Atención al Usuario</t>
  </si>
  <si>
    <t xml:space="preserve">Aplicación del manual de contratación de la entidad y revisión de las necesidades requeridas y el perfil solicitado </t>
  </si>
  <si>
    <t xml:space="preserve">Profesional Especializado (05) Atención en vía y Cultura Ciudadana y Subgerente de Comunicaciones y Atención al Usuario </t>
  </si>
  <si>
    <t>Improbable</t>
  </si>
  <si>
    <t>Profesional Especializado de Servicio al Ciudadano y Contacto SIRCI</t>
  </si>
  <si>
    <t>Descripción: Se puede generar contratación directa a personal, sin idoneidad y competencia requerida para el cargo.</t>
  </si>
  <si>
    <t>Descripción: El servidor perteneciente a la Subgerencia General recibe dádivas o agasajos con el objeto de alterar el curso de una actuación disciplinaria y su decisión, eximiendo de responsabilidad o sancionando a quienes resulten investigados, obrando en un desobedecimiento del marco legal aplicable al caso.</t>
  </si>
  <si>
    <t>Indicadores de gestión de asuntos disciplinarios</t>
  </si>
  <si>
    <t xml:space="preserve">Retroalimentación constante entre el Profesional y el Subgerente para toma documentada y sustentada de decisiones. </t>
  </si>
  <si>
    <t>Documentos decisorios con firma del Subgerente y visto bueno del profesional</t>
  </si>
  <si>
    <t xml:space="preserve"> Evaluar la eficacia y eficiencia de los procesos de gestión de riesgos, control y gobierno de la Entidad para agregar valor, mejorar las operaciones y brindar seguridad razonable sobre el cumplimiento de los objetivos corporativos.</t>
  </si>
  <si>
    <t>Teniendo en cuenta que el riesgo residual se ubica dentro de la zona de riesgo "BAJA", no se hace necesario establecer acciones adicionales al control descrito anteriormente.</t>
  </si>
  <si>
    <t>N/A</t>
  </si>
  <si>
    <t>Socialización a todos los servidores de la dependencia del Código de Ética de la Oficina de Control Interno aprobado por el Comité del Sistema Integrado de Gestión.</t>
  </si>
  <si>
    <t>Aplicar el formato R-CI-007 Evaluación de la Actividad de Auditoría Interna por el Auditado por cada auditoria a proceso realizada.</t>
  </si>
  <si>
    <t>Correctivo</t>
  </si>
  <si>
    <t>Verificación y elaboración semestral de reporte consolidado de los resultados de las evaluaciones recibidas en el formato R-CI-007 Evaluación de la Actividad de Auditoría Interna por el Auditado que incluye el criterio Corrupción relacionado a solicitud y pago de "coimas".</t>
  </si>
  <si>
    <t>Sanciones impuestas a servidores de la Oficina de Control Interno, producto de quejas internas o externas recibidas con respecto a la conducta de los mismos, relacionadas con la solicitud y pago de "coimas".</t>
  </si>
  <si>
    <t>Sanciones impuestas a servidores de la Oficina de Control Interno, producto de quejas internas o externas recibidas con respecto a la conducta de los mismos, relacionadas con ofrecimiento y pago de "coimas".</t>
  </si>
  <si>
    <t>Seguimiento periódico (de acuerdo con las cláusulas de cada contrato) del cumplimiento de los contratos respaldado con evidencia documental.</t>
  </si>
  <si>
    <t>Alto</t>
  </si>
  <si>
    <t>Firma por parte de los servidores de la Oficina de Control Interno del Acuerdo de Confidencialidad de los Servidores Públicos pertenecientes a la Oficina de Control Interno.</t>
  </si>
  <si>
    <t>Los servidores de la Oficina de Control Interno deben informar al Jefe de la Oficina los conflictos de interés reales que puedan tener y que puedan perjudicar su objetividad e independencia en el desarrollo de los trabajos.</t>
  </si>
  <si>
    <t>El Jefe de la Oficina de Control Interno realiza las asignaciones de los trabajos teniendo en cuenta los reales o aparentes conflictos de interés de sus servidores para la ejecución de los trabajos.</t>
  </si>
  <si>
    <t xml:space="preserve">Identificar y gestionar la explotación de negocios colaterales relacionados con  los servicios públicos de transporte a cargo de la TRANSMILENIO S.A., con miras a generar ingresos para la Entidad </t>
  </si>
  <si>
    <t xml:space="preserve">Subgerente de Desarrollo de Negocios, Profesionales Especializados Grado 6 - Negocios Colaterales y Profesionales Universitarios Grado 3 - Gestión de Negocios </t>
  </si>
  <si>
    <t>Subgerente de Desarrollo de Negocios y Profesional Especializado Grado 6 - Mercadeo y Explotación de Marca</t>
  </si>
  <si>
    <t>Aplicación de  la Resolución No. 393 del 23 de junio de 2015 la cual define las Políticas para la Explotación Colateral de Negocios del Sistema Transmilenio.
Aplicación de los procedimientos de explotación del conocimiento acorde a la dinámica de los negocios asociados a esta explotación.</t>
  </si>
  <si>
    <t>Rara Vez</t>
  </si>
  <si>
    <t>Subgerente de Desarrollo de Negocios
y 
Profesionales Especializados Grado 6 - Negocios Colaterales.</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</si>
  <si>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</si>
  <si>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 xml:space="preserve">Preventivo
</t>
  </si>
  <si>
    <t>Subgerente Técnico y de Servicios</t>
  </si>
  <si>
    <t>Documentos Técnicos expedidos y aprobados por la Subgerencia Técnica y de Servicios</t>
  </si>
  <si>
    <t>Descripción: Manipulación de la información en relación con el esquema tarifario para beneficio de terceros.</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</si>
  <si>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</si>
  <si>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Emisión de conceptos  de carácter ambiental con soporte técnico y normativo
Revisión del concepto ambiental por diferentes instancia de la Entidad</t>
  </si>
  <si>
    <t>Convocar a un grupo multidisciplinario de funcionarios (ya sea de la Entidad o de otras Entidades para que soporten técnicamente el concepto ambiental que se va a emitir cuando se requiera
 Solicitar y soportar el concepto en un experto técnico externo según se requiera</t>
  </si>
  <si>
    <t>Actas Internas o ayudas de memoria
Correos electrónicos con el concepto del experto técnico</t>
  </si>
  <si>
    <t>Profesional Especializado 6 - Gestión Ambiental</t>
  </si>
  <si>
    <t># de conceptos emitidos por un grupo multidisciplinario o experto/ # de conceptos solicitados para concepto de un grupo multidisciplinario o experto técnico</t>
  </si>
  <si>
    <t>Reporte del aplicativo de ausentismo
Oficio EPS</t>
  </si>
  <si>
    <t xml:space="preserve">N° de incapacidades sospechosas verificadas/ N° de incapacidades sospechosas a verificar </t>
  </si>
  <si>
    <t xml:space="preserve">Mayor </t>
  </si>
  <si>
    <t>Revisión documental de estudios técnicos por distintos miembros del área.
Conformación de un equipo para la revisión documental.</t>
  </si>
  <si>
    <t xml:space="preserve">Constituir un equipo para la revisión de los estudios técnicos de los procesos de Licitación Pública y acompañamiento en el proceso de contratación.
</t>
  </si>
  <si>
    <t>Observaciones a los estudios técnicos por parte del equipo conformado.
Documento de conformación del equipo técnico para el proceso</t>
  </si>
  <si>
    <t>Directora Técnica de Seguridad</t>
  </si>
  <si>
    <t>(N° de estudios técnicos revisados por el equipo / # de contratos realizados por Licitación Publica) * 100</t>
  </si>
  <si>
    <t>El personal que realice seguimiento a la prestación del servicio haga alianzas de favorecimiento con el personal de la vigilancia.</t>
  </si>
  <si>
    <t xml:space="preserve">Afectación a la percepción de seguridad del Sistema y al Servicio
Sanciones de tipo disciplinario y penal
Perdida de imagen del Sistema
Detrimento patrimonial
Perdida de credibilidad
Obstaculizar las sanciones que hayan lugar
</t>
  </si>
  <si>
    <t xml:space="preserve">Programación de visitas al seguimiento de la prestación del servicio de vigilancia.
Generación de informes de las visitas realizadas al seguimiento de la prestación del servicio de vigilancia </t>
  </si>
  <si>
    <t>Teniendo en cuenta que la calificación del riesgo se encuentra en una zona de riesgo Baja se mantendrán los controles actuales.
Adicionalmente,  realizan visitas con el acompañamiento aleatorio de varios representantes de la Dirección.</t>
  </si>
  <si>
    <t>Registros fotográficos e informes de las visitas realizadas</t>
  </si>
  <si>
    <t>(N° de visitas realizadas / N° de visitas programadas) / * 100</t>
  </si>
  <si>
    <t>El seguimiento y/o supervisión es deficiente</t>
  </si>
  <si>
    <t>Deficiencias en los controles del Software</t>
  </si>
  <si>
    <t>Pérdida de credibilidad en el proceso
Se pone en riesgo la operación  
Afectación a la percepción de seguridad del Sistema y al Servicio
Sanciones</t>
  </si>
  <si>
    <t>Seguimiento a los registros de estado de inoperabilidad en el aplicativo GestSAE, comparado con la base de datos propia.</t>
  </si>
  <si>
    <t>Realizar un cuadro de control de tarjetas de operación que quedan en el aplicativo GestSAE en estado de suspensión por aspectos de seguridad operacional.</t>
  </si>
  <si>
    <t>Informe bimestral</t>
  </si>
  <si>
    <t>(N° de tarjetas de operación  en estado de suspensión vigente en GestSAE / N° casos analizados bimestralmente que generen estado de suspensión) * 100</t>
  </si>
  <si>
    <t>Necesidades o expectativas del cliente y proveedores</t>
  </si>
  <si>
    <t>Descripción: Asignar recursos a un rubro presupuestal que no cumpla  con el objeto del rubro de gasto, para el beneficio de un Tercero.</t>
  </si>
  <si>
    <t>Implementar y poner en producción el módulo de programación presupuestal (incluido en el aplicativo SEUS) en el cual se establecen los roles de las áreas implicadas.</t>
  </si>
  <si>
    <t>Acta de recibo del módulo de programación presupuestal
Módulo de programación presupuestal en funcionamiento</t>
  </si>
  <si>
    <t>Subgerente Económica y Profesional Especializado 6 - Presupuesto</t>
  </si>
  <si>
    <t xml:space="preserve">Descripción: Se reciba un beneficio económico por omitir u ocultar información relacionada con el recaudo diario del sistema
</t>
  </si>
  <si>
    <t>Descripción: Manipular información relacionada con los recursos financieros de la entidad para beneficio de un tercero o propio</t>
  </si>
  <si>
    <t>Tesorero</t>
  </si>
  <si>
    <t xml:space="preserve">Conciliaciones Realizadas / Cuentas Bancarias de la Entidad </t>
  </si>
  <si>
    <t>Descripción: Inversiones por Conveniencia o en entidades de baja calificación de riesgo</t>
  </si>
  <si>
    <t>Firma del Acta donde se ratifica la inversión a realizar.
Registrar la inversión realizada en el SIAF.</t>
  </si>
  <si>
    <t>Acta de Inversiones.
Reporte del SIAF.</t>
  </si>
  <si>
    <t>Tesorero y Subgerente Económica.
Profesional Especializado Grado 5 de Tesorería</t>
  </si>
  <si>
    <t>Numero de Actas Suscrita diarias / Numero de operaciones</t>
  </si>
  <si>
    <t>Descripción: Uso indebido de la información de las liquidaciones previas de operadores para beneficio de un operador en particular.</t>
  </si>
  <si>
    <t xml:space="preserve">
Mayor</t>
  </si>
  <si>
    <t>Funcionarios encargados de la realización y subgerente Económico</t>
  </si>
  <si>
    <t xml:space="preserve"> # Verificaciones realizadas en el mes /# de semanas por mes)</t>
  </si>
  <si>
    <t>Descripción: Que los funcionarios reciban algún tipo de comisión para que se  liquide  cuentas por pagar sin el lleno de los requisitos  contractuales, legales o procedimentales</t>
  </si>
  <si>
    <t xml:space="preserve"> Mayor</t>
  </si>
  <si>
    <t xml:space="preserve">Aplicación de los procedimientos actuales y verificación del cumplimiento de los requisitos exigidos </t>
  </si>
  <si>
    <t>Profesional Especializado 6 de Subgerencia Económica - Contador General</t>
  </si>
  <si>
    <t xml:space="preserve"># cuentas por pagar  liquidadas y autorizadas por diferentes responsables / # cuentas por pagar </t>
  </si>
  <si>
    <t xml:space="preserve">Perdida de documentos y memoria institucional
Sanciones disciplinarias y penales.
Multas.
</t>
  </si>
  <si>
    <t xml:space="preserve">Inventario documental 
Foliación de expedientes
Control de prestamos
Digitalización de documentos .
Seguimiento al cierre de trámites en el aplicativo Cordis. </t>
  </si>
  <si>
    <t>Determinar y formular el esquema tarifario del Sistema Integrado de Transporte Público.</t>
  </si>
  <si>
    <t xml:space="preserve">Inexactitud de la información sobre el esquema tarifario del SITP 
Detrimento, Sanciones </t>
  </si>
  <si>
    <t>Revisiones aplicadas por terceros, de manera esporádica.
 Revisiones internas por profesionales del área y por el subgerente económico.</t>
  </si>
  <si>
    <t xml:space="preserve">Realizar la actualización mensual de las tarifas de remuneración a los operadores
Elaborar un Estudio técnico y financiero de soporte de actualización tarifaria aprobados por el Subgerente Económico </t>
  </si>
  <si>
    <t>Informe de terceros, vistos buenos en documentos y estudios, por profesionales y Subgerente Económico</t>
  </si>
  <si>
    <t>Subgerente Económico</t>
  </si>
  <si>
    <t>Estudio técnico y financiero de soporte de actualización tarifaria aprobados por el Subgerente Económico y soportes de actualización tarifaria mensual.</t>
  </si>
  <si>
    <t>Intereses políticos</t>
  </si>
  <si>
    <t xml:space="preserve">Descripción: Manipulación de las pruebas del proceso, con el fin de beneficiar a terceros generando nepotismo
</t>
  </si>
  <si>
    <t>baja</t>
  </si>
  <si>
    <t xml:space="preserve">Validaciones aleatorias sobre el cumplimiento de requisitos de los candidatos </t>
  </si>
  <si>
    <t>preventivo</t>
  </si>
  <si>
    <t>rara vez</t>
  </si>
  <si>
    <t>Diligenciar cuadro cumplimiento de requisitos</t>
  </si>
  <si>
    <t>Profesional Especializado (06) de Talento Humano
Director Administrativo</t>
  </si>
  <si>
    <t xml:space="preserve">
Verificar que todas las novedades reportadas tengas las firmas de autorizado de las personas encargadas de su reporte.
Realizar validaciones mensuales sobre las novedades reportadas y las novedades cargadas en el sistema.
</t>
  </si>
  <si>
    <t>Profesional Universitario (04) de Nómina
Director Administrativo</t>
  </si>
  <si>
    <t>Complicidad con un funcionario para pagarle de más algún elemento de la Nómina</t>
  </si>
  <si>
    <t>Retrasos en la operación o esperas prolongadas en las cabeceras.
Afectación del servicio al usuario final.
Sanciones de orden disciplinario, fiscal y administrativo.</t>
  </si>
  <si>
    <t>Reportes en línea del aplicativo para toma de decisiones, la cuales de plasman en actas de reunión de la Dirección.</t>
  </si>
  <si>
    <t>No aplicación intencional de la normatividad legal vigente</t>
  </si>
  <si>
    <t>Verificaciones en campo de las decisiones que se tomen, y aplicación de multas cuando corresponda.</t>
  </si>
  <si>
    <t>Actas de reuniones y registros de hallazgos por desincentivos</t>
  </si>
  <si>
    <t>Cantidad de multas aplicadas por el componente operacional / Sobre Total de desincentivos aplicados</t>
  </si>
  <si>
    <t>Aplicación de mecanismos de interventoría, acompañado de líderes de supervisión.
Verificación de requisitos y perfil definido para los conductores.
Verificación de mínimo 80 Horas de capacitación para habilitar un conductor en el sistema.</t>
  </si>
  <si>
    <t>Inspecciones en patios, en cabeceras e inclusive en vía, para verificar el cumplimento de los estándares establecidos.
Capacitaciones periódicas para el personal que opera los vehículos en caso de presentarse faltas.</t>
  </si>
  <si>
    <t>Reportes de inspecciones
Actas de reuniones y registros de hallazgos por desincentivos.
Registros de asistencia a capacitaciones de los conductores.</t>
  </si>
  <si>
    <t>Profesional Especializado de Gestión de Flota  y Grupo de Líderes designados.</t>
  </si>
  <si>
    <t>Verificación por parte de la Dirección de la Dependencia y del Grupo Off Line, sobre los resultados que reportan los controles establecidos</t>
  </si>
  <si>
    <t>Probable</t>
  </si>
  <si>
    <t>Director(a) Técnica de Buses y Grupo Off Line.</t>
  </si>
  <si>
    <t>Profesional Especializado 6 -  Coordinación Técnica Operativa y Grupo de Líderes designados.</t>
  </si>
  <si>
    <t xml:space="preserve">Daño Patrimonial   
Afectación de metas de éxito procesal establecidas en el Plan de Desarrollo
Sanciones penales y disciplinarias   </t>
  </si>
  <si>
    <t>Discusión abierta y toma de decisiones  en comités de contratación, sobre objetivos y alcances de la contratación</t>
  </si>
  <si>
    <t>Acompañamiento conjunto en la estructuración de proyectos de Tecnologías de Información (TI), entre la Dirección de TICs y las áreas solicitantes de la necesidad.</t>
  </si>
  <si>
    <t>Discusión abierta y toma de decisiones  en comité de evaluación, sobre objetivos y alcances de la contratación.</t>
  </si>
  <si>
    <t>Acompañar en la estructuración de proyectos misionales de la Dirección de TICs y las demás áreas que conlleven componente tecnológico.</t>
  </si>
  <si>
    <t>Estudios técnicos elaborados en conjunto y avalados por los directivos de las áreas solicitantes, así como la Evaluación dentro del Proceso de Selección.</t>
  </si>
  <si>
    <t>%Procesos Sometidos a Revisión = (#Procesos Revisados / #Procesos Adjudicados)*100</t>
  </si>
  <si>
    <t>Descripción: Incumplimiento de las políticas de seguridad de la información establecidas al interior de la Entidad</t>
  </si>
  <si>
    <t>Interés particular de entrega indebida de información que se soporta en mecanismos tecnológicos</t>
  </si>
  <si>
    <t>Descripción: Uso indebido de la información que se soporta en mecanismos tecnológicos, para beneficio propio o de un tercero.</t>
  </si>
  <si>
    <t xml:space="preserve">Fuga de información o suministro indebido de la misma
Investigaciones Disciplinarias </t>
  </si>
  <si>
    <t>1  procedimiento de tratamiento de medios externos</t>
  </si>
  <si>
    <t>Descripción: Uso y manipulación indebida de los equipos y/o la información allí contenida, por parte de quienes prestan el servicio de soporte a usuarios.</t>
  </si>
  <si>
    <t xml:space="preserve">Hurto de partes de equipos
Fuga de información de usuarios.
Investigaciones Disciplinarias </t>
  </si>
  <si>
    <t>Informe del Supervisor de los contratos.</t>
  </si>
  <si>
    <t>Descripción: Manejo inadecuado e inoportuno  de la información institucional relacionada con la defensa judicial de la Entidad con fines particulares</t>
  </si>
  <si>
    <t>Retrasos en la operación o esperas prolongadas en las cabeceras.
Desarrollo de actividades innecesarias y falta de realización de actividades esenciales.  
Sanciones</t>
  </si>
  <si>
    <t xml:space="preserve">Verificación de la programación con base en parámetros definidos en los contratos de concesión y en el manual de operaciones. </t>
  </si>
  <si>
    <t>Director Técnico de BRT
y
Profesionales Especializados (06) de Programación de BRT</t>
  </si>
  <si>
    <t xml:space="preserve">Detrimento patrimonial
Fallas o debilidades en el control y supervisión de la operación
Sanciones </t>
  </si>
  <si>
    <t xml:space="preserve">Estudios técnicos y económicos avalados por el Director de BRT y los Profesionales especializados de las áreas involucradas en cada proceso. </t>
  </si>
  <si>
    <t>Director Técnico de BRT
y
Profesional Especializado (06) de Coordinación Técnica Operativa</t>
  </si>
  <si>
    <t xml:space="preserve">Baja calidad en la prestación del servicio
Incumplimiento a los niveles de servicio 
Sanciones </t>
  </si>
  <si>
    <t>Revisión mensual de indicadores de puntualidad y regularidad</t>
  </si>
  <si>
    <t>Descripción: Direccionamiento de los espacios susceptibles de explotación en la Infraestructura para el beneficio de un tercero.</t>
  </si>
  <si>
    <t>Descripción: Recibo de dádivas o emolumentos por parte de un funcionario para propiciar el uso indebido de la marca registrada.</t>
  </si>
  <si>
    <t>Descripción: Vincular conductores y/o vehículos que no cumplan con la totalidad de los requisitos establecidos en los Contratos de Concesión y Manual de Operaciones del Componente Zonal, con el fin de favorecer a un tercero y/o obtener un beneficio.</t>
  </si>
  <si>
    <t xml:space="preserve">Descripción: Manipulación de los parámetros de la programación (zonal) con el fin de favorecer a terceros </t>
  </si>
  <si>
    <t>Descripción: Manipulación u omisión intencional de la información  al realizar el seguimiento a las obligaciones operacionales de los contratos de concesión (zonal),  con el fin de favorecer a un tercero y/o obtener un beneficio.</t>
  </si>
  <si>
    <t xml:space="preserve"> Descripción: Alianza entre Interventor y Contratista con el propósito de manipular la información para alterar la facturación de las obras ejecutadas.</t>
  </si>
  <si>
    <t xml:space="preserve">Registros de capacitación
PGD Adoptado 
</t>
  </si>
  <si>
    <t>(No de capacitaciones realizadas/2)*100
(PGD Adoptado/1)*100</t>
  </si>
  <si>
    <t>Correos electrónicos con aprobación del área que maneja el tema objeto del comunicado de prensa</t>
  </si>
  <si>
    <t>Profesional Especializado Grado 6 de Comunicación Externa</t>
  </si>
  <si>
    <t xml:space="preserve">Verificación del cumplimiento del perfil de los candidatos a funcionarios de planta u oferentes contractuales
</t>
  </si>
  <si>
    <t xml:space="preserve">
Descripción: Manipulación de la información relacionada con los Proyectos de Inversión</t>
  </si>
  <si>
    <t>Desviación de recursos para propósitos no relacionados con el fin  social de la entidad
Hallazgos de tipo disciplinario, fiscal
Perdida de información
Perdida de imagen institucional</t>
  </si>
  <si>
    <t>Adopción y aplicación permanente de  protocolos para el registro, administración y control de los proyectos de inversión
Adopción y aplicación de un esquema de validación por instancias superiores de la información registrada por el operador en SEGPLAN
Adopción y aplicación de una instancia  de aprobación (Comité de Contratación) para los cambios en el Plan de Acción en su componente de adquisiciones</t>
  </si>
  <si>
    <t xml:space="preserve">Actualización a través de versionamientos del plan de adquisiciones relacionado con los rubros de inversión con los cambios suscitados en cada sesión del Comité de contratación </t>
  </si>
  <si>
    <t>Versiones del Plan de Adquisiciones</t>
  </si>
  <si>
    <t>Jefe Oficina Asesora de Planeación</t>
  </si>
  <si>
    <t>Versiones publicadas del Plan de Adquisiciones /Versiones requeridas en cambios de Comité</t>
  </si>
  <si>
    <t>Intereses particulares o beneficio propio impidiendo que se muestre la gestión real de la Entidad</t>
  </si>
  <si>
    <t xml:space="preserve">
Descripción: Ocultamiento o direccionamiento de la información relacionada con el SIG  para beneficio propio o de terceros</t>
  </si>
  <si>
    <t>Inexactitud y falta de transparencia en la información  sobre la gestión institucional entregada a la ciudadanía
Hallazgos de tipo disciplinario
Perdida de información</t>
  </si>
  <si>
    <t>Seguimiento  a los instrumentos del SIG en el marco normativo legal y vigente</t>
  </si>
  <si>
    <t xml:space="preserve">Revisión por la dirección </t>
  </si>
  <si>
    <t>Informes de Revisión por la Dirección</t>
  </si>
  <si>
    <t>Jefe Oficina Asesora de Planeación
y 
Comité SIG</t>
  </si>
  <si>
    <t># Revisiones de la dirección efectuadas / 2</t>
  </si>
  <si>
    <t xml:space="preserve">Ofrecimiento de dadivas o favores para asignar personal sin el perfil requerido a actividades de formación y desarrollo </t>
  </si>
  <si>
    <t xml:space="preserve">Descripción: Asignar capacitaciones  a personal sin el perfil requerido  para un beneficio particular </t>
  </si>
  <si>
    <t xml:space="preserve">Detrimento Patrimonial
Procesos Fiscales
Procesos Disciplinarios
</t>
  </si>
  <si>
    <t xml:space="preserve">R-DA-061 Solicitud de capacitación diligenciada
R-DA-066 Carta de compromiso diligenciada
Memorando Interno 
Correo electrónico </t>
  </si>
  <si>
    <t>Profesional  Universitario 3  Formación y Desarrollo</t>
  </si>
  <si>
    <t xml:space="preserve"> N° total de capacitaciones ejecutadas/N° de capacitaciones avaladas </t>
  </si>
  <si>
    <t>Ofrecimiento de dadivas o favores para manipular las bases de datos y alterar la calificación obtenida por los trabajadores.</t>
  </si>
  <si>
    <t>Descripción: Posibilidad de manipular la Valoración de Desempeño con calificación superior para obtener beneficios e incentivos personales</t>
  </si>
  <si>
    <t>Detrimento Patrimonial
Procesos Fiscales
Procesos Disciplinarios</t>
  </si>
  <si>
    <t>Aplicación de los lineamientos establecidos en el Manual de la Gestión para el Desarrollo</t>
  </si>
  <si>
    <t>Concertación de la evaluación de desempeño por parte de cada jefe de dependencia  a todo su equipo de trabajo en el aplicativo establecido para tal fin</t>
  </si>
  <si>
    <t xml:space="preserve">Reporte de evaluación en aplicativo de Gestión para el desarrollo
Correos con  reportes  generados por la plataforma relacionados con la evaluación </t>
  </si>
  <si>
    <t># valoraciones realizadas en cada dependencia / # valoraciones a realizar por dependencia</t>
  </si>
  <si>
    <t>Incumplimiento de los principios de selección objetiva, transparencia, responsabilidad, igualdad, imparcialidad.
Afectación en el cumplimiento del rol misional de la entidad
Sanciones disciplinarias
Perdida de imagen de la entidad</t>
  </si>
  <si>
    <t xml:space="preserve">
Descripción: Aceptar o  solicitar pago o cualquier otra clase de beneficios, para no reportar o alterar información respecto del estado de operatividad de la tarjeta de conducción asignadas a los concesionarios del Sistema.</t>
  </si>
  <si>
    <t>Descripción: Durante la ejecución del contrato de vigilancia el personal encargado de la supervisión reciba o solicite dadivas o cualquier otra clase de beneficios, para no reportar hallazgos de incumplimiento de las obligaciones contractuales</t>
  </si>
  <si>
    <t>Director Administrativo 
y
Profesional Universitario 4 - Mantenimiento e Infraestructura</t>
  </si>
  <si>
    <t>Aplicación de los lineamientos establecidos en el procedimiento "Gestión de la comunicación externa de la Entidad"</t>
  </si>
  <si>
    <t xml:space="preserve">Descripción: Manejo indebido y/o ocultamiento de la información oficial de la entidad, al público con fines particulares </t>
  </si>
  <si>
    <t>Comunicados de prensa publicados en la web / Comunicados de prensa autorizados por la áreas</t>
  </si>
  <si>
    <t>Descripción: Trafico de influencias para la adjudicación de los contratos de licitación pública de la Dirección de Seguridad</t>
  </si>
  <si>
    <t>Intención de no dar cabal cumplimiento de lo estipulado en los contratos de concesión y en el manual del componente troncal del SITP.</t>
  </si>
  <si>
    <t xml:space="preserve">Se mantendrán los controles actuales teniendo en cuenta que la zona de riesgo después del control se encuentra en nivel bajo. 
Adicionalmente, se adelantarán seguimientos periódicos a la programación por parte de la DTBRT, para verificar avances. </t>
  </si>
  <si>
    <t>Intención de no aplicar la normatividad legal vigente</t>
  </si>
  <si>
    <t>Intención de no aplicar la  normatividad Relacionada con  Contratación Estatal</t>
  </si>
  <si>
    <t xml:space="preserve">Recepción de dádivas o presiones que generen favorecimiento en el desarrollo de los Estudios previos o de factibilidad 
</t>
  </si>
  <si>
    <t>Recepción de dádivas o presiones de parte de los proponentes o de otro actor involucrado en el proceso, para habilitar propuestas que no cumplan con requisitos exigidos en el pliego de condiciones.</t>
  </si>
  <si>
    <t xml:space="preserve">Falta de ética de funcionarios encargados de definir contratación y/o vinculación de personal que participa en control de operación del Sistema. </t>
  </si>
  <si>
    <t xml:space="preserve">(Número de personas contratadas en actividades de control de operación/ Número de listas de chequeo aplicadas)*100
(Número de personas contratadas en actividades de control de operación/ Número de fichas firmadas)*100
</t>
  </si>
  <si>
    <t xml:space="preserve">Se ejercen presiones indebidas por parte de funcionarios con jerarquía sobre otros funcionarios para contratar personal que no cumple con perfiles requeridos. </t>
  </si>
  <si>
    <t>Procedimiento Habeas Data</t>
  </si>
  <si>
    <t xml:space="preserve"> Rara vez</t>
  </si>
  <si>
    <t>Descripción: Que los servidores adscritos a la Oficina de Control Interno de TRANSMILENIO S.A. soliciten y reciban favores, regalos, dádivas o dinero a cambio de ocultar, distorsionar o tergiversar, situaciones observadas en desarrollo de los diferentes trabajos ejecutados por esta dependencia.</t>
  </si>
  <si>
    <t xml:space="preserve">Descripción: Aceptar soborno o solicitar pago para no reportar u ocultar incumplimiento de los concesionarios </t>
  </si>
  <si>
    <t>Descripción: Manipulación de los parámetros de la programación con el fin de favorecer a terceros</t>
  </si>
  <si>
    <t xml:space="preserve">Descripción: Direccionar los contratos de apoyo a la supervisión y Control de la operación, para que terceros se beneficien de la adjudicación. 
</t>
  </si>
  <si>
    <t xml:space="preserve">Gestionar  los correos electrónicos de soporte que envían las áreas  autorizando la publicación de comunicados de prensa   </t>
  </si>
  <si>
    <t>Certificado de cumplimiento.
Actas de reuniones y comités de seguimiento.</t>
  </si>
  <si>
    <t># informes de Interventoría revisados/#interventoría presentados</t>
  </si>
  <si>
    <t>Detrimento patrimonial
Pérdida de credibilidad
Investigaciones disciplinarias, penales y fiscales 
Sanciones
Enriquecimiento ilícito</t>
  </si>
  <si>
    <t>Revisión y aprobación de la solicitud de capacitación por parte del jefe inmediato que solicita la capacitación y/o del Director Administrativo</t>
  </si>
  <si>
    <t>Director Administrativo
y
 Jefes de Dependencia</t>
  </si>
  <si>
    <t>Validaciones sobre la nomina a pagar por parte del Profesional de Talento Humano, Aplicación políticas de operación - Autorizaciones por escrito</t>
  </si>
  <si>
    <t>Carpeta de novedades con el archivo físico de los reportes para cargar a la nómina.
Archivo mensual en Excel con las validaciones realizadas.</t>
  </si>
  <si>
    <t>Cantidad de novedades reportadas vs. novedades auditadas</t>
  </si>
  <si>
    <t>Plan de Adquisiciones aprobado por el Comité de Contratación.
Aplicación Resolución de Liquidación del presupuesto vigente.
Aplicativo SEUS que permite interfaces entre áreas con relación a los procesos que realiza cada área que involucra presupuesto</t>
  </si>
  <si>
    <t>Actividades ejecutadas para la implementación y puesta en producción del módulo programación presupuestal/ Actividades programadas para la implementación y puesta en producción del módulo programación presupuestal</t>
  </si>
  <si>
    <t>Supervisión y seguimiento a las Actividades de la Interventoría.
Revisión y seguimiento en una mesa de pares  sobre el cumplimiento de las actividades relacionadas con los contrataos de concesión</t>
  </si>
  <si>
    <t>Revisar y actualizar los procedimientos relacionadas con recaudo de tal forma que se definan los controles que se deben aplicar para asegurar el cumplimientos de las obligaciones establecidas en el contrato
Generar con el apoyo de la firma interventora los posibles incumplimientos debidamente soportadas para dar traslado a la Subgerencia Jurídica</t>
  </si>
  <si>
    <t>Procedimientos actualizados
Oficios remitidos a la Subgerencia Jurídica donde se notifican  los posibles incumplimientos</t>
  </si>
  <si>
    <t>Profesional Especializado Grado 05 de Recaudo
Profesional Especializado 6 - Control al recaudo y remuneración al sistema</t>
  </si>
  <si>
    <t>Realizar las conciliaciones mensuales.
Seguimiento permanente a los ingresos y egresos.</t>
  </si>
  <si>
    <t>Reporte de conciliación.
Reporte de egresos e ingresos.
Órdenes de pago firmadas.</t>
  </si>
  <si>
    <t xml:space="preserve">Registros en Excel de la verificación de la remuneración </t>
  </si>
  <si>
    <t>Segregación de  las actividades de liquidación y aprobación de las cuentas por pagar por diferentes responsables</t>
  </si>
  <si>
    <t>Cuentas por pagar con  los  vistos buenos de los responsables de elaboración y aprobación</t>
  </si>
  <si>
    <t xml:space="preserve">Brindar la asesoría jurídica que requiera Transmilenio S.A. para el cumplimiento de sus funciones, mediante la definición, atención y emisión de conceptos jurídicos, la revisión de actos administrativos, de proyectos de ley, de proyectos de acuerdo y la elaboración de recursos contra actos de las autoridades de control, propendiente por la unificación de criterios y lineamientos jurídicos de los mismos. </t>
  </si>
  <si>
    <t xml:space="preserve">Motivar un concepto jurídico o expedir un acto administrativo con la finalidad de favorecer intereses particulares </t>
  </si>
  <si>
    <t>Firmas de los  conceptos y actos administrativos por diferentes instancias</t>
  </si>
  <si>
    <t>Verificar por diferentes instancias de la Entidad según aplique, el fundamento legal en que se soporta el concepto o acto administrativo emitido por el Grupo de Asesoría Legal de la Subgerencia Jurídica</t>
  </si>
  <si>
    <t>Profesional Especializado - Grado 6 - Asesoría legal
Sugerente Jurídico</t>
  </si>
  <si>
    <t xml:space="preserve">Vigilar los procesos judiciales semanalmente con el apoyo de un contratista de vigilancia judicial. Ejercer un control en relación con el acceso a los expedientes de los procesos judiciales y conciliaciones activos o terminados,  que consiste en: 1. La centralización de los mismos en el archivo de la Subgerencia Jurídica,  que para acceder a ellos deben ser solicitados en calidad de préstamo por parte de los funcionarios de planta o profesionales contratistas de apoyo a la gestión  de la Entidad, quienes firman planillas de entrega y devolución de los mismos. 2. En cuanto a los expedientes de los procesos inactivos que han sido trasladados al archivo muerto existen similares controles que son ejercidos por la Ofician de Archivo y solo e accede a ellos previa solicitud formal de préstamo de los mismos. Gestionar ante las demás dependencias en oportunidad el suministro de antecedentes.                                            3. Ejercer oportuna vigilancia judicial de los procesos a través de la página de la Rama Judicial.   4. Obtener información de las áreas  internas y de las Entidades Distritales a través de los funcionarios competentes y en coordinación con los jefes de las áreas.                                               </t>
  </si>
  <si>
    <t>Expedientes con soportes, Informes de vigilancia judicial, correos electrónicos y comunicaciones, información registrada en SIPROJ
Planillas de control de préstamo de los expedientes que llevan los encargados del archivo de la Subgerencia Jurídica.</t>
  </si>
  <si>
    <t xml:space="preserve">Demandas  judiciales contestadas trimestralmente dentro del término de Ley/ Demandas judiciales notificadas en el trimestre
</t>
  </si>
  <si>
    <t xml:space="preserve">Suministro de información falsa por parte de las dependencias en relación con los antecedentes e insumos técnicos y de otra índole, requeridos para la Defensa de la Entidad.            </t>
  </si>
  <si>
    <t>Suministro de información falsa por parte de otras Entidades dentro de la coordinación en la Defensa Judicial Interinstitucional</t>
  </si>
  <si>
    <t xml:space="preserve">
Capacitar al personal de archivo en cuanto al control de documentos y prestamos de expedientes .
Elaborar, aprobar y adoptar el Programa de Gestión Documental (PGD) con el fin de administrar de manera eficiente la información plasmada en documentos, apoyar la transparencia, brindar lineamientos, aprovechar las tecnologías de información.  </t>
  </si>
  <si>
    <t>Establecer términos de referencias objetivos en los estudios técnicos y financieros acordes con necesidad real del el bien o servicio a contratar, que permitan contar con una pluralidad de oferentes.</t>
  </si>
  <si>
    <t xml:space="preserve">Para la elaboración de los estudios técnicos y financieros se realiza un proceso de benchmarking, con otras entidades del sector publico que me permita el levantamiento de términos de referencias objetivos, con el fin de contar con una pluralidad de oferentes. </t>
  </si>
  <si>
    <t>Papel de Trabajo 
Estudios Técnicos y Financieros</t>
  </si>
  <si>
    <t>(Informes programados / Informes presentados)*100%</t>
  </si>
  <si>
    <t># de evaluaciones  realizadas que cumplan perfil/ # de evaluaciones  a realizar</t>
  </si>
  <si>
    <t>(# de Campañas elaboradas / # de Campañas programadas (3)*100).</t>
  </si>
  <si>
    <t xml:space="preserve">Debilidad en los controles  de acceso a equipos y/o información o en el ejercicio de la supervisión
</t>
  </si>
  <si>
    <t>Certificados de confidencialidad de la información firmados por los integrantes del componente de Servicio al Ciudadano</t>
  </si>
  <si>
    <t>Elaborar e implementar un procedimiento a través del cual se establezcan los lineamientos para el seguimiento a la ley de Habeas Data</t>
  </si>
  <si>
    <t>(Procedimientos adoptado / Uno (1)) *100</t>
  </si>
  <si>
    <t>Intereses particulares de los involucrados</t>
  </si>
  <si>
    <t>El Equipo de Talento Humano integrado por el Director Administrativo y los Profesionales de Nómina, Formación y Desarrollo, Seguridad y Salud en el Trabajo y Bienestar e Incentivos, realizarán un seguimiento trimestral, tanto a la ejecución del Proyecto de Bienestar e Incentivos como a la ejecución del Contrato.</t>
  </si>
  <si>
    <t>Intereses particulares por parte de la comunidad y/o los funcionarios</t>
  </si>
  <si>
    <t>Omitir información relacionada con la gestión de la Entidad  en los diferentes espacios de interlocución con las comunidades para fines particulares</t>
  </si>
  <si>
    <t>Pérdida de imagen y credibilidad
Sanciones disciplinarias</t>
  </si>
  <si>
    <t>Aplicación de lineamientos establecidos en el Manual de Gestión Social</t>
  </si>
  <si>
    <t>Seguimiento aleatorio mensual a las actividades realizadas con comunidades verificando el cumplimiento del objetivo propuesto</t>
  </si>
  <si>
    <t>Actas y/o soportes de las actividades realizadas por los Gestores sociales;
Reportes en la matriz de actividades de las acciones  realizadas por los profesionales del área.
Actas de Comités Internos de Gestión social</t>
  </si>
  <si>
    <t>Seguimiento al 10% de las Actividades realizadas mensualmente por los Gestores sociales / el 10% del total de actividades de Gestión Social realizadas en el mes.</t>
  </si>
  <si>
    <t>Aplicación de los lineamientos establecidos en el procedimiento de comunicación organizacional</t>
  </si>
  <si>
    <t># de campañas de comunicación interna e información de carteleras que fueron publicadas con VoBo.  de la Subgerencia de Comunicaciones/ # de Campañas de comunicación interna e información de carteleras que requieren aprobación de la Subgerencia.</t>
  </si>
  <si>
    <t xml:space="preserve">Adjudicar un proceso de selección en contravía de lo estipulado en la ley y la norma contractual . </t>
  </si>
  <si>
    <t>No tener una adecuada escogencia del proceso de selección.</t>
  </si>
  <si>
    <t>No publicar a tiempo lo relacionado con los documentos en la etapa de escogencia del contratista en el SECOP.</t>
  </si>
  <si>
    <t>Seleccionar un contratista que no cumpla con la totalidad de los requisitos solicitados por la entidad.</t>
  </si>
  <si>
    <t>No cumplimiento del objeto contractual por incidencia de terceros.</t>
  </si>
  <si>
    <t>Sobornos</t>
  </si>
  <si>
    <t xml:space="preserve">PLANEACION DE TRANSPORTE </t>
  </si>
  <si>
    <t xml:space="preserve">Determinar las condiciones para la prestación del servicio de transporte de pasajeros por parte de la Empresa </t>
  </si>
  <si>
    <t>Descripción: Un tercero ofrece un pago a un funcionario con el fin que altere las evaluaciones para obtener beneficios particulares.</t>
  </si>
  <si>
    <t>Sesgo de los resultados que pueden generar sobrecostos innecesarios a la Entidad o pago de costos no previstos.         
Sanciones disciplinarias           
Sanciones pecuniarias</t>
  </si>
  <si>
    <t>(Numero de reuniones por trimestre/6 reuniones) * 100</t>
  </si>
  <si>
    <t>Ejercicios de planeación elaborados con metas inmediatistas y con fines políticos por encima de las razones técnicas.</t>
  </si>
  <si>
    <t>Cantidad de kilómetros ajustados / Cantidad de kilómetros verificados</t>
  </si>
  <si>
    <t>Aplicación de procedimientos definidos, con la participación de instancias de aprobación.
Aplicación de software para valorar la ejecución diaria de la programación de transporte frente a la ejecución real.</t>
  </si>
  <si>
    <t>Aplicación de mecanismos de interventoría, acompañado de líderes de supervisión.
Reuniones operativas para evaluar la gestión y toma de acciones de control.</t>
  </si>
  <si>
    <t>Validar la información académica y laboral de los participantes seleccionados.
Documentar e implementar la clausula de confidencialidad con el contratista que se seleccione para aplicar pruebas</t>
  </si>
  <si>
    <t>Personas seleccionadas a quienes se les hizo validación  de información/ Personas contratadas</t>
  </si>
  <si>
    <t>Acta de la reunión de seguimiento del Equipo de Talento Humano</t>
  </si>
  <si>
    <t>N°. Seguimientos realizados al proyecto de bienestar e incentivos/ N°. Seguimientos a realizar al proyecto de bienestar e incentivos</t>
  </si>
  <si>
    <t xml:space="preserve">La aplicación de múltiples filtros en desarrollo de los procesos de selección, las cuales revisarán tanto aspectos de cumplimiento como ponderables en materia técnica, económica, jurídica y financiera </t>
  </si>
  <si>
    <t>Verificación de los diferentes documentos que originan los contratos  analizados, revisados y emitidos por múltiples personas dentro de la entidad. 
Los proceso de selección con convocatoria publica son verificados, analizados  y observados (presentan observaciones) por los potenciales oferentes. Estos requerimientos  son atendidas en su totalidad, muchas de ellos son acogidos, y cuando no se hace se establece la razón de ello. 
Tanto los pliegos definitivos como las evaluaciones a los procesos de selección con convocatoria pública son puestos en conocimiento del comité de contratación de la entidad; este es un grupo colegiado compuesto por los directivos de Transmilenio.</t>
  </si>
  <si>
    <t>Contratos realizados / Procesos de selección desarrollados</t>
  </si>
  <si>
    <t>Expedientes contractuales.
Página de contratación estatal SECOP.</t>
  </si>
  <si>
    <t>Ordenadores del gasto de la entidad.
Cuerpo de directivos 
Comités estructuradores y evaluadores de los diferentes procesos de selección</t>
  </si>
  <si>
    <t xml:space="preserve">No. de decisiones adoptadas / No. de decisiones analizadas entre profesional y Subgerente </t>
  </si>
  <si>
    <t xml:space="preserve">Presentaciones en reuniones de coordinación y seguimiento  DTBRT. </t>
  </si>
  <si>
    <t xml:space="preserve">(Número de seguimientos realizados / Número de seguimientos programados) *100
</t>
  </si>
  <si>
    <t xml:space="preserve">Revisión de los estudios previos por parte del director de BRT y de los profesionales especializados involucrados en procesos de contratación, para verificar objetividad de parámetros.  </t>
  </si>
  <si>
    <t>(Número de procesos de contratación avalados/ Número de procesos de contratación realizados)*100</t>
  </si>
  <si>
    <t xml:space="preserve">Reporte de indicadores de regularidad y puntualidad. 
Actas de comité de operadores troncales
</t>
  </si>
  <si>
    <t xml:space="preserve">(Número de comités realizados / Número de comités programados) *100
</t>
  </si>
  <si>
    <t xml:space="preserve">Descripción: Favoritismos y favorecimientos por padrinazgo y vínculos afectivos/familiares en la vinculación del personal que trabaja para las empresas que prestan sus servicios de fuerza operativa e interventoría integral. </t>
  </si>
  <si>
    <t>Directora Técnica de Seguridad
y
Profesional Especializado encargado de la supervisión del contrato de vigilancia en el Sistema</t>
  </si>
  <si>
    <t>Directora Técnica de Seguridad
y
Profesionales Especializados de Seguridad</t>
  </si>
  <si>
    <t>Validación de la información de siniestros reportada por los corredores de seguros contra la información con la que cuenta la entidad,</t>
  </si>
  <si>
    <t xml:space="preserve">Intereses particulares </t>
  </si>
  <si>
    <t>Falta de asesoría del corredor de seguros para beneficio particular</t>
  </si>
  <si>
    <t>Profesional Especializado (96) Seguros</t>
  </si>
  <si>
    <t>Se aplican los lineamientos del procedimiento de planeación de transporte y se realizan reuniones de seguimiento de la información de los proyectos y revisión de resultados de las evaluaciones macro</t>
  </si>
  <si>
    <t>Procedimiento actualizad
Cuadro de seguimiento</t>
  </si>
  <si>
    <t xml:space="preserve"> * Pérdida de credibilidad de los clientes a la reglamentación y procedimiento establecido.
* Menores ingresos por un aprovechamiento inadecuado de la infraestructura del Sistema TransMilenio.
* Sanciones disciplinarias y penales.</t>
  </si>
  <si>
    <t>Aplicación de  la Resolución No. 393 del 23 de junio de 2015 la cual define las Políticas para la Explotación Colateral de Negocios del Sistema TransMilenio.
Aplicación de los procedimientos de explotación de la infraestructura acorde a la dinámica de los negocios asociados a esta explotación.</t>
  </si>
  <si>
    <t xml:space="preserve">Realizar un seguimiento mensual de los acuerdos de facturación y cartera </t>
  </si>
  <si>
    <t>Actas de seguimientos
Correos a los clientes reportando novedades</t>
  </si>
  <si>
    <t>Direccionamiento en el establecimiento de condiciones para el uso de las marcas</t>
  </si>
  <si>
    <t>Verificación de los registros de marca y control sobre su vigencia.
Aplicación de las directrices establecidas para el uso de las marcas de la empresa.</t>
  </si>
  <si>
    <t>Validación del registro de marcas y control sobre su vigencia.
Identificación de situaciones donde se reporte el uso de las marcas de la empresa.
Seguimiento al desarrollo de acuerdos en uso de marca.</t>
  </si>
  <si>
    <t>Abuso en el uso de las marcas de la Empresa para beneficios particulares</t>
  </si>
  <si>
    <t xml:space="preserve">Actualización y divulgación de las tarifas en la página web de la entidad y a través de comunicaciones a las entidades distritales y nacionales del sector transporte, así como las de relaciones públicas. </t>
  </si>
  <si>
    <t>Publicación en la página web de tarifas actualizadas</t>
  </si>
  <si>
    <t xml:space="preserve">
Descripción: Tráfico de influencias para evitar el cobro de los servicios de atención a delegaciones, consultorías, asesorías o asistencias técnicas que brinda la entidad en beneficio de terceros.</t>
  </si>
  <si>
    <t>No. seguimientos realizados a los acuerdos de infraestructura / No. seguimientos programados a los acuerdos de infraestructura (12)</t>
  </si>
  <si>
    <t xml:space="preserve">Número de validaciones realizadas/ Cuatro (4) validaciones a realizar en el año </t>
  </si>
  <si>
    <t xml:space="preserve">Descripción: Manipulación de los expedientes de archivo para beneficio particular </t>
  </si>
  <si>
    <t>Descripción: Que los contratos bajo responsabilidad de la Oficina de Control Interno sean asignados con base en la influencia que pudieran ejercer funcionarios de la Entidad con el fin de obtener favores o beneficios particulares, o congraciarse con personas vinculadas y/o relacionadas</t>
  </si>
  <si>
    <t>Descripción: Que un tercero  (trabajador oficial, empleado público, contratista, ente de control, etc.) ofrezca y pague a los servidores adscritos a la Oficina de Control Interno de TRANSMILENIO S.A., favores, regalos, dádivas o dinero a cambio de ocultar, distorsionar o tergiversar, situaciones observadas en desarrollo de los diferentes trabajos ejecutados por esta dependencia</t>
  </si>
  <si>
    <t>Descripción: Que un servidor adscrito a la Oficina de Control Interno de TRANSMILENIO S.A. oculte, distorsione o tergiverse, situaciones observadas en desarrollo de los diferentes trabajos ejecutados por esta dependencia, debido a conflictos de interés presentados entre éste y el personal perteneciente al proceso/actividad auditada, los cuales le impiden actuar con la debida objetividad</t>
  </si>
  <si>
    <t>Elaborar documentos técnicos soporte contundentes con las recomendaciones y planificación de necesidades de los proyectos de infraestructura. Elaborar documentos de seguimiento al avance de los proyectos de infraestructura en curso.</t>
  </si>
  <si>
    <t>Documentos técnicos</t>
  </si>
  <si>
    <t>Descripción:  Definición técnica de Adquisición de Bienes y Servicios TIC orientada en  beneficio de un tercero.</t>
  </si>
  <si>
    <t>Descripción: Las bases de datos (contactos de los peticionarios) generadas a través de plataformas y/o aplicativos donde se registran las PQRS, pueden ser manipuladas para intereses particulares</t>
  </si>
  <si>
    <t>Descripción: Manipulación de los requerimientos y/o servicios contratados de bienestar para obtener beneficios económicos o en especie por parte de los involucrados.</t>
  </si>
  <si>
    <t>Descripción: Que se consume alguna de las circunstancia descritas en las causas, por acuerdos colusorios con particulares o personas de la misma entidad.</t>
  </si>
  <si>
    <t>Descripción: Funcionario solicita el pago de un siniestro que no ocurrió o presenta documentación ficticia sobre el tema para recibir un beneficio particular</t>
  </si>
  <si>
    <t>Descripción:  Fraude en la estructuración de los estudios previos o pliegos de condiciones en un proceso contractual determinando necesidades inexistentes o aspectos que beneficien a un oferente en particular</t>
  </si>
  <si>
    <t xml:space="preserve">Sanciones Disciplinarias
Sanciones  Penales
Sanciones Fiscales </t>
  </si>
  <si>
    <t>Ordenadores del gasto de la entidad. Cuerpo de directivos 
Comités estructuradores y evaluadores de los diferentes procesos de selección</t>
  </si>
  <si>
    <t xml:space="preserve">Aplicación Resolución de Liquidación del presupuesto vigente.
De acuerdo con las actas del comité de contratación se realizan los ajustes al Plan de Adquisiciones aprobados por dicho Comité. </t>
  </si>
  <si>
    <t>Revisión mensual de las actividades realizadas por la Interventoría a través de los informes de supervisión.
Mensualmente se realiza una mesa de pares entre la interventoría, RB S.A.S y TRANSMILENIO S.A.</t>
  </si>
  <si>
    <t xml:space="preserve">Verificación semanal de la remuneración tanto en Excel como en Access. </t>
  </si>
  <si>
    <t xml:space="preserve">Aplicación de listas de chequeo de perfiles para vincular personal al control de operación del Sistema
Fichas firmadas de declaración de inexistencia de conflictos de interés por vínculos familiares o de consanguinidad.  </t>
  </si>
  <si>
    <t>Se realizó la verificación de la información en el aplicativo GestSAE, comparado con la base de datos propia.</t>
  </si>
  <si>
    <t>Se realizaron las reuniones de seguimiento de los proyecto dos veces al mes con el equipo de trabajo</t>
  </si>
  <si>
    <t>Se han realizado reuniones para el seguimiento a la ejecución de los proyectos de infraestructura en sus fases de estudios, diseños y construcción.</t>
  </si>
  <si>
    <t xml:space="preserve">Elaborar documentos técnicos soporte contundentes con las recomendaciones y planificación de necesidades de los proyectos de infraestructura. Elaborar documentos de seguimiento al avance de los proyectos de infraestructura en curso.
</t>
  </si>
  <si>
    <t>Informes periódicos de interventoría y desarrollo de operativos de verificación, para determinar el cumplimiento contractual, por parte de los concesionarios.
Reuniones periódicas del grupo de lideres de supervisión valorando la operación del sistema, definiendo las acciones de ajuste correspondiente.</t>
  </si>
  <si>
    <t>El avance de este indicador esta sujeto al inicio de los procesos de selección y vinculación de la Entidad, actualmente  no se lleva a cabo ningún proceso.</t>
  </si>
  <si>
    <t>Se realizaron 14 verificaciones aleatorias dentro de todas la áreas de TRANSMILENIO S.A.</t>
  </si>
  <si>
    <t xml:space="preserve">Durante el periodo de formulación del control a la fecha no se han desarrollado procesos de contratación, por esta razón no se puede medir el % de efectividad del mismo. </t>
  </si>
  <si>
    <t>Revisar el procedimiento de planeación de transporte con el fin de fortalecer los lineamientos que se deben seguir para la revisión de la información de proyectos
Hacer las reuniones con la periodicidad definida en el procedimiento</t>
  </si>
  <si>
    <t xml:space="preserve">Aplicación de los lineamientos establecidos en el procedimiento de Planeación del SITP.
</t>
  </si>
  <si>
    <t>Director Técnico de Modos Alternativos y E.C.
Profesional Especializado (6) Mantenimiento de Infraestructura BRT.</t>
  </si>
  <si>
    <t>Tres revisiones de pagos por diferentes encargados.
Conciliaciones Bancarias.
Revisión de Egresos.</t>
  </si>
  <si>
    <t>Cotización con mínimo con 3 entidades cumpliendo con normatividad aplicable.
Cumplimiento de políticas de inversión establecidas en la Resolución vigente.</t>
  </si>
  <si>
    <t>Seguimiento a las variables técnicas y económicas con que se realiza la liquidación previa de la remuneración semanalmente.</t>
  </si>
  <si>
    <t>Verificar semanalmente las cifras con base en las cuales se realiza la liquidación previa de la remuneración</t>
  </si>
  <si>
    <t xml:space="preserve">Vigilancia Judicial periódica de los procesos, mediante visita a los Juzgados.                 
Verificación de los elementos probatorios con que se cuente por las respectivas áreas involucradas: Testigos con sus datos identificadores, videos, bitácoras, documentos, antecedentes documentales sobre el caso,...etc.                                                                                                                                             
Control y seguimientos de procesos a través del SIPROJ y de la página de la Rama Judicial. 
</t>
  </si>
  <si>
    <t>Influencia de terceros enla estructuración de Estudios técnicos</t>
  </si>
  <si>
    <t>Falencias en la definición de Requerimientos técnicos para atender la necesidad tecnológica
. 
Deterioro de la imagen y credibilidad institucional.
Sanciones disciplinarias y/o fiscales por la orientación en beneficio de terceros.</t>
  </si>
  <si>
    <t>Correos Electrónicos de trabajo para estructuración de Estudios, o actas de reunión donde sean tratados temas de estructuración de procesos, o Estudio Técnico elaborados en conjunto con las áreas interesadas.</t>
  </si>
  <si>
    <t>Directora TICs y Profesionales encargados de Preparar Estudios Técnicos de procesos.</t>
  </si>
  <si>
    <t>(# de Estudios técnicos de procesos Conjunto en adquisición de tecnología de información elaborados / (# de Estudios técnicos de procesos Conjunto en adquisición de tecnología de información a elaborar*100).</t>
  </si>
  <si>
    <t xml:space="preserve">Influencia de terceros o intereses personales en la Evaluación de los procesos de selección </t>
  </si>
  <si>
    <t>Deterioro de la imagen y credibilidad institucional.
Favorecimiento de uno o varios proponentes en los Procesos de Contratación del Área
Sanciones disciplinarias y/o fiscales.</t>
  </si>
  <si>
    <t>Descripción: Realización del ejercicio de la Supervisión o Interventoría sin el lleno de los requisitos y obligaciones contractuales, en beneficio del contratista.</t>
  </si>
  <si>
    <t>Ejecución de contratos sin la debida supervisión y/o interventoría
Recibo de Bienes y/o servicios tecnológicos que no cumplen a a cabalidad con las obligaciones contractuales
Sanciones disciplinarias y/o fiscales</t>
  </si>
  <si>
    <t>Informes del Supervisor del Contrato e informes del contratista</t>
  </si>
  <si>
    <t>Estrategia limitada de socialización hacia los funcionarios de las políticas de seguridad de la información establecidas
Omisión por parte de los funcionarios, del cumplimiento de las políticas de seguridad de la información</t>
  </si>
  <si>
    <t>No aplicación de las políticas de seguridad de la información establecidas
Sanciones disciplinarias por la acción u omisión en la aplicación de las políticas de seguridad de la información establecidas</t>
  </si>
  <si>
    <t xml:space="preserve">Boletines  en Intranet y campañas de divulgación
Informes de reajuste de las políticas de seguridad de la información en el firewall </t>
  </si>
  <si>
    <t>Sistema de gestión</t>
  </si>
  <si>
    <t>Profesional Especializado 6 - Coordinador procesos corporativos</t>
  </si>
  <si>
    <t xml:space="preserve">Se  efectúa el control de aprobación de las piezas a divulgar con la Subgerente de Comunicaciones </t>
  </si>
  <si>
    <t>Verificación de los requisitos mínimos exigidos en el estudio técnico económico</t>
  </si>
  <si>
    <t>Evaluaciones de perfil con los Vo. Bo del profesional especializado a cargo y la Subgerente de Comunicaciones</t>
  </si>
  <si>
    <t>Profesional Especializado Grado 6
Gestión Social</t>
  </si>
  <si>
    <t>Correos electrónicos, comunicaciones,
Autorizaciones de el uso de marca y
Facturas</t>
  </si>
  <si>
    <t xml:space="preserve">No. Documento de Tarifas actualizadas y publicadas/ No. Documento de Tarifas a actualizar y publicar </t>
  </si>
  <si>
    <t xml:space="preserve">Subgerente Técnico y de Servicios - Profesionales de planeación de transporte </t>
  </si>
  <si>
    <t>Se han realizado reuniones para la revisión del estado y avance de  los proyectos de infraestructura planificados.</t>
  </si>
  <si>
    <t>Se realizaron reuniones para la revisión del estado y avance de  los proyectos de infraestructura planificados.
Se realizaron ajustes a los documentos de parámetros técnicos operacionales mejorando su contenido</t>
  </si>
  <si>
    <t xml:space="preserve">Aplicación de los lineamientos establecidos en el procedimiento de Planeación del SITP
</t>
  </si>
  <si>
    <t>Se realizaron reuniones para el seguimiento a la ejecución de los proyectos de infraestructura en sus fases de estudios, diseños y construcción.
Se asistió a comités de seguimiento contractual de los proyectos en ejecución</t>
  </si>
  <si>
    <t>Actualmente, se estructuran los procesos de contratación, siguiendo lineamiento del Manual e Contratación de la entidad.</t>
  </si>
  <si>
    <t xml:space="preserve">Se mantendrán los controles actuales (Reporte de indicadores de regularidad y puntualidad) teniendo en cuenta que la zona de riesgo después del control se encuentra en nivel bajo. 
Adicionalmente, se realizarán revisiones de indicadores de operación con los concesionarios en Comité de Operadores Troncales. 
</t>
  </si>
  <si>
    <t>Actualmente, se estructuran los estudios previos para procesos de contratación, siguiendo lineamientos del Manual de Contratación de la entidad.</t>
  </si>
  <si>
    <t>* Actualmente se aplica el Manual de Tesorería - Código M-SE-003 el cual compila las actividades relacionadas con la gestión de los Ingresos, Egresos y las Inversiones.
* Mensualmente se realizan las conciliaciones bancarias revisadas y firmadas por el Tesorero General.
* Mensualmente se revisan los comprobantes de egreso, firmadas por el Tesorero General.</t>
  </si>
  <si>
    <t>Realización de Comités de seguimiento de siniestros con corredores de seguros</t>
  </si>
  <si>
    <t>Descripción: Manipulación de la información de Inventarios relacionados con la Propiedad Planta y Equipo de propiedad de Transmilenio, para beneficiar un tercero</t>
  </si>
  <si>
    <t xml:space="preserve"> Revisiones aleatorias a las entregas parciales del levantamiento físico de inventarios.
Aplicaciones de los lineamientos establecidos en el Manual de Inventarios.</t>
  </si>
  <si>
    <t>Realizar aleatoriamente levantamiento físico de Inventarios por áreas, a un funcionario de la misma.</t>
  </si>
  <si>
    <t>Reporte del aplicativo SEUS, (Levantamiento físico de inventarios por responsable)</t>
  </si>
  <si>
    <t>Profesional Universitario (03) de Apoyo Logístico</t>
  </si>
  <si>
    <t>Numero de levantamiento aleatorios realizados a las áreas / Tres (3) levantamientos aleatorias por funcionario</t>
  </si>
  <si>
    <t>Levantamiento amañado del inventario físico.</t>
  </si>
  <si>
    <t>Director Administrativo.
y
Profesional Universitario (03) de Gestión Documental.</t>
  </si>
  <si>
    <t>Seguimiento Mapa de Riesgos de Corrupción  Vigencia 2017</t>
  </si>
  <si>
    <t>OBSERVACIONES DE LA OFICINA DE CONTROL INTERNO SOBRE EJECUCIÓN DE CONTROLES Y ACCIONES</t>
  </si>
  <si>
    <t>OBSERVACIONES DE LA OFICINA DE CONTROL INTERNO  SOBRE EL DISEÑO DEL MAPA DE RIESGOS</t>
  </si>
  <si>
    <t>DESCRIPCIÓN DE LOS CONTROLES EJECUTADOS
(Reporte del área responsable)</t>
  </si>
  <si>
    <t>RESULTADO DE LA EFECTIVIDAD DEL CONTROL
(Reporte del área responsable)</t>
  </si>
  <si>
    <t>RESULTADO DE LA MEDICIÓN DEL INDICADOR
(Reporte del área responsable)</t>
  </si>
  <si>
    <t>DESCRIPCIÓN DE LAS ACCIONES ADELANTADAS
(Reporte del área responsable)</t>
  </si>
  <si>
    <t xml:space="preserve">Revisión de la DTBRT del cumplimiento de perfiles definidos para contratar al personal de fuerza operativa e interventoría integral a las concesiones. 
Todo candidato a vincularse a cualquier actividad relacionada con el control a la operación debe firmar ficha de declaración de inexistencia de conflictos de interés por vínculos familiares o de consanguinidad.  </t>
  </si>
  <si>
    <t>Aplicación de los lineamientos establecidos en el programa de capacitación y bienestar incluidos en el manual de la gestión Integral del talento Humano de TRANSMILENIO S.A.</t>
  </si>
  <si>
    <t>RESULTADOS SEGUIMIENTO DE LA OFICINA DE CONTROL INTERNO 
CORTE: 31 DE AGOSTO DE 2017</t>
  </si>
  <si>
    <t>Para el registro, administración y control de los proyectos se cuenta con diferentes documentos que se aplican para dicha labor tales como: el procedimiento P-OP-015 "Formulación y seguimiento a los Proyectos de Inversión", Manual de Administración y Operación del Banco Distrital de Programas y Proyectos, Manual de inscripción, registro y actualización de proyectos de inversión, estos dos últimos, (Publicados en la siguiente dirección WWW.SDP.GOV.CO/EXTRANETSDP ) son lineamientos establecidos por la Secretaria Distrital de Planeación.
Remisión de correos de validación de la información registrada en  SEGPLAN por parte del Jefe de la Oficina Asesora de Planeación.
Durante el período reportado se han realizado varios comités de contratación  que soportan las decisiones que han conllevado a los cambios del Plan de Acción y su componente de adquisiciones.</t>
  </si>
  <si>
    <t>En el período reportado se han documentado catorce (14) versiones del Plan de Adquisiciones. Los cambios que han generado las diferentes versiones del Plan de Adquisiciones  de Transmilenio S.A.  están soportadas en las actas de los Comités de Contratación celebrados a la fecha de corte de este informe.</t>
  </si>
  <si>
    <t>La Oficina Asesora de Planeación  realizó la segunda revisión por la dirección periodo Enero-Junio de 2017,  la cual se dio a conocer a todos los directivos de la Entidad</t>
  </si>
  <si>
    <t xml:space="preserve">La emisión de conceptos de carácter ambiental se ha realizado acorde con los lineamientos establecidos en la Circular 005 de 2017 de la Gerencia General de Transmilenio, con  relación a las respuestas a las observaciones del proceso de licitación de la operación troncal, que se publicó en diciembre de 2016. </t>
  </si>
  <si>
    <t>Se han dado respuesta  a doce (12) solicitudes relacionadas con aspectos de carácter ambiental en los siguientes temas:
Licitación de Fase I del Sistema, Respuesta a hechos reportados a través de los Tribunales de Arbitramiento por los concesionarios en los cuales se incluyen temas ambientales de la flota.
Aspectos técnicos ambientales relacionados con flota.
Respuestas a peticiones relacionadas con temas ambientales de la flota.
Apoyo técnico en el proceso de modificación de normatividad distrital en materia de emisiones de fuentes móviles.
Presentaciones con información ambiental.</t>
  </si>
  <si>
    <t>La Oficina de Control Interno durante el periodo y atendiendo lo dispuesto en el Manual de Contratación Institucional, adelantó la evaluación del perfil, formato R-SJ-007 de dos contratistas de Apoyo a la Gestión con quienes se suscribieron los contratos Número 292 y 385 de 2017</t>
  </si>
  <si>
    <t>En cada una de las auditorias realizadas la Oficina de Control Interno solicita la evaluación de la Actividad de auditoria por parte del auditado en donde se incluyen preguntas relacionadas con los riesgos de corrupción. Con la fecha de corte del presente seguimiento,se recibieron los formatos correspondientes a los trabajos de aseguramiento: Gestión de Talento Humano, Gestión Ambiental, Gestión de Mercadeo, Planeación del SITP, Gestión del Riesgo y Gestión Jurídica y Contractual</t>
  </si>
  <si>
    <t>Al corte del  31-ago-17 los servidores de la Oficina de Control Interno no han  informado de nuevos conflictos de interés reales que puedan tener y que puedan perjudicar su objetividad e independencia en el desarrollo de los trabajos.</t>
  </si>
  <si>
    <t>Trabajo interno conjunto y articulado con las áreas en los procesos de selección evaluados</t>
  </si>
  <si>
    <t>Participación en la Sesición de Capacitación en Supervisión Contractual realizada por el área Jurídica de la Entidad de acuerdo con las necesidades</t>
  </si>
  <si>
    <t xml:space="preserve">Procedimiento de medios externos elaborado </t>
  </si>
  <si>
    <t>Cláusula de confidencialidad en los contratos suscritos y definición de perfiles de usuarios en servidores</t>
  </si>
  <si>
    <t xml:space="preserve">Suscripción de los Contratos 144 de 2016, 290 de 2017 y 338 de 2016 para la interventoría de los contratos del SITP y del SIRCI. </t>
  </si>
  <si>
    <t>Los indicadores de gestión permiten el monitoreo del desempeño del área, por ejemplo, respecto de las decisiones proferidas en las diferentes actuaciones.</t>
  </si>
  <si>
    <t>Retroalimentación entre el Profesional y el Subgerente para la toma de decisiones.</t>
  </si>
  <si>
    <t>79.17%</t>
  </si>
  <si>
    <t>Se realizaron las reuniones de seguimiento de los proyecto dos veces al mes con el equipo de trabajo
Se están realizando ajustes al documento de actualización del procedimiento de planeación de transporte, una vez se cuente con la versión aprobada por el subgerente técnica será enviada a OAP para publicación u a OCI para información y soporte del Plan anticorrupción.</t>
  </si>
  <si>
    <t>A 30 de junio, la Subgerencia Económica ha avanzado en la revisión y actualización de los procedimientos Recaudo.</t>
  </si>
  <si>
    <t xml:space="preserve">Revisión semanal de la consistencia de los reportes </t>
  </si>
  <si>
    <t>Los conceptos cuentan con el visto bueno del profesional que proyecta el documento previo a la firma de la Subgerente Jurídica. Del mismo modo, se encuentran compilados de acuerdo con el número de radicado y el asunto que refiere y están en custodia de la Subgerencia.</t>
  </si>
  <si>
    <t>NO REPORTARON</t>
  </si>
  <si>
    <t>En el periodo reportado se han publicado 19 comunicados de prensa</t>
  </si>
  <si>
    <t>De acuerdo a los lineamientos establecidos en los procedimientos del Manual de Gestión Social, se realiza revisión aleatoria de la coherencia entre los registros de los formularios de la Matriz de Actividades de Gestión Social con las actas de estos eventos y en caso de inconsistencia se le informa a cada Profesional para que realice los ajustes respectivos.</t>
  </si>
  <si>
    <t>Una vez  ingresa personal al componente de Servicio al Ciudadano y Contacto SIRCI, certifica a través de un acuerdo la confidencialidad de la información, principalmente las bases de datos de los usuarios del Sistema.</t>
  </si>
  <si>
    <t xml:space="preserve">1. Identificación y ajuste de 1.397.464 kms no realizados, sin registro por parte de los centros de control zonal, esto incluye (Viajes no eliminados 100%, desvíos en cabecera, desvíos en ruta no autorizados, retornos de móviles no autorizados, retomas fuera de tiempo, viajes retomados y viaje sin móvil asignado).
2. Durante este periodo se implementa la herramienta de detención de móviles en vía, la cual nos permite establecer en tiempo real la Identificación de vehículos que presentan alguna novedad en vía, como resultado se obtienen 441 registros de vehículos detenidos en vía sin reporte al centro de control Maestro.
</t>
  </si>
  <si>
    <t>Se han aplicado los desincentivos previstos en el Manual de Operaciones, para las distorsiones u hallazgos evidenciados en la operación regular del sistema.
Se han adelantado operativos para corregir desviaciones en la operación, que han sido detectadas por los líderes de supervisión.</t>
  </si>
  <si>
    <t>En lo trascurrido del año 2017 (Ene-Ago) se han solicitado la vinculación de 4572 conductores al componente zonal, de los cuales se vincularon 3794 que cumplían con el 100% de la documentación requerido y fueron devueltos por no contar con la documentación requerida 778</t>
  </si>
  <si>
    <t>En lo trascurrido del año se han solicitado la vinculación de 270 vehículos al componente zonal, de los cuales su totalidad cumplieron con el 100% de la documentación requerido. No fueron devueltos vehículos por no cumplir con la documentación.</t>
  </si>
  <si>
    <t xml:space="preserve">Los funcionarios de la Oficina de control Interno que han sido designados como supervisores de contratos, han realizado los seguimientos periódicos (de acuerdo con las clausulas establecidas) </t>
  </si>
  <si>
    <t>Todos los funcionarios de la OCI firmaron el acuerdo de confidencialidad</t>
  </si>
  <si>
    <t>El Jefe de la Oficina de Control Interno ha realizado las asignaciones de los trabajos teniendo en cuenta los reales o aparentes conflictos de interés de sus servidores para la ejecución de los trabajos.</t>
  </si>
  <si>
    <t>Se tramitó el pago de las facturas presentadas por Compensar, dentro de los parámetros de los Contratos 255 de 2017 y 259 de 2016, previa verificación con las cotizaciones aprobadas.</t>
  </si>
  <si>
    <t>El Profesional de Bienestar e Incentivos presentó al equipo un informe detallado, tanto de las actividades realizadas según el cronograma, como de la ejecución de los Contratos 255 de 2017 y 259 de 2016, durante el segundo trimestre de 2017.</t>
  </si>
  <si>
    <t>Se verificó que los participantes en capacitaciones son Servidores Públicos
Los beneficiarios de capacitaciones fueron designados de acuerdo con las funciones realizadas</t>
  </si>
  <si>
    <t>Se realizo el seguimiento respectivo de acuerdo con lo establecido en el Manual de Gestión para el Desarrollo. Se realizó el acompañamiento en las diferentes áreas para una calificación efectiva y objetiva de los funcionarios.</t>
  </si>
  <si>
    <t>Se realiza validación de cada una de las novedades reportadas contra las cargadas en el sistema; se deja carpeta para archivo con el paquete de soportes físicos de los radicados y de la Nómina generada desde el sistema, al igual que archivo electrónico con las novedades validadas en cada uno de los meses</t>
  </si>
  <si>
    <t>* Novedades reportadas y tramitadas en cada uno de los meses:
Abril 2017: 1978
Mayo 2017: 2078
Junio 2017: 2095
Julio 2017: 2005</t>
  </si>
  <si>
    <t>Todos los registros de marca están vigentes a la fecha.</t>
  </si>
  <si>
    <t>Aplicación de la Resolución 311 de 2017 que actualizó la Resolución 393 de 2015</t>
  </si>
  <si>
    <t xml:space="preserve">Se remitió a los concesionarios la distribución de las programaciones aprobadas y los criterios  contractuales con los cuales se realizó el ejercicio técnico.  </t>
  </si>
  <si>
    <t xml:space="preserve">El estudio técnico y económico fue revisado por la directora técnica de BRT y por los profesionales especializados de las áreas correspondientes. </t>
  </si>
  <si>
    <t xml:space="preserve">Se elabora base de datos con la serie histórica de los indicadores de puntualidad y regularidad. </t>
  </si>
  <si>
    <t xml:space="preserve">Durante el período reportado se presentaron los indicadores de seguimiento operativo en los comités de los días 5 de abril y7 de julio. </t>
  </si>
  <si>
    <t>El número de personas contratadas por las empresas que prestan el servicio de fuerza operativa es de 548 y todas las personas han diligenciado el formato correspondiente</t>
  </si>
  <si>
    <t>La Dirección Técnica de Seguridad construyó un grupo interno interdisciplinario con el fin de elaborar y  revisar el estudio técnico así como el acompañamiento y calificación de oferentes al proceso de contratación de la empresa de vigilancia.</t>
  </si>
  <si>
    <t>La Dirección Técnica de Seguridad realizó el cronograma de las visitas de seguimiento a la prestación del servicio de vigilancia  para el periodo comprendido entre  mayo y agosto del presente año. Adicionalmente, se realizaron las actas correspondientes de las visitas ejecutadas.</t>
  </si>
  <si>
    <t xml:space="preserve">Para el periodo comprendido entre el 1 de mayo y el 31 de agosto de 2017 se programaron veintiún (21) visitas, de las cuales se realizaron todas.
</t>
  </si>
  <si>
    <t xml:space="preserve">Sin observación </t>
  </si>
  <si>
    <t>Se realizaron dos reuniones  de seguimiento, una para el periodo de Mayo y junio; y otra para el periodo de Julio y Agosto. En las cuales se analizaron que las 7 tarjetas de conducción suspendidas continuaran con suspendidas, y se revisó que no existiera alteración en los registros de la herramienta GestSAE.</t>
  </si>
  <si>
    <t>Inventarios por dependencia constantemente actualizados 
Totalidad de documentos del archivo central foliados.Como soporte adicional se folian los expedientes contractuales e historias laborales que reposan en el archivo de gestión.
Totalidad de préstamos de documentos
Digitalización de toda 
Ultimo seguimiento realizado en el mes de Junio de 2017</t>
  </si>
  <si>
    <t>90%
100%
100%
100%
100%</t>
  </si>
  <si>
    <t>100%
0%</t>
  </si>
  <si>
    <t>Se realiza análisis del informe de ausentismo, encontrando 3 incapacidades susceptibles de verificación. Se procedió a citar a los trabajadores con  fisioterapeuta  especialista en Salud Ocupacional, logrando verificar y hacer seguimiento a los 3 casos.</t>
  </si>
  <si>
    <t>No se evidencia la aplicación del control en los soportes documentales remitidos a la OCI. Se debe garantizar que el control sobre la facturación sea efectuado por un nivel jerárquico superior a quien ejecuta la supervisión.</t>
  </si>
  <si>
    <t>La dependencia no entregó los soportes documentales necesarios para evidenciar el avance del resultado de la medición del indicador.</t>
  </si>
  <si>
    <t>Los soportes documentales entregados por la dependencia no permiten verificar el porcentaje de avance reportado. Se recomienda que el cálculo del indicador se efectue sobre hechos y acciones cuantificables.</t>
  </si>
  <si>
    <t xml:space="preserve">IDENTIFICACIÓN DEL RIESGO </t>
  </si>
  <si>
    <t>VALORACIÓN DEL RIESGO  ANTES DE CONTROLES</t>
  </si>
  <si>
    <t>VALORACIÓN DEL RIESGO DESPUÉS DE CONTROLES</t>
  </si>
  <si>
    <t>RIESGOS DE 
CORRUPCIÓN</t>
  </si>
  <si>
    <t>EVALUACIÓN DEL RIESGO
(Riesgo Inherente)</t>
  </si>
  <si>
    <t xml:space="preserve">DESCRIPCIÓN DEL CONTROL </t>
  </si>
  <si>
    <t>EVALUACIÓN DEL CONTROL</t>
  </si>
  <si>
    <t>EVALUACIÓN DEL RIESGO 
(Riesgo Residual)</t>
  </si>
  <si>
    <t xml:space="preserve">ZONA DE RIESGO DESPUÉS DE CONTROL </t>
  </si>
  <si>
    <t>La Entidad cuenta con varios instrumentos del Sistema Integrado de Gestión a los cuales se les hace seguimiento permanente de acuerdo con las disposiciones establecidas en diferentes documentos tales como:
P-OP-021 Gestión del Normograma.
P-OP-017 Acciones correctivas, preventivas y de mejora.
P-OP-023 Indicadores de gestión.
M-OP-001 Manual del SIG.
M-OP-002 Manual de Gestion del Riesgo.
Por otra parte,  en  el período reportado se realizó y consolidó el segundo informe de revisión gerencial  el cual se remitió a la Alta Dirección para su aprobación.</t>
  </si>
  <si>
    <t>Sin Observación</t>
  </si>
  <si>
    <t>De los seis (13) documentos técnicos, doce (12) se han adelantado dentro de los tiempos previstos y uno (1) se encuentra en curso.</t>
  </si>
  <si>
    <t>Se realizó la definición técnica de los siguientes procesos en articulación con las áreas interesadas: 
*Cto 343-2017 Fab Sw SI Control rec. Económica
*Adquisición Componentes Amplific Audio. Comunicaciones.
*Licenciamiento ERP: Económica. 
*Soporte ERA. Económica.
* Licenciamiento TransCAD. Técnica. 
*Licenciamiento Adobe CLOUD. Comunicaciones 
*Licenciamiento AutoCAD. Técnica.
*Licenciamiento EMM/3. Técnica.
*Mantenimiento y Hosting Pag Web. Comunicaciones.
* Mantenimiento Emisora. Comunicaciones.
*Mantenimiento Amplificación Audio. Comunicaciones. 
*Hosting Certificados ICAIVA, etc. Económica</t>
  </si>
  <si>
    <t>El  indicador no refleja  el como se demuestre la acción planteada</t>
  </si>
  <si>
    <t xml:space="preserve">No fue posible identificar  cuantos fueron  los procesos sometidos a revisión  y cuanto los adjudicados </t>
  </si>
  <si>
    <t>Con base en las necesidades, la Subgerencia Jurídica de la entidad convocó y realizó sesión de Capacitación en Supervisión Contractual con participación obligatoria, a la cual asistieron los supervisores de la Dirección de TICs por solicitud de la Directora</t>
  </si>
  <si>
    <t>Convocatoria a toda la Entidad y realización de sesión de Sensibilización en Seguridad de la Información</t>
  </si>
  <si>
    <t>Se encuentran publicado en la Intranet Corporativa el Manual de Seguridad de la Información y se realizaron en junio 23 de 2017, dos sesiones de Sensibilización a toda la Entidad en Seguridad de la Información, en las cuales se informó de la Publicación del Manual.</t>
  </si>
  <si>
    <t>Seguimiento a lo establecido en los contratos y reporte en los Informes periódicos correspondientes</t>
  </si>
  <si>
    <t>Se envía correo electrónico a la Subgerente de Comunicaciones para su revisión, y/o autorización de envío a medios de comunicación</t>
  </si>
  <si>
    <t xml:space="preserve">Se ha aplicado el manual de contratación de la Entidad , revisión de las necesidades del servicio y el perfil solicitado </t>
  </si>
  <si>
    <t>Aplicación de la resolución No. 311 del 30 de junio de 2017 - Anexo 1 Condiciones para la explotación colateral de la infraestructura de los sistemas de transporte a cargo de TRANSMILENIO S.A.</t>
  </si>
  <si>
    <t>Se realizaron informes de cada una de las visitas programadas mensualmente para la verificación de la información en cuanto a publicidad instalada en la infraestructura de la FASE III del Sistema Transmilenio.</t>
  </si>
  <si>
    <t>Sin observación</t>
  </si>
  <si>
    <t>El día 24 de marzo de 2017 la Subgerencia de Desarrollo de Negocios actualizó la tabla de las tarifas para atención de visitas, asesorías, consultorías y visitas técnicas, la cual se encuentra publicidad en la página web de TRANSMILENIO S.A.</t>
  </si>
  <si>
    <t>Se mantendrán las revisiones internas por profesionales del área y  Subgerente Económica.</t>
  </si>
  <si>
    <t>se realizaron (7) siete actualizaciones (febrero, marzo, abril, mayo, junio, julio, agosto) de  tarifas de acuerdo a lo estipulado contractualmente. Se realizo (1) un estudio técnico y financiero de soporte a la actualización tarifaria aprobado por la Subgerente Económica.</t>
  </si>
  <si>
    <t xml:space="preserve">Aplicación de los procedimientos:
P-DB-008  Generación De Reportes De Kilometraje Para El Componente Zonal Del SITP
P-DB-004  Programación de la Operación en Componente Zonal  
Se verifica en el módulo de planificación del SIRCI que los parámetros operacionales de las rutas sean los autorizados por TM. </t>
  </si>
  <si>
    <t>Aplicación de los procedimientos:
P-DB-016  Vinculación de Conductores zonales al SITP
P-DB-015 Vinculación De Vehículos Zonales Al SITP</t>
  </si>
  <si>
    <t xml:space="preserve">Durante el período reportado se realizaron 2 reuniones de seguimiento a la gestión de la DTBRT en las que se presentaron avances y cambios en la programación de servicios, para ser analizados y aprobados por parte del equipo. </t>
  </si>
  <si>
    <t>En el periodo mayo - agosto 2017 fueron revisado tres (3) informes de Interventoría correspondientes a los meses de abril, mayo y Junio de 2017 correspondientes al contrato 384 de 2015, el cual esta en proceso de liquidación. Con respecto al contrato 324 de 2017, el informe correspondiente al mes de agosto se recibe en el mes de septiembre.
En lo referente al contrato contrato 384 de 2015, fueron emitidos los Certificados de Cumplimiento correspondientes a los meses de abril a Junio de 2017.</t>
  </si>
  <si>
    <t xml:space="preserve">Parametrización y cargue de la información en el Módulo de Planeación presupuestal.
Verificación y aplicación de las funcionalidades del módulo.
Prueba de las funcionalidades de las interfaces del módulo de planeación presupuestal y los demás módulos ( Presupuesto, Contabilidad, Tesorería y Contratación) </t>
  </si>
  <si>
    <t>Los soportes documentales entregados por la dependencia no permiten verificar el porcentaje de avance reportado. No se anexa  reporte para el segundo indicador.
Se recomienda que el cálculo del indicador se efectúe sobre hechos y acciones cuantificables.</t>
  </si>
  <si>
    <t>Durante el periodo 1 enero - 31 agosto de 2017 se han realizado 78 conciliaciones. Cabe mencionar que en la actualidad la Tesorería tiene 13 cuentas bancarias (2 abiertas recientemente una en junio y otra en agosto) y realiza el mismo numero de conciliaciones mensuales.  Adicionalmente se aclara que los extractos bancarios son recibidos dentro de los 10 primeros días  calendario del mes siguiente (Razón por la cual se reporta en este informe las conciliaciones correspondientes a los meses de enero, febrero, marzo, abril, mayo, junio y julio de 2017).</t>
  </si>
  <si>
    <t>* Actualmente se aplica el Manual de Tesorería - Código M-SE-003 el cual compila las actividades relacionadas con la gestión de los Ingresos, Egresos y las Inversiones.
* Durante el periodo 1 enero al 31 de agosto de 2017 se han realizado cuatro (4) inversiones, teniendo en cuenta los lineamientos establecidos en la Resolución No. 755 de Noviembre de 2016, por la cual se actualizaron los procedimientos para la administración de recursos financieros.</t>
  </si>
  <si>
    <t>Si bien con los soportes documentales enviados, se evidencia el cumplimiento y aplicación de los controles establecidos , se recomienda revisar la pertinencia del indicador para que el mismo contemple todas la variables incluidas en las acciones.</t>
  </si>
  <si>
    <t>Hay segregación de funciones, ya que las facturas y/o cuentas de cobro son recibidas por una persona, luego son causadas por dos personas diferentes, la revisión de toda la documentación y su causación es hecha por otra persona, la información ya registrada y antes de emitir los estados financieros la información es revisada por 4 personas; esto es solo en el proceso contable, por que en tesorería los documentos son nuevamente revisados</t>
  </si>
  <si>
    <t xml:space="preserve">1. Visitas a los Juzgados con el apoyo de un contratista de apoyo a la Gestión quien reporta el estado de procesos a través de correos electrónica (Se adjunta evidencia).                                                                                                                                        2. Apoyo de las áreas con la información requerida de apoyo para contestar las demandas y pruebas  que sirven de apoyo para la Defensa Judicial, que se reciben a través de correo electrónico (Se adjunta evidencia).                                                                                                                                                                                                                                                3. Se hace seguimiento y control de procesos través de la página de la Rama Judicial (Se adjunta evidencia).                                                                                                                                                                         4. Se mantiene el control de actualización y veracidad de la información de Siproj, se actualiza con requerimientos s los abogados y ajustes que se solicitan a la Secretaría General (Se adjunta evidencia).Y7   </t>
  </si>
  <si>
    <t>1. Visitas a los Juzgados con el apoyo de un contratista de apoyo a la Gestión quien reporta el estado de procesos a través de correos electrónica (Se adjunta evidencia).                                                                                                                                        2. Apoyo de las áreas con la información requerida de apoyo para contestar las demandas y pruebas  que sirven de apoyo para la Defensa Judicial, que se reciben a través de correo electrónico (Se adjunta evidencia).                                                                                                                                                                                                                                                3. Se hace seguimiento y control de procesos través de la página de la Rama Judicial (Se adjunta evidencia).                                                                                                                                                                         4. Se mantiene el control de actualización y veracidad de la información de Siproj, se actualiza con requerimientos s los abogados y ajustes que se solicitan a la Secretaría General (Se adjunta evidencia).                            5. Se lleva un control de diligencias, pruebas, términos y audiencias través de una agenda interna de defensa judicial.        6. Se reciben los reportes periódicos de LUPA JURÍDICA</t>
  </si>
  <si>
    <t>Los soportes documentales entregados por la dependencia no permiten verificar el porcentaje de avance reportado. Se recomienda que el cálculo del indicador se efectúe sobre hechos y acciones cuantificables.</t>
  </si>
  <si>
    <t xml:space="preserve">Se realizaron dos reuniones con los auxiliares donde se les capacito sobre el diligenciamiento del formato de control de prestamos, tiempos establecidos y renovación de los mismos. </t>
  </si>
  <si>
    <t>Socialización a todo el equipo de Control Interno del Código de Ética</t>
  </si>
  <si>
    <t>Al corte del Informe no se han impuesto sanciones a los funcionarios de la Oficina de Control Interno, ni se ha tramitado queja interna o externa por el rol de auditoría relacionados con "Solicitud y Pago de Coimas".
Se denota la efectividad del control como 0%, ya que dentro del periodo de medición no se presentaron casos de "Solicitud y Pago de Coimas", por tanto no se impuso sanción alguna.</t>
  </si>
  <si>
    <t xml:space="preserve">sin observación </t>
  </si>
  <si>
    <t xml:space="preserve">Durante el periodo de formulación del control a la fecha se han desarrollado dos procesos de contratación, en los cuales se llevo a cabo el control referenciado. </t>
  </si>
  <si>
    <t>Acuerdos de confidencialidad en los contratos con proveedores
Definición de perfiles de acceso a la información</t>
  </si>
  <si>
    <t>Revisión periódica por muestreo a equipos y servidores atendidos por contratistas que presten el servicio a la Dirección de TICs.
Creación de perfiles de acceso a la información para quienes prestan servicio de soporte a usuarios</t>
  </si>
  <si>
    <t xml:space="preserve">
La acción adelantada no concuerda con la descrita para el control.
No se reporta indicador para la segunda accion.
</t>
  </si>
  <si>
    <t xml:space="preserve">
Instrucción y sencibilización a supervisores en relación con el ejercicio de la Supervisión y normas legales establecidas en la materia.</t>
  </si>
  <si>
    <t xml:space="preserve">
Solicitar al área competente, Instrucción y sencibilización a supervisores en relación con el ejercicio de la Supervisión y normas legales establecidas en la materia.</t>
  </si>
  <si>
    <t xml:space="preserve">
(# de solicitudes previstas / (# de solicitudes realizadas*100).</t>
  </si>
  <si>
    <r>
      <t xml:space="preserve">
</t>
    </r>
    <r>
      <rPr>
        <sz val="12"/>
        <rFont val="Calibri"/>
        <family val="2"/>
        <scheme val="minor"/>
      </rPr>
      <t>Divulgacion de politicas de seguridad Informatica en la Intranet
Realizar campañas de sencibilización a colaboradores de la Entidad en Seguridad de la Información</t>
    </r>
  </si>
  <si>
    <t>Implantación de políticas de seguridad en el FIREWALL
Sencibilización a colaboradores de la Entidad en Seguridad de la Información</t>
  </si>
  <si>
    <t>Mecanismos de bloqueo de medios externos
Definición de perfiles de acceso a la información</t>
  </si>
  <si>
    <t>Implementar procedimiento de medios externos
Creación de perfiles de acceso a la información</t>
  </si>
  <si>
    <t xml:space="preserve">Entrega de los  informes de los 3 primeros timetres del año por parte de los corredores de seguros y reuniones períodicas para su seguimiento. </t>
  </si>
  <si>
    <t xml:space="preserve">Entrega de los informes mensuales por parte de los corredores de seguros, correspondientes a los 3  trimestres del año y  realización de 2 verificaciones y de 3 reuniones con los corredores de seguros para el segumiento de los siniestros presentados. </t>
  </si>
  <si>
    <t>Manipulación indebida en los procesos de  formulación y administración de los proyectos de los proyectos de inversión</t>
  </si>
  <si>
    <t>Conductores vinculados / Conductores con documentación completa
Vehículos vinculados / Vehículos con documentación completa</t>
  </si>
  <si>
    <t>Al momento de compilar los conceptos jurídicos se hace la revisión de los vistos buenos de los profesionales que proyectan y revisan los documentos.</t>
  </si>
  <si>
    <t xml:space="preserve">1. Aplicación del  Manual de Contratacion en su etapa precontractual desde el area que genera la necesidad  hasta  la culminacion de esta, con la suscripcioon y legalizacion del contrato y posteriorcontrol en la etapa pos contractual de ejecucion del contrato  bajo el control y vigilancia que ejerce la supervision o interventoria.2. Asignacion de los diferentes procesos a los diferentes profesionales  del area de contratacion  quienes  proyectan y sustancian los mismos,   con revision  y aprobacion del jefe inmediato y / o el ordenador del gasto.3.Puesta en conocimiento al Comite de Contratacion de la Entidad del inicio y adelanto de procesos de Menor a Mayor Cuantia. 4. Evaluacion y calificacion de proponentes por parte de Comite Evaluador interdisciplinarios juridico , tecnico y financiero. 5. Revision formal y documental  por parte de contratistas o profesionales de apoyo al ordenador del gasto , de conformidad con la delegacion efectuada en la ordenacion.     </t>
  </si>
  <si>
    <r>
      <t>A la fecha se han revisado un total de 216</t>
    </r>
    <r>
      <rPr>
        <sz val="12"/>
        <color theme="1"/>
        <rFont val="Calibri"/>
        <family val="2"/>
        <scheme val="minor"/>
      </rPr>
      <t xml:space="preserve"> actas de 2076 actividades efectuadas a julio 31  (se revisa mes vencido), distribuidas de la siguiente manera:
* enero: 16. 
* febrero: 37.
* marzo: 34.
* abril: 36.
* mayo: 32. 
* junio: 33.
* julio: 28</t>
    </r>
  </si>
  <si>
    <r>
      <t xml:space="preserve">OPERACIONES                       7.779     -&gt;   1%
SEGURIDAD                              7.908     -&gt;   1%
VEHÍCULOS                             77.984     -&gt;   14%
VUELTAS PERDIDAS       444.941     -&gt;   83%
OTROS GESTSAE                      408     -&gt;   0,1%
</t>
    </r>
    <r>
      <rPr>
        <b/>
        <sz val="12"/>
        <color theme="1"/>
        <rFont val="Calibri"/>
        <family val="2"/>
        <scheme val="minor"/>
      </rPr>
      <t xml:space="preserve">TOTAL      539.020 </t>
    </r>
    <r>
      <rPr>
        <sz val="12"/>
        <color theme="1"/>
        <rFont val="Calibri"/>
        <family val="2"/>
        <scheme val="minor"/>
      </rPr>
      <t xml:space="preserve">
</t>
    </r>
  </si>
  <si>
    <t xml:space="preserve">Se elaboró el procedimiento de medios externos que está en proceso de aprobación y publicación, de forma que una vez se disponga de espacio en un servidor para transferencia temporal de información entre las diferentes áreas de la Entidad, se implementará.
Para los Sistemas de Información se han habilitado accesos de acuerdo con los perfiles de usuarios </t>
  </si>
  <si>
    <t>Dos revisiones al año, por cada contrato.</t>
  </si>
  <si>
    <t>Se han  publicado  9 carteleras internas   y 14 campañas, las cuales tienen todas la aprobación de la Subgerente de comunicaciones.  23/23. 
Referencia Campañas:
Día sin Carro 2 febrero-Parquearte, Nuevo código de policía, Vivamos nuestra Ciudad Usando el sistema 21 febrero, Día de la movilidad sostenible 2 marzo, 8 Marzo Derechos Mujer, Campaña anti evasión "El Pato", Campaña Embajadores de Marca "Cambio de Sede", EL reto en Bici 4 mayo, Reglas de convivencia en nuestra sede, Cambios Ruta fácil, Día del Operador, Bandera Bogotá, Bogotá Limpia 20K, Visita Papal.</t>
  </si>
  <si>
    <t>*A la fecha, se estructuró el primer borrador de manual habeas data.
*Se requirió a las dependencias delegar un funcionario responsable de los temas relacionados con protección de datos.</t>
  </si>
  <si>
    <t>Desde el componente de atención al usuario en vía , se cuenta con dos requerimientos de contratación de la siguiente manera :
1. El primer requerimiento de contratación,  se desprenden 12 solicitudes,  las cuales ya se encuentran debidamente contratadas y en ejecución.
2- El segundo requerimiento de contratación, se desprendes 7 solicitudes, actualmente se encuentran en proceso de contratación.</t>
  </si>
  <si>
    <t>De acuerdo con lo resultados obtenidos en la auditoría efectuada al proceso de "Gestión de Grupos de Interés", se deben tomar acciones prioritarias que garanticen la efectividad de este control.</t>
  </si>
  <si>
    <t>El porcentaje  reportado no refleja el avance en la acción propuesta por el responsable y refrida a la implementación del procedimiento</t>
  </si>
  <si>
    <t>El responsable debe tomar las medidas necesarias para garantizar que el avance reportado sea coherente con la acción planteada y el indicador definido.</t>
  </si>
  <si>
    <t>No obstante lo informado por el área responsable, no se recibió evidencia del avance reportado, en lo referente a la revisión del procedimiento.</t>
  </si>
  <si>
    <t>No obstante lo informado por el área responsable, no se recibió evidencia del documentos técnicos que relaciona el indicador</t>
  </si>
  <si>
    <t>En el periodo mayo - agosto 2017 fueron revisado tres (3) informes de Interventoría correspondientes a los meses de abril, mayo y Junio de 2017 correspondientes al contrato 384 de 2015, el cual esta en proceso de liquidación. Con respecto al contrato 324 de 2017, el informe correspondiente al mes de agosto se recibe en el mes de septiembre.
En lo referente al contrato contrato 384 de 2015, fueron emitidos los Certificados de Cumplimiento correspondientes a los meses de abril a Junio de 2017.</t>
  </si>
  <si>
    <t xml:space="preserve">Se realizó el estudio técnico preliminar, el cual fue revisado por grupo interdisciplinario;  la Directora Técnica de Seguridad, la Dirección de Modos Alternativos, la Oficina Asesora de planeación y la Dirección Administrativa.
Posteriormente se radico documentación para solicitud de Análisis Jurídico (2017EE3648); luego se procedió  adelantar el trámite para la solicitud de certificado de disponibilidad presupuestal CDP, posteriormente se realizó la solitud de contratación; todo el proceso se encuentra en la pagina de contratación a la vista </t>
  </si>
  <si>
    <t>Se programaron 6 informes al Comité de Gerencia de la Integración, los cuales fueron presentados en las reuniones del 15 de junio, 13 de julio, 10, 24 y 31 de agosto de 2017</t>
  </si>
  <si>
    <t>Se debe mirar la pertinencia de este riesgo tenendo en cuentas que las actividades de selección no se hace permanentemente en la entidad y siempe se ha reportado en ceros</t>
  </si>
  <si>
    <t>Se realizó un cronograma de capacitación conforme a las solicitudes de capacitación remitidas por las dependencias.
De acuerdo con las necesidades de cada dependencia, se han programado las capacitaciones con mayor prioridad
Conforme a los resultados de la Evaluación de Desempeño, se programaron capacitaciones que apuntan directamente a las falencias de los funcionarios</t>
  </si>
  <si>
    <t>Se realizó el seguimiento respectivo de acuerdo con lo establecido en el Manual de Gestión para el Desarrollo. Se realizó el acompañamiento en las diferentes áreas para una calificación efectiva y objetiva de los funcionarios.</t>
  </si>
  <si>
    <t># Procedimientos revisados y actualizados/ # procedimientos  a revisa (3)
# Posibles incumplimientos  remitidos a la Subgerencia Jurídica/# Posibles incumplimientos soportados para dar traslado a la subgerencia jurídica</t>
  </si>
  <si>
    <t xml:space="preserve">Durante el periodo 1 enero - 31 agosto de 2017 se han firmado cuatro actas de Inversión. 
Cabe mencionar que las Inversiones se registraron debidamente en el SIAF. </t>
  </si>
  <si>
    <t xml:space="preserve">En cumplimiento de los principios y deberes de la contratación estatal regidos por el estatuto de contratación estatl (ley 80 de 1993 y Ley 1150 de 2017) al 31 de Agosto de 2017 se realizaron 375 CONTRATOS  y se adelantaron  381 , derivados de  los siguientes procesos de selección  que a continuación se detallan:
Tipo Contratación : CONTRATACIÓN DIRECTA. No de Contratos Suscritos: 328. No. de Procesos SECOP :328    Tipo Contratación    ACUERDO MARCO DE PRECIOS .No de Contratos Suscritos:3 .No. de Procesos SECOP : 3  
Tipo Contratación :CONCURSO DE MÉRITOS ABIERTO CON PUBLICACION.No de Contratos Suscritos: 6.No. de Procesos SECOP: 6  
Tipo Contratación :LICITACIÓN PUBLICA .No de Contratos Suscritos: 12. .No. de Procesos SECOP:5 . Observaciones :4 licitaciones adjudicadas, 1 en prepliegos.
Tipo Contratación :MÍNIMA CUANTÍA..No de Contratos Suscritos: 18. No. de Procesos SECOP: 26 . Observaciones : 3 Terminadas Anormalmente después de Convocadas, 5 convocadas, 18 Mínimas celebradas
Tipo Contratación :SELECCIÓN ABREVIADA MENOR CUANTÍA CON PUBLICACIÓN .No de Contratos Suscritos:8. No. de Procesos SECOP:13 . Observaciones: 8 SAM celebradas, 1 Terminada Anormalmente después de Convocada, 1 adjudicada, 2 convocadas y en prepliegos </t>
  </si>
  <si>
    <t>En cumplimiento de los principios y deberes de la contratación estatal regidos por el estatuto de contratación estatal (ley 80 de 1993 y Ley 1150 de 2017) al 31 de Agosto de 2017 se realizaron 375 CONTRATOS  y se adelantaron  381 , derivados de  los siguientes procesos de selección  que a continuación se detallan: 
Tipo Contratación : CONTRATACIÓN DIRECTA. No de Contratos Suscritos: 328. No. de Procesos SECOP :328    Tipo Contratación    ACUERDO MARCO DE PRECIOS .No de Contratos Suscritos:3 .No. de Procesos SECOP : 3  
Tipo Contratación :CONCURSO DE MÉRITOS ABIERTO CON PUBLICACION.No de Contratos Suscritos: 6.No. de Procesos SECOP: 6  
Tipo Contratación :LICITACIÓN PUBLICA .No de Contratos Suscritos: 12. .No. de Procesos SECOP:5 . Observaciones :4 licitaciones adjudicadas, 1 en prepliegos.
Tipo Contratación :MÍNIMA CUANTÍA..No de Contratos Suscritos: 18. No. de Procesos SECOP: 26 . Observaciones : 3 Terminadas Anormalmente después de Convocadas, 5 convocadas, 18 Mínimas celebradas
Tipo Contratación :SELECCIÓN ABREVIADA MENOR CUANTÍA CON PUBLICACIÓN .No de Contratos Suscritos:8. No. de Procesos SECOP:13 . Observaciones: 8 SAM celebradas, 1 Terminada Anormalmente después de Convocada, 1 adjudicada, 2 convocadas y en prepliegos.</t>
  </si>
  <si>
    <t>No hay coherencia entre la descripción del control ejecutado y la acción adelantada.La medición del indicador no refleja la aplicación de la formula establecida.</t>
  </si>
  <si>
    <t>La Segunda acción con su  indicador  fue reportada en 0% , razón por la cual se genera una alerta teniendo en cuenta que estamos en la parte final de la vigencia y se deben adelantar las acciones que permitan el cumplimiento de todas las acciones planteadas</t>
  </si>
  <si>
    <t>Será valorada para la próxima versión del PAAC institucional, la pertinencia y necesidad de incluir riesgos de corrupción cuyo análisis y valoración no permiten la mejora continua o mitigación permanente de situaciones de riesgo potencial.</t>
  </si>
  <si>
    <r>
      <t>Descripción:</t>
    </r>
    <r>
      <rPr>
        <i/>
        <sz val="12"/>
        <rFont val="Calibri"/>
        <family val="2"/>
        <scheme val="minor"/>
      </rPr>
      <t xml:space="preserve"> </t>
    </r>
    <r>
      <rPr>
        <sz val="12"/>
        <rFont val="Calibri"/>
        <family val="2"/>
        <scheme val="minor"/>
      </rPr>
      <t>Que los supervisores de los contratos bajo responsabilidad de la Oficina de Control Interno no ejecuten su labor con la debida diligencia y objetividad, con el fin de favorecer al respectivo contratista, autorizando el pago de productos y/o servicios sin que los mismos se ajusten a la calidad y oportunidad esperada de acuerdo con los compromisos contractuales</t>
    </r>
  </si>
  <si>
    <r>
      <t>Descripción:</t>
    </r>
    <r>
      <rPr>
        <i/>
        <sz val="12"/>
        <rFont val="Calibri"/>
        <family val="2"/>
        <scheme val="minor"/>
      </rPr>
      <t xml:space="preserve"> </t>
    </r>
    <r>
      <rPr>
        <sz val="12"/>
        <rFont val="Calibri"/>
        <family val="2"/>
        <scheme val="minor"/>
      </rPr>
      <t>Que los servidores adscritos a la Oficina de Control Interno de TRANSMILENIO S.A.  accedan, manipulen, sustraigan o divulguen de forma indebida, información a la cual tienen acceso en desarrollo de su labor, con el objetivo de que la misma sea utilizada para su beneficio particular o el de un tercero.</t>
    </r>
  </si>
  <si>
    <r>
      <t xml:space="preserve">
</t>
    </r>
    <r>
      <rPr>
        <sz val="12"/>
        <rFont val="Calibri"/>
        <family val="2"/>
        <scheme val="minor"/>
      </rPr>
      <t>No.Seguimientos realizados a la marca / No. Seguimientos programados a la marca (4)</t>
    </r>
  </si>
  <si>
    <t>En el seguimiento pasado se reportó: "La acción establecida fue modificada por el área quien la complementó con lo siguiente:"Asistir a comités de seguimiento contractual y visitas a los proyectos, realización de comités semanales del convenio 020 de 2001 suscrito con el IDU, donde se realiza el seguimiento a los proyectos, (...)". Por lo anterior, se recomienda gestionar los cambios que se requieran a través de la Oficina Asesora de Planeación.". No obstante lo anetrior en el presente seguimiento no evidencia la realización de este cambio.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</si>
</sst>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19" x14ac:knownFonts="1">
    <font>
      <sz val="11"/>
      <color theme="1"/>
      <name val="Calibri"/>
      <family val="2"/>
      <scheme val="minor"/>
    </font>
    <font>
      <b/>
      <sz val="16"/>
      <color theme="1"/>
      <name val="Calibri"/>
      <family val="2"/>
      <scheme val="minor"/>
    </font>
    <font>
      <sz val="10"/>
      <name val="Arial"/>
      <family val="2"/>
    </font>
    <font>
      <sz val="10"/>
      <color indexed="81"/>
      <name val="Tahoma"/>
      <family val="2"/>
    </font>
    <font>
      <sz val="9"/>
      <color indexed="81"/>
      <name val="Tahoma"/>
      <family val="2"/>
    </font>
    <font>
      <sz val="11"/>
      <color theme="1"/>
      <name val="Calibri"/>
      <family val="2"/>
      <scheme val="minor"/>
    </font>
    <font>
      <b/>
      <sz val="11"/>
      <color indexed="81"/>
      <name val="Tahoma"/>
      <family val="2"/>
    </font>
    <font>
      <sz val="11"/>
      <color indexed="81"/>
      <name val="Tahoma"/>
      <family val="2"/>
    </font>
    <font>
      <b/>
      <u/>
      <sz val="11"/>
      <color indexed="81"/>
      <name val="Tahoma"/>
      <family val="2"/>
    </font>
    <font>
      <b/>
      <sz val="11"/>
      <color indexed="81"/>
      <name val="Arial"/>
      <family val="2"/>
    </font>
    <font>
      <b/>
      <sz val="9"/>
      <color indexed="81"/>
      <name val="Tahoma"/>
      <family val="2"/>
    </font>
    <font>
      <b/>
      <sz val="10"/>
      <color indexed="81"/>
      <name val="Tahoma"/>
      <family val="2"/>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b/>
      <sz val="12"/>
      <color rgb="FFFF0000"/>
      <name val="Calibri"/>
      <family val="2"/>
      <scheme val="minor"/>
    </font>
    <font>
      <sz val="12"/>
      <color rgb="FFFF0000"/>
      <name val="Calibri"/>
      <family val="2"/>
      <scheme val="minor"/>
    </font>
    <font>
      <i/>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theme="4" tint="-0.24994659260841701"/>
      </top>
      <bottom/>
      <diagonal/>
    </border>
    <border>
      <left style="medium">
        <color theme="4" tint="-0.24994659260841701"/>
      </left>
      <right/>
      <top/>
      <bottom style="medium">
        <color theme="4" tint="-0.24994659260841701"/>
      </bottom>
      <diagonal/>
    </border>
    <border>
      <left style="thin">
        <color theme="4" tint="-0.24994659260841701"/>
      </left>
      <right/>
      <top style="thin">
        <color theme="4" tint="-0.24994659260841701"/>
      </top>
      <bottom/>
      <diagonal/>
    </border>
    <border>
      <left/>
      <right/>
      <top style="thin">
        <color theme="4" tint="-0.24994659260841701"/>
      </top>
      <bottom/>
      <diagonal/>
    </border>
    <border>
      <left/>
      <right style="thin">
        <color theme="4" tint="-0.24994659260841701"/>
      </right>
      <top style="thin">
        <color theme="4" tint="-0.24994659260841701"/>
      </top>
      <bottom/>
      <diagonal/>
    </border>
    <border>
      <left/>
      <right style="medium">
        <color theme="4" tint="-0.24994659260841701"/>
      </right>
      <top/>
      <bottom/>
      <diagonal/>
    </border>
  </borders>
  <cellStyleXfs count="4">
    <xf numFmtId="0" fontId="0" fillId="0" borderId="0"/>
    <xf numFmtId="0" fontId="2" fillId="0" borderId="0"/>
    <xf numFmtId="9" fontId="5" fillId="0" borderId="0" applyFont="0" applyFill="0" applyBorder="0" applyAlignment="0" applyProtection="0"/>
    <xf numFmtId="0" fontId="1" fillId="2" borderId="0" applyNumberFormat="0">
      <alignment vertical="center"/>
    </xf>
  </cellStyleXfs>
  <cellXfs count="213">
    <xf numFmtId="0" fontId="0" fillId="0" borderId="0" xfId="0"/>
    <xf numFmtId="0" fontId="13" fillId="2" borderId="0" xfId="0" applyFont="1" applyFill="1" applyAlignment="1" applyProtection="1">
      <alignment horizontal="center" vertical="center"/>
      <protection locked="0"/>
    </xf>
    <xf numFmtId="0" fontId="13" fillId="2" borderId="0" xfId="0" applyFont="1" applyFill="1" applyAlignment="1">
      <alignment horizontal="center" vertical="center"/>
    </xf>
    <xf numFmtId="0" fontId="15" fillId="2" borderId="0" xfId="0" applyFont="1" applyFill="1" applyAlignment="1" applyProtection="1">
      <alignment horizontal="center" vertical="center"/>
      <protection locked="0"/>
    </xf>
    <xf numFmtId="0" fontId="15" fillId="2" borderId="0" xfId="0" applyFont="1" applyFill="1" applyAlignment="1">
      <alignment horizontal="center" vertical="center"/>
    </xf>
    <xf numFmtId="0" fontId="13" fillId="2" borderId="0" xfId="0" applyFont="1" applyFill="1" applyAlignment="1" applyProtection="1">
      <alignment horizontal="center" vertical="center" wrapText="1"/>
      <protection locked="0"/>
    </xf>
    <xf numFmtId="0" fontId="13" fillId="2" borderId="0" xfId="0" applyFont="1" applyFill="1" applyAlignment="1">
      <alignment horizontal="center" vertical="center" wrapText="1"/>
    </xf>
    <xf numFmtId="0" fontId="13" fillId="0" borderId="0" xfId="0" applyFont="1" applyAlignment="1">
      <alignment horizontal="center" vertical="center"/>
    </xf>
    <xf numFmtId="0" fontId="15" fillId="2" borderId="0" xfId="0" applyFont="1" applyFill="1" applyAlignment="1" applyProtection="1">
      <alignment horizontal="center" vertical="center" wrapText="1"/>
      <protection locked="0"/>
    </xf>
    <xf numFmtId="0" fontId="15" fillId="2" borderId="0" xfId="0" applyFont="1" applyFill="1" applyAlignment="1">
      <alignment horizontal="center" vertical="center" wrapText="1"/>
    </xf>
    <xf numFmtId="0" fontId="17" fillId="2" borderId="0" xfId="0" applyFont="1" applyFill="1" applyAlignment="1" applyProtection="1">
      <alignment horizontal="center" vertical="center"/>
      <protection locked="0"/>
    </xf>
    <xf numFmtId="0" fontId="17" fillId="2" borderId="0" xfId="0" applyFont="1" applyFill="1" applyAlignment="1">
      <alignment horizontal="center" vertical="center"/>
    </xf>
    <xf numFmtId="0" fontId="13" fillId="0" borderId="0" xfId="0" applyFont="1" applyFill="1" applyAlignment="1">
      <alignment horizontal="center" vertical="center"/>
    </xf>
    <xf numFmtId="0" fontId="13" fillId="2" borderId="0" xfId="0" applyFont="1" applyFill="1" applyAlignment="1" applyProtection="1">
      <alignment horizontal="center" vertical="center"/>
    </xf>
    <xf numFmtId="0" fontId="13" fillId="2" borderId="0" xfId="0" applyFont="1" applyFill="1" applyAlignment="1" applyProtection="1">
      <alignment horizontal="justify" vertical="center"/>
    </xf>
    <xf numFmtId="0" fontId="13" fillId="2" borderId="0" xfId="0" applyFont="1" applyFill="1" applyAlignment="1" applyProtection="1">
      <alignment horizontal="justify" vertical="center"/>
      <protection locked="0"/>
    </xf>
    <xf numFmtId="0" fontId="13" fillId="2" borderId="0" xfId="0" applyFont="1" applyFill="1" applyAlignment="1">
      <alignment horizontal="justify" vertical="center"/>
    </xf>
    <xf numFmtId="0" fontId="13" fillId="0" borderId="0" xfId="0" applyFont="1" applyFill="1" applyAlignment="1" applyProtection="1">
      <alignment horizontal="center" vertical="center"/>
    </xf>
    <xf numFmtId="0" fontId="17" fillId="0" borderId="0" xfId="0" applyFont="1" applyFill="1" applyAlignment="1" applyProtection="1">
      <alignment horizontal="center" vertical="center"/>
    </xf>
    <xf numFmtId="0" fontId="13" fillId="0" borderId="0" xfId="0" applyFont="1" applyFill="1" applyAlignment="1" applyProtection="1">
      <alignment horizontal="center" vertical="center" wrapText="1"/>
    </xf>
    <xf numFmtId="0" fontId="15" fillId="0" borderId="0" xfId="0" applyFont="1" applyFill="1" applyAlignment="1" applyProtection="1">
      <alignment horizontal="center" vertical="center"/>
    </xf>
    <xf numFmtId="0" fontId="13" fillId="0" borderId="0" xfId="0" applyFont="1" applyFill="1" applyAlignment="1" applyProtection="1">
      <alignment horizontal="justify" vertical="center"/>
    </xf>
    <xf numFmtId="0" fontId="17" fillId="0" borderId="0" xfId="0" applyFont="1" applyFill="1" applyAlignment="1">
      <alignment horizontal="center" vertical="center"/>
    </xf>
    <xf numFmtId="0" fontId="13" fillId="0" borderId="0" xfId="0" applyFont="1" applyFill="1" applyAlignment="1">
      <alignment horizontal="center" vertical="center" wrapText="1"/>
    </xf>
    <xf numFmtId="0" fontId="15" fillId="0" borderId="0" xfId="0" applyFont="1" applyFill="1" applyAlignment="1">
      <alignment horizontal="center" vertical="center"/>
    </xf>
    <xf numFmtId="0" fontId="13" fillId="0" borderId="0" xfId="0" applyFont="1" applyFill="1" applyAlignment="1">
      <alignment horizontal="justify" vertical="center"/>
    </xf>
    <xf numFmtId="0" fontId="13" fillId="2" borderId="1" xfId="0" applyFont="1" applyFill="1" applyBorder="1" applyAlignment="1">
      <alignment horizontal="center" vertical="center" wrapText="1"/>
    </xf>
    <xf numFmtId="0" fontId="15" fillId="0" borderId="1" xfId="0" applyFont="1" applyFill="1" applyBorder="1" applyAlignment="1" applyProtection="1">
      <alignment horizontal="justify" vertical="center" wrapText="1"/>
    </xf>
    <xf numFmtId="0" fontId="15" fillId="0" borderId="1" xfId="0" applyFont="1" applyFill="1" applyBorder="1" applyAlignment="1" applyProtection="1">
      <alignment vertical="center" wrapText="1"/>
    </xf>
    <xf numFmtId="0" fontId="13" fillId="0" borderId="1" xfId="0" applyFont="1" applyFill="1" applyBorder="1" applyAlignment="1" applyProtection="1">
      <alignment vertical="center" wrapText="1"/>
    </xf>
    <xf numFmtId="0" fontId="13" fillId="0" borderId="1" xfId="0" applyNumberFormat="1" applyFont="1" applyFill="1" applyBorder="1" applyAlignment="1" applyProtection="1">
      <alignment horizontal="justify" vertical="center" wrapText="1"/>
    </xf>
    <xf numFmtId="0" fontId="15" fillId="0" borderId="1" xfId="0" applyFont="1" applyFill="1" applyBorder="1" applyAlignment="1" applyProtection="1">
      <alignment horizontal="justify" vertical="center"/>
    </xf>
    <xf numFmtId="0" fontId="15" fillId="0" borderId="1" xfId="0" applyFont="1" applyFill="1" applyBorder="1" applyAlignment="1">
      <alignment horizontal="justify" vertical="center"/>
    </xf>
    <xf numFmtId="0" fontId="15" fillId="0" borderId="1" xfId="0" applyFont="1" applyFill="1" applyBorder="1" applyAlignment="1">
      <alignment horizontal="center" vertical="center" wrapText="1"/>
    </xf>
    <xf numFmtId="0" fontId="14"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xf>
    <xf numFmtId="0" fontId="12" fillId="0" borderId="5" xfId="0" applyFont="1" applyFill="1" applyBorder="1" applyAlignment="1" applyProtection="1">
      <alignment horizontal="center" vertical="center" wrapText="1" readingOrder="1"/>
    </xf>
    <xf numFmtId="0" fontId="16" fillId="0" borderId="5" xfId="0" applyFont="1" applyFill="1" applyBorder="1" applyAlignment="1" applyProtection="1">
      <alignment horizontal="center" vertical="center" wrapText="1" readingOrder="1"/>
    </xf>
    <xf numFmtId="0" fontId="12" fillId="0" borderId="5"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justify" vertical="center" wrapText="1"/>
    </xf>
    <xf numFmtId="0" fontId="17"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14" fontId="15"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13"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14"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justify" vertical="center" wrapText="1"/>
      <protection locked="0"/>
    </xf>
    <xf numFmtId="14" fontId="15"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14" fontId="13" fillId="0" borderId="1" xfId="0" applyNumberFormat="1" applyFont="1" applyFill="1" applyBorder="1" applyAlignment="1" applyProtection="1">
      <alignment horizontal="center" vertical="center"/>
    </xf>
    <xf numFmtId="14" fontId="13"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pplyProtection="1">
      <alignment horizontal="center" vertical="center"/>
    </xf>
    <xf numFmtId="0" fontId="15"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justify" vertical="center" wrapText="1"/>
    </xf>
    <xf numFmtId="0" fontId="15"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justify" vertical="center" wrapText="1"/>
    </xf>
    <xf numFmtId="0" fontId="15" fillId="3" borderId="1" xfId="0" applyFont="1" applyFill="1" applyBorder="1" applyAlignment="1" applyProtection="1">
      <alignment horizontal="center" vertical="center" wrapText="1"/>
    </xf>
    <xf numFmtId="0" fontId="14" fillId="3" borderId="5" xfId="0" applyFont="1" applyFill="1" applyBorder="1" applyAlignment="1" applyProtection="1">
      <alignment horizontal="center" vertical="center" wrapText="1"/>
    </xf>
    <xf numFmtId="0" fontId="14" fillId="3" borderId="5" xfId="0" applyFont="1" applyFill="1" applyBorder="1" applyAlignment="1" applyProtection="1">
      <alignment horizontal="justify" vertical="center" wrapText="1"/>
    </xf>
    <xf numFmtId="0" fontId="15" fillId="3" borderId="5" xfId="0" applyFont="1" applyFill="1" applyBorder="1" applyAlignment="1" applyProtection="1">
      <alignment horizontal="center" vertical="center"/>
      <protection locked="0"/>
    </xf>
    <xf numFmtId="0" fontId="15" fillId="3" borderId="5" xfId="0" applyFont="1" applyFill="1" applyBorder="1" applyAlignment="1" applyProtection="1">
      <alignment horizontal="justify" vertical="center"/>
      <protection locked="0"/>
    </xf>
    <xf numFmtId="0" fontId="15" fillId="3" borderId="1" xfId="0" applyFont="1" applyFill="1" applyBorder="1" applyAlignment="1" applyProtection="1">
      <alignment horizontal="center" vertical="center" wrapText="1"/>
      <protection locked="0"/>
    </xf>
    <xf numFmtId="9" fontId="15"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justify" vertical="center"/>
      <protection locked="0"/>
    </xf>
    <xf numFmtId="0" fontId="15" fillId="3" borderId="1" xfId="0" applyFont="1" applyFill="1" applyBorder="1" applyAlignment="1" applyProtection="1">
      <alignment horizontal="justify" vertical="center" wrapText="1"/>
      <protection locked="0"/>
    </xf>
    <xf numFmtId="9" fontId="13" fillId="3" borderId="1" xfId="0" applyNumberFormat="1" applyFont="1" applyFill="1" applyBorder="1" applyAlignment="1" applyProtection="1">
      <alignment horizontal="center" vertical="center" wrapText="1"/>
    </xf>
    <xf numFmtId="0" fontId="13" fillId="3" borderId="1" xfId="0" applyFont="1" applyFill="1" applyBorder="1" applyAlignment="1" applyProtection="1">
      <alignment horizontal="justify" vertical="center" wrapText="1"/>
    </xf>
    <xf numFmtId="0" fontId="13"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justify" vertical="center"/>
      <protection locked="0"/>
    </xf>
    <xf numFmtId="9" fontId="13" fillId="3" borderId="9" xfId="0" applyNumberFormat="1" applyFont="1" applyFill="1" applyBorder="1" applyAlignment="1" applyProtection="1">
      <alignment horizontal="center" vertical="center" wrapText="1"/>
      <protection locked="0"/>
    </xf>
    <xf numFmtId="0" fontId="13" fillId="3" borderId="9"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justify" vertical="center" wrapText="1"/>
      <protection locked="0"/>
    </xf>
    <xf numFmtId="9" fontId="15" fillId="3" borderId="1" xfId="2" applyFont="1" applyFill="1" applyBorder="1" applyAlignment="1" applyProtection="1">
      <alignment horizontal="center" vertical="center" wrapText="1"/>
    </xf>
    <xf numFmtId="9" fontId="13" fillId="3" borderId="9" xfId="0" applyNumberFormat="1" applyFont="1" applyFill="1" applyBorder="1" applyAlignment="1">
      <alignment horizontal="center" vertical="center"/>
    </xf>
    <xf numFmtId="0" fontId="13" fillId="3" borderId="9" xfId="0" applyFont="1" applyFill="1" applyBorder="1" applyAlignment="1" applyProtection="1">
      <alignment horizontal="justify" vertical="center" wrapText="1"/>
      <protection locked="0"/>
    </xf>
    <xf numFmtId="9" fontId="13" fillId="3" borderId="1" xfId="0" applyNumberFormat="1"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3" fillId="3" borderId="1" xfId="0" applyFont="1" applyFill="1" applyBorder="1" applyAlignment="1">
      <alignment horizontal="center" vertical="center" wrapText="1"/>
    </xf>
    <xf numFmtId="9" fontId="13" fillId="3" borderId="1" xfId="0" applyNumberFormat="1" applyFont="1" applyFill="1" applyBorder="1" applyAlignment="1" applyProtection="1">
      <alignment horizontal="center" vertical="center" wrapText="1"/>
      <protection locked="0"/>
    </xf>
    <xf numFmtId="0" fontId="12" fillId="2" borderId="4" xfId="0" applyFont="1" applyFill="1" applyBorder="1" applyAlignment="1" applyProtection="1">
      <alignment horizontal="left" vertical="center" readingOrder="1"/>
    </xf>
    <xf numFmtId="0" fontId="13" fillId="0" borderId="5" xfId="0" applyFont="1" applyFill="1" applyBorder="1" applyAlignment="1" applyProtection="1">
      <alignment horizontal="center" vertical="center" wrapText="1"/>
    </xf>
    <xf numFmtId="0" fontId="12" fillId="4" borderId="4" xfId="0" applyFont="1" applyFill="1" applyBorder="1" applyAlignment="1" applyProtection="1">
      <alignment horizontal="left" vertical="center" readingOrder="1"/>
    </xf>
    <xf numFmtId="0" fontId="12" fillId="4" borderId="5" xfId="0" applyFont="1" applyFill="1" applyBorder="1" applyAlignment="1" applyProtection="1">
      <alignment horizontal="center" vertical="center" wrapText="1" readingOrder="1"/>
    </xf>
    <xf numFmtId="0" fontId="16" fillId="4" borderId="5" xfId="0" applyFont="1" applyFill="1" applyBorder="1" applyAlignment="1" applyProtection="1">
      <alignment horizontal="center" vertical="center" wrapText="1" readingOrder="1"/>
    </xf>
    <xf numFmtId="0" fontId="12" fillId="4" borderId="5" xfId="0" applyFont="1" applyFill="1" applyBorder="1" applyAlignment="1" applyProtection="1">
      <alignment horizontal="center" vertical="center" wrapText="1"/>
    </xf>
    <xf numFmtId="0" fontId="13" fillId="4" borderId="5" xfId="0" applyFont="1" applyFill="1" applyBorder="1" applyAlignment="1" applyProtection="1">
      <alignment horizontal="center" vertical="center" wrapText="1"/>
    </xf>
    <xf numFmtId="0" fontId="14" fillId="4" borderId="5" xfId="0" applyFont="1" applyFill="1" applyBorder="1" applyAlignment="1" applyProtection="1">
      <alignment horizontal="center" vertical="center" wrapText="1"/>
    </xf>
    <xf numFmtId="0" fontId="14" fillId="4" borderId="5" xfId="0" applyFont="1" applyFill="1" applyBorder="1" applyAlignment="1" applyProtection="1">
      <alignment horizontal="justify" vertical="center" wrapText="1"/>
    </xf>
    <xf numFmtId="0" fontId="15" fillId="4" borderId="5" xfId="0" applyFont="1" applyFill="1" applyBorder="1" applyAlignment="1" applyProtection="1">
      <alignment horizontal="center" vertical="center"/>
      <protection locked="0"/>
    </xf>
    <xf numFmtId="0" fontId="15" fillId="4" borderId="5" xfId="0" applyFont="1" applyFill="1" applyBorder="1" applyAlignment="1" applyProtection="1">
      <alignment horizontal="justify" vertical="center"/>
      <protection locked="0"/>
    </xf>
    <xf numFmtId="0" fontId="12" fillId="4" borderId="18" xfId="0" applyFont="1" applyFill="1" applyBorder="1" applyAlignment="1" applyProtection="1">
      <alignment horizontal="left" vertical="center" readingOrder="1"/>
    </xf>
    <xf numFmtId="0" fontId="13" fillId="4" borderId="19" xfId="0" applyFont="1" applyFill="1" applyBorder="1" applyAlignment="1">
      <alignment horizontal="center" vertical="center" wrapText="1"/>
    </xf>
    <xf numFmtId="0" fontId="16" fillId="4" borderId="19" xfId="0" applyFont="1" applyFill="1" applyBorder="1" applyAlignment="1" applyProtection="1">
      <alignment horizontal="center" vertical="center" wrapText="1" readingOrder="1"/>
    </xf>
    <xf numFmtId="0" fontId="12" fillId="4" borderId="19" xfId="0" applyFont="1" applyFill="1" applyBorder="1" applyAlignment="1" applyProtection="1">
      <alignment horizontal="center" vertical="center" wrapText="1"/>
    </xf>
    <xf numFmtId="0" fontId="14" fillId="4" borderId="19" xfId="0" applyFont="1" applyFill="1" applyBorder="1" applyAlignment="1" applyProtection="1">
      <alignment horizontal="center" vertical="center" wrapText="1"/>
    </xf>
    <xf numFmtId="0" fontId="14" fillId="4" borderId="19" xfId="0" applyFont="1" applyFill="1" applyBorder="1" applyAlignment="1" applyProtection="1">
      <alignment horizontal="justify" vertical="center" wrapText="1"/>
    </xf>
    <xf numFmtId="0" fontId="15" fillId="4" borderId="19" xfId="0" applyFont="1" applyFill="1" applyBorder="1" applyAlignment="1" applyProtection="1">
      <alignment horizontal="center" vertical="center"/>
      <protection locked="0"/>
    </xf>
    <xf numFmtId="0" fontId="15" fillId="4" borderId="19" xfId="0" applyFont="1" applyFill="1" applyBorder="1" applyAlignment="1" applyProtection="1">
      <alignment horizontal="justify" vertical="center"/>
      <protection locked="0"/>
    </xf>
    <xf numFmtId="0" fontId="14" fillId="4" borderId="14" xfId="0" applyFont="1" applyFill="1" applyBorder="1" applyAlignment="1" applyProtection="1">
      <alignment horizontal="center" vertical="center" wrapText="1"/>
    </xf>
    <xf numFmtId="0" fontId="14" fillId="4" borderId="14" xfId="0" applyFont="1" applyFill="1" applyBorder="1" applyAlignment="1" applyProtection="1">
      <alignment horizontal="justify" vertical="center" wrapText="1"/>
    </xf>
    <xf numFmtId="0" fontId="15" fillId="4" borderId="14" xfId="0" applyFont="1" applyFill="1" applyBorder="1" applyAlignment="1" applyProtection="1">
      <alignment horizontal="center" vertical="center"/>
      <protection locked="0"/>
    </xf>
    <xf numFmtId="0" fontId="15" fillId="4" borderId="14" xfId="0" applyFont="1" applyFill="1" applyBorder="1" applyAlignment="1" applyProtection="1">
      <alignment horizontal="justify" vertical="center"/>
      <protection locked="0"/>
    </xf>
    <xf numFmtId="0" fontId="12" fillId="4" borderId="16" xfId="0" applyFont="1" applyFill="1" applyBorder="1" applyAlignment="1" applyProtection="1">
      <alignment horizontal="left" vertical="center" readingOrder="1"/>
    </xf>
    <xf numFmtId="0" fontId="12" fillId="4" borderId="12" xfId="0" applyFont="1" applyFill="1" applyBorder="1" applyAlignment="1" applyProtection="1">
      <alignment horizontal="center" vertical="center" wrapText="1" readingOrder="1"/>
    </xf>
    <xf numFmtId="0" fontId="16" fillId="4" borderId="12" xfId="0" applyFont="1" applyFill="1" applyBorder="1" applyAlignment="1" applyProtection="1">
      <alignment horizontal="center" vertical="center" wrapText="1" readingOrder="1"/>
    </xf>
    <xf numFmtId="0" fontId="12" fillId="4" borderId="12" xfId="0" applyFont="1" applyFill="1" applyBorder="1" applyAlignment="1" applyProtection="1">
      <alignment horizontal="center" vertical="center" wrapText="1"/>
    </xf>
    <xf numFmtId="0" fontId="13" fillId="4" borderId="12" xfId="0" applyFont="1" applyFill="1" applyBorder="1" applyAlignment="1" applyProtection="1">
      <alignment horizontal="center" vertical="center" wrapText="1"/>
    </xf>
    <xf numFmtId="0" fontId="14" fillId="4" borderId="12" xfId="0" applyFont="1" applyFill="1" applyBorder="1" applyAlignment="1" applyProtection="1">
      <alignment horizontal="center" vertical="center" wrapText="1"/>
    </xf>
    <xf numFmtId="0" fontId="14" fillId="4" borderId="12" xfId="0" applyFont="1" applyFill="1" applyBorder="1" applyAlignment="1" applyProtection="1">
      <alignment horizontal="justify" vertical="center" wrapText="1"/>
    </xf>
    <xf numFmtId="0" fontId="15" fillId="4" borderId="12" xfId="0" applyFont="1" applyFill="1" applyBorder="1" applyAlignment="1" applyProtection="1">
      <alignment horizontal="center" vertical="center"/>
      <protection locked="0"/>
    </xf>
    <xf numFmtId="0" fontId="15" fillId="4" borderId="12" xfId="0" applyFont="1" applyFill="1" applyBorder="1" applyAlignment="1" applyProtection="1">
      <alignment horizontal="justify" vertical="center"/>
      <protection locked="0"/>
    </xf>
    <xf numFmtId="0" fontId="15" fillId="4" borderId="0" xfId="0" applyFont="1" applyFill="1" applyBorder="1" applyAlignment="1" applyProtection="1">
      <alignment horizontal="center" vertical="center" wrapText="1"/>
    </xf>
    <xf numFmtId="0" fontId="15" fillId="4" borderId="0" xfId="0" applyFont="1" applyFill="1" applyBorder="1" applyAlignment="1" applyProtection="1">
      <alignment horizontal="justify" vertical="center" wrapText="1"/>
    </xf>
    <xf numFmtId="0" fontId="15" fillId="4" borderId="0" xfId="0" applyFont="1" applyFill="1" applyBorder="1" applyAlignment="1" applyProtection="1">
      <alignment horizontal="justify" vertical="center"/>
      <protection locked="0"/>
    </xf>
    <xf numFmtId="0" fontId="12" fillId="4" borderId="17" xfId="0" applyFont="1" applyFill="1" applyBorder="1" applyAlignment="1" applyProtection="1">
      <alignment horizontal="left" vertical="center" readingOrder="1"/>
    </xf>
    <xf numFmtId="0" fontId="12" fillId="4" borderId="14" xfId="0" applyFont="1" applyFill="1" applyBorder="1" applyAlignment="1" applyProtection="1">
      <alignment horizontal="center" vertical="center" wrapText="1" readingOrder="1"/>
    </xf>
    <xf numFmtId="0" fontId="16" fillId="4" borderId="14" xfId="0" applyFont="1" applyFill="1" applyBorder="1" applyAlignment="1" applyProtection="1">
      <alignment horizontal="center" vertical="center" wrapText="1" readingOrder="1"/>
    </xf>
    <xf numFmtId="0" fontId="12" fillId="4" borderId="14" xfId="0" applyFont="1" applyFill="1" applyBorder="1" applyAlignment="1" applyProtection="1">
      <alignment horizontal="center" vertical="center" wrapText="1"/>
    </xf>
    <xf numFmtId="0" fontId="13" fillId="4" borderId="14" xfId="0" applyFont="1" applyFill="1" applyBorder="1" applyAlignment="1" applyProtection="1">
      <alignment horizontal="center" vertical="center" wrapText="1"/>
    </xf>
    <xf numFmtId="0" fontId="15" fillId="4" borderId="20"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wrapText="1"/>
    </xf>
    <xf numFmtId="0" fontId="12" fillId="4" borderId="21"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0" fontId="12" fillId="3" borderId="6" xfId="0" applyFont="1" applyFill="1" applyBorder="1" applyAlignment="1" applyProtection="1">
      <alignment horizontal="center" vertical="center" wrapText="1"/>
    </xf>
    <xf numFmtId="14" fontId="15"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justify" vertical="center" wrapText="1"/>
      <protection locked="0"/>
    </xf>
    <xf numFmtId="0" fontId="15" fillId="0" borderId="1" xfId="0" applyFont="1" applyFill="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9" fontId="15" fillId="3" borderId="1" xfId="0" applyNumberFormat="1" applyFont="1" applyFill="1" applyBorder="1" applyAlignment="1" applyProtection="1">
      <alignment horizontal="center" vertical="center" wrapText="1"/>
    </xf>
    <xf numFmtId="10" fontId="15"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justify" vertical="center" wrapText="1"/>
      <protection locked="0"/>
    </xf>
    <xf numFmtId="0" fontId="15" fillId="3" borderId="1" xfId="0" applyFont="1" applyFill="1" applyBorder="1" applyAlignment="1" applyProtection="1">
      <alignment horizontal="center" vertical="center" wrapText="1"/>
      <protection locked="0"/>
    </xf>
    <xf numFmtId="9" fontId="13" fillId="3" borderId="1" xfId="0" applyNumberFormat="1" applyFont="1" applyFill="1" applyBorder="1" applyAlignment="1" applyProtection="1">
      <alignment horizontal="center" vertical="center" wrapText="1"/>
    </xf>
    <xf numFmtId="0" fontId="13" fillId="3" borderId="1" xfId="0" applyFont="1" applyFill="1" applyBorder="1" applyAlignment="1" applyProtection="1">
      <alignment horizontal="justify" vertical="center" wrapText="1"/>
    </xf>
    <xf numFmtId="0" fontId="15" fillId="3" borderId="1" xfId="0" applyFont="1" applyFill="1" applyBorder="1" applyAlignment="1" applyProtection="1">
      <alignment horizontal="justify" vertical="center" wrapText="1"/>
    </xf>
    <xf numFmtId="9" fontId="13" fillId="3" borderId="8" xfId="0" applyNumberFormat="1" applyFont="1" applyFill="1" applyBorder="1" applyAlignment="1">
      <alignment horizontal="center" vertical="center"/>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8" xfId="0" applyFont="1" applyFill="1" applyBorder="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locked="0"/>
    </xf>
    <xf numFmtId="0" fontId="13" fillId="3" borderId="10" xfId="0" applyFont="1" applyFill="1" applyBorder="1" applyAlignment="1" applyProtection="1">
      <alignment horizontal="center" vertical="center" wrapText="1"/>
      <protection locked="0"/>
    </xf>
    <xf numFmtId="0" fontId="13" fillId="3" borderId="1" xfId="0" applyFont="1" applyFill="1" applyBorder="1" applyAlignment="1">
      <alignment horizontal="justify" vertical="center" wrapText="1"/>
    </xf>
    <xf numFmtId="0" fontId="13" fillId="3" borderId="1" xfId="0" applyFont="1" applyFill="1" applyBorder="1" applyAlignment="1">
      <alignment horizontal="center" vertical="center" wrapText="1"/>
    </xf>
    <xf numFmtId="0" fontId="15" fillId="3" borderId="2" xfId="0" applyFont="1" applyFill="1" applyBorder="1" applyAlignment="1" applyProtection="1">
      <alignment horizontal="center" vertical="center" wrapText="1"/>
    </xf>
    <xf numFmtId="0" fontId="15"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justify" vertical="center"/>
      <protection locked="0"/>
    </xf>
    <xf numFmtId="165" fontId="13" fillId="3" borderId="1" xfId="0" applyNumberFormat="1" applyFont="1" applyFill="1" applyBorder="1" applyAlignment="1" applyProtection="1">
      <alignment horizontal="center" vertical="center" wrapText="1"/>
    </xf>
    <xf numFmtId="0" fontId="13" fillId="3" borderId="1" xfId="0" applyFont="1" applyFill="1" applyBorder="1" applyAlignment="1" applyProtection="1">
      <alignment horizontal="justify" vertical="center" wrapText="1"/>
      <protection locked="0"/>
    </xf>
    <xf numFmtId="9" fontId="13" fillId="3" borderId="1" xfId="0" applyNumberFormat="1"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protection locked="0"/>
    </xf>
    <xf numFmtId="0" fontId="13" fillId="3" borderId="9" xfId="0" applyFont="1" applyFill="1" applyBorder="1" applyAlignment="1">
      <alignment horizontal="center" vertical="center" wrapText="1"/>
    </xf>
    <xf numFmtId="9" fontId="15" fillId="3" borderId="1" xfId="2" applyFont="1" applyFill="1" applyBorder="1" applyAlignment="1" applyProtection="1">
      <alignment horizontal="center" vertical="center" wrapText="1"/>
    </xf>
    <xf numFmtId="10" fontId="15" fillId="3" borderId="1" xfId="2" applyNumberFormat="1" applyFont="1" applyFill="1" applyBorder="1" applyAlignment="1" applyProtection="1">
      <alignment horizontal="center" vertical="center" wrapText="1"/>
    </xf>
    <xf numFmtId="9" fontId="13" fillId="3" borderId="2" xfId="0" applyNumberFormat="1" applyFont="1" applyFill="1" applyBorder="1" applyAlignment="1" applyProtection="1">
      <alignment horizontal="center" vertical="center" wrapText="1"/>
    </xf>
    <xf numFmtId="9" fontId="13" fillId="3" borderId="7" xfId="0" applyNumberFormat="1" applyFont="1" applyFill="1" applyBorder="1" applyAlignment="1" applyProtection="1">
      <alignment horizontal="center" vertical="center" wrapText="1"/>
    </xf>
    <xf numFmtId="9" fontId="13" fillId="3" borderId="3" xfId="0" applyNumberFormat="1" applyFont="1" applyFill="1" applyBorder="1" applyAlignment="1" applyProtection="1">
      <alignment horizontal="center" vertical="center" wrapText="1"/>
    </xf>
    <xf numFmtId="0" fontId="13" fillId="3" borderId="2" xfId="0" applyFont="1" applyFill="1" applyBorder="1" applyAlignment="1" applyProtection="1">
      <alignment horizontal="justify" vertical="center" wrapText="1"/>
    </xf>
    <xf numFmtId="0" fontId="13" fillId="3" borderId="7" xfId="0" applyFont="1" applyFill="1" applyBorder="1" applyAlignment="1" applyProtection="1">
      <alignment horizontal="justify" vertical="center" wrapText="1"/>
    </xf>
    <xf numFmtId="0" fontId="13" fillId="3" borderId="3" xfId="0" applyFont="1" applyFill="1" applyBorder="1" applyAlignment="1" applyProtection="1">
      <alignment horizontal="justify" vertical="center" wrapText="1"/>
    </xf>
    <xf numFmtId="0" fontId="15" fillId="2" borderId="1" xfId="0" applyFont="1" applyFill="1" applyBorder="1" applyAlignment="1" applyProtection="1">
      <alignment horizontal="justify" vertical="center"/>
      <protection locked="0"/>
    </xf>
    <xf numFmtId="0" fontId="14" fillId="0" borderId="1"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9" fontId="15"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14" fontId="13" fillId="0" borderId="1" xfId="0" applyNumberFormat="1" applyFont="1" applyFill="1" applyBorder="1" applyAlignment="1" applyProtection="1">
      <alignment horizontal="center" vertical="center"/>
    </xf>
    <xf numFmtId="14" fontId="13"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15" fillId="0" borderId="1" xfId="0" applyFont="1" applyFill="1" applyBorder="1" applyAlignment="1">
      <alignment horizontal="center" vertical="center"/>
    </xf>
    <xf numFmtId="14"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14" fillId="0" borderId="1" xfId="0" applyFont="1" applyFill="1" applyBorder="1" applyAlignment="1" applyProtection="1">
      <alignment horizontal="left" vertical="center"/>
    </xf>
    <xf numFmtId="0" fontId="14" fillId="0" borderId="1" xfId="0" applyFont="1" applyFill="1" applyBorder="1" applyAlignment="1" applyProtection="1">
      <alignment horizontal="left" vertical="center" wrapText="1"/>
    </xf>
    <xf numFmtId="164"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14" fontId="13" fillId="0" borderId="1" xfId="0" applyNumberFormat="1" applyFont="1" applyFill="1" applyBorder="1" applyAlignment="1" applyProtection="1">
      <alignment horizontal="justify" vertical="center" wrapText="1"/>
    </xf>
    <xf numFmtId="0" fontId="15"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justify" vertical="center" wrapText="1"/>
    </xf>
    <xf numFmtId="0" fontId="17" fillId="0" borderId="1" xfId="0" applyFont="1" applyFill="1" applyBorder="1" applyAlignment="1" applyProtection="1">
      <alignment horizontal="center" vertical="center" wrapText="1"/>
    </xf>
    <xf numFmtId="10" fontId="13" fillId="3" borderId="1" xfId="2" applyNumberFormat="1" applyFont="1" applyFill="1" applyBorder="1" applyAlignment="1" applyProtection="1">
      <alignment horizontal="center" vertical="center" wrapText="1"/>
    </xf>
    <xf numFmtId="9" fontId="13" fillId="3" borderId="1" xfId="2" applyFont="1" applyFill="1" applyBorder="1" applyAlignment="1" applyProtection="1">
      <alignment horizontal="center" vertical="center" wrapText="1"/>
    </xf>
    <xf numFmtId="9" fontId="15" fillId="3" borderId="2" xfId="0" applyNumberFormat="1" applyFont="1" applyFill="1" applyBorder="1" applyAlignment="1" applyProtection="1">
      <alignment horizontal="center" vertical="center" wrapText="1"/>
    </xf>
    <xf numFmtId="9" fontId="15" fillId="3" borderId="1" xfId="2" applyFont="1" applyFill="1" applyBorder="1" applyAlignment="1" applyProtection="1">
      <alignment horizontal="center" vertical="center" wrapText="1"/>
      <protection locked="0"/>
    </xf>
    <xf numFmtId="0" fontId="15" fillId="3" borderId="1" xfId="0" applyFont="1" applyFill="1" applyBorder="1" applyAlignment="1">
      <alignment horizontal="justify" vertical="center" wrapText="1"/>
    </xf>
    <xf numFmtId="0" fontId="15" fillId="3" borderId="1" xfId="0" applyFont="1" applyFill="1" applyBorder="1" applyAlignment="1">
      <alignment horizontal="justify" vertical="center"/>
    </xf>
    <xf numFmtId="0" fontId="15" fillId="3" borderId="1" xfId="0" applyFont="1" applyFill="1" applyBorder="1" applyAlignment="1" applyProtection="1">
      <alignment horizontal="left" vertical="center" wrapText="1"/>
    </xf>
    <xf numFmtId="0" fontId="13" fillId="3" borderId="9" xfId="0" applyFont="1" applyFill="1" applyBorder="1" applyAlignment="1">
      <alignment horizontal="justify" vertical="center" wrapText="1"/>
    </xf>
    <xf numFmtId="0" fontId="15" fillId="3" borderId="1" xfId="0" applyFont="1" applyFill="1" applyBorder="1" applyAlignment="1" applyProtection="1">
      <alignment horizontal="center" vertical="center"/>
    </xf>
  </cellXfs>
  <cellStyles count="4">
    <cellStyle name="Estilo 1" xfId="3"/>
    <cellStyle name="Normal" xfId="0" builtinId="0"/>
    <cellStyle name="Normal 3" xfId="1"/>
    <cellStyle name="Porcentaje" xfId="2" builtinId="5"/>
  </cellStyles>
  <dxfs count="0"/>
  <tableStyles count="0" defaultTableStyle="TableStyleMedium2" defaultPivotStyle="PivotStyleLight16"/>
  <colors>
    <mruColors>
      <color rgb="FFFF99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85725</xdr:rowOff>
    </xdr:from>
    <xdr:to>
      <xdr:col>0</xdr:col>
      <xdr:colOff>866774</xdr:colOff>
      <xdr:row>0</xdr:row>
      <xdr:rowOff>904875</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0" y="85725"/>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ocumentos\Downloads\1454709916_31143d04fb001b84a08e7e4cf9fefc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s%20en%20Revisi&#243;n\Planes%20anticorrupcion%20ajustados\RIESGOS%20DE%20CORRUPCION%20%20SUBGERENCIA%20GENERAL%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258"/>
  <sheetViews>
    <sheetView tabSelected="1" zoomScale="60" zoomScaleNormal="60" zoomScaleSheetLayoutView="80" workbookViewId="0">
      <pane xSplit="1" ySplit="3" topLeftCell="B4" activePane="bottomRight" state="frozen"/>
      <selection pane="topRight" activeCell="B1" sqref="B1"/>
      <selection pane="bottomLeft" activeCell="A4" sqref="A4"/>
      <selection pane="bottomRight" activeCell="E5" sqref="E5"/>
    </sheetView>
  </sheetViews>
  <sheetFormatPr baseColWidth="10" defaultColWidth="11.42578125" defaultRowHeight="15.75" x14ac:dyDescent="0.25"/>
  <cols>
    <col min="1" max="1" width="34.7109375" style="12" customWidth="1"/>
    <col min="2" max="2" width="56.7109375" style="12" customWidth="1"/>
    <col min="3" max="3" width="38.7109375" style="22" customWidth="1"/>
    <col min="4" max="4" width="44.42578125" style="22" customWidth="1"/>
    <col min="5" max="5" width="62.5703125" style="12" customWidth="1"/>
    <col min="6" max="6" width="34" style="23" customWidth="1"/>
    <col min="7" max="7" width="63.85546875" style="23" customWidth="1"/>
    <col min="8" max="8" width="27.140625" style="12" customWidth="1"/>
    <col min="9" max="9" width="29.42578125" style="12" customWidth="1"/>
    <col min="10" max="10" width="27.42578125" style="24" customWidth="1"/>
    <col min="11" max="11" width="27" style="24" customWidth="1"/>
    <col min="12" max="12" width="25.140625" style="12" customWidth="1"/>
    <col min="13" max="13" width="19" style="12" customWidth="1"/>
    <col min="14" max="14" width="47.85546875" style="12" customWidth="1"/>
    <col min="15" max="15" width="24.42578125" style="12" customWidth="1"/>
    <col min="16" max="16" width="23.42578125" style="24" customWidth="1"/>
    <col min="17" max="17" width="33" style="12" customWidth="1"/>
    <col min="18" max="18" width="31.7109375" style="12" customWidth="1"/>
    <col min="19" max="19" width="21.42578125" style="12" customWidth="1"/>
    <col min="20" max="20" width="24" style="12" customWidth="1"/>
    <col min="21" max="22" width="30.7109375" style="12" customWidth="1"/>
    <col min="23" max="23" width="46.28515625" style="25" customWidth="1"/>
    <col min="24" max="24" width="16.140625" style="12" customWidth="1"/>
    <col min="25" max="25" width="14.7109375" style="12" customWidth="1"/>
    <col min="26" max="26" width="26.5703125" style="12" customWidth="1"/>
    <col min="27" max="27" width="30" style="12" customWidth="1"/>
    <col min="28" max="28" width="31.5703125" style="12" customWidth="1"/>
    <col min="29" max="29" width="26.140625" style="2" customWidth="1"/>
    <col min="30" max="30" width="52.42578125" style="16" customWidth="1"/>
    <col min="31" max="31" width="25.85546875" style="2" customWidth="1"/>
    <col min="32" max="32" width="69" style="16" customWidth="1"/>
    <col min="33" max="33" width="45" style="16" customWidth="1"/>
    <col min="34" max="34" width="39.42578125" style="2" customWidth="1"/>
    <col min="35" max="16384" width="11.42578125" style="2"/>
  </cols>
  <sheetData>
    <row r="1" spans="1:35" ht="75.75" customHeight="1" thickBot="1" x14ac:dyDescent="0.3">
      <c r="A1" s="184" t="s">
        <v>650</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
    </row>
    <row r="2" spans="1:35" s="4" customFormat="1" ht="42" customHeight="1" thickBot="1" x14ac:dyDescent="0.3">
      <c r="A2" s="196" t="s">
        <v>716</v>
      </c>
      <c r="B2" s="196"/>
      <c r="C2" s="196"/>
      <c r="D2" s="196"/>
      <c r="E2" s="196"/>
      <c r="F2" s="196"/>
      <c r="G2" s="196"/>
      <c r="H2" s="194" t="s">
        <v>717</v>
      </c>
      <c r="I2" s="194"/>
      <c r="J2" s="194"/>
      <c r="K2" s="194"/>
      <c r="L2" s="194"/>
      <c r="M2" s="194"/>
      <c r="N2" s="194"/>
      <c r="O2" s="194"/>
      <c r="P2" s="194"/>
      <c r="Q2" s="197" t="s">
        <v>718</v>
      </c>
      <c r="R2" s="197"/>
      <c r="S2" s="197"/>
      <c r="T2" s="197"/>
      <c r="U2" s="197"/>
      <c r="V2" s="197"/>
      <c r="W2" s="183" t="s">
        <v>0</v>
      </c>
      <c r="X2" s="183"/>
      <c r="Y2" s="183"/>
      <c r="Z2" s="183"/>
      <c r="AA2" s="183"/>
      <c r="AB2" s="183"/>
      <c r="AC2" s="148" t="s">
        <v>659</v>
      </c>
      <c r="AD2" s="148"/>
      <c r="AE2" s="148"/>
      <c r="AF2" s="148"/>
      <c r="AG2" s="148"/>
      <c r="AH2" s="148"/>
      <c r="AI2" s="3"/>
    </row>
    <row r="3" spans="1:35" s="4" customFormat="1" ht="92.25" customHeight="1" x14ac:dyDescent="0.25">
      <c r="A3" s="34" t="s">
        <v>1</v>
      </c>
      <c r="B3" s="35" t="s">
        <v>2</v>
      </c>
      <c r="C3" s="34" t="s">
        <v>3</v>
      </c>
      <c r="D3" s="34" t="s">
        <v>4</v>
      </c>
      <c r="E3" s="35" t="s">
        <v>5</v>
      </c>
      <c r="F3" s="34" t="s">
        <v>719</v>
      </c>
      <c r="G3" s="35" t="s">
        <v>6</v>
      </c>
      <c r="H3" s="34" t="s">
        <v>7</v>
      </c>
      <c r="I3" s="34" t="s">
        <v>8</v>
      </c>
      <c r="J3" s="35" t="s">
        <v>9</v>
      </c>
      <c r="K3" s="34" t="s">
        <v>10</v>
      </c>
      <c r="L3" s="34" t="s">
        <v>720</v>
      </c>
      <c r="M3" s="34" t="s">
        <v>11</v>
      </c>
      <c r="N3" s="34" t="s">
        <v>721</v>
      </c>
      <c r="O3" s="34" t="s">
        <v>12</v>
      </c>
      <c r="P3" s="34" t="s">
        <v>722</v>
      </c>
      <c r="Q3" s="35" t="s">
        <v>13</v>
      </c>
      <c r="R3" s="34" t="s">
        <v>8</v>
      </c>
      <c r="S3" s="35" t="s">
        <v>9</v>
      </c>
      <c r="T3" s="34" t="s">
        <v>10</v>
      </c>
      <c r="U3" s="34" t="s">
        <v>723</v>
      </c>
      <c r="V3" s="34" t="s">
        <v>724</v>
      </c>
      <c r="W3" s="35" t="s">
        <v>14</v>
      </c>
      <c r="X3" s="34" t="s">
        <v>15</v>
      </c>
      <c r="Y3" s="34" t="s">
        <v>16</v>
      </c>
      <c r="Z3" s="35" t="s">
        <v>17</v>
      </c>
      <c r="AA3" s="35" t="s">
        <v>18</v>
      </c>
      <c r="AB3" s="35" t="s">
        <v>19</v>
      </c>
      <c r="AC3" s="40" t="s">
        <v>654</v>
      </c>
      <c r="AD3" s="40" t="s">
        <v>653</v>
      </c>
      <c r="AE3" s="40" t="s">
        <v>655</v>
      </c>
      <c r="AF3" s="40" t="s">
        <v>656</v>
      </c>
      <c r="AG3" s="40" t="s">
        <v>651</v>
      </c>
      <c r="AH3" s="40" t="s">
        <v>652</v>
      </c>
      <c r="AI3" s="3"/>
    </row>
    <row r="4" spans="1:35" ht="50.1" customHeight="1" thickBot="1" x14ac:dyDescent="0.3">
      <c r="A4" s="105" t="s">
        <v>20</v>
      </c>
      <c r="B4" s="106"/>
      <c r="C4" s="107"/>
      <c r="D4" s="107"/>
      <c r="E4" s="108"/>
      <c r="F4" s="108"/>
      <c r="G4" s="108"/>
      <c r="H4" s="108"/>
      <c r="I4" s="108"/>
      <c r="J4" s="109"/>
      <c r="K4" s="109"/>
      <c r="L4" s="108"/>
      <c r="M4" s="108"/>
      <c r="N4" s="108"/>
      <c r="O4" s="108"/>
      <c r="P4" s="109"/>
      <c r="Q4" s="108"/>
      <c r="R4" s="108"/>
      <c r="S4" s="108"/>
      <c r="T4" s="108"/>
      <c r="U4" s="108"/>
      <c r="V4" s="108"/>
      <c r="W4" s="108"/>
      <c r="X4" s="108"/>
      <c r="Y4" s="108"/>
      <c r="Z4" s="108"/>
      <c r="AA4" s="108"/>
      <c r="AB4" s="108"/>
      <c r="AC4" s="109"/>
      <c r="AD4" s="110"/>
      <c r="AE4" s="111"/>
      <c r="AF4" s="112"/>
      <c r="AG4" s="112"/>
      <c r="AH4" s="134"/>
      <c r="AI4" s="1"/>
    </row>
    <row r="5" spans="1:35" s="6" customFormat="1" ht="409.5" customHeight="1" thickBot="1" x14ac:dyDescent="0.3">
      <c r="A5" s="60" t="s">
        <v>21</v>
      </c>
      <c r="B5" s="61" t="s">
        <v>22</v>
      </c>
      <c r="C5" s="56" t="s">
        <v>89</v>
      </c>
      <c r="D5" s="61" t="s">
        <v>51</v>
      </c>
      <c r="E5" s="27" t="s">
        <v>773</v>
      </c>
      <c r="F5" s="61" t="s">
        <v>421</v>
      </c>
      <c r="G5" s="61" t="s">
        <v>422</v>
      </c>
      <c r="H5" s="61" t="s">
        <v>24</v>
      </c>
      <c r="I5" s="61">
        <v>1</v>
      </c>
      <c r="J5" s="56" t="s">
        <v>258</v>
      </c>
      <c r="K5" s="56">
        <v>20</v>
      </c>
      <c r="L5" s="61">
        <v>20</v>
      </c>
      <c r="M5" s="61" t="s">
        <v>259</v>
      </c>
      <c r="N5" s="61" t="s">
        <v>423</v>
      </c>
      <c r="O5" s="61" t="s">
        <v>33</v>
      </c>
      <c r="P5" s="56">
        <v>100</v>
      </c>
      <c r="Q5" s="61" t="s">
        <v>24</v>
      </c>
      <c r="R5" s="61">
        <v>1</v>
      </c>
      <c r="S5" s="61" t="s">
        <v>258</v>
      </c>
      <c r="T5" s="61">
        <v>20</v>
      </c>
      <c r="U5" s="61">
        <v>20</v>
      </c>
      <c r="V5" s="61" t="s">
        <v>259</v>
      </c>
      <c r="W5" s="61" t="s">
        <v>424</v>
      </c>
      <c r="X5" s="63">
        <v>42736</v>
      </c>
      <c r="Y5" s="63">
        <v>43100</v>
      </c>
      <c r="Z5" s="63" t="s">
        <v>425</v>
      </c>
      <c r="AA5" s="61" t="s">
        <v>426</v>
      </c>
      <c r="AB5" s="61" t="s">
        <v>427</v>
      </c>
      <c r="AC5" s="80">
        <v>1</v>
      </c>
      <c r="AD5" s="81" t="s">
        <v>660</v>
      </c>
      <c r="AE5" s="80">
        <v>1</v>
      </c>
      <c r="AF5" s="81" t="s">
        <v>661</v>
      </c>
      <c r="AG5" s="76" t="s">
        <v>707</v>
      </c>
      <c r="AH5" s="76" t="s">
        <v>707</v>
      </c>
      <c r="AI5" s="5"/>
    </row>
    <row r="6" spans="1:35" s="6" customFormat="1" ht="346.5" customHeight="1" thickBot="1" x14ac:dyDescent="0.3">
      <c r="A6" s="60" t="s">
        <v>21</v>
      </c>
      <c r="B6" s="61" t="s">
        <v>22</v>
      </c>
      <c r="C6" s="61" t="s">
        <v>63</v>
      </c>
      <c r="D6" s="61" t="s">
        <v>32</v>
      </c>
      <c r="E6" s="68" t="s">
        <v>428</v>
      </c>
      <c r="F6" s="61" t="s">
        <v>429</v>
      </c>
      <c r="G6" s="61" t="s">
        <v>430</v>
      </c>
      <c r="H6" s="61" t="s">
        <v>24</v>
      </c>
      <c r="I6" s="61">
        <v>1</v>
      </c>
      <c r="J6" s="56" t="s">
        <v>258</v>
      </c>
      <c r="K6" s="56">
        <v>20</v>
      </c>
      <c r="L6" s="61">
        <v>20</v>
      </c>
      <c r="M6" s="61" t="s">
        <v>259</v>
      </c>
      <c r="N6" s="61" t="s">
        <v>431</v>
      </c>
      <c r="O6" s="61" t="s">
        <v>33</v>
      </c>
      <c r="P6" s="56">
        <v>85</v>
      </c>
      <c r="Q6" s="61" t="s">
        <v>24</v>
      </c>
      <c r="R6" s="61">
        <v>1</v>
      </c>
      <c r="S6" s="61" t="s">
        <v>258</v>
      </c>
      <c r="T6" s="61">
        <v>20</v>
      </c>
      <c r="U6" s="61">
        <v>20</v>
      </c>
      <c r="V6" s="61" t="s">
        <v>259</v>
      </c>
      <c r="W6" s="61" t="s">
        <v>432</v>
      </c>
      <c r="X6" s="63">
        <v>42794</v>
      </c>
      <c r="Y6" s="63">
        <v>43100</v>
      </c>
      <c r="Z6" s="63" t="s">
        <v>433</v>
      </c>
      <c r="AA6" s="61" t="s">
        <v>434</v>
      </c>
      <c r="AB6" s="61" t="s">
        <v>435</v>
      </c>
      <c r="AC6" s="80">
        <v>1</v>
      </c>
      <c r="AD6" s="70" t="s">
        <v>725</v>
      </c>
      <c r="AE6" s="80">
        <v>1</v>
      </c>
      <c r="AF6" s="81" t="s">
        <v>662</v>
      </c>
      <c r="AG6" s="76" t="s">
        <v>707</v>
      </c>
      <c r="AH6" s="82" t="s">
        <v>726</v>
      </c>
      <c r="AI6" s="5"/>
    </row>
    <row r="7" spans="1:35" ht="102" customHeight="1" thickBot="1" x14ac:dyDescent="0.3">
      <c r="A7" s="183" t="s">
        <v>29</v>
      </c>
      <c r="B7" s="141" t="s">
        <v>30</v>
      </c>
      <c r="C7" s="56" t="s">
        <v>31</v>
      </c>
      <c r="D7" s="56"/>
      <c r="E7" s="67" t="s">
        <v>36</v>
      </c>
      <c r="F7" s="141" t="s">
        <v>38</v>
      </c>
      <c r="G7" s="141" t="s">
        <v>449</v>
      </c>
      <c r="H7" s="141" t="s">
        <v>24</v>
      </c>
      <c r="I7" s="141">
        <v>1</v>
      </c>
      <c r="J7" s="141" t="s">
        <v>258</v>
      </c>
      <c r="K7" s="141">
        <v>20</v>
      </c>
      <c r="L7" s="141">
        <v>20</v>
      </c>
      <c r="M7" s="141" t="s">
        <v>259</v>
      </c>
      <c r="N7" s="141" t="s">
        <v>303</v>
      </c>
      <c r="O7" s="141" t="s">
        <v>33</v>
      </c>
      <c r="P7" s="141">
        <v>85</v>
      </c>
      <c r="Q7" s="141" t="s">
        <v>24</v>
      </c>
      <c r="R7" s="141">
        <v>1</v>
      </c>
      <c r="S7" s="141" t="s">
        <v>258</v>
      </c>
      <c r="T7" s="141">
        <v>20</v>
      </c>
      <c r="U7" s="141">
        <v>20</v>
      </c>
      <c r="V7" s="141" t="s">
        <v>259</v>
      </c>
      <c r="W7" s="141" t="s">
        <v>304</v>
      </c>
      <c r="X7" s="145">
        <v>42736</v>
      </c>
      <c r="Y7" s="145">
        <v>43100</v>
      </c>
      <c r="Z7" s="141" t="s">
        <v>305</v>
      </c>
      <c r="AA7" s="141" t="s">
        <v>306</v>
      </c>
      <c r="AB7" s="141" t="s">
        <v>307</v>
      </c>
      <c r="AC7" s="149">
        <v>1</v>
      </c>
      <c r="AD7" s="156" t="s">
        <v>663</v>
      </c>
      <c r="AE7" s="149">
        <v>1</v>
      </c>
      <c r="AF7" s="156" t="s">
        <v>664</v>
      </c>
      <c r="AG7" s="151" t="s">
        <v>707</v>
      </c>
      <c r="AH7" s="147" t="s">
        <v>726</v>
      </c>
      <c r="AI7" s="1"/>
    </row>
    <row r="8" spans="1:35" ht="132" customHeight="1" thickBot="1" x14ac:dyDescent="0.3">
      <c r="A8" s="183"/>
      <c r="B8" s="141"/>
      <c r="C8" s="56"/>
      <c r="D8" s="56" t="s">
        <v>32</v>
      </c>
      <c r="E8" s="67" t="s">
        <v>39</v>
      </c>
      <c r="F8" s="141"/>
      <c r="G8" s="141"/>
      <c r="H8" s="141"/>
      <c r="I8" s="141"/>
      <c r="J8" s="141"/>
      <c r="K8" s="141"/>
      <c r="L8" s="141"/>
      <c r="M8" s="141"/>
      <c r="N8" s="141"/>
      <c r="O8" s="141"/>
      <c r="P8" s="141"/>
      <c r="Q8" s="141"/>
      <c r="R8" s="141"/>
      <c r="S8" s="141"/>
      <c r="T8" s="141"/>
      <c r="U8" s="141"/>
      <c r="V8" s="141"/>
      <c r="W8" s="141"/>
      <c r="X8" s="145"/>
      <c r="Y8" s="145"/>
      <c r="Z8" s="141"/>
      <c r="AA8" s="141"/>
      <c r="AB8" s="141"/>
      <c r="AC8" s="147"/>
      <c r="AD8" s="156"/>
      <c r="AE8" s="147"/>
      <c r="AF8" s="156"/>
      <c r="AG8" s="151"/>
      <c r="AH8" s="147"/>
      <c r="AI8" s="1"/>
    </row>
    <row r="9" spans="1:35" ht="50.1" customHeight="1" thickBot="1" x14ac:dyDescent="0.3">
      <c r="A9" s="96" t="s">
        <v>48</v>
      </c>
      <c r="B9" s="97"/>
      <c r="C9" s="98"/>
      <c r="D9" s="98"/>
      <c r="E9" s="99"/>
      <c r="F9" s="100"/>
      <c r="G9" s="99"/>
      <c r="H9" s="99"/>
      <c r="I9" s="99"/>
      <c r="J9" s="101"/>
      <c r="K9" s="101"/>
      <c r="L9" s="99"/>
      <c r="M9" s="99"/>
      <c r="N9" s="99"/>
      <c r="O9" s="99"/>
      <c r="P9" s="101"/>
      <c r="Q9" s="99"/>
      <c r="R9" s="99"/>
      <c r="S9" s="99"/>
      <c r="T9" s="99"/>
      <c r="U9" s="99"/>
      <c r="V9" s="99"/>
      <c r="W9" s="99"/>
      <c r="X9" s="99"/>
      <c r="Y9" s="99"/>
      <c r="Z9" s="99"/>
      <c r="AA9" s="99"/>
      <c r="AB9" s="99"/>
      <c r="AC9" s="101"/>
      <c r="AD9" s="102"/>
      <c r="AE9" s="103"/>
      <c r="AF9" s="104"/>
      <c r="AG9" s="104"/>
      <c r="AH9" s="135"/>
      <c r="AI9" s="1"/>
    </row>
    <row r="10" spans="1:35" s="9" customFormat="1" ht="54" customHeight="1" thickBot="1" x14ac:dyDescent="0.3">
      <c r="A10" s="194" t="s">
        <v>49</v>
      </c>
      <c r="B10" s="141" t="s">
        <v>50</v>
      </c>
      <c r="C10" s="42" t="s">
        <v>27</v>
      </c>
      <c r="D10" s="42" t="s">
        <v>51</v>
      </c>
      <c r="E10" s="141" t="s">
        <v>611</v>
      </c>
      <c r="F10" s="141" t="s">
        <v>583</v>
      </c>
      <c r="G10" s="141" t="s">
        <v>612</v>
      </c>
      <c r="H10" s="141" t="s">
        <v>24</v>
      </c>
      <c r="I10" s="141">
        <v>1</v>
      </c>
      <c r="J10" s="141" t="s">
        <v>25</v>
      </c>
      <c r="K10" s="141">
        <v>10</v>
      </c>
      <c r="L10" s="141">
        <f>+K10*I10</f>
        <v>10</v>
      </c>
      <c r="M10" s="141" t="s">
        <v>26</v>
      </c>
      <c r="N10" s="141" t="s">
        <v>387</v>
      </c>
      <c r="O10" s="141" t="s">
        <v>33</v>
      </c>
      <c r="P10" s="141">
        <v>85</v>
      </c>
      <c r="Q10" s="141" t="s">
        <v>24</v>
      </c>
      <c r="R10" s="141">
        <v>1</v>
      </c>
      <c r="S10" s="141" t="s">
        <v>25</v>
      </c>
      <c r="T10" s="141">
        <v>10</v>
      </c>
      <c r="U10" s="141">
        <f>+T10*R10</f>
        <v>10</v>
      </c>
      <c r="V10" s="141" t="s">
        <v>26</v>
      </c>
      <c r="W10" s="141" t="s">
        <v>388</v>
      </c>
      <c r="X10" s="140">
        <v>42737</v>
      </c>
      <c r="Y10" s="140">
        <v>43100</v>
      </c>
      <c r="Z10" s="141" t="s">
        <v>613</v>
      </c>
      <c r="AA10" s="141" t="s">
        <v>614</v>
      </c>
      <c r="AB10" s="141" t="s">
        <v>615</v>
      </c>
      <c r="AC10" s="174">
        <v>0.92</v>
      </c>
      <c r="AD10" s="156" t="s">
        <v>727</v>
      </c>
      <c r="AE10" s="149">
        <v>0.92</v>
      </c>
      <c r="AF10" s="156" t="s">
        <v>728</v>
      </c>
      <c r="AG10" s="152" t="s">
        <v>729</v>
      </c>
      <c r="AH10" s="147" t="s">
        <v>726</v>
      </c>
      <c r="AI10" s="8"/>
    </row>
    <row r="11" spans="1:35" s="9" customFormat="1" ht="78" customHeight="1" thickBot="1" x14ac:dyDescent="0.3">
      <c r="A11" s="194"/>
      <c r="B11" s="141"/>
      <c r="C11" s="42" t="s">
        <v>44</v>
      </c>
      <c r="D11" s="141" t="s">
        <v>52</v>
      </c>
      <c r="E11" s="141"/>
      <c r="F11" s="141"/>
      <c r="G11" s="141"/>
      <c r="H11" s="141"/>
      <c r="I11" s="141"/>
      <c r="J11" s="141"/>
      <c r="K11" s="141"/>
      <c r="L11" s="141"/>
      <c r="M11" s="141"/>
      <c r="N11" s="141"/>
      <c r="O11" s="141"/>
      <c r="P11" s="141"/>
      <c r="Q11" s="141"/>
      <c r="R11" s="141"/>
      <c r="S11" s="141"/>
      <c r="T11" s="141"/>
      <c r="U11" s="141"/>
      <c r="V11" s="141"/>
      <c r="W11" s="141"/>
      <c r="X11" s="140"/>
      <c r="Y11" s="140"/>
      <c r="Z11" s="141"/>
      <c r="AA11" s="141"/>
      <c r="AB11" s="141"/>
      <c r="AC11" s="174"/>
      <c r="AD11" s="156"/>
      <c r="AE11" s="147"/>
      <c r="AF11" s="156"/>
      <c r="AG11" s="152"/>
      <c r="AH11" s="147"/>
      <c r="AI11" s="8"/>
    </row>
    <row r="12" spans="1:35" s="9" customFormat="1" ht="121.5" customHeight="1" thickBot="1" x14ac:dyDescent="0.3">
      <c r="A12" s="194"/>
      <c r="B12" s="141"/>
      <c r="C12" s="42" t="s">
        <v>53</v>
      </c>
      <c r="D12" s="141"/>
      <c r="E12" s="141"/>
      <c r="F12" s="141"/>
      <c r="G12" s="141"/>
      <c r="H12" s="141"/>
      <c r="I12" s="141"/>
      <c r="J12" s="141"/>
      <c r="K12" s="141"/>
      <c r="L12" s="141"/>
      <c r="M12" s="141"/>
      <c r="N12" s="141"/>
      <c r="O12" s="141"/>
      <c r="P12" s="141"/>
      <c r="Q12" s="141"/>
      <c r="R12" s="141"/>
      <c r="S12" s="141"/>
      <c r="T12" s="141"/>
      <c r="U12" s="141"/>
      <c r="V12" s="141"/>
      <c r="W12" s="141"/>
      <c r="X12" s="140"/>
      <c r="Y12" s="140"/>
      <c r="Z12" s="141"/>
      <c r="AA12" s="141"/>
      <c r="AB12" s="141"/>
      <c r="AC12" s="174"/>
      <c r="AD12" s="156"/>
      <c r="AE12" s="147"/>
      <c r="AF12" s="156"/>
      <c r="AG12" s="152"/>
      <c r="AH12" s="147"/>
      <c r="AI12" s="8"/>
    </row>
    <row r="13" spans="1:35" s="9" customFormat="1" ht="299.25" customHeight="1" thickBot="1" x14ac:dyDescent="0.3">
      <c r="A13" s="194"/>
      <c r="B13" s="141"/>
      <c r="C13" s="42" t="s">
        <v>53</v>
      </c>
      <c r="D13" s="42" t="s">
        <v>23</v>
      </c>
      <c r="E13" s="27" t="s">
        <v>616</v>
      </c>
      <c r="F13" s="56" t="s">
        <v>54</v>
      </c>
      <c r="G13" s="42" t="s">
        <v>617</v>
      </c>
      <c r="H13" s="42" t="s">
        <v>24</v>
      </c>
      <c r="I13" s="42">
        <v>1</v>
      </c>
      <c r="J13" s="42" t="s">
        <v>25</v>
      </c>
      <c r="K13" s="42">
        <v>10</v>
      </c>
      <c r="L13" s="42">
        <f>+K13*I13</f>
        <v>10</v>
      </c>
      <c r="M13" s="42" t="s">
        <v>26</v>
      </c>
      <c r="N13" s="42" t="s">
        <v>389</v>
      </c>
      <c r="O13" s="42" t="s">
        <v>33</v>
      </c>
      <c r="P13" s="42">
        <v>85</v>
      </c>
      <c r="Q13" s="42" t="s">
        <v>24</v>
      </c>
      <c r="R13" s="42">
        <v>1</v>
      </c>
      <c r="S13" s="42" t="s">
        <v>25</v>
      </c>
      <c r="T13" s="42">
        <v>10</v>
      </c>
      <c r="U13" s="42">
        <v>10</v>
      </c>
      <c r="V13" s="42" t="s">
        <v>26</v>
      </c>
      <c r="W13" s="42" t="s">
        <v>390</v>
      </c>
      <c r="X13" s="46">
        <v>42737</v>
      </c>
      <c r="Y13" s="46">
        <v>43100</v>
      </c>
      <c r="Z13" s="46" t="s">
        <v>391</v>
      </c>
      <c r="AA13" s="42" t="s">
        <v>614</v>
      </c>
      <c r="AB13" s="42" t="s">
        <v>392</v>
      </c>
      <c r="AC13" s="77">
        <v>1</v>
      </c>
      <c r="AD13" s="70" t="s">
        <v>668</v>
      </c>
      <c r="AE13" s="77">
        <v>1</v>
      </c>
      <c r="AF13" s="70" t="s">
        <v>668</v>
      </c>
      <c r="AG13" s="79" t="s">
        <v>730</v>
      </c>
      <c r="AH13" s="71" t="s">
        <v>726</v>
      </c>
      <c r="AI13" s="8"/>
    </row>
    <row r="14" spans="1:35" s="9" customFormat="1" ht="126" customHeight="1" thickBot="1" x14ac:dyDescent="0.3">
      <c r="A14" s="194"/>
      <c r="B14" s="141"/>
      <c r="C14" s="42" t="s">
        <v>53</v>
      </c>
      <c r="D14" s="42" t="s">
        <v>23</v>
      </c>
      <c r="E14" s="27" t="s">
        <v>55</v>
      </c>
      <c r="F14" s="56" t="s">
        <v>618</v>
      </c>
      <c r="G14" s="42" t="s">
        <v>619</v>
      </c>
      <c r="H14" s="42" t="s">
        <v>24</v>
      </c>
      <c r="I14" s="42">
        <v>1</v>
      </c>
      <c r="J14" s="42" t="s">
        <v>25</v>
      </c>
      <c r="K14" s="42">
        <v>10</v>
      </c>
      <c r="L14" s="42">
        <f>+K14*I14</f>
        <v>10</v>
      </c>
      <c r="M14" s="42" t="s">
        <v>26</v>
      </c>
      <c r="N14" s="42" t="s">
        <v>764</v>
      </c>
      <c r="O14" s="42" t="s">
        <v>33</v>
      </c>
      <c r="P14" s="42">
        <v>85</v>
      </c>
      <c r="Q14" s="42" t="s">
        <v>24</v>
      </c>
      <c r="R14" s="42">
        <v>1</v>
      </c>
      <c r="S14" s="42" t="s">
        <v>25</v>
      </c>
      <c r="T14" s="42">
        <v>10</v>
      </c>
      <c r="U14" s="42">
        <f>+T14*R14</f>
        <v>10</v>
      </c>
      <c r="V14" s="42" t="s">
        <v>26</v>
      </c>
      <c r="W14" s="42" t="s">
        <v>765</v>
      </c>
      <c r="X14" s="46">
        <v>42737</v>
      </c>
      <c r="Y14" s="46">
        <v>43100</v>
      </c>
      <c r="Z14" s="46" t="s">
        <v>620</v>
      </c>
      <c r="AA14" s="42" t="s">
        <v>614</v>
      </c>
      <c r="AB14" s="42" t="s">
        <v>766</v>
      </c>
      <c r="AC14" s="77">
        <v>1</v>
      </c>
      <c r="AD14" s="70" t="s">
        <v>669</v>
      </c>
      <c r="AE14" s="77">
        <v>1</v>
      </c>
      <c r="AF14" s="79" t="s">
        <v>731</v>
      </c>
      <c r="AG14" s="71" t="s">
        <v>707</v>
      </c>
      <c r="AH14" s="71" t="s">
        <v>726</v>
      </c>
      <c r="AI14" s="8"/>
    </row>
    <row r="15" spans="1:35" s="9" customFormat="1" ht="118.5" customHeight="1" thickBot="1" x14ac:dyDescent="0.3">
      <c r="A15" s="194" t="s">
        <v>56</v>
      </c>
      <c r="B15" s="141" t="s">
        <v>57</v>
      </c>
      <c r="C15" s="42" t="s">
        <v>27</v>
      </c>
      <c r="D15" s="42" t="s">
        <v>28</v>
      </c>
      <c r="E15" s="27" t="s">
        <v>621</v>
      </c>
      <c r="F15" s="56" t="s">
        <v>393</v>
      </c>
      <c r="G15" s="42" t="s">
        <v>622</v>
      </c>
      <c r="H15" s="42" t="s">
        <v>383</v>
      </c>
      <c r="I15" s="42">
        <v>4</v>
      </c>
      <c r="J15" s="42" t="s">
        <v>240</v>
      </c>
      <c r="K15" s="42">
        <v>5</v>
      </c>
      <c r="L15" s="42">
        <f>+K15*I15</f>
        <v>20</v>
      </c>
      <c r="M15" s="42" t="s">
        <v>259</v>
      </c>
      <c r="N15" s="42" t="s">
        <v>768</v>
      </c>
      <c r="O15" s="42" t="s">
        <v>33</v>
      </c>
      <c r="P15" s="42">
        <v>60</v>
      </c>
      <c r="Q15" s="42" t="s">
        <v>98</v>
      </c>
      <c r="R15" s="42">
        <v>3</v>
      </c>
      <c r="S15" s="42" t="s">
        <v>240</v>
      </c>
      <c r="T15" s="42">
        <v>5</v>
      </c>
      <c r="U15" s="42">
        <f>+T15*R15</f>
        <v>15</v>
      </c>
      <c r="V15" s="42" t="s">
        <v>259</v>
      </c>
      <c r="W15" s="44" t="s">
        <v>767</v>
      </c>
      <c r="X15" s="46">
        <v>42737</v>
      </c>
      <c r="Y15" s="46">
        <v>43100</v>
      </c>
      <c r="Z15" s="46" t="s">
        <v>623</v>
      </c>
      <c r="AA15" s="42" t="s">
        <v>614</v>
      </c>
      <c r="AB15" s="42" t="s">
        <v>508</v>
      </c>
      <c r="AC15" s="77">
        <v>1</v>
      </c>
      <c r="AD15" s="70" t="s">
        <v>732</v>
      </c>
      <c r="AE15" s="77">
        <v>1</v>
      </c>
      <c r="AF15" s="70" t="s">
        <v>733</v>
      </c>
      <c r="AG15" s="71" t="s">
        <v>707</v>
      </c>
      <c r="AH15" s="71" t="s">
        <v>726</v>
      </c>
      <c r="AI15" s="8"/>
    </row>
    <row r="16" spans="1:35" s="9" customFormat="1" ht="81" customHeight="1" thickBot="1" x14ac:dyDescent="0.3">
      <c r="A16" s="194"/>
      <c r="B16" s="141"/>
      <c r="C16" s="141" t="s">
        <v>27</v>
      </c>
      <c r="D16" s="141" t="s">
        <v>51</v>
      </c>
      <c r="E16" s="201" t="s">
        <v>394</v>
      </c>
      <c r="F16" s="141" t="s">
        <v>395</v>
      </c>
      <c r="G16" s="141" t="s">
        <v>396</v>
      </c>
      <c r="H16" s="141" t="s">
        <v>24</v>
      </c>
      <c r="I16" s="141">
        <v>1</v>
      </c>
      <c r="J16" s="141" t="s">
        <v>25</v>
      </c>
      <c r="K16" s="141">
        <v>10</v>
      </c>
      <c r="L16" s="141">
        <f>+K16*I16</f>
        <v>10</v>
      </c>
      <c r="M16" s="141" t="s">
        <v>26</v>
      </c>
      <c r="N16" s="141" t="s">
        <v>769</v>
      </c>
      <c r="O16" s="141" t="s">
        <v>33</v>
      </c>
      <c r="P16" s="141">
        <v>75</v>
      </c>
      <c r="Q16" s="141" t="s">
        <v>24</v>
      </c>
      <c r="R16" s="141">
        <v>1</v>
      </c>
      <c r="S16" s="141" t="s">
        <v>25</v>
      </c>
      <c r="T16" s="141">
        <v>10</v>
      </c>
      <c r="U16" s="141">
        <f>+T16*R16</f>
        <v>10</v>
      </c>
      <c r="V16" s="141" t="s">
        <v>26</v>
      </c>
      <c r="W16" s="141" t="s">
        <v>770</v>
      </c>
      <c r="X16" s="140">
        <v>42737</v>
      </c>
      <c r="Y16" s="140">
        <v>43100</v>
      </c>
      <c r="Z16" s="140" t="s">
        <v>624</v>
      </c>
      <c r="AA16" s="141" t="s">
        <v>614</v>
      </c>
      <c r="AB16" s="141" t="s">
        <v>397</v>
      </c>
      <c r="AC16" s="149">
        <v>0.6</v>
      </c>
      <c r="AD16" s="156" t="s">
        <v>670</v>
      </c>
      <c r="AE16" s="149">
        <v>0.6</v>
      </c>
      <c r="AF16" s="156" t="s">
        <v>779</v>
      </c>
      <c r="AG16" s="156" t="s">
        <v>785</v>
      </c>
      <c r="AH16" s="147" t="s">
        <v>726</v>
      </c>
      <c r="AI16" s="8"/>
    </row>
    <row r="17" spans="1:35" s="9" customFormat="1" ht="81" customHeight="1" thickBot="1" x14ac:dyDescent="0.3">
      <c r="A17" s="194"/>
      <c r="B17" s="141"/>
      <c r="C17" s="141"/>
      <c r="D17" s="141"/>
      <c r="E17" s="201"/>
      <c r="F17" s="141"/>
      <c r="G17" s="141"/>
      <c r="H17" s="141"/>
      <c r="I17" s="141"/>
      <c r="J17" s="141"/>
      <c r="K17" s="141"/>
      <c r="L17" s="141"/>
      <c r="M17" s="141"/>
      <c r="N17" s="141"/>
      <c r="O17" s="141"/>
      <c r="P17" s="141"/>
      <c r="Q17" s="141"/>
      <c r="R17" s="141"/>
      <c r="S17" s="141"/>
      <c r="T17" s="141"/>
      <c r="U17" s="141"/>
      <c r="V17" s="141"/>
      <c r="W17" s="141"/>
      <c r="X17" s="140"/>
      <c r="Y17" s="140"/>
      <c r="Z17" s="140"/>
      <c r="AA17" s="141"/>
      <c r="AB17" s="141"/>
      <c r="AC17" s="147"/>
      <c r="AD17" s="156"/>
      <c r="AE17" s="147"/>
      <c r="AF17" s="156"/>
      <c r="AG17" s="156"/>
      <c r="AH17" s="147"/>
      <c r="AI17" s="8"/>
    </row>
    <row r="18" spans="1:35" s="9" customFormat="1" ht="141.75" customHeight="1" thickBot="1" x14ac:dyDescent="0.3">
      <c r="A18" s="64" t="s">
        <v>58</v>
      </c>
      <c r="B18" s="56" t="s">
        <v>59</v>
      </c>
      <c r="C18" s="56" t="s">
        <v>44</v>
      </c>
      <c r="D18" s="56" t="s">
        <v>51</v>
      </c>
      <c r="E18" s="27" t="s">
        <v>509</v>
      </c>
      <c r="F18" s="56" t="s">
        <v>398</v>
      </c>
      <c r="G18" s="56" t="s">
        <v>399</v>
      </c>
      <c r="H18" s="56" t="s">
        <v>24</v>
      </c>
      <c r="I18" s="56">
        <v>1</v>
      </c>
      <c r="J18" s="56" t="s">
        <v>25</v>
      </c>
      <c r="K18" s="56">
        <v>10</v>
      </c>
      <c r="L18" s="56">
        <f>+K18*I18</f>
        <v>10</v>
      </c>
      <c r="M18" s="56" t="s">
        <v>26</v>
      </c>
      <c r="N18" s="56" t="s">
        <v>761</v>
      </c>
      <c r="O18" s="56" t="s">
        <v>33</v>
      </c>
      <c r="P18" s="56">
        <v>85</v>
      </c>
      <c r="Q18" s="56" t="s">
        <v>24</v>
      </c>
      <c r="R18" s="56">
        <v>1</v>
      </c>
      <c r="S18" s="56" t="s">
        <v>25</v>
      </c>
      <c r="T18" s="56">
        <v>10</v>
      </c>
      <c r="U18" s="56">
        <f>+T18*R18</f>
        <v>10</v>
      </c>
      <c r="V18" s="56" t="s">
        <v>26</v>
      </c>
      <c r="W18" s="56" t="s">
        <v>762</v>
      </c>
      <c r="X18" s="55">
        <v>42795</v>
      </c>
      <c r="Y18" s="55">
        <v>43100</v>
      </c>
      <c r="Z18" s="55" t="s">
        <v>400</v>
      </c>
      <c r="AA18" s="56" t="s">
        <v>625</v>
      </c>
      <c r="AB18" s="56" t="s">
        <v>780</v>
      </c>
      <c r="AC18" s="77">
        <v>1</v>
      </c>
      <c r="AD18" s="70" t="s">
        <v>671</v>
      </c>
      <c r="AE18" s="77">
        <v>1</v>
      </c>
      <c r="AF18" s="70" t="s">
        <v>734</v>
      </c>
      <c r="AG18" s="70" t="s">
        <v>763</v>
      </c>
      <c r="AH18" s="71" t="s">
        <v>726</v>
      </c>
      <c r="AI18" s="8"/>
    </row>
    <row r="19" spans="1:35" ht="50.1" customHeight="1" thickBot="1" x14ac:dyDescent="0.3">
      <c r="A19" s="117" t="s">
        <v>60</v>
      </c>
      <c r="B19" s="118"/>
      <c r="C19" s="119"/>
      <c r="D19" s="119"/>
      <c r="E19" s="120"/>
      <c r="F19" s="121"/>
      <c r="G19" s="120"/>
      <c r="H19" s="120"/>
      <c r="I19" s="120"/>
      <c r="J19" s="122"/>
      <c r="K19" s="122"/>
      <c r="L19" s="120"/>
      <c r="M19" s="120"/>
      <c r="N19" s="120"/>
      <c r="O19" s="120"/>
      <c r="P19" s="122"/>
      <c r="Q19" s="120"/>
      <c r="R19" s="120"/>
      <c r="S19" s="120"/>
      <c r="T19" s="120"/>
      <c r="U19" s="120"/>
      <c r="V19" s="120"/>
      <c r="W19" s="120"/>
      <c r="X19" s="120"/>
      <c r="Y19" s="120"/>
      <c r="Z19" s="120"/>
      <c r="AA19" s="120"/>
      <c r="AB19" s="120"/>
      <c r="AC19" s="126"/>
      <c r="AD19" s="127"/>
      <c r="AE19" s="126"/>
      <c r="AF19" s="127"/>
      <c r="AG19" s="128"/>
      <c r="AH19" s="136"/>
      <c r="AI19" s="1"/>
    </row>
    <row r="20" spans="1:35" ht="133.5" customHeight="1" thickBot="1" x14ac:dyDescent="0.3">
      <c r="A20" s="60" t="s">
        <v>61</v>
      </c>
      <c r="B20" s="61" t="s">
        <v>62</v>
      </c>
      <c r="C20" s="61"/>
      <c r="D20" s="61" t="s">
        <v>37</v>
      </c>
      <c r="E20" s="61" t="s">
        <v>64</v>
      </c>
      <c r="F20" s="61" t="s">
        <v>454</v>
      </c>
      <c r="G20" s="61" t="s">
        <v>65</v>
      </c>
      <c r="H20" s="57" t="s">
        <v>24</v>
      </c>
      <c r="I20" s="57">
        <v>1</v>
      </c>
      <c r="J20" s="58" t="s">
        <v>25</v>
      </c>
      <c r="K20" s="58">
        <v>10</v>
      </c>
      <c r="L20" s="57">
        <f>I20*K20</f>
        <v>10</v>
      </c>
      <c r="M20" s="57" t="s">
        <v>26</v>
      </c>
      <c r="N20" s="57" t="s">
        <v>453</v>
      </c>
      <c r="O20" s="57" t="s">
        <v>33</v>
      </c>
      <c r="P20" s="58">
        <v>85</v>
      </c>
      <c r="Q20" s="57" t="s">
        <v>24</v>
      </c>
      <c r="R20" s="57">
        <v>1</v>
      </c>
      <c r="S20" s="57" t="s">
        <v>25</v>
      </c>
      <c r="T20" s="57">
        <v>10</v>
      </c>
      <c r="U20" s="57">
        <v>10</v>
      </c>
      <c r="V20" s="57" t="s">
        <v>26</v>
      </c>
      <c r="W20" s="61" t="s">
        <v>472</v>
      </c>
      <c r="X20" s="63">
        <v>42737</v>
      </c>
      <c r="Y20" s="63">
        <v>43100</v>
      </c>
      <c r="Z20" s="61" t="s">
        <v>418</v>
      </c>
      <c r="AA20" s="61" t="s">
        <v>419</v>
      </c>
      <c r="AB20" s="61" t="s">
        <v>455</v>
      </c>
      <c r="AC20" s="80">
        <v>1</v>
      </c>
      <c r="AD20" s="82" t="s">
        <v>735</v>
      </c>
      <c r="AE20" s="80">
        <v>1</v>
      </c>
      <c r="AF20" s="82" t="s">
        <v>681</v>
      </c>
      <c r="AG20" s="69" t="s">
        <v>707</v>
      </c>
      <c r="AH20" s="82" t="s">
        <v>726</v>
      </c>
      <c r="AI20" s="1"/>
    </row>
    <row r="21" spans="1:35" s="6" customFormat="1" ht="260.25" customHeight="1" thickBot="1" x14ac:dyDescent="0.3">
      <c r="A21" s="60" t="s">
        <v>66</v>
      </c>
      <c r="B21" s="61" t="s">
        <v>67</v>
      </c>
      <c r="C21" s="61"/>
      <c r="D21" s="61" t="s">
        <v>32</v>
      </c>
      <c r="E21" s="68" t="s">
        <v>68</v>
      </c>
      <c r="F21" s="61" t="s">
        <v>69</v>
      </c>
      <c r="G21" s="61" t="s">
        <v>70</v>
      </c>
      <c r="H21" s="61" t="s">
        <v>24</v>
      </c>
      <c r="I21" s="61">
        <v>1</v>
      </c>
      <c r="J21" s="56" t="s">
        <v>25</v>
      </c>
      <c r="K21" s="56">
        <v>10</v>
      </c>
      <c r="L21" s="61">
        <f>I21*K21</f>
        <v>10</v>
      </c>
      <c r="M21" s="61" t="s">
        <v>26</v>
      </c>
      <c r="N21" s="61" t="s">
        <v>522</v>
      </c>
      <c r="O21" s="61" t="s">
        <v>33</v>
      </c>
      <c r="P21" s="56">
        <v>85</v>
      </c>
      <c r="Q21" s="61" t="s">
        <v>24</v>
      </c>
      <c r="R21" s="61">
        <v>1</v>
      </c>
      <c r="S21" s="61" t="s">
        <v>25</v>
      </c>
      <c r="T21" s="61">
        <v>10</v>
      </c>
      <c r="U21" s="61">
        <v>10</v>
      </c>
      <c r="V21" s="61" t="s">
        <v>26</v>
      </c>
      <c r="W21" s="61" t="s">
        <v>265</v>
      </c>
      <c r="X21" s="62">
        <v>42736</v>
      </c>
      <c r="Y21" s="62">
        <v>43100</v>
      </c>
      <c r="Z21" s="63" t="s">
        <v>266</v>
      </c>
      <c r="AA21" s="61" t="s">
        <v>267</v>
      </c>
      <c r="AB21" s="61" t="s">
        <v>523</v>
      </c>
      <c r="AC21" s="80">
        <v>1</v>
      </c>
      <c r="AD21" s="81" t="s">
        <v>626</v>
      </c>
      <c r="AE21" s="80">
        <v>1</v>
      </c>
      <c r="AF21" s="81" t="s">
        <v>781</v>
      </c>
      <c r="AG21" s="82" t="s">
        <v>707</v>
      </c>
      <c r="AH21" s="82" t="s">
        <v>726</v>
      </c>
      <c r="AI21" s="5"/>
    </row>
    <row r="22" spans="1:35" s="6" customFormat="1" ht="76.5" customHeight="1" thickBot="1" x14ac:dyDescent="0.3">
      <c r="A22" s="187" t="s">
        <v>71</v>
      </c>
      <c r="B22" s="141" t="s">
        <v>72</v>
      </c>
      <c r="C22" s="141" t="s">
        <v>73</v>
      </c>
      <c r="D22" s="141" t="s">
        <v>34</v>
      </c>
      <c r="E22" s="141" t="s">
        <v>74</v>
      </c>
      <c r="F22" s="141" t="s">
        <v>272</v>
      </c>
      <c r="G22" s="141" t="s">
        <v>75</v>
      </c>
      <c r="H22" s="141" t="s">
        <v>24</v>
      </c>
      <c r="I22" s="141">
        <v>1</v>
      </c>
      <c r="J22" s="141" t="s">
        <v>25</v>
      </c>
      <c r="K22" s="141">
        <v>10</v>
      </c>
      <c r="L22" s="141">
        <v>10</v>
      </c>
      <c r="M22" s="141" t="s">
        <v>26</v>
      </c>
      <c r="N22" s="141" t="s">
        <v>268</v>
      </c>
      <c r="O22" s="141" t="s">
        <v>33</v>
      </c>
      <c r="P22" s="141">
        <v>85</v>
      </c>
      <c r="Q22" s="141" t="s">
        <v>24</v>
      </c>
      <c r="R22" s="141">
        <v>1</v>
      </c>
      <c r="S22" s="141" t="s">
        <v>25</v>
      </c>
      <c r="T22" s="141">
        <v>10</v>
      </c>
      <c r="U22" s="186">
        <v>10</v>
      </c>
      <c r="V22" s="186" t="s">
        <v>26</v>
      </c>
      <c r="W22" s="186" t="s">
        <v>627</v>
      </c>
      <c r="X22" s="189">
        <v>42736</v>
      </c>
      <c r="Y22" s="188">
        <v>43100</v>
      </c>
      <c r="Z22" s="189" t="s">
        <v>628</v>
      </c>
      <c r="AA22" s="186" t="s">
        <v>269</v>
      </c>
      <c r="AB22" s="186" t="s">
        <v>507</v>
      </c>
      <c r="AC22" s="154">
        <v>1</v>
      </c>
      <c r="AD22" s="156" t="s">
        <v>736</v>
      </c>
      <c r="AE22" s="175">
        <v>0.63149999999999995</v>
      </c>
      <c r="AF22" s="156" t="s">
        <v>783</v>
      </c>
      <c r="AG22" s="152" t="s">
        <v>784</v>
      </c>
      <c r="AH22" s="147" t="s">
        <v>726</v>
      </c>
      <c r="AI22" s="5"/>
    </row>
    <row r="23" spans="1:35" s="6" customFormat="1" ht="104.25" customHeight="1" thickBot="1" x14ac:dyDescent="0.3">
      <c r="A23" s="187"/>
      <c r="B23" s="141"/>
      <c r="C23" s="141"/>
      <c r="D23" s="141"/>
      <c r="E23" s="141"/>
      <c r="F23" s="141"/>
      <c r="G23" s="141"/>
      <c r="H23" s="141"/>
      <c r="I23" s="141"/>
      <c r="J23" s="141"/>
      <c r="K23" s="141"/>
      <c r="L23" s="141"/>
      <c r="M23" s="141"/>
      <c r="N23" s="141"/>
      <c r="O23" s="141"/>
      <c r="P23" s="141"/>
      <c r="Q23" s="141"/>
      <c r="R23" s="141"/>
      <c r="S23" s="141"/>
      <c r="T23" s="141"/>
      <c r="U23" s="186"/>
      <c r="V23" s="186"/>
      <c r="W23" s="186"/>
      <c r="X23" s="189"/>
      <c r="Y23" s="188"/>
      <c r="Z23" s="189"/>
      <c r="AA23" s="186"/>
      <c r="AB23" s="186"/>
      <c r="AC23" s="154"/>
      <c r="AD23" s="156"/>
      <c r="AE23" s="175"/>
      <c r="AF23" s="156"/>
      <c r="AG23" s="152"/>
      <c r="AH23" s="147"/>
      <c r="AI23" s="5"/>
    </row>
    <row r="24" spans="1:35" s="6" customFormat="1" ht="204.75" customHeight="1" thickBot="1" x14ac:dyDescent="0.3">
      <c r="A24" s="60" t="s">
        <v>76</v>
      </c>
      <c r="B24" s="56" t="s">
        <v>77</v>
      </c>
      <c r="C24" s="56" t="s">
        <v>31</v>
      </c>
      <c r="D24" s="56" t="s">
        <v>32</v>
      </c>
      <c r="E24" s="56" t="s">
        <v>515</v>
      </c>
      <c r="F24" s="56" t="s">
        <v>516</v>
      </c>
      <c r="G24" s="56" t="s">
        <v>517</v>
      </c>
      <c r="H24" s="61" t="s">
        <v>24</v>
      </c>
      <c r="I24" s="61">
        <v>1</v>
      </c>
      <c r="J24" s="56" t="s">
        <v>25</v>
      </c>
      <c r="K24" s="56">
        <v>10</v>
      </c>
      <c r="L24" s="61">
        <v>10</v>
      </c>
      <c r="M24" s="61" t="s">
        <v>26</v>
      </c>
      <c r="N24" s="61" t="s">
        <v>518</v>
      </c>
      <c r="O24" s="61" t="s">
        <v>33</v>
      </c>
      <c r="P24" s="56">
        <v>85</v>
      </c>
      <c r="Q24" s="56" t="s">
        <v>24</v>
      </c>
      <c r="R24" s="56">
        <v>1</v>
      </c>
      <c r="S24" s="56" t="s">
        <v>25</v>
      </c>
      <c r="T24" s="56">
        <v>10</v>
      </c>
      <c r="U24" s="61">
        <v>10</v>
      </c>
      <c r="V24" s="61" t="s">
        <v>26</v>
      </c>
      <c r="W24" s="61" t="s">
        <v>519</v>
      </c>
      <c r="X24" s="63">
        <v>42767</v>
      </c>
      <c r="Y24" s="62">
        <v>43100</v>
      </c>
      <c r="Z24" s="63" t="s">
        <v>520</v>
      </c>
      <c r="AA24" s="61" t="s">
        <v>629</v>
      </c>
      <c r="AB24" s="61" t="s">
        <v>521</v>
      </c>
      <c r="AC24" s="80">
        <v>1</v>
      </c>
      <c r="AD24" s="70" t="s">
        <v>682</v>
      </c>
      <c r="AE24" s="80">
        <v>1</v>
      </c>
      <c r="AF24" s="70" t="s">
        <v>777</v>
      </c>
      <c r="AG24" s="76" t="s">
        <v>707</v>
      </c>
      <c r="AH24" s="71" t="s">
        <v>726</v>
      </c>
      <c r="AI24" s="5"/>
    </row>
    <row r="25" spans="1:35" ht="90" customHeight="1" thickBot="1" x14ac:dyDescent="0.3">
      <c r="A25" s="194" t="s">
        <v>78</v>
      </c>
      <c r="B25" s="141" t="s">
        <v>79</v>
      </c>
      <c r="C25" s="56" t="s">
        <v>42</v>
      </c>
      <c r="D25" s="56" t="s">
        <v>51</v>
      </c>
      <c r="E25" s="27" t="s">
        <v>80</v>
      </c>
      <c r="F25" s="141" t="s">
        <v>584</v>
      </c>
      <c r="G25" s="141" t="s">
        <v>81</v>
      </c>
      <c r="H25" s="141" t="s">
        <v>24</v>
      </c>
      <c r="I25" s="141">
        <v>1</v>
      </c>
      <c r="J25" s="141" t="s">
        <v>25</v>
      </c>
      <c r="K25" s="141">
        <v>10</v>
      </c>
      <c r="L25" s="141">
        <v>10</v>
      </c>
      <c r="M25" s="141" t="s">
        <v>26</v>
      </c>
      <c r="N25" s="141" t="s">
        <v>510</v>
      </c>
      <c r="O25" s="141" t="s">
        <v>33</v>
      </c>
      <c r="P25" s="141">
        <v>70</v>
      </c>
      <c r="Q25" s="141" t="s">
        <v>24</v>
      </c>
      <c r="R25" s="141">
        <v>1</v>
      </c>
      <c r="S25" s="141" t="s">
        <v>25</v>
      </c>
      <c r="T25" s="141">
        <v>10</v>
      </c>
      <c r="U25" s="141">
        <v>10</v>
      </c>
      <c r="V25" s="141" t="s">
        <v>26</v>
      </c>
      <c r="W25" s="141" t="s">
        <v>511</v>
      </c>
      <c r="X25" s="145">
        <v>42795</v>
      </c>
      <c r="Y25" s="145">
        <v>43100</v>
      </c>
      <c r="Z25" s="140" t="s">
        <v>466</v>
      </c>
      <c r="AA25" s="141" t="s">
        <v>271</v>
      </c>
      <c r="AB25" s="141" t="s">
        <v>512</v>
      </c>
      <c r="AC25" s="149">
        <v>1</v>
      </c>
      <c r="AD25" s="156" t="s">
        <v>683</v>
      </c>
      <c r="AE25" s="149">
        <v>0.5</v>
      </c>
      <c r="AF25" s="156" t="s">
        <v>782</v>
      </c>
      <c r="AG25" s="153" t="s">
        <v>707</v>
      </c>
      <c r="AH25" s="147" t="s">
        <v>726</v>
      </c>
      <c r="AI25" s="1"/>
    </row>
    <row r="26" spans="1:35" ht="90" customHeight="1" thickBot="1" x14ac:dyDescent="0.3">
      <c r="A26" s="194"/>
      <c r="B26" s="141"/>
      <c r="C26" s="56" t="s">
        <v>82</v>
      </c>
      <c r="D26" s="56" t="s">
        <v>51</v>
      </c>
      <c r="E26" s="27" t="s">
        <v>83</v>
      </c>
      <c r="F26" s="141"/>
      <c r="G26" s="141"/>
      <c r="H26" s="141"/>
      <c r="I26" s="141"/>
      <c r="J26" s="141"/>
      <c r="K26" s="141"/>
      <c r="L26" s="141"/>
      <c r="M26" s="141"/>
      <c r="N26" s="141"/>
      <c r="O26" s="141"/>
      <c r="P26" s="141"/>
      <c r="Q26" s="141"/>
      <c r="R26" s="141"/>
      <c r="S26" s="141"/>
      <c r="T26" s="141"/>
      <c r="U26" s="141"/>
      <c r="V26" s="141"/>
      <c r="W26" s="141"/>
      <c r="X26" s="145"/>
      <c r="Y26" s="145"/>
      <c r="Z26" s="140"/>
      <c r="AA26" s="141"/>
      <c r="AB26" s="141"/>
      <c r="AC26" s="147"/>
      <c r="AD26" s="156"/>
      <c r="AE26" s="147"/>
      <c r="AF26" s="156"/>
      <c r="AG26" s="153"/>
      <c r="AH26" s="147"/>
      <c r="AI26" s="1"/>
    </row>
    <row r="27" spans="1:35" ht="50.1" customHeight="1" thickBot="1" x14ac:dyDescent="0.3">
      <c r="A27" s="129" t="s">
        <v>84</v>
      </c>
      <c r="B27" s="130"/>
      <c r="C27" s="131"/>
      <c r="D27" s="131"/>
      <c r="E27" s="132"/>
      <c r="F27" s="133"/>
      <c r="G27" s="132"/>
      <c r="H27" s="132"/>
      <c r="I27" s="132"/>
      <c r="J27" s="113"/>
      <c r="K27" s="113"/>
      <c r="L27" s="132"/>
      <c r="M27" s="132"/>
      <c r="N27" s="132"/>
      <c r="O27" s="132"/>
      <c r="P27" s="113"/>
      <c r="Q27" s="132"/>
      <c r="R27" s="132"/>
      <c r="S27" s="132"/>
      <c r="T27" s="132"/>
      <c r="U27" s="132"/>
      <c r="V27" s="132"/>
      <c r="W27" s="132"/>
      <c r="X27" s="132"/>
      <c r="Y27" s="132"/>
      <c r="Z27" s="132"/>
      <c r="AA27" s="132"/>
      <c r="AB27" s="132"/>
      <c r="AC27" s="113"/>
      <c r="AD27" s="114"/>
      <c r="AE27" s="115"/>
      <c r="AF27" s="116"/>
      <c r="AG27" s="116"/>
      <c r="AH27" s="137"/>
      <c r="AI27" s="1"/>
    </row>
    <row r="28" spans="1:35" ht="63.75" customHeight="1" thickBot="1" x14ac:dyDescent="0.3">
      <c r="A28" s="187" t="s">
        <v>84</v>
      </c>
      <c r="B28" s="186" t="s">
        <v>291</v>
      </c>
      <c r="C28" s="41" t="s">
        <v>44</v>
      </c>
      <c r="D28" s="41" t="s">
        <v>35</v>
      </c>
      <c r="E28" s="43" t="s">
        <v>85</v>
      </c>
      <c r="F28" s="186" t="s">
        <v>410</v>
      </c>
      <c r="G28" s="186" t="s">
        <v>564</v>
      </c>
      <c r="H28" s="186" t="s">
        <v>24</v>
      </c>
      <c r="I28" s="186">
        <v>1</v>
      </c>
      <c r="J28" s="141" t="s">
        <v>25</v>
      </c>
      <c r="K28" s="141">
        <v>10</v>
      </c>
      <c r="L28" s="186">
        <v>10</v>
      </c>
      <c r="M28" s="186" t="s">
        <v>26</v>
      </c>
      <c r="N28" s="186" t="s">
        <v>565</v>
      </c>
      <c r="O28" s="186" t="s">
        <v>33</v>
      </c>
      <c r="P28" s="141">
        <v>85</v>
      </c>
      <c r="Q28" s="186" t="s">
        <v>24</v>
      </c>
      <c r="R28" s="186">
        <v>1</v>
      </c>
      <c r="S28" s="186" t="s">
        <v>25</v>
      </c>
      <c r="T28" s="186">
        <v>10</v>
      </c>
      <c r="U28" s="186">
        <v>10</v>
      </c>
      <c r="V28" s="186" t="s">
        <v>26</v>
      </c>
      <c r="W28" s="186" t="s">
        <v>566</v>
      </c>
      <c r="X28" s="188">
        <v>42736</v>
      </c>
      <c r="Y28" s="188">
        <v>43100</v>
      </c>
      <c r="Z28" s="189" t="s">
        <v>567</v>
      </c>
      <c r="AA28" s="186" t="s">
        <v>292</v>
      </c>
      <c r="AB28" s="186" t="s">
        <v>575</v>
      </c>
      <c r="AC28" s="176">
        <v>1</v>
      </c>
      <c r="AD28" s="179" t="s">
        <v>737</v>
      </c>
      <c r="AE28" s="154">
        <v>0.66669999999999996</v>
      </c>
      <c r="AF28" s="155" t="s">
        <v>738</v>
      </c>
      <c r="AG28" s="146" t="s">
        <v>707</v>
      </c>
      <c r="AH28" s="146" t="s">
        <v>739</v>
      </c>
      <c r="AI28" s="1"/>
    </row>
    <row r="29" spans="1:35" ht="63.75" customHeight="1" thickBot="1" x14ac:dyDescent="0.3">
      <c r="A29" s="187"/>
      <c r="B29" s="186"/>
      <c r="C29" s="41" t="s">
        <v>44</v>
      </c>
      <c r="D29" s="41" t="s">
        <v>51</v>
      </c>
      <c r="E29" s="43" t="s">
        <v>86</v>
      </c>
      <c r="F29" s="186"/>
      <c r="G29" s="186"/>
      <c r="H29" s="186"/>
      <c r="I29" s="186"/>
      <c r="J29" s="141"/>
      <c r="K29" s="141"/>
      <c r="L29" s="186"/>
      <c r="M29" s="186"/>
      <c r="N29" s="186"/>
      <c r="O29" s="186"/>
      <c r="P29" s="141"/>
      <c r="Q29" s="186"/>
      <c r="R29" s="186"/>
      <c r="S29" s="186"/>
      <c r="T29" s="186"/>
      <c r="U29" s="186"/>
      <c r="V29" s="186"/>
      <c r="W29" s="186"/>
      <c r="X29" s="188"/>
      <c r="Y29" s="188"/>
      <c r="Z29" s="189"/>
      <c r="AA29" s="186"/>
      <c r="AB29" s="186"/>
      <c r="AC29" s="177"/>
      <c r="AD29" s="180"/>
      <c r="AE29" s="146"/>
      <c r="AF29" s="155"/>
      <c r="AG29" s="146"/>
      <c r="AH29" s="146"/>
      <c r="AI29" s="1"/>
    </row>
    <row r="30" spans="1:35" ht="63.75" customHeight="1" thickBot="1" x14ac:dyDescent="0.3">
      <c r="A30" s="187"/>
      <c r="B30" s="186"/>
      <c r="C30" s="41" t="s">
        <v>44</v>
      </c>
      <c r="D30" s="41" t="s">
        <v>51</v>
      </c>
      <c r="E30" s="43" t="s">
        <v>87</v>
      </c>
      <c r="F30" s="186"/>
      <c r="G30" s="186"/>
      <c r="H30" s="186"/>
      <c r="I30" s="186"/>
      <c r="J30" s="141"/>
      <c r="K30" s="141"/>
      <c r="L30" s="186"/>
      <c r="M30" s="186"/>
      <c r="N30" s="186"/>
      <c r="O30" s="186"/>
      <c r="P30" s="141"/>
      <c r="Q30" s="186"/>
      <c r="R30" s="186"/>
      <c r="S30" s="186"/>
      <c r="T30" s="186"/>
      <c r="U30" s="186"/>
      <c r="V30" s="186"/>
      <c r="W30" s="186"/>
      <c r="X30" s="188"/>
      <c r="Y30" s="188"/>
      <c r="Z30" s="189"/>
      <c r="AA30" s="186"/>
      <c r="AB30" s="186"/>
      <c r="AC30" s="178"/>
      <c r="AD30" s="181"/>
      <c r="AE30" s="146"/>
      <c r="AF30" s="155"/>
      <c r="AG30" s="146"/>
      <c r="AH30" s="146"/>
      <c r="AI30" s="1"/>
    </row>
    <row r="31" spans="1:35" ht="74.25" customHeight="1" thickBot="1" x14ac:dyDescent="0.3">
      <c r="A31" s="187" t="s">
        <v>84</v>
      </c>
      <c r="B31" s="186"/>
      <c r="C31" s="61" t="s">
        <v>44</v>
      </c>
      <c r="D31" s="61" t="s">
        <v>32</v>
      </c>
      <c r="E31" s="68" t="s">
        <v>568</v>
      </c>
      <c r="F31" s="186" t="s">
        <v>411</v>
      </c>
      <c r="G31" s="186" t="s">
        <v>88</v>
      </c>
      <c r="H31" s="186" t="s">
        <v>24</v>
      </c>
      <c r="I31" s="186">
        <v>1</v>
      </c>
      <c r="J31" s="141" t="s">
        <v>25</v>
      </c>
      <c r="K31" s="141">
        <v>10</v>
      </c>
      <c r="L31" s="186">
        <v>10</v>
      </c>
      <c r="M31" s="186" t="s">
        <v>26</v>
      </c>
      <c r="N31" s="186" t="s">
        <v>569</v>
      </c>
      <c r="O31" s="186" t="s">
        <v>33</v>
      </c>
      <c r="P31" s="141">
        <v>85</v>
      </c>
      <c r="Q31" s="186" t="s">
        <v>24</v>
      </c>
      <c r="R31" s="186">
        <v>1</v>
      </c>
      <c r="S31" s="186" t="s">
        <v>25</v>
      </c>
      <c r="T31" s="186">
        <v>10</v>
      </c>
      <c r="U31" s="186">
        <v>10</v>
      </c>
      <c r="V31" s="186" t="s">
        <v>26</v>
      </c>
      <c r="W31" s="186" t="s">
        <v>570</v>
      </c>
      <c r="X31" s="188">
        <v>42736</v>
      </c>
      <c r="Y31" s="188">
        <v>43100</v>
      </c>
      <c r="Z31" s="189" t="s">
        <v>630</v>
      </c>
      <c r="AA31" s="186" t="s">
        <v>293</v>
      </c>
      <c r="AB31" s="203" t="s">
        <v>804</v>
      </c>
      <c r="AC31" s="80">
        <v>1</v>
      </c>
      <c r="AD31" s="81" t="s">
        <v>697</v>
      </c>
      <c r="AE31" s="80">
        <v>1</v>
      </c>
      <c r="AF31" s="81" t="s">
        <v>697</v>
      </c>
      <c r="AG31" s="167" t="s">
        <v>786</v>
      </c>
      <c r="AH31" s="146" t="s">
        <v>726</v>
      </c>
      <c r="AI31" s="1"/>
    </row>
    <row r="32" spans="1:35" ht="115.5" customHeight="1" thickBot="1" x14ac:dyDescent="0.3">
      <c r="A32" s="187"/>
      <c r="B32" s="186"/>
      <c r="C32" s="61" t="s">
        <v>44</v>
      </c>
      <c r="D32" s="61" t="s">
        <v>35</v>
      </c>
      <c r="E32" s="68" t="s">
        <v>571</v>
      </c>
      <c r="F32" s="186"/>
      <c r="G32" s="186"/>
      <c r="H32" s="186"/>
      <c r="I32" s="186"/>
      <c r="J32" s="141"/>
      <c r="K32" s="141"/>
      <c r="L32" s="186"/>
      <c r="M32" s="186"/>
      <c r="N32" s="186"/>
      <c r="O32" s="186"/>
      <c r="P32" s="141"/>
      <c r="Q32" s="186"/>
      <c r="R32" s="186"/>
      <c r="S32" s="186"/>
      <c r="T32" s="186"/>
      <c r="U32" s="186"/>
      <c r="V32" s="186"/>
      <c r="W32" s="186"/>
      <c r="X32" s="188"/>
      <c r="Y32" s="188"/>
      <c r="Z32" s="189"/>
      <c r="AA32" s="186"/>
      <c r="AB32" s="186"/>
      <c r="AC32" s="80">
        <v>1</v>
      </c>
      <c r="AD32" s="81" t="s">
        <v>698</v>
      </c>
      <c r="AE32" s="80">
        <v>1</v>
      </c>
      <c r="AF32" s="81" t="s">
        <v>698</v>
      </c>
      <c r="AG32" s="167"/>
      <c r="AH32" s="146"/>
      <c r="AI32" s="1"/>
    </row>
    <row r="33" spans="1:35" s="6" customFormat="1" ht="86.25" customHeight="1" thickBot="1" x14ac:dyDescent="0.3">
      <c r="A33" s="187" t="s">
        <v>84</v>
      </c>
      <c r="B33" s="186"/>
      <c r="C33" s="41"/>
      <c r="D33" s="41" t="s">
        <v>32</v>
      </c>
      <c r="E33" s="43" t="s">
        <v>85</v>
      </c>
      <c r="F33" s="186" t="s">
        <v>574</v>
      </c>
      <c r="G33" s="186" t="s">
        <v>90</v>
      </c>
      <c r="H33" s="186" t="s">
        <v>270</v>
      </c>
      <c r="I33" s="186">
        <v>2</v>
      </c>
      <c r="J33" s="141" t="s">
        <v>25</v>
      </c>
      <c r="K33" s="141">
        <v>10</v>
      </c>
      <c r="L33" s="186">
        <v>20</v>
      </c>
      <c r="M33" s="186" t="s">
        <v>259</v>
      </c>
      <c r="N33" s="186" t="s">
        <v>294</v>
      </c>
      <c r="O33" s="186" t="s">
        <v>33</v>
      </c>
      <c r="P33" s="141">
        <v>85</v>
      </c>
      <c r="Q33" s="186" t="s">
        <v>295</v>
      </c>
      <c r="R33" s="186">
        <v>1</v>
      </c>
      <c r="S33" s="186" t="s">
        <v>25</v>
      </c>
      <c r="T33" s="186">
        <v>10</v>
      </c>
      <c r="U33" s="186">
        <v>10</v>
      </c>
      <c r="V33" s="186" t="s">
        <v>26</v>
      </c>
      <c r="W33" s="186" t="s">
        <v>572</v>
      </c>
      <c r="X33" s="189">
        <v>42736</v>
      </c>
      <c r="Y33" s="189">
        <v>43100</v>
      </c>
      <c r="Z33" s="189" t="s">
        <v>573</v>
      </c>
      <c r="AA33" s="186" t="s">
        <v>296</v>
      </c>
      <c r="AB33" s="186" t="s">
        <v>631</v>
      </c>
      <c r="AC33" s="176">
        <v>1</v>
      </c>
      <c r="AD33" s="179" t="s">
        <v>698</v>
      </c>
      <c r="AE33" s="176">
        <v>1</v>
      </c>
      <c r="AF33" s="179" t="s">
        <v>740</v>
      </c>
      <c r="AG33" s="153" t="s">
        <v>707</v>
      </c>
      <c r="AH33" s="146" t="s">
        <v>726</v>
      </c>
      <c r="AI33" s="5"/>
    </row>
    <row r="34" spans="1:35" s="6" customFormat="1" ht="86.25" customHeight="1" thickBot="1" x14ac:dyDescent="0.3">
      <c r="A34" s="187"/>
      <c r="B34" s="186"/>
      <c r="C34" s="41" t="s">
        <v>31</v>
      </c>
      <c r="D34" s="41"/>
      <c r="E34" s="43" t="s">
        <v>86</v>
      </c>
      <c r="F34" s="186"/>
      <c r="G34" s="186"/>
      <c r="H34" s="186"/>
      <c r="I34" s="186"/>
      <c r="J34" s="141"/>
      <c r="K34" s="141"/>
      <c r="L34" s="186"/>
      <c r="M34" s="186"/>
      <c r="N34" s="186"/>
      <c r="O34" s="186"/>
      <c r="P34" s="141"/>
      <c r="Q34" s="186"/>
      <c r="R34" s="186"/>
      <c r="S34" s="186"/>
      <c r="T34" s="186"/>
      <c r="U34" s="186"/>
      <c r="V34" s="186"/>
      <c r="W34" s="186"/>
      <c r="X34" s="189"/>
      <c r="Y34" s="189"/>
      <c r="Z34" s="189"/>
      <c r="AA34" s="186"/>
      <c r="AB34" s="186"/>
      <c r="AC34" s="177"/>
      <c r="AD34" s="180"/>
      <c r="AE34" s="177"/>
      <c r="AF34" s="180"/>
      <c r="AG34" s="153"/>
      <c r="AH34" s="146"/>
      <c r="AI34" s="5"/>
    </row>
    <row r="35" spans="1:35" s="6" customFormat="1" ht="86.25" customHeight="1" thickBot="1" x14ac:dyDescent="0.3">
      <c r="A35" s="187"/>
      <c r="B35" s="186"/>
      <c r="C35" s="41" t="s">
        <v>31</v>
      </c>
      <c r="D35" s="41" t="s">
        <v>37</v>
      </c>
      <c r="E35" s="43" t="s">
        <v>91</v>
      </c>
      <c r="F35" s="186"/>
      <c r="G35" s="186"/>
      <c r="H35" s="186"/>
      <c r="I35" s="186"/>
      <c r="J35" s="141"/>
      <c r="K35" s="141"/>
      <c r="L35" s="186"/>
      <c r="M35" s="186"/>
      <c r="N35" s="186"/>
      <c r="O35" s="186"/>
      <c r="P35" s="141"/>
      <c r="Q35" s="186"/>
      <c r="R35" s="186"/>
      <c r="S35" s="186"/>
      <c r="T35" s="186"/>
      <c r="U35" s="186"/>
      <c r="V35" s="186"/>
      <c r="W35" s="186"/>
      <c r="X35" s="189"/>
      <c r="Y35" s="189"/>
      <c r="Z35" s="189"/>
      <c r="AA35" s="186"/>
      <c r="AB35" s="186"/>
      <c r="AC35" s="178"/>
      <c r="AD35" s="181"/>
      <c r="AE35" s="178"/>
      <c r="AF35" s="181"/>
      <c r="AG35" s="153"/>
      <c r="AH35" s="146"/>
      <c r="AI35" s="5"/>
    </row>
    <row r="36" spans="1:35" ht="50.1" customHeight="1" thickBot="1" x14ac:dyDescent="0.3">
      <c r="A36" s="96" t="s">
        <v>92</v>
      </c>
      <c r="B36" s="97"/>
      <c r="C36" s="98"/>
      <c r="D36" s="98"/>
      <c r="E36" s="99"/>
      <c r="F36" s="100"/>
      <c r="G36" s="99"/>
      <c r="H36" s="99"/>
      <c r="I36" s="99"/>
      <c r="J36" s="101"/>
      <c r="K36" s="101"/>
      <c r="L36" s="99"/>
      <c r="M36" s="99"/>
      <c r="N36" s="99"/>
      <c r="O36" s="99"/>
      <c r="P36" s="101"/>
      <c r="Q36" s="99"/>
      <c r="R36" s="99"/>
      <c r="S36" s="99"/>
      <c r="T36" s="99"/>
      <c r="U36" s="99"/>
      <c r="V36" s="99"/>
      <c r="W36" s="99"/>
      <c r="X36" s="99"/>
      <c r="Y36" s="99"/>
      <c r="Z36" s="99"/>
      <c r="AA36" s="99"/>
      <c r="AB36" s="99"/>
      <c r="AC36" s="101"/>
      <c r="AD36" s="102"/>
      <c r="AE36" s="103"/>
      <c r="AF36" s="104"/>
      <c r="AG36" s="104"/>
      <c r="AH36" s="135"/>
      <c r="AI36" s="1"/>
    </row>
    <row r="37" spans="1:35" ht="112.5" customHeight="1" thickBot="1" x14ac:dyDescent="0.3">
      <c r="A37" s="187" t="s">
        <v>530</v>
      </c>
      <c r="B37" s="186" t="s">
        <v>531</v>
      </c>
      <c r="C37" s="61" t="s">
        <v>63</v>
      </c>
      <c r="D37" s="61" t="s">
        <v>32</v>
      </c>
      <c r="E37" s="68" t="s">
        <v>113</v>
      </c>
      <c r="F37" s="186" t="s">
        <v>532</v>
      </c>
      <c r="G37" s="186" t="s">
        <v>533</v>
      </c>
      <c r="H37" s="186" t="s">
        <v>24</v>
      </c>
      <c r="I37" s="186">
        <v>1</v>
      </c>
      <c r="J37" s="141" t="s">
        <v>25</v>
      </c>
      <c r="K37" s="141">
        <v>10</v>
      </c>
      <c r="L37" s="186">
        <v>10</v>
      </c>
      <c r="M37" s="186" t="s">
        <v>26</v>
      </c>
      <c r="N37" s="186" t="s">
        <v>562</v>
      </c>
      <c r="O37" s="186" t="s">
        <v>33</v>
      </c>
      <c r="P37" s="141">
        <v>85</v>
      </c>
      <c r="Q37" s="186" t="s">
        <v>24</v>
      </c>
      <c r="R37" s="186">
        <v>1</v>
      </c>
      <c r="S37" s="186" t="s">
        <v>25</v>
      </c>
      <c r="T37" s="186">
        <v>10</v>
      </c>
      <c r="U37" s="186">
        <v>10</v>
      </c>
      <c r="V37" s="186" t="s">
        <v>26</v>
      </c>
      <c r="W37" s="186" t="s">
        <v>603</v>
      </c>
      <c r="X37" s="188">
        <v>42795</v>
      </c>
      <c r="Y37" s="188">
        <v>43100</v>
      </c>
      <c r="Z37" s="189" t="s">
        <v>563</v>
      </c>
      <c r="AA37" s="186" t="s">
        <v>632</v>
      </c>
      <c r="AB37" s="186" t="s">
        <v>534</v>
      </c>
      <c r="AC37" s="154">
        <v>1</v>
      </c>
      <c r="AD37" s="155" t="s">
        <v>596</v>
      </c>
      <c r="AE37" s="154">
        <v>1</v>
      </c>
      <c r="AF37" s="155" t="s">
        <v>676</v>
      </c>
      <c r="AG37" s="182" t="s">
        <v>787</v>
      </c>
      <c r="AH37" s="146" t="s">
        <v>726</v>
      </c>
      <c r="AI37" s="1"/>
    </row>
    <row r="38" spans="1:35" ht="112.5" customHeight="1" thickBot="1" x14ac:dyDescent="0.3">
      <c r="A38" s="187"/>
      <c r="B38" s="186"/>
      <c r="C38" s="61" t="s">
        <v>31</v>
      </c>
      <c r="D38" s="61" t="s">
        <v>34</v>
      </c>
      <c r="E38" s="68" t="s">
        <v>535</v>
      </c>
      <c r="F38" s="186"/>
      <c r="G38" s="186"/>
      <c r="H38" s="186"/>
      <c r="I38" s="186"/>
      <c r="J38" s="141"/>
      <c r="K38" s="141"/>
      <c r="L38" s="186"/>
      <c r="M38" s="186"/>
      <c r="N38" s="186"/>
      <c r="O38" s="186"/>
      <c r="P38" s="141"/>
      <c r="Q38" s="186"/>
      <c r="R38" s="186"/>
      <c r="S38" s="186"/>
      <c r="T38" s="186"/>
      <c r="U38" s="186"/>
      <c r="V38" s="186"/>
      <c r="W38" s="186"/>
      <c r="X38" s="188"/>
      <c r="Y38" s="188"/>
      <c r="Z38" s="189"/>
      <c r="AA38" s="186"/>
      <c r="AB38" s="186"/>
      <c r="AC38" s="146"/>
      <c r="AD38" s="155"/>
      <c r="AE38" s="146"/>
      <c r="AF38" s="155"/>
      <c r="AG38" s="182"/>
      <c r="AH38" s="146"/>
      <c r="AI38" s="1"/>
    </row>
    <row r="39" spans="1:35" ht="220.5" customHeight="1" thickBot="1" x14ac:dyDescent="0.3">
      <c r="A39" s="60" t="s">
        <v>93</v>
      </c>
      <c r="B39" s="68" t="s">
        <v>94</v>
      </c>
      <c r="C39" s="61" t="s">
        <v>31</v>
      </c>
      <c r="D39" s="61" t="s">
        <v>32</v>
      </c>
      <c r="E39" s="68" t="s">
        <v>95</v>
      </c>
      <c r="F39" s="61" t="s">
        <v>96</v>
      </c>
      <c r="G39" s="61" t="s">
        <v>297</v>
      </c>
      <c r="H39" s="61" t="s">
        <v>98</v>
      </c>
      <c r="I39" s="61">
        <v>3</v>
      </c>
      <c r="J39" s="56" t="s">
        <v>25</v>
      </c>
      <c r="K39" s="56">
        <v>10</v>
      </c>
      <c r="L39" s="61">
        <v>30</v>
      </c>
      <c r="M39" s="61" t="s">
        <v>97</v>
      </c>
      <c r="N39" s="61" t="s">
        <v>604</v>
      </c>
      <c r="O39" s="61" t="s">
        <v>298</v>
      </c>
      <c r="P39" s="56">
        <v>70</v>
      </c>
      <c r="Q39" s="61" t="s">
        <v>270</v>
      </c>
      <c r="R39" s="61">
        <v>2</v>
      </c>
      <c r="S39" s="61" t="s">
        <v>25</v>
      </c>
      <c r="T39" s="61">
        <v>10</v>
      </c>
      <c r="U39" s="61">
        <v>20</v>
      </c>
      <c r="V39" s="61" t="s">
        <v>259</v>
      </c>
      <c r="W39" s="61" t="s">
        <v>581</v>
      </c>
      <c r="X39" s="62">
        <v>42736</v>
      </c>
      <c r="Y39" s="62">
        <v>43100</v>
      </c>
      <c r="Z39" s="61" t="s">
        <v>582</v>
      </c>
      <c r="AA39" s="61" t="s">
        <v>299</v>
      </c>
      <c r="AB39" s="61" t="s">
        <v>300</v>
      </c>
      <c r="AC39" s="80">
        <v>1</v>
      </c>
      <c r="AD39" s="81" t="s">
        <v>633</v>
      </c>
      <c r="AE39" s="80">
        <v>1</v>
      </c>
      <c r="AF39" s="81" t="s">
        <v>634</v>
      </c>
      <c r="AG39" s="83" t="s">
        <v>788</v>
      </c>
      <c r="AH39" s="82" t="s">
        <v>726</v>
      </c>
      <c r="AI39" s="1"/>
    </row>
    <row r="40" spans="1:35" ht="93" customHeight="1" thickBot="1" x14ac:dyDescent="0.3">
      <c r="A40" s="194" t="s">
        <v>99</v>
      </c>
      <c r="B40" s="141" t="s">
        <v>354</v>
      </c>
      <c r="C40" s="61" t="s">
        <v>31</v>
      </c>
      <c r="D40" s="61" t="s">
        <v>32</v>
      </c>
      <c r="E40" s="68" t="s">
        <v>100</v>
      </c>
      <c r="F40" s="186" t="s">
        <v>301</v>
      </c>
      <c r="G40" s="186" t="s">
        <v>355</v>
      </c>
      <c r="H40" s="186" t="s">
        <v>24</v>
      </c>
      <c r="I40" s="186">
        <v>1</v>
      </c>
      <c r="J40" s="141" t="s">
        <v>25</v>
      </c>
      <c r="K40" s="141">
        <v>10</v>
      </c>
      <c r="L40" s="186">
        <f>I40*K40</f>
        <v>10</v>
      </c>
      <c r="M40" s="186" t="s">
        <v>26</v>
      </c>
      <c r="N40" s="186" t="s">
        <v>356</v>
      </c>
      <c r="O40" s="186" t="s">
        <v>250</v>
      </c>
      <c r="P40" s="141">
        <v>85</v>
      </c>
      <c r="Q40" s="186" t="s">
        <v>24</v>
      </c>
      <c r="R40" s="186">
        <v>1</v>
      </c>
      <c r="S40" s="186" t="s">
        <v>25</v>
      </c>
      <c r="T40" s="186">
        <v>10</v>
      </c>
      <c r="U40" s="186">
        <v>10</v>
      </c>
      <c r="V40" s="186" t="s">
        <v>26</v>
      </c>
      <c r="W40" s="186" t="s">
        <v>357</v>
      </c>
      <c r="X40" s="188">
        <v>42755</v>
      </c>
      <c r="Y40" s="188">
        <v>43100</v>
      </c>
      <c r="Z40" s="186" t="s">
        <v>358</v>
      </c>
      <c r="AA40" s="186" t="s">
        <v>359</v>
      </c>
      <c r="AB40" s="186" t="s">
        <v>360</v>
      </c>
      <c r="AC40" s="154">
        <v>1</v>
      </c>
      <c r="AD40" s="155" t="s">
        <v>741</v>
      </c>
      <c r="AE40" s="168" t="s">
        <v>675</v>
      </c>
      <c r="AF40" s="155" t="s">
        <v>742</v>
      </c>
      <c r="AG40" s="146" t="s">
        <v>707</v>
      </c>
      <c r="AH40" s="146" t="s">
        <v>726</v>
      </c>
      <c r="AI40" s="1"/>
    </row>
    <row r="41" spans="1:35" ht="93" customHeight="1" thickBot="1" x14ac:dyDescent="0.3">
      <c r="A41" s="194"/>
      <c r="B41" s="141"/>
      <c r="C41" s="61" t="s">
        <v>63</v>
      </c>
      <c r="D41" s="61" t="s">
        <v>37</v>
      </c>
      <c r="E41" s="68" t="s">
        <v>101</v>
      </c>
      <c r="F41" s="186"/>
      <c r="G41" s="186"/>
      <c r="H41" s="186"/>
      <c r="I41" s="186"/>
      <c r="J41" s="141"/>
      <c r="K41" s="141"/>
      <c r="L41" s="186"/>
      <c r="M41" s="186"/>
      <c r="N41" s="186"/>
      <c r="O41" s="186"/>
      <c r="P41" s="141"/>
      <c r="Q41" s="186"/>
      <c r="R41" s="186"/>
      <c r="S41" s="186"/>
      <c r="T41" s="186"/>
      <c r="U41" s="186"/>
      <c r="V41" s="186"/>
      <c r="W41" s="186"/>
      <c r="X41" s="188"/>
      <c r="Y41" s="188"/>
      <c r="Z41" s="186"/>
      <c r="AA41" s="186"/>
      <c r="AB41" s="186"/>
      <c r="AC41" s="154"/>
      <c r="AD41" s="155"/>
      <c r="AE41" s="168"/>
      <c r="AF41" s="155"/>
      <c r="AG41" s="146"/>
      <c r="AH41" s="146"/>
      <c r="AI41" s="1"/>
    </row>
    <row r="42" spans="1:35" s="11" customFormat="1" ht="90" customHeight="1" thickBot="1" x14ac:dyDescent="0.3">
      <c r="A42" s="187" t="s">
        <v>102</v>
      </c>
      <c r="B42" s="186" t="s">
        <v>103</v>
      </c>
      <c r="C42" s="61" t="s">
        <v>31</v>
      </c>
      <c r="D42" s="61" t="s">
        <v>32</v>
      </c>
      <c r="E42" s="68" t="s">
        <v>104</v>
      </c>
      <c r="F42" s="186" t="s">
        <v>96</v>
      </c>
      <c r="G42" s="186" t="s">
        <v>302</v>
      </c>
      <c r="H42" s="186" t="s">
        <v>98</v>
      </c>
      <c r="I42" s="186">
        <v>3</v>
      </c>
      <c r="J42" s="141" t="s">
        <v>25</v>
      </c>
      <c r="K42" s="141">
        <v>10</v>
      </c>
      <c r="L42" s="186">
        <v>30</v>
      </c>
      <c r="M42" s="186" t="s">
        <v>97</v>
      </c>
      <c r="N42" s="186" t="s">
        <v>635</v>
      </c>
      <c r="O42" s="186" t="s">
        <v>298</v>
      </c>
      <c r="P42" s="141">
        <v>70</v>
      </c>
      <c r="Q42" s="186" t="s">
        <v>270</v>
      </c>
      <c r="R42" s="186">
        <v>2</v>
      </c>
      <c r="S42" s="186" t="s">
        <v>25</v>
      </c>
      <c r="T42" s="186">
        <v>10</v>
      </c>
      <c r="U42" s="186">
        <v>20</v>
      </c>
      <c r="V42" s="186" t="s">
        <v>259</v>
      </c>
      <c r="W42" s="186" t="s">
        <v>598</v>
      </c>
      <c r="X42" s="188">
        <v>42736</v>
      </c>
      <c r="Y42" s="188">
        <v>43100</v>
      </c>
      <c r="Z42" s="186" t="s">
        <v>582</v>
      </c>
      <c r="AA42" s="186" t="s">
        <v>299</v>
      </c>
      <c r="AB42" s="186" t="s">
        <v>300</v>
      </c>
      <c r="AC42" s="154">
        <v>1</v>
      </c>
      <c r="AD42" s="155" t="s">
        <v>597</v>
      </c>
      <c r="AE42" s="154">
        <v>1</v>
      </c>
      <c r="AF42" s="155" t="s">
        <v>636</v>
      </c>
      <c r="AG42" s="155" t="s">
        <v>805</v>
      </c>
      <c r="AH42" s="146" t="s">
        <v>726</v>
      </c>
      <c r="AI42" s="10"/>
    </row>
    <row r="43" spans="1:35" s="11" customFormat="1" ht="177.75" customHeight="1" thickBot="1" x14ac:dyDescent="0.3">
      <c r="A43" s="187"/>
      <c r="B43" s="186"/>
      <c r="C43" s="61" t="s">
        <v>44</v>
      </c>
      <c r="D43" s="61" t="s">
        <v>35</v>
      </c>
      <c r="E43" s="68" t="s">
        <v>105</v>
      </c>
      <c r="F43" s="186"/>
      <c r="G43" s="186"/>
      <c r="H43" s="186"/>
      <c r="I43" s="186"/>
      <c r="J43" s="141"/>
      <c r="K43" s="141"/>
      <c r="L43" s="186"/>
      <c r="M43" s="186"/>
      <c r="N43" s="186"/>
      <c r="O43" s="186"/>
      <c r="P43" s="141"/>
      <c r="Q43" s="186"/>
      <c r="R43" s="186"/>
      <c r="S43" s="186"/>
      <c r="T43" s="186"/>
      <c r="U43" s="186"/>
      <c r="V43" s="186"/>
      <c r="W43" s="186"/>
      <c r="X43" s="188"/>
      <c r="Y43" s="188"/>
      <c r="Z43" s="186"/>
      <c r="AA43" s="186"/>
      <c r="AB43" s="186"/>
      <c r="AC43" s="154"/>
      <c r="AD43" s="155"/>
      <c r="AE43" s="146"/>
      <c r="AF43" s="155"/>
      <c r="AG43" s="155"/>
      <c r="AH43" s="146"/>
      <c r="AI43" s="10"/>
    </row>
    <row r="44" spans="1:35" ht="50.1" customHeight="1" thickBot="1" x14ac:dyDescent="0.3">
      <c r="A44" s="117" t="s">
        <v>106</v>
      </c>
      <c r="B44" s="118"/>
      <c r="C44" s="119"/>
      <c r="D44" s="119"/>
      <c r="E44" s="120"/>
      <c r="F44" s="121"/>
      <c r="G44" s="120"/>
      <c r="H44" s="120"/>
      <c r="I44" s="120"/>
      <c r="J44" s="122"/>
      <c r="K44" s="122"/>
      <c r="L44" s="120"/>
      <c r="M44" s="120"/>
      <c r="N44" s="120"/>
      <c r="O44" s="120"/>
      <c r="P44" s="122"/>
      <c r="Q44" s="120"/>
      <c r="R44" s="120"/>
      <c r="S44" s="120"/>
      <c r="T44" s="120"/>
      <c r="U44" s="120"/>
      <c r="V44" s="120"/>
      <c r="W44" s="120"/>
      <c r="X44" s="120"/>
      <c r="Y44" s="120"/>
      <c r="Z44" s="120"/>
      <c r="AA44" s="120"/>
      <c r="AB44" s="120"/>
      <c r="AC44" s="122"/>
      <c r="AD44" s="123"/>
      <c r="AE44" s="124"/>
      <c r="AF44" s="125"/>
      <c r="AG44" s="125"/>
      <c r="AH44" s="138"/>
      <c r="AI44" s="1"/>
    </row>
    <row r="45" spans="1:35" ht="108" customHeight="1" thickBot="1" x14ac:dyDescent="0.3">
      <c r="A45" s="187" t="s">
        <v>235</v>
      </c>
      <c r="B45" s="141" t="s">
        <v>236</v>
      </c>
      <c r="C45" s="61" t="s">
        <v>44</v>
      </c>
      <c r="D45" s="61" t="s">
        <v>37</v>
      </c>
      <c r="E45" s="68" t="s">
        <v>107</v>
      </c>
      <c r="F45" s="186" t="s">
        <v>413</v>
      </c>
      <c r="G45" s="186" t="s">
        <v>372</v>
      </c>
      <c r="H45" s="186" t="s">
        <v>24</v>
      </c>
      <c r="I45" s="186">
        <v>1</v>
      </c>
      <c r="J45" s="141" t="s">
        <v>258</v>
      </c>
      <c r="K45" s="141">
        <v>20</v>
      </c>
      <c r="L45" s="186">
        <v>20</v>
      </c>
      <c r="M45" s="186" t="s">
        <v>240</v>
      </c>
      <c r="N45" s="186" t="s">
        <v>537</v>
      </c>
      <c r="O45" s="186" t="s">
        <v>33</v>
      </c>
      <c r="P45" s="141">
        <v>100</v>
      </c>
      <c r="Q45" s="186" t="s">
        <v>24</v>
      </c>
      <c r="R45" s="186">
        <v>1</v>
      </c>
      <c r="S45" s="186" t="s">
        <v>258</v>
      </c>
      <c r="T45" s="186">
        <v>20</v>
      </c>
      <c r="U45" s="186">
        <v>20</v>
      </c>
      <c r="V45" s="186" t="s">
        <v>240</v>
      </c>
      <c r="W45" s="186" t="s">
        <v>382</v>
      </c>
      <c r="X45" s="198">
        <v>42736</v>
      </c>
      <c r="Y45" s="198">
        <v>43099</v>
      </c>
      <c r="Z45" s="198" t="s">
        <v>373</v>
      </c>
      <c r="AA45" s="186" t="s">
        <v>384</v>
      </c>
      <c r="AB45" s="186" t="s">
        <v>536</v>
      </c>
      <c r="AC45" s="154">
        <v>1</v>
      </c>
      <c r="AD45" s="146" t="s">
        <v>743</v>
      </c>
      <c r="AE45" s="204">
        <v>0.59</v>
      </c>
      <c r="AF45" s="155" t="s">
        <v>684</v>
      </c>
      <c r="AG45" s="153" t="s">
        <v>707</v>
      </c>
      <c r="AH45" s="146" t="s">
        <v>726</v>
      </c>
      <c r="AI45" s="1"/>
    </row>
    <row r="46" spans="1:35" ht="108" customHeight="1" thickBot="1" x14ac:dyDescent="0.3">
      <c r="A46" s="187"/>
      <c r="B46" s="141"/>
      <c r="C46" s="61" t="s">
        <v>44</v>
      </c>
      <c r="D46" s="61" t="s">
        <v>37</v>
      </c>
      <c r="E46" s="68" t="s">
        <v>374</v>
      </c>
      <c r="F46" s="186"/>
      <c r="G46" s="186"/>
      <c r="H46" s="186"/>
      <c r="I46" s="186"/>
      <c r="J46" s="141"/>
      <c r="K46" s="141"/>
      <c r="L46" s="186"/>
      <c r="M46" s="186"/>
      <c r="N46" s="186"/>
      <c r="O46" s="186"/>
      <c r="P46" s="141"/>
      <c r="Q46" s="186"/>
      <c r="R46" s="186"/>
      <c r="S46" s="186"/>
      <c r="T46" s="186"/>
      <c r="U46" s="186"/>
      <c r="V46" s="186"/>
      <c r="W46" s="186"/>
      <c r="X46" s="198"/>
      <c r="Y46" s="198"/>
      <c r="Z46" s="198"/>
      <c r="AA46" s="186"/>
      <c r="AB46" s="186"/>
      <c r="AC46" s="146"/>
      <c r="AD46" s="146"/>
      <c r="AE46" s="204"/>
      <c r="AF46" s="155"/>
      <c r="AG46" s="153"/>
      <c r="AH46" s="146"/>
      <c r="AI46" s="1"/>
    </row>
    <row r="47" spans="1:35" ht="108" customHeight="1" thickBot="1" x14ac:dyDescent="0.3">
      <c r="A47" s="187"/>
      <c r="B47" s="141"/>
      <c r="C47" s="61" t="s">
        <v>44</v>
      </c>
      <c r="D47" s="61" t="s">
        <v>32</v>
      </c>
      <c r="E47" s="68" t="s">
        <v>108</v>
      </c>
      <c r="F47" s="186"/>
      <c r="G47" s="186"/>
      <c r="H47" s="186"/>
      <c r="I47" s="186"/>
      <c r="J47" s="141"/>
      <c r="K47" s="141"/>
      <c r="L47" s="186"/>
      <c r="M47" s="186"/>
      <c r="N47" s="186"/>
      <c r="O47" s="186"/>
      <c r="P47" s="141"/>
      <c r="Q47" s="186"/>
      <c r="R47" s="186"/>
      <c r="S47" s="186"/>
      <c r="T47" s="186"/>
      <c r="U47" s="186"/>
      <c r="V47" s="186"/>
      <c r="W47" s="186"/>
      <c r="X47" s="198"/>
      <c r="Y47" s="198"/>
      <c r="Z47" s="198"/>
      <c r="AA47" s="186"/>
      <c r="AB47" s="186"/>
      <c r="AC47" s="146"/>
      <c r="AD47" s="146"/>
      <c r="AE47" s="204"/>
      <c r="AF47" s="155"/>
      <c r="AG47" s="153"/>
      <c r="AH47" s="146"/>
      <c r="AI47" s="1"/>
    </row>
    <row r="48" spans="1:35" ht="74.25" customHeight="1" thickBot="1" x14ac:dyDescent="0.3">
      <c r="A48" s="187" t="s">
        <v>106</v>
      </c>
      <c r="B48" s="141"/>
      <c r="C48" s="61" t="s">
        <v>44</v>
      </c>
      <c r="D48" s="61" t="s">
        <v>51</v>
      </c>
      <c r="E48" s="68" t="s">
        <v>109</v>
      </c>
      <c r="F48" s="186" t="s">
        <v>414</v>
      </c>
      <c r="G48" s="186" t="s">
        <v>119</v>
      </c>
      <c r="H48" s="186" t="s">
        <v>270</v>
      </c>
      <c r="I48" s="186">
        <v>2</v>
      </c>
      <c r="J48" s="141" t="s">
        <v>258</v>
      </c>
      <c r="K48" s="141">
        <v>20</v>
      </c>
      <c r="L48" s="186">
        <v>40</v>
      </c>
      <c r="M48" s="186" t="s">
        <v>287</v>
      </c>
      <c r="N48" s="186" t="s">
        <v>538</v>
      </c>
      <c r="O48" s="186" t="s">
        <v>33</v>
      </c>
      <c r="P48" s="141">
        <v>85</v>
      </c>
      <c r="Q48" s="186" t="s">
        <v>24</v>
      </c>
      <c r="R48" s="186">
        <v>1</v>
      </c>
      <c r="S48" s="186" t="s">
        <v>258</v>
      </c>
      <c r="T48" s="186">
        <v>20</v>
      </c>
      <c r="U48" s="186">
        <v>20</v>
      </c>
      <c r="V48" s="186" t="s">
        <v>240</v>
      </c>
      <c r="W48" s="186" t="s">
        <v>375</v>
      </c>
      <c r="X48" s="188">
        <v>42736</v>
      </c>
      <c r="Y48" s="188">
        <v>43099</v>
      </c>
      <c r="Z48" s="189" t="s">
        <v>376</v>
      </c>
      <c r="AA48" s="186" t="s">
        <v>385</v>
      </c>
      <c r="AB48" s="186" t="s">
        <v>377</v>
      </c>
      <c r="AC48" s="146">
        <v>100</v>
      </c>
      <c r="AD48" s="146" t="s">
        <v>599</v>
      </c>
      <c r="AE48" s="146" t="s">
        <v>778</v>
      </c>
      <c r="AF48" s="155" t="s">
        <v>685</v>
      </c>
      <c r="AG48" s="153" t="s">
        <v>707</v>
      </c>
      <c r="AH48" s="146" t="s">
        <v>726</v>
      </c>
      <c r="AI48" s="1"/>
    </row>
    <row r="49" spans="1:35" ht="116.25" customHeight="1" thickBot="1" x14ac:dyDescent="0.3">
      <c r="A49" s="187"/>
      <c r="B49" s="141"/>
      <c r="C49" s="61" t="s">
        <v>44</v>
      </c>
      <c r="D49" s="61" t="s">
        <v>32</v>
      </c>
      <c r="E49" s="68" t="s">
        <v>110</v>
      </c>
      <c r="F49" s="186"/>
      <c r="G49" s="186"/>
      <c r="H49" s="186"/>
      <c r="I49" s="186"/>
      <c r="J49" s="141"/>
      <c r="K49" s="141"/>
      <c r="L49" s="186"/>
      <c r="M49" s="186"/>
      <c r="N49" s="186"/>
      <c r="O49" s="186"/>
      <c r="P49" s="141"/>
      <c r="Q49" s="186"/>
      <c r="R49" s="186"/>
      <c r="S49" s="186"/>
      <c r="T49" s="186"/>
      <c r="U49" s="186"/>
      <c r="V49" s="186"/>
      <c r="W49" s="186"/>
      <c r="X49" s="188"/>
      <c r="Y49" s="188"/>
      <c r="Z49" s="189"/>
      <c r="AA49" s="186"/>
      <c r="AB49" s="186"/>
      <c r="AC49" s="146"/>
      <c r="AD49" s="146"/>
      <c r="AE49" s="146"/>
      <c r="AF49" s="155"/>
      <c r="AG49" s="153"/>
      <c r="AH49" s="146"/>
      <c r="AI49" s="1"/>
    </row>
    <row r="50" spans="1:35" s="4" customFormat="1" ht="81.75" customHeight="1" thickBot="1" x14ac:dyDescent="0.3">
      <c r="A50" s="187"/>
      <c r="B50" s="141"/>
      <c r="C50" s="61"/>
      <c r="D50" s="61" t="s">
        <v>35</v>
      </c>
      <c r="E50" s="68" t="s">
        <v>111</v>
      </c>
      <c r="F50" s="186"/>
      <c r="G50" s="186"/>
      <c r="H50" s="186"/>
      <c r="I50" s="186"/>
      <c r="J50" s="141"/>
      <c r="K50" s="141"/>
      <c r="L50" s="186"/>
      <c r="M50" s="186"/>
      <c r="N50" s="186"/>
      <c r="O50" s="186"/>
      <c r="P50" s="141"/>
      <c r="Q50" s="186"/>
      <c r="R50" s="186"/>
      <c r="S50" s="186"/>
      <c r="T50" s="186"/>
      <c r="U50" s="186"/>
      <c r="V50" s="186"/>
      <c r="W50" s="186"/>
      <c r="X50" s="188"/>
      <c r="Y50" s="188"/>
      <c r="Z50" s="189"/>
      <c r="AA50" s="186"/>
      <c r="AB50" s="186"/>
      <c r="AC50" s="146"/>
      <c r="AD50" s="146"/>
      <c r="AE50" s="146"/>
      <c r="AF50" s="155"/>
      <c r="AG50" s="153"/>
      <c r="AH50" s="146"/>
      <c r="AI50" s="3"/>
    </row>
    <row r="51" spans="1:35" s="4" customFormat="1" ht="81.75" customHeight="1" thickBot="1" x14ac:dyDescent="0.3">
      <c r="A51" s="187"/>
      <c r="B51" s="141"/>
      <c r="C51" s="61" t="s">
        <v>89</v>
      </c>
      <c r="D51" s="61" t="s">
        <v>51</v>
      </c>
      <c r="E51" s="68" t="s">
        <v>118</v>
      </c>
      <c r="F51" s="186"/>
      <c r="G51" s="186"/>
      <c r="H51" s="186"/>
      <c r="I51" s="186"/>
      <c r="J51" s="141"/>
      <c r="K51" s="141"/>
      <c r="L51" s="186"/>
      <c r="M51" s="186"/>
      <c r="N51" s="186"/>
      <c r="O51" s="186"/>
      <c r="P51" s="141"/>
      <c r="Q51" s="186"/>
      <c r="R51" s="186"/>
      <c r="S51" s="186"/>
      <c r="T51" s="186"/>
      <c r="U51" s="186"/>
      <c r="V51" s="186"/>
      <c r="W51" s="186"/>
      <c r="X51" s="188"/>
      <c r="Y51" s="188"/>
      <c r="Z51" s="189"/>
      <c r="AA51" s="186"/>
      <c r="AB51" s="186"/>
      <c r="AC51" s="146"/>
      <c r="AD51" s="146"/>
      <c r="AE51" s="146"/>
      <c r="AF51" s="155"/>
      <c r="AG51" s="153"/>
      <c r="AH51" s="146"/>
      <c r="AI51" s="3"/>
    </row>
    <row r="52" spans="1:35" ht="170.25" customHeight="1" thickBot="1" x14ac:dyDescent="0.3">
      <c r="A52" s="187" t="s">
        <v>106</v>
      </c>
      <c r="B52" s="141"/>
      <c r="C52" s="61" t="s">
        <v>44</v>
      </c>
      <c r="D52" s="61" t="s">
        <v>37</v>
      </c>
      <c r="E52" s="68" t="s">
        <v>110</v>
      </c>
      <c r="F52" s="186" t="s">
        <v>412</v>
      </c>
      <c r="G52" s="186" t="s">
        <v>119</v>
      </c>
      <c r="H52" s="186" t="s">
        <v>270</v>
      </c>
      <c r="I52" s="186">
        <v>2</v>
      </c>
      <c r="J52" s="141" t="s">
        <v>258</v>
      </c>
      <c r="K52" s="141">
        <v>20</v>
      </c>
      <c r="L52" s="186">
        <v>40</v>
      </c>
      <c r="M52" s="186" t="s">
        <v>287</v>
      </c>
      <c r="N52" s="186" t="s">
        <v>378</v>
      </c>
      <c r="O52" s="186" t="s">
        <v>33</v>
      </c>
      <c r="P52" s="141">
        <v>85</v>
      </c>
      <c r="Q52" s="186" t="s">
        <v>24</v>
      </c>
      <c r="R52" s="186">
        <v>1</v>
      </c>
      <c r="S52" s="186" t="s">
        <v>258</v>
      </c>
      <c r="T52" s="186">
        <v>20</v>
      </c>
      <c r="U52" s="186">
        <v>20</v>
      </c>
      <c r="V52" s="186" t="s">
        <v>240</v>
      </c>
      <c r="W52" s="186" t="s">
        <v>379</v>
      </c>
      <c r="X52" s="188">
        <v>42736</v>
      </c>
      <c r="Y52" s="188">
        <v>43099</v>
      </c>
      <c r="Z52" s="189" t="s">
        <v>380</v>
      </c>
      <c r="AA52" s="186" t="s">
        <v>381</v>
      </c>
      <c r="AB52" s="187" t="s">
        <v>774</v>
      </c>
      <c r="AC52" s="154">
        <v>1</v>
      </c>
      <c r="AD52" s="146" t="s">
        <v>744</v>
      </c>
      <c r="AE52" s="93">
        <v>1</v>
      </c>
      <c r="AF52" s="86" t="s">
        <v>686</v>
      </c>
      <c r="AG52" s="153" t="s">
        <v>707</v>
      </c>
      <c r="AH52" s="146" t="s">
        <v>726</v>
      </c>
      <c r="AI52" s="1"/>
    </row>
    <row r="53" spans="1:35" ht="167.25" customHeight="1" thickBot="1" x14ac:dyDescent="0.3">
      <c r="A53" s="187"/>
      <c r="B53" s="141"/>
      <c r="C53" s="61" t="s">
        <v>44</v>
      </c>
      <c r="D53" s="61"/>
      <c r="E53" s="68" t="s">
        <v>117</v>
      </c>
      <c r="F53" s="186"/>
      <c r="G53" s="186"/>
      <c r="H53" s="186"/>
      <c r="I53" s="186"/>
      <c r="J53" s="141"/>
      <c r="K53" s="141"/>
      <c r="L53" s="186"/>
      <c r="M53" s="186"/>
      <c r="N53" s="186"/>
      <c r="O53" s="186"/>
      <c r="P53" s="141"/>
      <c r="Q53" s="186"/>
      <c r="R53" s="186"/>
      <c r="S53" s="186"/>
      <c r="T53" s="186"/>
      <c r="U53" s="186"/>
      <c r="V53" s="186"/>
      <c r="W53" s="186"/>
      <c r="X53" s="188"/>
      <c r="Y53" s="188"/>
      <c r="Z53" s="189"/>
      <c r="AA53" s="186"/>
      <c r="AB53" s="186"/>
      <c r="AC53" s="146"/>
      <c r="AD53" s="146"/>
      <c r="AE53" s="93">
        <v>1</v>
      </c>
      <c r="AF53" s="86" t="s">
        <v>687</v>
      </c>
      <c r="AG53" s="153"/>
      <c r="AH53" s="146"/>
      <c r="AI53" s="1"/>
    </row>
    <row r="54" spans="1:35" ht="108" customHeight="1" thickBot="1" x14ac:dyDescent="0.3">
      <c r="A54" s="187" t="s">
        <v>235</v>
      </c>
      <c r="B54" s="141"/>
      <c r="C54" s="56" t="s">
        <v>53</v>
      </c>
      <c r="D54" s="56" t="s">
        <v>37</v>
      </c>
      <c r="E54" s="27" t="s">
        <v>457</v>
      </c>
      <c r="F54" s="141" t="s">
        <v>470</v>
      </c>
      <c r="G54" s="141" t="s">
        <v>402</v>
      </c>
      <c r="H54" s="186" t="s">
        <v>24</v>
      </c>
      <c r="I54" s="186">
        <v>1</v>
      </c>
      <c r="J54" s="141" t="s">
        <v>25</v>
      </c>
      <c r="K54" s="141">
        <v>10</v>
      </c>
      <c r="L54" s="186">
        <f>I54*K54</f>
        <v>10</v>
      </c>
      <c r="M54" s="186" t="s">
        <v>26</v>
      </c>
      <c r="N54" s="186" t="s">
        <v>403</v>
      </c>
      <c r="O54" s="186" t="s">
        <v>33</v>
      </c>
      <c r="P54" s="141">
        <v>100</v>
      </c>
      <c r="Q54" s="186" t="s">
        <v>24</v>
      </c>
      <c r="R54" s="186">
        <v>1</v>
      </c>
      <c r="S54" s="186" t="s">
        <v>25</v>
      </c>
      <c r="T54" s="186">
        <v>10</v>
      </c>
      <c r="U54" s="186">
        <v>10</v>
      </c>
      <c r="V54" s="186" t="s">
        <v>26</v>
      </c>
      <c r="W54" s="186" t="s">
        <v>458</v>
      </c>
      <c r="X54" s="198">
        <v>42736</v>
      </c>
      <c r="Y54" s="198">
        <v>43100</v>
      </c>
      <c r="Z54" s="198" t="s">
        <v>549</v>
      </c>
      <c r="AA54" s="186" t="s">
        <v>404</v>
      </c>
      <c r="AB54" s="186" t="s">
        <v>550</v>
      </c>
      <c r="AC54" s="154">
        <v>1</v>
      </c>
      <c r="AD54" s="155" t="s">
        <v>699</v>
      </c>
      <c r="AE54" s="154">
        <v>1</v>
      </c>
      <c r="AF54" s="155" t="s">
        <v>745</v>
      </c>
      <c r="AG54" s="151" t="s">
        <v>707</v>
      </c>
      <c r="AH54" s="147" t="s">
        <v>726</v>
      </c>
      <c r="AI54" s="1"/>
    </row>
    <row r="55" spans="1:35" ht="108" customHeight="1" thickBot="1" x14ac:dyDescent="0.3">
      <c r="A55" s="187"/>
      <c r="B55" s="141"/>
      <c r="C55" s="56" t="s">
        <v>53</v>
      </c>
      <c r="D55" s="56" t="s">
        <v>37</v>
      </c>
      <c r="E55" s="27" t="s">
        <v>459</v>
      </c>
      <c r="F55" s="141"/>
      <c r="G55" s="141"/>
      <c r="H55" s="186"/>
      <c r="I55" s="186"/>
      <c r="J55" s="141"/>
      <c r="K55" s="141"/>
      <c r="L55" s="186"/>
      <c r="M55" s="186"/>
      <c r="N55" s="186"/>
      <c r="O55" s="186"/>
      <c r="P55" s="141"/>
      <c r="Q55" s="186"/>
      <c r="R55" s="186"/>
      <c r="S55" s="186"/>
      <c r="T55" s="186"/>
      <c r="U55" s="186"/>
      <c r="V55" s="186"/>
      <c r="W55" s="186"/>
      <c r="X55" s="198"/>
      <c r="Y55" s="198"/>
      <c r="Z55" s="198"/>
      <c r="AA55" s="186"/>
      <c r="AB55" s="186"/>
      <c r="AC55" s="146"/>
      <c r="AD55" s="155"/>
      <c r="AE55" s="146"/>
      <c r="AF55" s="155"/>
      <c r="AG55" s="151"/>
      <c r="AH55" s="147"/>
      <c r="AI55" s="1"/>
    </row>
    <row r="56" spans="1:35" ht="80.25" customHeight="1" thickBot="1" x14ac:dyDescent="0.3">
      <c r="A56" s="187" t="s">
        <v>235</v>
      </c>
      <c r="B56" s="141"/>
      <c r="C56" s="56" t="s">
        <v>53</v>
      </c>
      <c r="D56" s="56" t="s">
        <v>37</v>
      </c>
      <c r="E56" s="27" t="s">
        <v>460</v>
      </c>
      <c r="F56" s="141" t="s">
        <v>471</v>
      </c>
      <c r="G56" s="141" t="s">
        <v>405</v>
      </c>
      <c r="H56" s="186" t="s">
        <v>24</v>
      </c>
      <c r="I56" s="186">
        <v>1</v>
      </c>
      <c r="J56" s="141" t="s">
        <v>25</v>
      </c>
      <c r="K56" s="141">
        <v>10</v>
      </c>
      <c r="L56" s="186">
        <f>I56*K56</f>
        <v>10</v>
      </c>
      <c r="M56" s="186" t="s">
        <v>26</v>
      </c>
      <c r="N56" s="186" t="s">
        <v>637</v>
      </c>
      <c r="O56" s="186" t="s">
        <v>33</v>
      </c>
      <c r="P56" s="141">
        <v>85</v>
      </c>
      <c r="Q56" s="186" t="s">
        <v>24</v>
      </c>
      <c r="R56" s="186">
        <v>1</v>
      </c>
      <c r="S56" s="186" t="s">
        <v>25</v>
      </c>
      <c r="T56" s="186">
        <v>10</v>
      </c>
      <c r="U56" s="186">
        <v>10</v>
      </c>
      <c r="V56" s="186" t="s">
        <v>26</v>
      </c>
      <c r="W56" s="186" t="s">
        <v>551</v>
      </c>
      <c r="X56" s="188">
        <v>42736</v>
      </c>
      <c r="Y56" s="188">
        <v>43100</v>
      </c>
      <c r="Z56" s="189" t="s">
        <v>406</v>
      </c>
      <c r="AA56" s="186" t="s">
        <v>407</v>
      </c>
      <c r="AB56" s="186" t="s">
        <v>552</v>
      </c>
      <c r="AC56" s="154">
        <v>1</v>
      </c>
      <c r="AD56" s="155" t="s">
        <v>700</v>
      </c>
      <c r="AE56" s="154">
        <v>1</v>
      </c>
      <c r="AF56" s="155" t="s">
        <v>700</v>
      </c>
      <c r="AG56" s="151" t="s">
        <v>707</v>
      </c>
      <c r="AH56" s="147" t="s">
        <v>726</v>
      </c>
      <c r="AI56" s="1"/>
    </row>
    <row r="57" spans="1:35" ht="82.5" customHeight="1" thickBot="1" x14ac:dyDescent="0.3">
      <c r="A57" s="187"/>
      <c r="B57" s="141"/>
      <c r="C57" s="56" t="s">
        <v>44</v>
      </c>
      <c r="D57" s="56" t="s">
        <v>32</v>
      </c>
      <c r="E57" s="27" t="s">
        <v>461</v>
      </c>
      <c r="F57" s="141"/>
      <c r="G57" s="141"/>
      <c r="H57" s="186"/>
      <c r="I57" s="186"/>
      <c r="J57" s="141"/>
      <c r="K57" s="141"/>
      <c r="L57" s="186"/>
      <c r="M57" s="186"/>
      <c r="N57" s="186"/>
      <c r="O57" s="186"/>
      <c r="P57" s="141"/>
      <c r="Q57" s="186"/>
      <c r="R57" s="186"/>
      <c r="S57" s="186"/>
      <c r="T57" s="186"/>
      <c r="U57" s="186"/>
      <c r="V57" s="186"/>
      <c r="W57" s="186"/>
      <c r="X57" s="188"/>
      <c r="Y57" s="188"/>
      <c r="Z57" s="188"/>
      <c r="AA57" s="186"/>
      <c r="AB57" s="186"/>
      <c r="AC57" s="146"/>
      <c r="AD57" s="155"/>
      <c r="AE57" s="146"/>
      <c r="AF57" s="155"/>
      <c r="AG57" s="151"/>
      <c r="AH57" s="147"/>
      <c r="AI57" s="1"/>
    </row>
    <row r="58" spans="1:35" ht="82.5" customHeight="1" thickBot="1" x14ac:dyDescent="0.3">
      <c r="A58" s="187"/>
      <c r="B58" s="141"/>
      <c r="C58" s="56" t="s">
        <v>44</v>
      </c>
      <c r="D58" s="56" t="s">
        <v>37</v>
      </c>
      <c r="E58" s="27" t="s">
        <v>462</v>
      </c>
      <c r="F58" s="141"/>
      <c r="G58" s="141"/>
      <c r="H58" s="186"/>
      <c r="I58" s="186"/>
      <c r="J58" s="141"/>
      <c r="K58" s="141"/>
      <c r="L58" s="186"/>
      <c r="M58" s="186"/>
      <c r="N58" s="186"/>
      <c r="O58" s="186"/>
      <c r="P58" s="141"/>
      <c r="Q58" s="186"/>
      <c r="R58" s="186"/>
      <c r="S58" s="186"/>
      <c r="T58" s="186"/>
      <c r="U58" s="186"/>
      <c r="V58" s="186"/>
      <c r="W58" s="186"/>
      <c r="X58" s="188"/>
      <c r="Y58" s="188"/>
      <c r="Z58" s="188"/>
      <c r="AA58" s="186"/>
      <c r="AB58" s="186"/>
      <c r="AC58" s="146"/>
      <c r="AD58" s="155"/>
      <c r="AE58" s="146"/>
      <c r="AF58" s="155"/>
      <c r="AG58" s="151"/>
      <c r="AH58" s="147"/>
      <c r="AI58" s="1"/>
    </row>
    <row r="59" spans="1:35" ht="126" customHeight="1" thickBot="1" x14ac:dyDescent="0.3">
      <c r="A59" s="187" t="s">
        <v>235</v>
      </c>
      <c r="B59" s="141"/>
      <c r="C59" s="56" t="s">
        <v>44</v>
      </c>
      <c r="D59" s="56" t="s">
        <v>37</v>
      </c>
      <c r="E59" s="67" t="s">
        <v>110</v>
      </c>
      <c r="F59" s="141" t="s">
        <v>469</v>
      </c>
      <c r="G59" s="141" t="s">
        <v>408</v>
      </c>
      <c r="H59" s="186" t="s">
        <v>270</v>
      </c>
      <c r="I59" s="186">
        <v>2</v>
      </c>
      <c r="J59" s="141" t="s">
        <v>25</v>
      </c>
      <c r="K59" s="141">
        <v>10</v>
      </c>
      <c r="L59" s="186">
        <f>I59*K59</f>
        <v>20</v>
      </c>
      <c r="M59" s="186" t="s">
        <v>259</v>
      </c>
      <c r="N59" s="186" t="s">
        <v>409</v>
      </c>
      <c r="O59" s="186" t="s">
        <v>33</v>
      </c>
      <c r="P59" s="141">
        <v>85</v>
      </c>
      <c r="Q59" s="186" t="s">
        <v>24</v>
      </c>
      <c r="R59" s="186">
        <v>1</v>
      </c>
      <c r="S59" s="186" t="s">
        <v>25</v>
      </c>
      <c r="T59" s="186">
        <v>10</v>
      </c>
      <c r="U59" s="186">
        <v>10</v>
      </c>
      <c r="V59" s="186" t="s">
        <v>26</v>
      </c>
      <c r="W59" s="186" t="s">
        <v>638</v>
      </c>
      <c r="X59" s="188">
        <v>42736</v>
      </c>
      <c r="Y59" s="188">
        <v>43100</v>
      </c>
      <c r="Z59" s="186" t="s">
        <v>553</v>
      </c>
      <c r="AA59" s="186" t="s">
        <v>407</v>
      </c>
      <c r="AB59" s="186" t="s">
        <v>554</v>
      </c>
      <c r="AC59" s="154">
        <v>1</v>
      </c>
      <c r="AD59" s="155" t="s">
        <v>701</v>
      </c>
      <c r="AE59" s="154">
        <v>1</v>
      </c>
      <c r="AF59" s="155" t="s">
        <v>702</v>
      </c>
      <c r="AG59" s="151" t="s">
        <v>707</v>
      </c>
      <c r="AH59" s="147" t="s">
        <v>726</v>
      </c>
      <c r="AI59" s="1"/>
    </row>
    <row r="60" spans="1:35" ht="126" customHeight="1" thickBot="1" x14ac:dyDescent="0.3">
      <c r="A60" s="187"/>
      <c r="B60" s="141"/>
      <c r="C60" s="56" t="s">
        <v>44</v>
      </c>
      <c r="D60" s="56" t="s">
        <v>37</v>
      </c>
      <c r="E60" s="67" t="s">
        <v>111</v>
      </c>
      <c r="F60" s="141"/>
      <c r="G60" s="141"/>
      <c r="H60" s="186"/>
      <c r="I60" s="186"/>
      <c r="J60" s="141"/>
      <c r="K60" s="141"/>
      <c r="L60" s="186"/>
      <c r="M60" s="186"/>
      <c r="N60" s="186"/>
      <c r="O60" s="186"/>
      <c r="P60" s="141"/>
      <c r="Q60" s="186"/>
      <c r="R60" s="186"/>
      <c r="S60" s="186"/>
      <c r="T60" s="186"/>
      <c r="U60" s="186"/>
      <c r="V60" s="186"/>
      <c r="W60" s="186"/>
      <c r="X60" s="188"/>
      <c r="Y60" s="188"/>
      <c r="Z60" s="186"/>
      <c r="AA60" s="186"/>
      <c r="AB60" s="186"/>
      <c r="AC60" s="146"/>
      <c r="AD60" s="155"/>
      <c r="AE60" s="146"/>
      <c r="AF60" s="155"/>
      <c r="AG60" s="151"/>
      <c r="AH60" s="147"/>
      <c r="AI60" s="1"/>
    </row>
    <row r="61" spans="1:35" ht="111" customHeight="1" thickBot="1" x14ac:dyDescent="0.3">
      <c r="A61" s="187" t="s">
        <v>235</v>
      </c>
      <c r="B61" s="141"/>
      <c r="C61" s="56" t="s">
        <v>44</v>
      </c>
      <c r="D61" s="56" t="s">
        <v>51</v>
      </c>
      <c r="E61" s="67" t="s">
        <v>463</v>
      </c>
      <c r="F61" s="141" t="s">
        <v>555</v>
      </c>
      <c r="G61" s="141" t="s">
        <v>119</v>
      </c>
      <c r="H61" s="186" t="s">
        <v>24</v>
      </c>
      <c r="I61" s="186">
        <v>1</v>
      </c>
      <c r="J61" s="141" t="s">
        <v>25</v>
      </c>
      <c r="K61" s="141">
        <v>10</v>
      </c>
      <c r="L61" s="186">
        <f>I61*K61</f>
        <v>10</v>
      </c>
      <c r="M61" s="186" t="s">
        <v>26</v>
      </c>
      <c r="N61" s="186" t="s">
        <v>639</v>
      </c>
      <c r="O61" s="186" t="s">
        <v>33</v>
      </c>
      <c r="P61" s="141">
        <v>85</v>
      </c>
      <c r="Q61" s="186" t="s">
        <v>24</v>
      </c>
      <c r="R61" s="186">
        <v>1</v>
      </c>
      <c r="S61" s="186" t="s">
        <v>25</v>
      </c>
      <c r="T61" s="186">
        <v>10</v>
      </c>
      <c r="U61" s="186">
        <v>10</v>
      </c>
      <c r="V61" s="186" t="s">
        <v>26</v>
      </c>
      <c r="W61" s="186" t="s">
        <v>657</v>
      </c>
      <c r="X61" s="188">
        <v>42736</v>
      </c>
      <c r="Y61" s="188">
        <v>43100</v>
      </c>
      <c r="Z61" s="189" t="s">
        <v>594</v>
      </c>
      <c r="AA61" s="186" t="s">
        <v>407</v>
      </c>
      <c r="AB61" s="186" t="s">
        <v>464</v>
      </c>
      <c r="AC61" s="146" t="s">
        <v>680</v>
      </c>
      <c r="AD61" s="155" t="s">
        <v>700</v>
      </c>
      <c r="AE61" s="154">
        <v>1</v>
      </c>
      <c r="AF61" s="155" t="s">
        <v>703</v>
      </c>
      <c r="AG61" s="151" t="s">
        <v>707</v>
      </c>
      <c r="AH61" s="147" t="s">
        <v>726</v>
      </c>
      <c r="AI61" s="1"/>
    </row>
    <row r="62" spans="1:35" ht="111" customHeight="1" thickBot="1" x14ac:dyDescent="0.3">
      <c r="A62" s="187"/>
      <c r="B62" s="141"/>
      <c r="C62" s="56" t="s">
        <v>63</v>
      </c>
      <c r="D62" s="56" t="s">
        <v>32</v>
      </c>
      <c r="E62" s="67" t="s">
        <v>465</v>
      </c>
      <c r="F62" s="141"/>
      <c r="G62" s="141"/>
      <c r="H62" s="186"/>
      <c r="I62" s="186"/>
      <c r="J62" s="141"/>
      <c r="K62" s="141"/>
      <c r="L62" s="186"/>
      <c r="M62" s="186"/>
      <c r="N62" s="186"/>
      <c r="O62" s="186"/>
      <c r="P62" s="141"/>
      <c r="Q62" s="186"/>
      <c r="R62" s="186"/>
      <c r="S62" s="186"/>
      <c r="T62" s="186"/>
      <c r="U62" s="186"/>
      <c r="V62" s="186"/>
      <c r="W62" s="186"/>
      <c r="X62" s="188"/>
      <c r="Y62" s="188"/>
      <c r="Z62" s="189"/>
      <c r="AA62" s="186"/>
      <c r="AB62" s="186"/>
      <c r="AC62" s="146"/>
      <c r="AD62" s="155"/>
      <c r="AE62" s="146"/>
      <c r="AF62" s="155"/>
      <c r="AG62" s="151"/>
      <c r="AH62" s="147"/>
      <c r="AI62" s="1"/>
    </row>
    <row r="63" spans="1:35" ht="99" customHeight="1" thickBot="1" x14ac:dyDescent="0.3">
      <c r="A63" s="187" t="s">
        <v>106</v>
      </c>
      <c r="B63" s="141"/>
      <c r="C63" s="56" t="s">
        <v>112</v>
      </c>
      <c r="D63" s="56" t="s">
        <v>52</v>
      </c>
      <c r="E63" s="27" t="s">
        <v>113</v>
      </c>
      <c r="F63" s="141" t="s">
        <v>415</v>
      </c>
      <c r="G63" s="141" t="s">
        <v>114</v>
      </c>
      <c r="H63" s="141" t="s">
        <v>115</v>
      </c>
      <c r="I63" s="141">
        <v>1</v>
      </c>
      <c r="J63" s="141" t="s">
        <v>25</v>
      </c>
      <c r="K63" s="141">
        <v>10</v>
      </c>
      <c r="L63" s="141">
        <v>10</v>
      </c>
      <c r="M63" s="141" t="s">
        <v>26</v>
      </c>
      <c r="N63" s="141" t="s">
        <v>237</v>
      </c>
      <c r="O63" s="141" t="s">
        <v>33</v>
      </c>
      <c r="P63" s="141">
        <v>70</v>
      </c>
      <c r="Q63" s="141" t="s">
        <v>115</v>
      </c>
      <c r="R63" s="141">
        <v>1</v>
      </c>
      <c r="S63" s="141" t="s">
        <v>25</v>
      </c>
      <c r="T63" s="141">
        <v>10</v>
      </c>
      <c r="U63" s="141">
        <v>10</v>
      </c>
      <c r="V63" s="141" t="s">
        <v>26</v>
      </c>
      <c r="W63" s="141" t="s">
        <v>238</v>
      </c>
      <c r="X63" s="145">
        <v>42736</v>
      </c>
      <c r="Y63" s="145">
        <v>43100</v>
      </c>
      <c r="Z63" s="189" t="s">
        <v>473</v>
      </c>
      <c r="AA63" s="141" t="s">
        <v>605</v>
      </c>
      <c r="AB63" s="141" t="s">
        <v>474</v>
      </c>
      <c r="AC63" s="149">
        <v>1</v>
      </c>
      <c r="AD63" s="147" t="s">
        <v>746</v>
      </c>
      <c r="AE63" s="149">
        <v>1</v>
      </c>
      <c r="AF63" s="156" t="s">
        <v>789</v>
      </c>
      <c r="AG63" s="151" t="s">
        <v>707</v>
      </c>
      <c r="AH63" s="147" t="s">
        <v>726</v>
      </c>
      <c r="AI63" s="1"/>
    </row>
    <row r="64" spans="1:35" ht="99" customHeight="1" thickBot="1" x14ac:dyDescent="0.3">
      <c r="A64" s="187"/>
      <c r="B64" s="141"/>
      <c r="C64" s="56" t="s">
        <v>116</v>
      </c>
      <c r="D64" s="56" t="s">
        <v>51</v>
      </c>
      <c r="E64" s="27" t="s">
        <v>117</v>
      </c>
      <c r="F64" s="141"/>
      <c r="G64" s="141"/>
      <c r="H64" s="141"/>
      <c r="I64" s="141"/>
      <c r="J64" s="141"/>
      <c r="K64" s="141"/>
      <c r="L64" s="141"/>
      <c r="M64" s="141"/>
      <c r="N64" s="141"/>
      <c r="O64" s="141"/>
      <c r="P64" s="141"/>
      <c r="Q64" s="141"/>
      <c r="R64" s="141"/>
      <c r="S64" s="141"/>
      <c r="T64" s="141"/>
      <c r="U64" s="141"/>
      <c r="V64" s="141"/>
      <c r="W64" s="141"/>
      <c r="X64" s="145"/>
      <c r="Y64" s="145"/>
      <c r="Z64" s="189"/>
      <c r="AA64" s="141"/>
      <c r="AB64" s="141"/>
      <c r="AC64" s="147"/>
      <c r="AD64" s="147"/>
      <c r="AE64" s="147"/>
      <c r="AF64" s="156"/>
      <c r="AG64" s="151"/>
      <c r="AH64" s="147"/>
      <c r="AI64" s="1"/>
    </row>
    <row r="65" spans="1:35" ht="93.75" customHeight="1" thickBot="1" x14ac:dyDescent="0.3">
      <c r="A65" s="187" t="s">
        <v>106</v>
      </c>
      <c r="B65" s="141"/>
      <c r="C65" s="56" t="s">
        <v>44</v>
      </c>
      <c r="D65" s="56" t="s">
        <v>32</v>
      </c>
      <c r="E65" s="27" t="s">
        <v>120</v>
      </c>
      <c r="F65" s="141" t="s">
        <v>456</v>
      </c>
      <c r="G65" s="141" t="s">
        <v>475</v>
      </c>
      <c r="H65" s="141" t="s">
        <v>98</v>
      </c>
      <c r="I65" s="141">
        <v>3</v>
      </c>
      <c r="J65" s="141" t="s">
        <v>310</v>
      </c>
      <c r="K65" s="141">
        <v>10</v>
      </c>
      <c r="L65" s="141">
        <f>I65*K65</f>
        <v>30</v>
      </c>
      <c r="M65" s="141" t="s">
        <v>97</v>
      </c>
      <c r="N65" s="141" t="s">
        <v>311</v>
      </c>
      <c r="O65" s="141" t="s">
        <v>33</v>
      </c>
      <c r="P65" s="141">
        <v>65</v>
      </c>
      <c r="Q65" s="141" t="s">
        <v>270</v>
      </c>
      <c r="R65" s="141">
        <v>2</v>
      </c>
      <c r="S65" s="141" t="s">
        <v>25</v>
      </c>
      <c r="T65" s="141">
        <v>10</v>
      </c>
      <c r="U65" s="141">
        <f>R65*T65</f>
        <v>20</v>
      </c>
      <c r="V65" s="141" t="s">
        <v>259</v>
      </c>
      <c r="W65" s="141" t="s">
        <v>312</v>
      </c>
      <c r="X65" s="145">
        <v>42767</v>
      </c>
      <c r="Y65" s="145">
        <v>43100</v>
      </c>
      <c r="Z65" s="141" t="s">
        <v>313</v>
      </c>
      <c r="AA65" s="141" t="s">
        <v>314</v>
      </c>
      <c r="AB65" s="141" t="s">
        <v>315</v>
      </c>
      <c r="AC65" s="149">
        <v>1</v>
      </c>
      <c r="AD65" s="156" t="s">
        <v>704</v>
      </c>
      <c r="AE65" s="174">
        <v>1</v>
      </c>
      <c r="AF65" s="156" t="s">
        <v>790</v>
      </c>
      <c r="AG65" s="151" t="s">
        <v>707</v>
      </c>
      <c r="AH65" s="147" t="s">
        <v>726</v>
      </c>
      <c r="AI65" s="1"/>
    </row>
    <row r="66" spans="1:35" ht="93.75" customHeight="1" thickBot="1" x14ac:dyDescent="0.3">
      <c r="A66" s="187"/>
      <c r="B66" s="141"/>
      <c r="C66" s="56" t="s">
        <v>63</v>
      </c>
      <c r="D66" s="56" t="s">
        <v>23</v>
      </c>
      <c r="E66" s="27" t="s">
        <v>121</v>
      </c>
      <c r="F66" s="141"/>
      <c r="G66" s="141"/>
      <c r="H66" s="141"/>
      <c r="I66" s="141"/>
      <c r="J66" s="141"/>
      <c r="K66" s="141"/>
      <c r="L66" s="141"/>
      <c r="M66" s="141"/>
      <c r="N66" s="141"/>
      <c r="O66" s="141"/>
      <c r="P66" s="141"/>
      <c r="Q66" s="141"/>
      <c r="R66" s="141"/>
      <c r="S66" s="141"/>
      <c r="T66" s="141"/>
      <c r="U66" s="141"/>
      <c r="V66" s="141"/>
      <c r="W66" s="141"/>
      <c r="X66" s="145"/>
      <c r="Y66" s="145"/>
      <c r="Z66" s="141"/>
      <c r="AA66" s="141"/>
      <c r="AB66" s="141"/>
      <c r="AC66" s="147"/>
      <c r="AD66" s="156"/>
      <c r="AE66" s="174"/>
      <c r="AF66" s="156"/>
      <c r="AG66" s="151"/>
      <c r="AH66" s="147"/>
      <c r="AI66" s="1"/>
    </row>
    <row r="67" spans="1:35" ht="93.75" customHeight="1" thickBot="1" x14ac:dyDescent="0.3">
      <c r="A67" s="187"/>
      <c r="B67" s="141"/>
      <c r="C67" s="56" t="s">
        <v>31</v>
      </c>
      <c r="D67" s="56" t="s">
        <v>51</v>
      </c>
      <c r="E67" s="27" t="s">
        <v>113</v>
      </c>
      <c r="F67" s="141"/>
      <c r="G67" s="141"/>
      <c r="H67" s="141"/>
      <c r="I67" s="141"/>
      <c r="J67" s="141"/>
      <c r="K67" s="141"/>
      <c r="L67" s="141"/>
      <c r="M67" s="141"/>
      <c r="N67" s="141"/>
      <c r="O67" s="141"/>
      <c r="P67" s="141"/>
      <c r="Q67" s="141"/>
      <c r="R67" s="141"/>
      <c r="S67" s="141"/>
      <c r="T67" s="141"/>
      <c r="U67" s="141"/>
      <c r="V67" s="141"/>
      <c r="W67" s="141"/>
      <c r="X67" s="145"/>
      <c r="Y67" s="145"/>
      <c r="Z67" s="141"/>
      <c r="AA67" s="141"/>
      <c r="AB67" s="141"/>
      <c r="AC67" s="147"/>
      <c r="AD67" s="156"/>
      <c r="AE67" s="174"/>
      <c r="AF67" s="156"/>
      <c r="AG67" s="151"/>
      <c r="AH67" s="147"/>
      <c r="AI67" s="1"/>
    </row>
    <row r="68" spans="1:35" ht="89.25" customHeight="1" thickBot="1" x14ac:dyDescent="0.3">
      <c r="A68" s="187" t="s">
        <v>106</v>
      </c>
      <c r="B68" s="141"/>
      <c r="C68" s="56" t="s">
        <v>44</v>
      </c>
      <c r="D68" s="56" t="s">
        <v>51</v>
      </c>
      <c r="E68" s="27" t="s">
        <v>316</v>
      </c>
      <c r="F68" s="141" t="s">
        <v>451</v>
      </c>
      <c r="G68" s="141" t="s">
        <v>317</v>
      </c>
      <c r="H68" s="141" t="s">
        <v>24</v>
      </c>
      <c r="I68" s="141">
        <v>1</v>
      </c>
      <c r="J68" s="141" t="s">
        <v>310</v>
      </c>
      <c r="K68" s="141">
        <v>10</v>
      </c>
      <c r="L68" s="141">
        <f>I68*K68</f>
        <v>10</v>
      </c>
      <c r="M68" s="141" t="s">
        <v>26</v>
      </c>
      <c r="N68" s="141" t="s">
        <v>318</v>
      </c>
      <c r="O68" s="141" t="s">
        <v>33</v>
      </c>
      <c r="P68" s="141">
        <v>85</v>
      </c>
      <c r="Q68" s="141" t="s">
        <v>24</v>
      </c>
      <c r="R68" s="141">
        <v>1</v>
      </c>
      <c r="S68" s="141" t="s">
        <v>25</v>
      </c>
      <c r="T68" s="141">
        <v>10</v>
      </c>
      <c r="U68" s="141">
        <f>R68*T68</f>
        <v>10</v>
      </c>
      <c r="V68" s="141" t="s">
        <v>26</v>
      </c>
      <c r="W68" s="141" t="s">
        <v>319</v>
      </c>
      <c r="X68" s="145">
        <v>42767</v>
      </c>
      <c r="Y68" s="145">
        <v>43100</v>
      </c>
      <c r="Z68" s="141" t="s">
        <v>320</v>
      </c>
      <c r="AA68" s="141" t="s">
        <v>556</v>
      </c>
      <c r="AB68" s="141" t="s">
        <v>321</v>
      </c>
      <c r="AC68" s="149">
        <v>1</v>
      </c>
      <c r="AD68" s="156" t="s">
        <v>705</v>
      </c>
      <c r="AE68" s="174">
        <f>21/21*100%</f>
        <v>1</v>
      </c>
      <c r="AF68" s="156" t="s">
        <v>706</v>
      </c>
      <c r="AG68" s="151" t="s">
        <v>707</v>
      </c>
      <c r="AH68" s="147" t="s">
        <v>726</v>
      </c>
      <c r="AI68" s="1"/>
    </row>
    <row r="69" spans="1:35" ht="89.25" customHeight="1" thickBot="1" x14ac:dyDescent="0.3">
      <c r="A69" s="187"/>
      <c r="B69" s="141"/>
      <c r="C69" s="56" t="s">
        <v>53</v>
      </c>
      <c r="D69" s="56" t="s">
        <v>37</v>
      </c>
      <c r="E69" s="27" t="s">
        <v>322</v>
      </c>
      <c r="F69" s="141"/>
      <c r="G69" s="141"/>
      <c r="H69" s="141"/>
      <c r="I69" s="141"/>
      <c r="J69" s="141"/>
      <c r="K69" s="141"/>
      <c r="L69" s="141"/>
      <c r="M69" s="141"/>
      <c r="N69" s="141"/>
      <c r="O69" s="141"/>
      <c r="P69" s="141"/>
      <c r="Q69" s="141"/>
      <c r="R69" s="141"/>
      <c r="S69" s="141"/>
      <c r="T69" s="141"/>
      <c r="U69" s="141"/>
      <c r="V69" s="141"/>
      <c r="W69" s="141"/>
      <c r="X69" s="145"/>
      <c r="Y69" s="145"/>
      <c r="Z69" s="141"/>
      <c r="AA69" s="141"/>
      <c r="AB69" s="141"/>
      <c r="AC69" s="147"/>
      <c r="AD69" s="156"/>
      <c r="AE69" s="174"/>
      <c r="AF69" s="156"/>
      <c r="AG69" s="151"/>
      <c r="AH69" s="147"/>
      <c r="AI69" s="1"/>
    </row>
    <row r="70" spans="1:35" ht="89.25" customHeight="1" thickBot="1" x14ac:dyDescent="0.3">
      <c r="A70" s="187"/>
      <c r="B70" s="141"/>
      <c r="C70" s="56"/>
      <c r="D70" s="56" t="s">
        <v>32</v>
      </c>
      <c r="E70" s="27" t="s">
        <v>113</v>
      </c>
      <c r="F70" s="141"/>
      <c r="G70" s="141"/>
      <c r="H70" s="141"/>
      <c r="I70" s="141"/>
      <c r="J70" s="141"/>
      <c r="K70" s="141"/>
      <c r="L70" s="141"/>
      <c r="M70" s="141"/>
      <c r="N70" s="141"/>
      <c r="O70" s="141"/>
      <c r="P70" s="141"/>
      <c r="Q70" s="141"/>
      <c r="R70" s="141"/>
      <c r="S70" s="141"/>
      <c r="T70" s="141"/>
      <c r="U70" s="141"/>
      <c r="V70" s="141"/>
      <c r="W70" s="141"/>
      <c r="X70" s="145"/>
      <c r="Y70" s="145"/>
      <c r="Z70" s="141"/>
      <c r="AA70" s="141"/>
      <c r="AB70" s="141"/>
      <c r="AC70" s="147"/>
      <c r="AD70" s="156"/>
      <c r="AE70" s="174"/>
      <c r="AF70" s="156"/>
      <c r="AG70" s="151"/>
      <c r="AH70" s="147"/>
      <c r="AI70" s="1"/>
    </row>
    <row r="71" spans="1:35" ht="93" customHeight="1" thickBot="1" x14ac:dyDescent="0.3">
      <c r="A71" s="187" t="s">
        <v>106</v>
      </c>
      <c r="B71" s="141"/>
      <c r="C71" s="56" t="s">
        <v>42</v>
      </c>
      <c r="D71" s="56" t="s">
        <v>23</v>
      </c>
      <c r="E71" s="28" t="s">
        <v>323</v>
      </c>
      <c r="F71" s="141" t="s">
        <v>450</v>
      </c>
      <c r="G71" s="141" t="s">
        <v>324</v>
      </c>
      <c r="H71" s="141" t="s">
        <v>24</v>
      </c>
      <c r="I71" s="141">
        <v>1</v>
      </c>
      <c r="J71" s="141" t="s">
        <v>310</v>
      </c>
      <c r="K71" s="141">
        <v>10</v>
      </c>
      <c r="L71" s="141">
        <f>I71*K71</f>
        <v>10</v>
      </c>
      <c r="M71" s="141" t="s">
        <v>26</v>
      </c>
      <c r="N71" s="141" t="s">
        <v>325</v>
      </c>
      <c r="O71" s="141" t="s">
        <v>33</v>
      </c>
      <c r="P71" s="141">
        <v>70</v>
      </c>
      <c r="Q71" s="141" t="s">
        <v>24</v>
      </c>
      <c r="R71" s="141">
        <v>1</v>
      </c>
      <c r="S71" s="141" t="s">
        <v>25</v>
      </c>
      <c r="T71" s="141">
        <v>10</v>
      </c>
      <c r="U71" s="141">
        <f>R71*T71</f>
        <v>10</v>
      </c>
      <c r="V71" s="141" t="s">
        <v>26</v>
      </c>
      <c r="W71" s="141" t="s">
        <v>326</v>
      </c>
      <c r="X71" s="140">
        <v>42767</v>
      </c>
      <c r="Y71" s="140">
        <v>43100</v>
      </c>
      <c r="Z71" s="141" t="s">
        <v>327</v>
      </c>
      <c r="AA71" s="141" t="s">
        <v>557</v>
      </c>
      <c r="AB71" s="141" t="s">
        <v>328</v>
      </c>
      <c r="AC71" s="149">
        <v>1</v>
      </c>
      <c r="AD71" s="156" t="s">
        <v>595</v>
      </c>
      <c r="AE71" s="174">
        <f>7/7</f>
        <v>1</v>
      </c>
      <c r="AF71" s="156" t="s">
        <v>708</v>
      </c>
      <c r="AG71" s="151" t="s">
        <v>707</v>
      </c>
      <c r="AH71" s="147" t="s">
        <v>726</v>
      </c>
      <c r="AI71" s="1"/>
    </row>
    <row r="72" spans="1:35" ht="93" customHeight="1" thickBot="1" x14ac:dyDescent="0.3">
      <c r="A72" s="187"/>
      <c r="B72" s="141"/>
      <c r="C72" s="56" t="s">
        <v>44</v>
      </c>
      <c r="D72" s="56" t="s">
        <v>37</v>
      </c>
      <c r="E72" s="28" t="s">
        <v>329</v>
      </c>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7"/>
      <c r="AD72" s="156"/>
      <c r="AE72" s="174"/>
      <c r="AF72" s="156"/>
      <c r="AG72" s="151"/>
      <c r="AH72" s="147"/>
      <c r="AI72" s="1"/>
    </row>
    <row r="73" spans="1:35" ht="93" customHeight="1" thickBot="1" x14ac:dyDescent="0.3">
      <c r="A73" s="187"/>
      <c r="B73" s="141"/>
      <c r="C73" s="56" t="s">
        <v>31</v>
      </c>
      <c r="D73" s="56" t="s">
        <v>28</v>
      </c>
      <c r="E73" s="28"/>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7"/>
      <c r="AD73" s="156"/>
      <c r="AE73" s="174"/>
      <c r="AF73" s="156"/>
      <c r="AG73" s="151"/>
      <c r="AH73" s="147"/>
      <c r="AI73" s="1"/>
    </row>
    <row r="74" spans="1:35" ht="50.1" customHeight="1" thickBot="1" x14ac:dyDescent="0.3">
      <c r="A74" s="96" t="s">
        <v>122</v>
      </c>
      <c r="B74" s="97"/>
      <c r="C74" s="98"/>
      <c r="D74" s="98"/>
      <c r="E74" s="99"/>
      <c r="F74" s="100"/>
      <c r="G74" s="99"/>
      <c r="H74" s="99"/>
      <c r="I74" s="99"/>
      <c r="J74" s="101"/>
      <c r="K74" s="101"/>
      <c r="L74" s="99"/>
      <c r="M74" s="99"/>
      <c r="N74" s="99"/>
      <c r="O74" s="99"/>
      <c r="P74" s="101"/>
      <c r="Q74" s="99"/>
      <c r="R74" s="99"/>
      <c r="S74" s="99"/>
      <c r="T74" s="99"/>
      <c r="U74" s="99"/>
      <c r="V74" s="99"/>
      <c r="W74" s="99"/>
      <c r="X74" s="99"/>
      <c r="Y74" s="99"/>
      <c r="Z74" s="99"/>
      <c r="AA74" s="99"/>
      <c r="AB74" s="99"/>
      <c r="AC74" s="101"/>
      <c r="AD74" s="102"/>
      <c r="AE74" s="103"/>
      <c r="AF74" s="104"/>
      <c r="AG74" s="104"/>
      <c r="AH74" s="135"/>
      <c r="AI74" s="1"/>
    </row>
    <row r="75" spans="1:35" ht="113.25" customHeight="1" thickBot="1" x14ac:dyDescent="0.3">
      <c r="A75" s="194" t="s">
        <v>123</v>
      </c>
      <c r="B75" s="186" t="s">
        <v>124</v>
      </c>
      <c r="C75" s="42" t="s">
        <v>44</v>
      </c>
      <c r="D75" s="42" t="s">
        <v>35</v>
      </c>
      <c r="E75" s="27" t="s">
        <v>125</v>
      </c>
      <c r="F75" s="141" t="s">
        <v>248</v>
      </c>
      <c r="G75" s="141" t="s">
        <v>126</v>
      </c>
      <c r="H75" s="141" t="s">
        <v>24</v>
      </c>
      <c r="I75" s="141">
        <v>1</v>
      </c>
      <c r="J75" s="141" t="s">
        <v>25</v>
      </c>
      <c r="K75" s="141">
        <v>10</v>
      </c>
      <c r="L75" s="141">
        <v>10</v>
      </c>
      <c r="M75" s="141" t="s">
        <v>26</v>
      </c>
      <c r="N75" s="141" t="s">
        <v>249</v>
      </c>
      <c r="O75" s="141" t="s">
        <v>33</v>
      </c>
      <c r="P75" s="141">
        <v>85</v>
      </c>
      <c r="Q75" s="186" t="s">
        <v>24</v>
      </c>
      <c r="R75" s="186">
        <v>1</v>
      </c>
      <c r="S75" s="186" t="s">
        <v>25</v>
      </c>
      <c r="T75" s="186">
        <v>10</v>
      </c>
      <c r="U75" s="186">
        <v>10</v>
      </c>
      <c r="V75" s="186" t="s">
        <v>26</v>
      </c>
      <c r="W75" s="141" t="s">
        <v>251</v>
      </c>
      <c r="X75" s="145">
        <v>42755</v>
      </c>
      <c r="Y75" s="145">
        <v>43100</v>
      </c>
      <c r="Z75" s="140" t="s">
        <v>252</v>
      </c>
      <c r="AA75" s="195" t="s">
        <v>253</v>
      </c>
      <c r="AB75" s="186" t="s">
        <v>506</v>
      </c>
      <c r="AC75" s="206">
        <v>1</v>
      </c>
      <c r="AD75" s="156" t="s">
        <v>672</v>
      </c>
      <c r="AE75" s="149">
        <v>1</v>
      </c>
      <c r="AF75" s="156" t="s">
        <v>791</v>
      </c>
      <c r="AG75" s="151" t="s">
        <v>707</v>
      </c>
      <c r="AH75" s="147" t="s">
        <v>726</v>
      </c>
      <c r="AI75" s="1"/>
    </row>
    <row r="76" spans="1:35" ht="96" customHeight="1" thickBot="1" x14ac:dyDescent="0.3">
      <c r="A76" s="194"/>
      <c r="B76" s="186"/>
      <c r="C76" s="42" t="s">
        <v>42</v>
      </c>
      <c r="D76" s="42" t="s">
        <v>23</v>
      </c>
      <c r="E76" s="27" t="s">
        <v>127</v>
      </c>
      <c r="F76" s="141"/>
      <c r="G76" s="141"/>
      <c r="H76" s="141"/>
      <c r="I76" s="141"/>
      <c r="J76" s="141"/>
      <c r="K76" s="141"/>
      <c r="L76" s="141"/>
      <c r="M76" s="141"/>
      <c r="N76" s="141"/>
      <c r="O76" s="141"/>
      <c r="P76" s="141"/>
      <c r="Q76" s="186"/>
      <c r="R76" s="186"/>
      <c r="S76" s="186"/>
      <c r="T76" s="186"/>
      <c r="U76" s="186"/>
      <c r="V76" s="186"/>
      <c r="W76" s="141"/>
      <c r="X76" s="145"/>
      <c r="Y76" s="145"/>
      <c r="Z76" s="140"/>
      <c r="AA76" s="195"/>
      <c r="AB76" s="186"/>
      <c r="AC76" s="166"/>
      <c r="AD76" s="156"/>
      <c r="AE76" s="147"/>
      <c r="AF76" s="156"/>
      <c r="AG76" s="151"/>
      <c r="AH76" s="147"/>
      <c r="AI76" s="1"/>
    </row>
    <row r="77" spans="1:35" ht="50.1" customHeight="1" thickBot="1" x14ac:dyDescent="0.3">
      <c r="A77" s="96" t="s">
        <v>128</v>
      </c>
      <c r="B77" s="97"/>
      <c r="C77" s="98"/>
      <c r="D77" s="98"/>
      <c r="E77" s="99"/>
      <c r="F77" s="100"/>
      <c r="G77" s="99"/>
      <c r="H77" s="99"/>
      <c r="I77" s="99"/>
      <c r="J77" s="101"/>
      <c r="K77" s="101"/>
      <c r="L77" s="99"/>
      <c r="M77" s="99"/>
      <c r="N77" s="99"/>
      <c r="O77" s="99"/>
      <c r="P77" s="101"/>
      <c r="Q77" s="99"/>
      <c r="R77" s="99"/>
      <c r="S77" s="99"/>
      <c r="T77" s="99"/>
      <c r="U77" s="99"/>
      <c r="V77" s="99"/>
      <c r="W77" s="99"/>
      <c r="X77" s="99"/>
      <c r="Y77" s="99"/>
      <c r="Z77" s="99"/>
      <c r="AA77" s="99"/>
      <c r="AB77" s="99"/>
      <c r="AC77" s="101"/>
      <c r="AD77" s="102"/>
      <c r="AE77" s="103"/>
      <c r="AF77" s="104"/>
      <c r="AG77" s="104"/>
      <c r="AH77" s="135"/>
      <c r="AI77" s="1"/>
    </row>
    <row r="78" spans="1:35" s="6" customFormat="1" ht="64.5" customHeight="1" thickBot="1" x14ac:dyDescent="0.3">
      <c r="A78" s="187" t="s">
        <v>129</v>
      </c>
      <c r="B78" s="186" t="s">
        <v>130</v>
      </c>
      <c r="C78" s="61" t="s">
        <v>31</v>
      </c>
      <c r="D78" s="61" t="s">
        <v>37</v>
      </c>
      <c r="E78" s="29" t="s">
        <v>361</v>
      </c>
      <c r="F78" s="186" t="s">
        <v>362</v>
      </c>
      <c r="G78" s="186" t="s">
        <v>131</v>
      </c>
      <c r="H78" s="186" t="s">
        <v>24</v>
      </c>
      <c r="I78" s="186">
        <v>1</v>
      </c>
      <c r="J78" s="141" t="s">
        <v>240</v>
      </c>
      <c r="K78" s="141">
        <v>5</v>
      </c>
      <c r="L78" s="186">
        <v>5</v>
      </c>
      <c r="M78" s="186" t="s">
        <v>363</v>
      </c>
      <c r="N78" s="186" t="s">
        <v>364</v>
      </c>
      <c r="O78" s="186" t="s">
        <v>33</v>
      </c>
      <c r="P78" s="141">
        <v>90</v>
      </c>
      <c r="Q78" s="186" t="s">
        <v>366</v>
      </c>
      <c r="R78" s="186">
        <v>1</v>
      </c>
      <c r="S78" s="186" t="s">
        <v>240</v>
      </c>
      <c r="T78" s="186">
        <v>5</v>
      </c>
      <c r="U78" s="186">
        <v>5</v>
      </c>
      <c r="V78" s="186" t="s">
        <v>363</v>
      </c>
      <c r="W78" s="186" t="s">
        <v>539</v>
      </c>
      <c r="X78" s="188">
        <v>42736</v>
      </c>
      <c r="Y78" s="188">
        <v>43100</v>
      </c>
      <c r="Z78" s="186" t="s">
        <v>367</v>
      </c>
      <c r="AA78" s="186" t="s">
        <v>368</v>
      </c>
      <c r="AB78" s="186" t="s">
        <v>540</v>
      </c>
      <c r="AC78" s="205">
        <v>0</v>
      </c>
      <c r="AD78" s="155" t="s">
        <v>600</v>
      </c>
      <c r="AE78" s="146" t="s">
        <v>279</v>
      </c>
      <c r="AF78" s="146" t="s">
        <v>279</v>
      </c>
      <c r="AG78" s="155" t="s">
        <v>792</v>
      </c>
      <c r="AH78" s="146" t="s">
        <v>726</v>
      </c>
      <c r="AI78" s="5"/>
    </row>
    <row r="79" spans="1:35" s="6" customFormat="1" ht="64.5" customHeight="1" thickBot="1" x14ac:dyDescent="0.3">
      <c r="A79" s="187"/>
      <c r="B79" s="186"/>
      <c r="C79" s="61" t="s">
        <v>63</v>
      </c>
      <c r="D79" s="61" t="s">
        <v>37</v>
      </c>
      <c r="E79" s="199" t="s">
        <v>132</v>
      </c>
      <c r="F79" s="186"/>
      <c r="G79" s="186"/>
      <c r="H79" s="186"/>
      <c r="I79" s="186"/>
      <c r="J79" s="141"/>
      <c r="K79" s="141"/>
      <c r="L79" s="186"/>
      <c r="M79" s="186"/>
      <c r="N79" s="186"/>
      <c r="O79" s="186"/>
      <c r="P79" s="141"/>
      <c r="Q79" s="186"/>
      <c r="R79" s="186"/>
      <c r="S79" s="186"/>
      <c r="T79" s="186"/>
      <c r="U79" s="186"/>
      <c r="V79" s="186"/>
      <c r="W79" s="186"/>
      <c r="X79" s="188"/>
      <c r="Y79" s="188"/>
      <c r="Z79" s="186"/>
      <c r="AA79" s="186"/>
      <c r="AB79" s="186"/>
      <c r="AC79" s="205"/>
      <c r="AD79" s="155"/>
      <c r="AE79" s="146"/>
      <c r="AF79" s="146"/>
      <c r="AG79" s="155"/>
      <c r="AH79" s="146"/>
      <c r="AI79" s="5"/>
    </row>
    <row r="80" spans="1:35" s="6" customFormat="1" ht="64.5" customHeight="1" thickBot="1" x14ac:dyDescent="0.3">
      <c r="A80" s="187"/>
      <c r="B80" s="186"/>
      <c r="C80" s="61" t="s">
        <v>44</v>
      </c>
      <c r="D80" s="61" t="s">
        <v>32</v>
      </c>
      <c r="E80" s="199"/>
      <c r="F80" s="186"/>
      <c r="G80" s="186"/>
      <c r="H80" s="186"/>
      <c r="I80" s="186"/>
      <c r="J80" s="141"/>
      <c r="K80" s="141"/>
      <c r="L80" s="186"/>
      <c r="M80" s="186"/>
      <c r="N80" s="186"/>
      <c r="O80" s="186"/>
      <c r="P80" s="141"/>
      <c r="Q80" s="186"/>
      <c r="R80" s="186"/>
      <c r="S80" s="186"/>
      <c r="T80" s="186"/>
      <c r="U80" s="186"/>
      <c r="V80" s="186"/>
      <c r="W80" s="186"/>
      <c r="X80" s="188"/>
      <c r="Y80" s="188"/>
      <c r="Z80" s="186"/>
      <c r="AA80" s="186"/>
      <c r="AB80" s="186"/>
      <c r="AC80" s="205"/>
      <c r="AD80" s="155"/>
      <c r="AE80" s="146"/>
      <c r="AF80" s="146"/>
      <c r="AG80" s="155"/>
      <c r="AH80" s="146"/>
      <c r="AI80" s="5"/>
    </row>
    <row r="81" spans="1:35" ht="96" customHeight="1" thickBot="1" x14ac:dyDescent="0.3">
      <c r="A81" s="187" t="s">
        <v>133</v>
      </c>
      <c r="B81" s="186" t="s">
        <v>134</v>
      </c>
      <c r="C81" s="186" t="s">
        <v>44</v>
      </c>
      <c r="D81" s="186" t="s">
        <v>37</v>
      </c>
      <c r="E81" s="186" t="s">
        <v>513</v>
      </c>
      <c r="F81" s="186" t="s">
        <v>585</v>
      </c>
      <c r="G81" s="186" t="s">
        <v>135</v>
      </c>
      <c r="H81" s="186" t="s">
        <v>24</v>
      </c>
      <c r="I81" s="186">
        <v>1</v>
      </c>
      <c r="J81" s="141" t="s">
        <v>25</v>
      </c>
      <c r="K81" s="141">
        <v>10</v>
      </c>
      <c r="L81" s="186">
        <f>+I81*K81</f>
        <v>10</v>
      </c>
      <c r="M81" s="186" t="s">
        <v>26</v>
      </c>
      <c r="N81" s="186" t="s">
        <v>239</v>
      </c>
      <c r="O81" s="186" t="s">
        <v>33</v>
      </c>
      <c r="P81" s="141">
        <v>85</v>
      </c>
      <c r="Q81" s="186" t="s">
        <v>24</v>
      </c>
      <c r="R81" s="186">
        <v>1</v>
      </c>
      <c r="S81" s="186" t="s">
        <v>25</v>
      </c>
      <c r="T81" s="186">
        <v>10</v>
      </c>
      <c r="U81" s="186">
        <f>+R81*T81</f>
        <v>10</v>
      </c>
      <c r="V81" s="186" t="s">
        <v>26</v>
      </c>
      <c r="W81" s="186" t="s">
        <v>514</v>
      </c>
      <c r="X81" s="188">
        <v>42767</v>
      </c>
      <c r="Y81" s="188">
        <v>43100</v>
      </c>
      <c r="Z81" s="189" t="s">
        <v>541</v>
      </c>
      <c r="AA81" s="186" t="s">
        <v>136</v>
      </c>
      <c r="AB81" s="186" t="s">
        <v>542</v>
      </c>
      <c r="AC81" s="205">
        <v>1</v>
      </c>
      <c r="AD81" s="155" t="s">
        <v>691</v>
      </c>
      <c r="AE81" s="205">
        <v>1</v>
      </c>
      <c r="AF81" s="155" t="s">
        <v>692</v>
      </c>
      <c r="AG81" s="167" t="s">
        <v>713</v>
      </c>
      <c r="AH81" s="146" t="s">
        <v>726</v>
      </c>
      <c r="AI81" s="1"/>
    </row>
    <row r="82" spans="1:35" ht="143.25" customHeight="1" thickBot="1" x14ac:dyDescent="0.3">
      <c r="A82" s="187"/>
      <c r="B82" s="186"/>
      <c r="C82" s="186"/>
      <c r="D82" s="186"/>
      <c r="E82" s="186"/>
      <c r="F82" s="186"/>
      <c r="G82" s="186"/>
      <c r="H82" s="186"/>
      <c r="I82" s="186"/>
      <c r="J82" s="141"/>
      <c r="K82" s="141"/>
      <c r="L82" s="186"/>
      <c r="M82" s="186"/>
      <c r="N82" s="186"/>
      <c r="O82" s="186"/>
      <c r="P82" s="141"/>
      <c r="Q82" s="186"/>
      <c r="R82" s="186"/>
      <c r="S82" s="186"/>
      <c r="T82" s="186"/>
      <c r="U82" s="186"/>
      <c r="V82" s="186"/>
      <c r="W82" s="186"/>
      <c r="X82" s="188"/>
      <c r="Y82" s="188"/>
      <c r="Z82" s="189"/>
      <c r="AA82" s="186"/>
      <c r="AB82" s="186"/>
      <c r="AC82" s="205"/>
      <c r="AD82" s="155"/>
      <c r="AE82" s="205"/>
      <c r="AF82" s="155"/>
      <c r="AG82" s="167"/>
      <c r="AH82" s="146"/>
      <c r="AI82" s="1"/>
    </row>
    <row r="83" spans="1:35" ht="209.25" customHeight="1" thickBot="1" x14ac:dyDescent="0.3">
      <c r="A83" s="60" t="s">
        <v>133</v>
      </c>
      <c r="B83" s="141"/>
      <c r="C83" s="56" t="s">
        <v>44</v>
      </c>
      <c r="D83" s="56" t="s">
        <v>37</v>
      </c>
      <c r="E83" s="27" t="s">
        <v>436</v>
      </c>
      <c r="F83" s="56" t="s">
        <v>437</v>
      </c>
      <c r="G83" s="56" t="s">
        <v>438</v>
      </c>
      <c r="H83" s="56" t="s">
        <v>24</v>
      </c>
      <c r="I83" s="56">
        <v>1</v>
      </c>
      <c r="J83" s="56" t="s">
        <v>25</v>
      </c>
      <c r="K83" s="56">
        <v>10</v>
      </c>
      <c r="L83" s="56">
        <f>I83*K83</f>
        <v>10</v>
      </c>
      <c r="M83" s="56" t="s">
        <v>26</v>
      </c>
      <c r="N83" s="56" t="s">
        <v>658</v>
      </c>
      <c r="O83" s="56" t="s">
        <v>33</v>
      </c>
      <c r="P83" s="56">
        <v>85</v>
      </c>
      <c r="Q83" s="56" t="s">
        <v>295</v>
      </c>
      <c r="R83" s="56">
        <v>1</v>
      </c>
      <c r="S83" s="56" t="s">
        <v>25</v>
      </c>
      <c r="T83" s="56">
        <v>10</v>
      </c>
      <c r="U83" s="56">
        <f>T83*R83</f>
        <v>10</v>
      </c>
      <c r="V83" s="56" t="s">
        <v>26</v>
      </c>
      <c r="W83" s="56" t="s">
        <v>476</v>
      </c>
      <c r="X83" s="59">
        <v>42736</v>
      </c>
      <c r="Y83" s="59">
        <v>43100</v>
      </c>
      <c r="Z83" s="55" t="s">
        <v>439</v>
      </c>
      <c r="AA83" s="56" t="s">
        <v>440</v>
      </c>
      <c r="AB83" s="61" t="s">
        <v>441</v>
      </c>
      <c r="AC83" s="87">
        <v>1</v>
      </c>
      <c r="AD83" s="91" t="s">
        <v>693</v>
      </c>
      <c r="AE83" s="87">
        <v>0.71</v>
      </c>
      <c r="AF83" s="70" t="s">
        <v>793</v>
      </c>
      <c r="AG83" s="70" t="s">
        <v>714</v>
      </c>
      <c r="AH83" s="69" t="s">
        <v>726</v>
      </c>
      <c r="AI83" s="1"/>
    </row>
    <row r="84" spans="1:35" ht="138" customHeight="1" thickBot="1" x14ac:dyDescent="0.3">
      <c r="A84" s="60" t="s">
        <v>133</v>
      </c>
      <c r="B84" s="141"/>
      <c r="C84" s="56" t="s">
        <v>31</v>
      </c>
      <c r="D84" s="56" t="s">
        <v>37</v>
      </c>
      <c r="E84" s="27" t="s">
        <v>442</v>
      </c>
      <c r="F84" s="56" t="s">
        <v>443</v>
      </c>
      <c r="G84" s="56" t="s">
        <v>444</v>
      </c>
      <c r="H84" s="56" t="s">
        <v>24</v>
      </c>
      <c r="I84" s="56">
        <v>1</v>
      </c>
      <c r="J84" s="56" t="s">
        <v>25</v>
      </c>
      <c r="K84" s="56">
        <v>10</v>
      </c>
      <c r="L84" s="56">
        <f>I84*K84</f>
        <v>10</v>
      </c>
      <c r="M84" s="56" t="s">
        <v>26</v>
      </c>
      <c r="N84" s="56" t="s">
        <v>445</v>
      </c>
      <c r="O84" s="56" t="s">
        <v>33</v>
      </c>
      <c r="P84" s="56">
        <v>85</v>
      </c>
      <c r="Q84" s="56" t="s">
        <v>295</v>
      </c>
      <c r="R84" s="56">
        <v>1</v>
      </c>
      <c r="S84" s="56" t="s">
        <v>25</v>
      </c>
      <c r="T84" s="56">
        <v>10</v>
      </c>
      <c r="U84" s="56">
        <f>T84*R84</f>
        <v>10</v>
      </c>
      <c r="V84" s="56" t="s">
        <v>26</v>
      </c>
      <c r="W84" s="56" t="s">
        <v>446</v>
      </c>
      <c r="X84" s="59">
        <v>42794</v>
      </c>
      <c r="Y84" s="59">
        <v>42855</v>
      </c>
      <c r="Z84" s="55" t="s">
        <v>447</v>
      </c>
      <c r="AA84" s="56" t="s">
        <v>477</v>
      </c>
      <c r="AB84" s="61" t="s">
        <v>448</v>
      </c>
      <c r="AC84" s="87">
        <v>1</v>
      </c>
      <c r="AD84" s="70" t="s">
        <v>694</v>
      </c>
      <c r="AE84" s="87">
        <v>1</v>
      </c>
      <c r="AF84" s="70" t="s">
        <v>794</v>
      </c>
      <c r="AG84" s="69" t="s">
        <v>707</v>
      </c>
      <c r="AH84" s="69" t="s">
        <v>726</v>
      </c>
      <c r="AI84" s="1"/>
    </row>
    <row r="85" spans="1:35" s="6" customFormat="1" ht="84" customHeight="1" thickBot="1" x14ac:dyDescent="0.3">
      <c r="A85" s="187" t="s">
        <v>137</v>
      </c>
      <c r="B85" s="141" t="s">
        <v>138</v>
      </c>
      <c r="C85" s="56" t="s">
        <v>27</v>
      </c>
      <c r="D85" s="56" t="s">
        <v>28</v>
      </c>
      <c r="E85" s="27" t="s">
        <v>139</v>
      </c>
      <c r="F85" s="141" t="s">
        <v>140</v>
      </c>
      <c r="G85" s="141" t="s">
        <v>141</v>
      </c>
      <c r="H85" s="141" t="s">
        <v>24</v>
      </c>
      <c r="I85" s="141">
        <v>1</v>
      </c>
      <c r="J85" s="141" t="s">
        <v>240</v>
      </c>
      <c r="K85" s="141">
        <v>5</v>
      </c>
      <c r="L85" s="141">
        <v>5</v>
      </c>
      <c r="M85" s="141" t="s">
        <v>26</v>
      </c>
      <c r="N85" s="141" t="s">
        <v>478</v>
      </c>
      <c r="O85" s="141" t="s">
        <v>365</v>
      </c>
      <c r="P85" s="141">
        <v>85</v>
      </c>
      <c r="Q85" s="141" t="s">
        <v>366</v>
      </c>
      <c r="R85" s="141">
        <v>1</v>
      </c>
      <c r="S85" s="141" t="s">
        <v>240</v>
      </c>
      <c r="T85" s="141">
        <v>5</v>
      </c>
      <c r="U85" s="141">
        <v>5</v>
      </c>
      <c r="V85" s="141" t="s">
        <v>363</v>
      </c>
      <c r="W85" s="141" t="s">
        <v>369</v>
      </c>
      <c r="X85" s="145">
        <v>42736</v>
      </c>
      <c r="Y85" s="145">
        <v>43100</v>
      </c>
      <c r="Z85" s="140" t="s">
        <v>479</v>
      </c>
      <c r="AA85" s="141" t="s">
        <v>370</v>
      </c>
      <c r="AB85" s="141" t="s">
        <v>480</v>
      </c>
      <c r="AC85" s="174">
        <v>1</v>
      </c>
      <c r="AD85" s="156" t="s">
        <v>695</v>
      </c>
      <c r="AE85" s="174">
        <v>1</v>
      </c>
      <c r="AF85" s="156" t="s">
        <v>696</v>
      </c>
      <c r="AG85" s="151" t="s">
        <v>707</v>
      </c>
      <c r="AH85" s="147" t="s">
        <v>726</v>
      </c>
      <c r="AI85" s="5"/>
    </row>
    <row r="86" spans="1:35" s="6" customFormat="1" ht="84" customHeight="1" thickBot="1" x14ac:dyDescent="0.3">
      <c r="A86" s="187"/>
      <c r="B86" s="141"/>
      <c r="C86" s="56" t="s">
        <v>27</v>
      </c>
      <c r="D86" s="56" t="s">
        <v>28</v>
      </c>
      <c r="E86" s="27" t="s">
        <v>371</v>
      </c>
      <c r="F86" s="141"/>
      <c r="G86" s="141"/>
      <c r="H86" s="141"/>
      <c r="I86" s="141"/>
      <c r="J86" s="141"/>
      <c r="K86" s="141"/>
      <c r="L86" s="141"/>
      <c r="M86" s="141"/>
      <c r="N86" s="141"/>
      <c r="O86" s="141"/>
      <c r="P86" s="141"/>
      <c r="Q86" s="141"/>
      <c r="R86" s="141"/>
      <c r="S86" s="141"/>
      <c r="T86" s="141"/>
      <c r="U86" s="141"/>
      <c r="V86" s="141"/>
      <c r="W86" s="141"/>
      <c r="X86" s="145"/>
      <c r="Y86" s="145"/>
      <c r="Z86" s="140"/>
      <c r="AA86" s="141"/>
      <c r="AB86" s="141"/>
      <c r="AC86" s="174"/>
      <c r="AD86" s="156"/>
      <c r="AE86" s="174"/>
      <c r="AF86" s="156"/>
      <c r="AG86" s="151"/>
      <c r="AH86" s="147"/>
      <c r="AI86" s="5"/>
    </row>
    <row r="87" spans="1:35" s="6" customFormat="1" ht="84" customHeight="1" thickBot="1" x14ac:dyDescent="0.3">
      <c r="A87" s="187"/>
      <c r="B87" s="141"/>
      <c r="C87" s="56" t="s">
        <v>27</v>
      </c>
      <c r="D87" s="56" t="s">
        <v>28</v>
      </c>
      <c r="E87" s="27" t="s">
        <v>142</v>
      </c>
      <c r="F87" s="141"/>
      <c r="G87" s="141"/>
      <c r="H87" s="141"/>
      <c r="I87" s="141"/>
      <c r="J87" s="141"/>
      <c r="K87" s="141"/>
      <c r="L87" s="141"/>
      <c r="M87" s="141"/>
      <c r="N87" s="141"/>
      <c r="O87" s="141"/>
      <c r="P87" s="141"/>
      <c r="Q87" s="141"/>
      <c r="R87" s="141"/>
      <c r="S87" s="141"/>
      <c r="T87" s="141"/>
      <c r="U87" s="141"/>
      <c r="V87" s="141"/>
      <c r="W87" s="141"/>
      <c r="X87" s="145"/>
      <c r="Y87" s="145"/>
      <c r="Z87" s="140"/>
      <c r="AA87" s="141"/>
      <c r="AB87" s="141"/>
      <c r="AC87" s="174"/>
      <c r="AD87" s="156"/>
      <c r="AE87" s="174"/>
      <c r="AF87" s="156"/>
      <c r="AG87" s="151"/>
      <c r="AH87" s="147"/>
      <c r="AI87" s="5"/>
    </row>
    <row r="88" spans="1:35" s="7" customFormat="1" ht="61.5" customHeight="1" thickBot="1" x14ac:dyDescent="0.3">
      <c r="A88" s="187" t="s">
        <v>40</v>
      </c>
      <c r="B88" s="141" t="s">
        <v>41</v>
      </c>
      <c r="C88" s="56" t="s">
        <v>44</v>
      </c>
      <c r="D88" s="56" t="s">
        <v>23</v>
      </c>
      <c r="E88" s="67" t="s">
        <v>45</v>
      </c>
      <c r="F88" s="141" t="s">
        <v>246</v>
      </c>
      <c r="G88" s="141" t="s">
        <v>43</v>
      </c>
      <c r="H88" s="142" t="s">
        <v>24</v>
      </c>
      <c r="I88" s="142">
        <v>1</v>
      </c>
      <c r="J88" s="144" t="s">
        <v>240</v>
      </c>
      <c r="K88" s="144">
        <v>5</v>
      </c>
      <c r="L88" s="142">
        <f>I88*K88</f>
        <v>5</v>
      </c>
      <c r="M88" s="142" t="s">
        <v>241</v>
      </c>
      <c r="N88" s="143" t="s">
        <v>247</v>
      </c>
      <c r="O88" s="142" t="s">
        <v>242</v>
      </c>
      <c r="P88" s="144">
        <v>85</v>
      </c>
      <c r="Q88" s="141" t="s">
        <v>243</v>
      </c>
      <c r="R88" s="141">
        <v>1</v>
      </c>
      <c r="S88" s="141" t="s">
        <v>240</v>
      </c>
      <c r="T88" s="141">
        <v>5</v>
      </c>
      <c r="U88" s="141">
        <f>R88*T88</f>
        <v>5</v>
      </c>
      <c r="V88" s="141" t="s">
        <v>26</v>
      </c>
      <c r="W88" s="141" t="s">
        <v>244</v>
      </c>
      <c r="X88" s="145">
        <v>42826</v>
      </c>
      <c r="Y88" s="145">
        <v>43100</v>
      </c>
      <c r="Z88" s="141" t="s">
        <v>308</v>
      </c>
      <c r="AA88" s="141" t="s">
        <v>245</v>
      </c>
      <c r="AB88" s="141" t="s">
        <v>309</v>
      </c>
      <c r="AC88" s="170">
        <v>1</v>
      </c>
      <c r="AD88" s="169" t="s">
        <v>712</v>
      </c>
      <c r="AE88" s="170">
        <v>1</v>
      </c>
      <c r="AF88" s="169" t="s">
        <v>712</v>
      </c>
      <c r="AG88" s="172" t="s">
        <v>707</v>
      </c>
      <c r="AH88" s="147" t="s">
        <v>726</v>
      </c>
    </row>
    <row r="89" spans="1:35" s="7" customFormat="1" ht="56.25" customHeight="1" thickBot="1" x14ac:dyDescent="0.3">
      <c r="A89" s="187"/>
      <c r="B89" s="141"/>
      <c r="C89" s="56" t="s">
        <v>42</v>
      </c>
      <c r="D89" s="56" t="s">
        <v>23</v>
      </c>
      <c r="E89" s="67" t="s">
        <v>46</v>
      </c>
      <c r="F89" s="141"/>
      <c r="G89" s="141"/>
      <c r="H89" s="142"/>
      <c r="I89" s="142"/>
      <c r="J89" s="144"/>
      <c r="K89" s="144"/>
      <c r="L89" s="142"/>
      <c r="M89" s="142"/>
      <c r="N89" s="143"/>
      <c r="O89" s="142"/>
      <c r="P89" s="144"/>
      <c r="Q89" s="141"/>
      <c r="R89" s="141"/>
      <c r="S89" s="141"/>
      <c r="T89" s="141"/>
      <c r="U89" s="141"/>
      <c r="V89" s="141"/>
      <c r="W89" s="141"/>
      <c r="X89" s="145"/>
      <c r="Y89" s="145"/>
      <c r="Z89" s="141"/>
      <c r="AA89" s="141"/>
      <c r="AB89" s="141"/>
      <c r="AC89" s="171"/>
      <c r="AD89" s="169"/>
      <c r="AE89" s="171"/>
      <c r="AF89" s="169"/>
      <c r="AG89" s="172"/>
      <c r="AH89" s="147"/>
    </row>
    <row r="90" spans="1:35" s="7" customFormat="1" ht="94.5" customHeight="1" thickBot="1" x14ac:dyDescent="0.3">
      <c r="A90" s="187"/>
      <c r="B90" s="141"/>
      <c r="C90" s="56" t="s">
        <v>44</v>
      </c>
      <c r="D90" s="56" t="s">
        <v>23</v>
      </c>
      <c r="E90" s="67" t="s">
        <v>47</v>
      </c>
      <c r="F90" s="141"/>
      <c r="G90" s="141"/>
      <c r="H90" s="142"/>
      <c r="I90" s="142"/>
      <c r="J90" s="144"/>
      <c r="K90" s="144"/>
      <c r="L90" s="142"/>
      <c r="M90" s="142"/>
      <c r="N90" s="143"/>
      <c r="O90" s="142"/>
      <c r="P90" s="144"/>
      <c r="Q90" s="141"/>
      <c r="R90" s="141"/>
      <c r="S90" s="141"/>
      <c r="T90" s="141"/>
      <c r="U90" s="141"/>
      <c r="V90" s="141"/>
      <c r="W90" s="141"/>
      <c r="X90" s="145"/>
      <c r="Y90" s="145"/>
      <c r="Z90" s="141"/>
      <c r="AA90" s="141"/>
      <c r="AB90" s="141"/>
      <c r="AC90" s="171"/>
      <c r="AD90" s="169"/>
      <c r="AE90" s="171"/>
      <c r="AF90" s="169"/>
      <c r="AG90" s="172"/>
      <c r="AH90" s="147"/>
    </row>
    <row r="91" spans="1:35" ht="50.1" customHeight="1" thickBot="1" x14ac:dyDescent="0.3">
      <c r="A91" s="96" t="s">
        <v>143</v>
      </c>
      <c r="B91" s="97"/>
      <c r="C91" s="98"/>
      <c r="D91" s="98"/>
      <c r="E91" s="99"/>
      <c r="F91" s="100"/>
      <c r="G91" s="99"/>
      <c r="H91" s="99"/>
      <c r="I91" s="99"/>
      <c r="J91" s="101"/>
      <c r="K91" s="101"/>
      <c r="L91" s="99"/>
      <c r="M91" s="99"/>
      <c r="N91" s="99"/>
      <c r="O91" s="99"/>
      <c r="P91" s="101"/>
      <c r="Q91" s="99"/>
      <c r="R91" s="99"/>
      <c r="S91" s="99"/>
      <c r="T91" s="99"/>
      <c r="U91" s="99"/>
      <c r="V91" s="99"/>
      <c r="W91" s="99"/>
      <c r="X91" s="99"/>
      <c r="Y91" s="99"/>
      <c r="Z91" s="99"/>
      <c r="AA91" s="99"/>
      <c r="AB91" s="99"/>
      <c r="AC91" s="101"/>
      <c r="AD91" s="102"/>
      <c r="AE91" s="103"/>
      <c r="AF91" s="104"/>
      <c r="AG91" s="104"/>
      <c r="AH91" s="135"/>
      <c r="AI91" s="1"/>
    </row>
    <row r="92" spans="1:35" ht="80.25" customHeight="1" thickBot="1" x14ac:dyDescent="0.3">
      <c r="A92" s="194" t="s">
        <v>144</v>
      </c>
      <c r="B92" s="141" t="s">
        <v>145</v>
      </c>
      <c r="C92" s="56"/>
      <c r="D92" s="56" t="s">
        <v>37</v>
      </c>
      <c r="E92" s="27" t="s">
        <v>146</v>
      </c>
      <c r="F92" s="141" t="s">
        <v>330</v>
      </c>
      <c r="G92" s="141" t="s">
        <v>147</v>
      </c>
      <c r="H92" s="141" t="s">
        <v>24</v>
      </c>
      <c r="I92" s="141">
        <v>1</v>
      </c>
      <c r="J92" s="141" t="s">
        <v>258</v>
      </c>
      <c r="K92" s="141">
        <v>20</v>
      </c>
      <c r="L92" s="141">
        <v>20</v>
      </c>
      <c r="M92" s="141" t="s">
        <v>259</v>
      </c>
      <c r="N92" s="141" t="s">
        <v>481</v>
      </c>
      <c r="O92" s="141" t="s">
        <v>33</v>
      </c>
      <c r="P92" s="141">
        <v>100</v>
      </c>
      <c r="Q92" s="141" t="s">
        <v>24</v>
      </c>
      <c r="R92" s="141">
        <v>1</v>
      </c>
      <c r="S92" s="141" t="s">
        <v>258</v>
      </c>
      <c r="T92" s="141">
        <v>20</v>
      </c>
      <c r="U92" s="141">
        <v>20</v>
      </c>
      <c r="V92" s="141" t="s">
        <v>259</v>
      </c>
      <c r="W92" s="140" t="s">
        <v>331</v>
      </c>
      <c r="X92" s="140">
        <v>42767</v>
      </c>
      <c r="Y92" s="140">
        <v>43100</v>
      </c>
      <c r="Z92" s="140" t="s">
        <v>332</v>
      </c>
      <c r="AA92" s="141" t="s">
        <v>333</v>
      </c>
      <c r="AB92" s="141" t="s">
        <v>482</v>
      </c>
      <c r="AC92" s="154">
        <v>1</v>
      </c>
      <c r="AD92" s="156" t="s">
        <v>591</v>
      </c>
      <c r="AE92" s="149">
        <v>0.7</v>
      </c>
      <c r="AF92" s="156" t="s">
        <v>747</v>
      </c>
      <c r="AG92" s="167" t="s">
        <v>715</v>
      </c>
      <c r="AH92" s="147" t="s">
        <v>726</v>
      </c>
      <c r="AI92" s="1"/>
    </row>
    <row r="93" spans="1:35" ht="80.25" customHeight="1" thickBot="1" x14ac:dyDescent="0.3">
      <c r="A93" s="194"/>
      <c r="B93" s="141"/>
      <c r="C93" s="56" t="s">
        <v>31</v>
      </c>
      <c r="D93" s="56"/>
      <c r="E93" s="27" t="s">
        <v>148</v>
      </c>
      <c r="F93" s="141"/>
      <c r="G93" s="141"/>
      <c r="H93" s="141"/>
      <c r="I93" s="141"/>
      <c r="J93" s="141"/>
      <c r="K93" s="141"/>
      <c r="L93" s="141"/>
      <c r="M93" s="141"/>
      <c r="N93" s="141"/>
      <c r="O93" s="141"/>
      <c r="P93" s="141"/>
      <c r="Q93" s="141"/>
      <c r="R93" s="141"/>
      <c r="S93" s="141"/>
      <c r="T93" s="141"/>
      <c r="U93" s="141"/>
      <c r="V93" s="141"/>
      <c r="W93" s="140"/>
      <c r="X93" s="140"/>
      <c r="Y93" s="140"/>
      <c r="Z93" s="140"/>
      <c r="AA93" s="141"/>
      <c r="AB93" s="141"/>
      <c r="AC93" s="154"/>
      <c r="AD93" s="156"/>
      <c r="AE93" s="147"/>
      <c r="AF93" s="156"/>
      <c r="AG93" s="167"/>
      <c r="AH93" s="147"/>
      <c r="AI93" s="1"/>
    </row>
    <row r="94" spans="1:35" ht="80.25" customHeight="1" thickBot="1" x14ac:dyDescent="0.3">
      <c r="A94" s="194"/>
      <c r="B94" s="141"/>
      <c r="C94" s="56" t="s">
        <v>82</v>
      </c>
      <c r="D94" s="56" t="s">
        <v>37</v>
      </c>
      <c r="E94" s="67" t="s">
        <v>149</v>
      </c>
      <c r="F94" s="141"/>
      <c r="G94" s="141"/>
      <c r="H94" s="141"/>
      <c r="I94" s="141"/>
      <c r="J94" s="141"/>
      <c r="K94" s="141"/>
      <c r="L94" s="141"/>
      <c r="M94" s="141"/>
      <c r="N94" s="141"/>
      <c r="O94" s="141"/>
      <c r="P94" s="141"/>
      <c r="Q94" s="141"/>
      <c r="R94" s="141"/>
      <c r="S94" s="141"/>
      <c r="T94" s="141"/>
      <c r="U94" s="141"/>
      <c r="V94" s="141"/>
      <c r="W94" s="140"/>
      <c r="X94" s="140"/>
      <c r="Y94" s="140"/>
      <c r="Z94" s="140"/>
      <c r="AA94" s="141"/>
      <c r="AB94" s="141"/>
      <c r="AC94" s="154"/>
      <c r="AD94" s="156"/>
      <c r="AE94" s="147"/>
      <c r="AF94" s="156"/>
      <c r="AG94" s="167"/>
      <c r="AH94" s="147"/>
      <c r="AI94" s="1"/>
    </row>
    <row r="95" spans="1:35" ht="40.5" customHeight="1" thickBot="1" x14ac:dyDescent="0.3">
      <c r="A95" s="194" t="s">
        <v>150</v>
      </c>
      <c r="B95" s="141" t="s">
        <v>151</v>
      </c>
      <c r="C95" s="56" t="s">
        <v>44</v>
      </c>
      <c r="D95" s="56" t="s">
        <v>37</v>
      </c>
      <c r="E95" s="27" t="s">
        <v>152</v>
      </c>
      <c r="F95" s="141" t="s">
        <v>334</v>
      </c>
      <c r="G95" s="141" t="s">
        <v>153</v>
      </c>
      <c r="H95" s="141" t="s">
        <v>24</v>
      </c>
      <c r="I95" s="141">
        <v>1</v>
      </c>
      <c r="J95" s="141" t="s">
        <v>258</v>
      </c>
      <c r="K95" s="141">
        <v>20</v>
      </c>
      <c r="L95" s="141">
        <f>+K95*I95</f>
        <v>20</v>
      </c>
      <c r="M95" s="141" t="s">
        <v>240</v>
      </c>
      <c r="N95" s="141" t="s">
        <v>483</v>
      </c>
      <c r="O95" s="141" t="s">
        <v>33</v>
      </c>
      <c r="P95" s="141">
        <v>70</v>
      </c>
      <c r="Q95" s="141" t="s">
        <v>24</v>
      </c>
      <c r="R95" s="141">
        <v>1</v>
      </c>
      <c r="S95" s="141" t="s">
        <v>258</v>
      </c>
      <c r="T95" s="141">
        <v>20</v>
      </c>
      <c r="U95" s="141">
        <f>+T95*R95</f>
        <v>20</v>
      </c>
      <c r="V95" s="141" t="s">
        <v>259</v>
      </c>
      <c r="W95" s="141" t="s">
        <v>484</v>
      </c>
      <c r="X95" s="145">
        <v>42736</v>
      </c>
      <c r="Y95" s="145">
        <v>43100</v>
      </c>
      <c r="Z95" s="141" t="s">
        <v>485</v>
      </c>
      <c r="AA95" s="141" t="s">
        <v>486</v>
      </c>
      <c r="AB95" s="141" t="s">
        <v>795</v>
      </c>
      <c r="AC95" s="149">
        <v>1</v>
      </c>
      <c r="AD95" s="147" t="s">
        <v>592</v>
      </c>
      <c r="AE95" s="149">
        <v>0.6</v>
      </c>
      <c r="AF95" s="156" t="s">
        <v>677</v>
      </c>
      <c r="AG95" s="152" t="s">
        <v>748</v>
      </c>
      <c r="AH95" s="147" t="s">
        <v>726</v>
      </c>
      <c r="AI95" s="1"/>
    </row>
    <row r="96" spans="1:35" ht="40.5" customHeight="1" thickBot="1" x14ac:dyDescent="0.3">
      <c r="A96" s="194"/>
      <c r="B96" s="141"/>
      <c r="C96" s="56" t="s">
        <v>53</v>
      </c>
      <c r="D96" s="56" t="s">
        <v>37</v>
      </c>
      <c r="E96" s="27" t="s">
        <v>154</v>
      </c>
      <c r="F96" s="141"/>
      <c r="G96" s="141"/>
      <c r="H96" s="141"/>
      <c r="I96" s="141"/>
      <c r="J96" s="141"/>
      <c r="K96" s="141"/>
      <c r="L96" s="141"/>
      <c r="M96" s="141"/>
      <c r="N96" s="141"/>
      <c r="O96" s="141"/>
      <c r="P96" s="141"/>
      <c r="Q96" s="141"/>
      <c r="R96" s="141"/>
      <c r="S96" s="141"/>
      <c r="T96" s="141"/>
      <c r="U96" s="141"/>
      <c r="V96" s="141"/>
      <c r="W96" s="141"/>
      <c r="X96" s="145"/>
      <c r="Y96" s="145"/>
      <c r="Z96" s="141"/>
      <c r="AA96" s="141"/>
      <c r="AB96" s="141"/>
      <c r="AC96" s="149"/>
      <c r="AD96" s="147"/>
      <c r="AE96" s="149"/>
      <c r="AF96" s="156"/>
      <c r="AG96" s="167"/>
      <c r="AH96" s="147"/>
      <c r="AI96" s="1"/>
    </row>
    <row r="97" spans="1:35" ht="40.5" customHeight="1" thickBot="1" x14ac:dyDescent="0.3">
      <c r="A97" s="194"/>
      <c r="B97" s="141"/>
      <c r="C97" s="56"/>
      <c r="D97" s="56" t="s">
        <v>37</v>
      </c>
      <c r="E97" s="27" t="s">
        <v>155</v>
      </c>
      <c r="F97" s="141"/>
      <c r="G97" s="141"/>
      <c r="H97" s="141"/>
      <c r="I97" s="141"/>
      <c r="J97" s="141"/>
      <c r="K97" s="141"/>
      <c r="L97" s="141"/>
      <c r="M97" s="141"/>
      <c r="N97" s="141"/>
      <c r="O97" s="141"/>
      <c r="P97" s="141"/>
      <c r="Q97" s="141"/>
      <c r="R97" s="141"/>
      <c r="S97" s="141"/>
      <c r="T97" s="141"/>
      <c r="U97" s="141"/>
      <c r="V97" s="141"/>
      <c r="W97" s="141"/>
      <c r="X97" s="145"/>
      <c r="Y97" s="145"/>
      <c r="Z97" s="141"/>
      <c r="AA97" s="141"/>
      <c r="AB97" s="141"/>
      <c r="AC97" s="149"/>
      <c r="AD97" s="147"/>
      <c r="AE97" s="149"/>
      <c r="AF97" s="156"/>
      <c r="AG97" s="167"/>
      <c r="AH97" s="147"/>
      <c r="AI97" s="1"/>
    </row>
    <row r="98" spans="1:35" ht="40.5" customHeight="1" thickBot="1" x14ac:dyDescent="0.3">
      <c r="A98" s="194"/>
      <c r="B98" s="141"/>
      <c r="C98" s="56" t="s">
        <v>31</v>
      </c>
      <c r="D98" s="56" t="s">
        <v>32</v>
      </c>
      <c r="E98" s="27" t="s">
        <v>156</v>
      </c>
      <c r="F98" s="141"/>
      <c r="G98" s="141"/>
      <c r="H98" s="141"/>
      <c r="I98" s="141"/>
      <c r="J98" s="141"/>
      <c r="K98" s="141"/>
      <c r="L98" s="141"/>
      <c r="M98" s="141"/>
      <c r="N98" s="141"/>
      <c r="O98" s="141"/>
      <c r="P98" s="141"/>
      <c r="Q98" s="141"/>
      <c r="R98" s="141"/>
      <c r="S98" s="141"/>
      <c r="T98" s="141"/>
      <c r="U98" s="141"/>
      <c r="V98" s="141"/>
      <c r="W98" s="141"/>
      <c r="X98" s="145"/>
      <c r="Y98" s="145"/>
      <c r="Z98" s="141"/>
      <c r="AA98" s="141"/>
      <c r="AB98" s="141"/>
      <c r="AC98" s="149"/>
      <c r="AD98" s="147"/>
      <c r="AE98" s="149"/>
      <c r="AF98" s="156"/>
      <c r="AG98" s="167"/>
      <c r="AH98" s="147"/>
      <c r="AI98" s="1"/>
    </row>
    <row r="99" spans="1:35" ht="40.5" customHeight="1" thickBot="1" x14ac:dyDescent="0.3">
      <c r="A99" s="194"/>
      <c r="B99" s="141"/>
      <c r="C99" s="56" t="s">
        <v>63</v>
      </c>
      <c r="D99" s="56" t="s">
        <v>32</v>
      </c>
      <c r="E99" s="27" t="s">
        <v>157</v>
      </c>
      <c r="F99" s="141"/>
      <c r="G99" s="141"/>
      <c r="H99" s="141"/>
      <c r="I99" s="141"/>
      <c r="J99" s="141"/>
      <c r="K99" s="141"/>
      <c r="L99" s="141"/>
      <c r="M99" s="141"/>
      <c r="N99" s="141"/>
      <c r="O99" s="141"/>
      <c r="P99" s="141"/>
      <c r="Q99" s="141"/>
      <c r="R99" s="141"/>
      <c r="S99" s="141"/>
      <c r="T99" s="141"/>
      <c r="U99" s="141"/>
      <c r="V99" s="141"/>
      <c r="W99" s="141"/>
      <c r="X99" s="145"/>
      <c r="Y99" s="145"/>
      <c r="Z99" s="141"/>
      <c r="AA99" s="141"/>
      <c r="AB99" s="141"/>
      <c r="AC99" s="149"/>
      <c r="AD99" s="147"/>
      <c r="AE99" s="149"/>
      <c r="AF99" s="156"/>
      <c r="AG99" s="167"/>
      <c r="AH99" s="147"/>
      <c r="AI99" s="1"/>
    </row>
    <row r="100" spans="1:35" ht="135.75" customHeight="1" thickBot="1" x14ac:dyDescent="0.3">
      <c r="A100" s="187" t="s">
        <v>158</v>
      </c>
      <c r="B100" s="186" t="s">
        <v>159</v>
      </c>
      <c r="C100" s="61" t="s">
        <v>44</v>
      </c>
      <c r="D100" s="61" t="s">
        <v>51</v>
      </c>
      <c r="E100" s="68" t="s">
        <v>113</v>
      </c>
      <c r="F100" s="186" t="s">
        <v>335</v>
      </c>
      <c r="G100" s="186" t="s">
        <v>160</v>
      </c>
      <c r="H100" s="186" t="s">
        <v>24</v>
      </c>
      <c r="I100" s="186">
        <v>1</v>
      </c>
      <c r="J100" s="141" t="s">
        <v>25</v>
      </c>
      <c r="K100" s="141">
        <v>10</v>
      </c>
      <c r="L100" s="141">
        <v>10</v>
      </c>
      <c r="M100" s="141" t="s">
        <v>26</v>
      </c>
      <c r="N100" s="141" t="s">
        <v>606</v>
      </c>
      <c r="O100" s="141" t="s">
        <v>250</v>
      </c>
      <c r="P100" s="141">
        <v>85</v>
      </c>
      <c r="Q100" s="141" t="s">
        <v>295</v>
      </c>
      <c r="R100" s="141">
        <v>1</v>
      </c>
      <c r="S100" s="141" t="s">
        <v>25</v>
      </c>
      <c r="T100" s="141">
        <v>10</v>
      </c>
      <c r="U100" s="141">
        <v>10</v>
      </c>
      <c r="V100" s="141" t="s">
        <v>26</v>
      </c>
      <c r="W100" s="141" t="s">
        <v>487</v>
      </c>
      <c r="X100" s="140">
        <v>42736</v>
      </c>
      <c r="Y100" s="140">
        <v>43100</v>
      </c>
      <c r="Z100" s="140" t="s">
        <v>488</v>
      </c>
      <c r="AA100" s="141" t="s">
        <v>336</v>
      </c>
      <c r="AB100" s="141" t="s">
        <v>337</v>
      </c>
      <c r="AC100" s="149">
        <v>0.85</v>
      </c>
      <c r="AD100" s="210" t="s">
        <v>640</v>
      </c>
      <c r="AE100" s="174">
        <v>1</v>
      </c>
      <c r="AF100" s="156" t="s">
        <v>749</v>
      </c>
      <c r="AG100" s="151" t="s">
        <v>707</v>
      </c>
      <c r="AH100" s="146" t="s">
        <v>726</v>
      </c>
      <c r="AI100" s="1"/>
    </row>
    <row r="101" spans="1:35" ht="135.75" customHeight="1" thickBot="1" x14ac:dyDescent="0.3">
      <c r="A101" s="187"/>
      <c r="B101" s="186"/>
      <c r="C101" s="61" t="s">
        <v>44</v>
      </c>
      <c r="D101" s="61" t="s">
        <v>32</v>
      </c>
      <c r="E101" s="68" t="s">
        <v>161</v>
      </c>
      <c r="F101" s="186"/>
      <c r="G101" s="186"/>
      <c r="H101" s="186"/>
      <c r="I101" s="186"/>
      <c r="J101" s="141"/>
      <c r="K101" s="141"/>
      <c r="L101" s="141"/>
      <c r="M101" s="141"/>
      <c r="N101" s="141"/>
      <c r="O101" s="141"/>
      <c r="P101" s="141"/>
      <c r="Q101" s="141"/>
      <c r="R101" s="141"/>
      <c r="S101" s="141"/>
      <c r="T101" s="141"/>
      <c r="U101" s="141"/>
      <c r="V101" s="141"/>
      <c r="W101" s="141"/>
      <c r="X101" s="140"/>
      <c r="Y101" s="140"/>
      <c r="Z101" s="140"/>
      <c r="AA101" s="141"/>
      <c r="AB101" s="141"/>
      <c r="AC101" s="147"/>
      <c r="AD101" s="210"/>
      <c r="AE101" s="174"/>
      <c r="AF101" s="156"/>
      <c r="AG101" s="151"/>
      <c r="AH101" s="146"/>
      <c r="AI101" s="1"/>
    </row>
    <row r="102" spans="1:35" ht="129" customHeight="1" thickBot="1" x14ac:dyDescent="0.3">
      <c r="A102" s="187" t="s">
        <v>158</v>
      </c>
      <c r="B102" s="186" t="s">
        <v>159</v>
      </c>
      <c r="C102" s="61" t="s">
        <v>44</v>
      </c>
      <c r="D102" s="61" t="s">
        <v>51</v>
      </c>
      <c r="E102" s="68" t="s">
        <v>162</v>
      </c>
      <c r="F102" s="186" t="s">
        <v>338</v>
      </c>
      <c r="G102" s="186" t="s">
        <v>163</v>
      </c>
      <c r="H102" s="186" t="s">
        <v>24</v>
      </c>
      <c r="I102" s="186">
        <v>1</v>
      </c>
      <c r="J102" s="141" t="s">
        <v>25</v>
      </c>
      <c r="K102" s="141">
        <v>10</v>
      </c>
      <c r="L102" s="141">
        <v>10</v>
      </c>
      <c r="M102" s="141" t="s">
        <v>26</v>
      </c>
      <c r="N102" s="141" t="s">
        <v>607</v>
      </c>
      <c r="O102" s="141" t="s">
        <v>33</v>
      </c>
      <c r="P102" s="141">
        <v>85</v>
      </c>
      <c r="Q102" s="141" t="s">
        <v>295</v>
      </c>
      <c r="R102" s="141">
        <v>1</v>
      </c>
      <c r="S102" s="141" t="s">
        <v>25</v>
      </c>
      <c r="T102" s="141">
        <v>10</v>
      </c>
      <c r="U102" s="141">
        <v>10</v>
      </c>
      <c r="V102" s="141" t="s">
        <v>26</v>
      </c>
      <c r="W102" s="141" t="s">
        <v>339</v>
      </c>
      <c r="X102" s="140">
        <v>42736</v>
      </c>
      <c r="Y102" s="140">
        <v>43086</v>
      </c>
      <c r="Z102" s="140" t="s">
        <v>340</v>
      </c>
      <c r="AA102" s="141" t="s">
        <v>341</v>
      </c>
      <c r="AB102" s="141" t="s">
        <v>342</v>
      </c>
      <c r="AC102" s="149">
        <v>0.85</v>
      </c>
      <c r="AD102" s="210" t="s">
        <v>750</v>
      </c>
      <c r="AE102" s="174">
        <v>1</v>
      </c>
      <c r="AF102" s="156" t="s">
        <v>796</v>
      </c>
      <c r="AG102" s="167" t="s">
        <v>751</v>
      </c>
      <c r="AH102" s="146" t="s">
        <v>726</v>
      </c>
      <c r="AI102" s="1"/>
    </row>
    <row r="103" spans="1:35" ht="129" customHeight="1" thickBot="1" x14ac:dyDescent="0.3">
      <c r="A103" s="187"/>
      <c r="B103" s="186"/>
      <c r="C103" s="61" t="s">
        <v>44</v>
      </c>
      <c r="D103" s="61" t="s">
        <v>32</v>
      </c>
      <c r="E103" s="68" t="s">
        <v>161</v>
      </c>
      <c r="F103" s="186"/>
      <c r="G103" s="186"/>
      <c r="H103" s="186"/>
      <c r="I103" s="186"/>
      <c r="J103" s="141"/>
      <c r="K103" s="141"/>
      <c r="L103" s="141"/>
      <c r="M103" s="141"/>
      <c r="N103" s="141"/>
      <c r="O103" s="141"/>
      <c r="P103" s="141"/>
      <c r="Q103" s="141"/>
      <c r="R103" s="141"/>
      <c r="S103" s="141"/>
      <c r="T103" s="141"/>
      <c r="U103" s="141"/>
      <c r="V103" s="141"/>
      <c r="W103" s="141"/>
      <c r="X103" s="140"/>
      <c r="Y103" s="140"/>
      <c r="Z103" s="140"/>
      <c r="AA103" s="141"/>
      <c r="AB103" s="141"/>
      <c r="AC103" s="147"/>
      <c r="AD103" s="210"/>
      <c r="AE103" s="174"/>
      <c r="AF103" s="156"/>
      <c r="AG103" s="167"/>
      <c r="AH103" s="146"/>
      <c r="AI103" s="1"/>
    </row>
    <row r="104" spans="1:35" ht="76.5" customHeight="1" thickBot="1" x14ac:dyDescent="0.3">
      <c r="A104" s="187" t="s">
        <v>164</v>
      </c>
      <c r="B104" s="186" t="s">
        <v>165</v>
      </c>
      <c r="C104" s="61" t="s">
        <v>27</v>
      </c>
      <c r="D104" s="61" t="s">
        <v>23</v>
      </c>
      <c r="E104" s="68" t="s">
        <v>166</v>
      </c>
      <c r="F104" s="186" t="s">
        <v>343</v>
      </c>
      <c r="G104" s="186" t="s">
        <v>167</v>
      </c>
      <c r="H104" s="186" t="s">
        <v>24</v>
      </c>
      <c r="I104" s="186">
        <v>1</v>
      </c>
      <c r="J104" s="141" t="s">
        <v>25</v>
      </c>
      <c r="K104" s="141">
        <v>10</v>
      </c>
      <c r="L104" s="141">
        <f>I104*K104</f>
        <v>10</v>
      </c>
      <c r="M104" s="141" t="s">
        <v>26</v>
      </c>
      <c r="N104" s="141" t="s">
        <v>608</v>
      </c>
      <c r="O104" s="141" t="s">
        <v>33</v>
      </c>
      <c r="P104" s="141">
        <v>100</v>
      </c>
      <c r="Q104" s="141" t="s">
        <v>24</v>
      </c>
      <c r="R104" s="141">
        <v>1</v>
      </c>
      <c r="S104" s="141" t="s">
        <v>344</v>
      </c>
      <c r="T104" s="141">
        <v>10</v>
      </c>
      <c r="U104" s="141">
        <v>10</v>
      </c>
      <c r="V104" s="141" t="s">
        <v>26</v>
      </c>
      <c r="W104" s="141" t="s">
        <v>609</v>
      </c>
      <c r="X104" s="145">
        <v>42736</v>
      </c>
      <c r="Y104" s="145">
        <v>43100</v>
      </c>
      <c r="Z104" s="140" t="s">
        <v>489</v>
      </c>
      <c r="AA104" s="141" t="s">
        <v>345</v>
      </c>
      <c r="AB104" s="141" t="s">
        <v>346</v>
      </c>
      <c r="AC104" s="149">
        <v>1</v>
      </c>
      <c r="AD104" s="147" t="s">
        <v>678</v>
      </c>
      <c r="AE104" s="150">
        <v>0.66659999999999997</v>
      </c>
      <c r="AF104" s="156" t="s">
        <v>593</v>
      </c>
      <c r="AG104" s="151" t="s">
        <v>707</v>
      </c>
      <c r="AH104" s="146" t="s">
        <v>726</v>
      </c>
      <c r="AI104" s="1"/>
    </row>
    <row r="105" spans="1:35" ht="76.5" customHeight="1" thickBot="1" x14ac:dyDescent="0.3">
      <c r="A105" s="187"/>
      <c r="B105" s="186"/>
      <c r="C105" s="61" t="s">
        <v>89</v>
      </c>
      <c r="D105" s="61" t="s">
        <v>23</v>
      </c>
      <c r="E105" s="68" t="s">
        <v>168</v>
      </c>
      <c r="F105" s="186"/>
      <c r="G105" s="186"/>
      <c r="H105" s="186"/>
      <c r="I105" s="186"/>
      <c r="J105" s="141"/>
      <c r="K105" s="141"/>
      <c r="L105" s="141"/>
      <c r="M105" s="141"/>
      <c r="N105" s="141"/>
      <c r="O105" s="141"/>
      <c r="P105" s="141"/>
      <c r="Q105" s="141"/>
      <c r="R105" s="141"/>
      <c r="S105" s="141"/>
      <c r="T105" s="141"/>
      <c r="U105" s="141"/>
      <c r="V105" s="141"/>
      <c r="W105" s="141"/>
      <c r="X105" s="145"/>
      <c r="Y105" s="145"/>
      <c r="Z105" s="140"/>
      <c r="AA105" s="141"/>
      <c r="AB105" s="141"/>
      <c r="AC105" s="147"/>
      <c r="AD105" s="147"/>
      <c r="AE105" s="147"/>
      <c r="AF105" s="156"/>
      <c r="AG105" s="151"/>
      <c r="AH105" s="146"/>
      <c r="AI105" s="1"/>
    </row>
    <row r="106" spans="1:35" ht="76.5" customHeight="1" thickBot="1" x14ac:dyDescent="0.3">
      <c r="A106" s="187"/>
      <c r="B106" s="186"/>
      <c r="C106" s="61" t="s">
        <v>53</v>
      </c>
      <c r="D106" s="61" t="s">
        <v>23</v>
      </c>
      <c r="E106" s="68" t="s">
        <v>169</v>
      </c>
      <c r="F106" s="186"/>
      <c r="G106" s="186"/>
      <c r="H106" s="186"/>
      <c r="I106" s="186"/>
      <c r="J106" s="141"/>
      <c r="K106" s="141"/>
      <c r="L106" s="141"/>
      <c r="M106" s="141"/>
      <c r="N106" s="141"/>
      <c r="O106" s="141"/>
      <c r="P106" s="141"/>
      <c r="Q106" s="141"/>
      <c r="R106" s="141"/>
      <c r="S106" s="141"/>
      <c r="T106" s="141"/>
      <c r="U106" s="141"/>
      <c r="V106" s="141"/>
      <c r="W106" s="141"/>
      <c r="X106" s="145"/>
      <c r="Y106" s="145"/>
      <c r="Z106" s="140"/>
      <c r="AA106" s="141"/>
      <c r="AB106" s="141"/>
      <c r="AC106" s="147"/>
      <c r="AD106" s="147"/>
      <c r="AE106" s="147"/>
      <c r="AF106" s="156"/>
      <c r="AG106" s="151"/>
      <c r="AH106" s="146"/>
      <c r="AI106" s="1"/>
    </row>
    <row r="107" spans="1:35" ht="76.5" customHeight="1" thickBot="1" x14ac:dyDescent="0.3">
      <c r="A107" s="187"/>
      <c r="B107" s="186"/>
      <c r="C107" s="61" t="s">
        <v>42</v>
      </c>
      <c r="D107" s="61" t="s">
        <v>23</v>
      </c>
      <c r="E107" s="68" t="s">
        <v>170</v>
      </c>
      <c r="F107" s="186"/>
      <c r="G107" s="186"/>
      <c r="H107" s="186"/>
      <c r="I107" s="186"/>
      <c r="J107" s="141"/>
      <c r="K107" s="141"/>
      <c r="L107" s="141"/>
      <c r="M107" s="141"/>
      <c r="N107" s="141"/>
      <c r="O107" s="141"/>
      <c r="P107" s="141"/>
      <c r="Q107" s="141"/>
      <c r="R107" s="141"/>
      <c r="S107" s="141"/>
      <c r="T107" s="141"/>
      <c r="U107" s="141"/>
      <c r="V107" s="141"/>
      <c r="W107" s="141"/>
      <c r="X107" s="145"/>
      <c r="Y107" s="145"/>
      <c r="Z107" s="140"/>
      <c r="AA107" s="141"/>
      <c r="AB107" s="141"/>
      <c r="AC107" s="147"/>
      <c r="AD107" s="147"/>
      <c r="AE107" s="147"/>
      <c r="AF107" s="156"/>
      <c r="AG107" s="151"/>
      <c r="AH107" s="146"/>
      <c r="AI107" s="1"/>
    </row>
    <row r="108" spans="1:35" ht="63" customHeight="1" thickBot="1" x14ac:dyDescent="0.3">
      <c r="A108" s="187" t="s">
        <v>171</v>
      </c>
      <c r="B108" s="186" t="s">
        <v>172</v>
      </c>
      <c r="C108" s="61" t="s">
        <v>53</v>
      </c>
      <c r="D108" s="61" t="s">
        <v>23</v>
      </c>
      <c r="E108" s="68" t="s">
        <v>173</v>
      </c>
      <c r="F108" s="186" t="s">
        <v>347</v>
      </c>
      <c r="G108" s="186" t="s">
        <v>174</v>
      </c>
      <c r="H108" s="186" t="s">
        <v>24</v>
      </c>
      <c r="I108" s="186">
        <v>1</v>
      </c>
      <c r="J108" s="141" t="s">
        <v>348</v>
      </c>
      <c r="K108" s="141">
        <v>10</v>
      </c>
      <c r="L108" s="141">
        <v>10</v>
      </c>
      <c r="M108" s="141" t="s">
        <v>26</v>
      </c>
      <c r="N108" s="141" t="s">
        <v>349</v>
      </c>
      <c r="O108" s="141" t="s">
        <v>33</v>
      </c>
      <c r="P108" s="141">
        <v>85</v>
      </c>
      <c r="Q108" s="141" t="s">
        <v>24</v>
      </c>
      <c r="R108" s="141">
        <v>1</v>
      </c>
      <c r="S108" s="141" t="s">
        <v>25</v>
      </c>
      <c r="T108" s="141">
        <v>10</v>
      </c>
      <c r="U108" s="141">
        <v>10</v>
      </c>
      <c r="V108" s="141" t="s">
        <v>26</v>
      </c>
      <c r="W108" s="141" t="s">
        <v>490</v>
      </c>
      <c r="X108" s="145">
        <v>42737</v>
      </c>
      <c r="Y108" s="145">
        <v>43100</v>
      </c>
      <c r="Z108" s="141" t="s">
        <v>491</v>
      </c>
      <c r="AA108" s="141" t="s">
        <v>350</v>
      </c>
      <c r="AB108" s="141" t="s">
        <v>351</v>
      </c>
      <c r="AC108" s="149">
        <v>1</v>
      </c>
      <c r="AD108" s="147" t="s">
        <v>752</v>
      </c>
      <c r="AE108" s="174">
        <f>(1571/1571)</f>
        <v>1</v>
      </c>
      <c r="AF108" s="156" t="s">
        <v>752</v>
      </c>
      <c r="AG108" s="151" t="s">
        <v>707</v>
      </c>
      <c r="AH108" s="146" t="s">
        <v>726</v>
      </c>
      <c r="AI108" s="1"/>
    </row>
    <row r="109" spans="1:35" ht="63" customHeight="1" thickBot="1" x14ac:dyDescent="0.3">
      <c r="A109" s="187"/>
      <c r="B109" s="186"/>
      <c r="C109" s="61" t="s">
        <v>53</v>
      </c>
      <c r="D109" s="61" t="s">
        <v>23</v>
      </c>
      <c r="E109" s="68" t="s">
        <v>175</v>
      </c>
      <c r="F109" s="186"/>
      <c r="G109" s="186"/>
      <c r="H109" s="186"/>
      <c r="I109" s="186"/>
      <c r="J109" s="141"/>
      <c r="K109" s="141"/>
      <c r="L109" s="141"/>
      <c r="M109" s="141"/>
      <c r="N109" s="141"/>
      <c r="O109" s="141"/>
      <c r="P109" s="141"/>
      <c r="Q109" s="141"/>
      <c r="R109" s="141"/>
      <c r="S109" s="141"/>
      <c r="T109" s="141"/>
      <c r="U109" s="141"/>
      <c r="V109" s="141"/>
      <c r="W109" s="141"/>
      <c r="X109" s="145"/>
      <c r="Y109" s="145"/>
      <c r="Z109" s="141"/>
      <c r="AA109" s="141"/>
      <c r="AB109" s="141"/>
      <c r="AC109" s="147"/>
      <c r="AD109" s="147"/>
      <c r="AE109" s="174"/>
      <c r="AF109" s="156"/>
      <c r="AG109" s="151"/>
      <c r="AH109" s="146"/>
      <c r="AI109" s="1"/>
    </row>
    <row r="110" spans="1:35" ht="63" customHeight="1" thickBot="1" x14ac:dyDescent="0.3">
      <c r="A110" s="187"/>
      <c r="B110" s="186"/>
      <c r="C110" s="61" t="s">
        <v>53</v>
      </c>
      <c r="D110" s="61" t="s">
        <v>23</v>
      </c>
      <c r="E110" s="68" t="s">
        <v>176</v>
      </c>
      <c r="F110" s="186"/>
      <c r="G110" s="186"/>
      <c r="H110" s="186"/>
      <c r="I110" s="186"/>
      <c r="J110" s="141"/>
      <c r="K110" s="141"/>
      <c r="L110" s="141"/>
      <c r="M110" s="141"/>
      <c r="N110" s="141"/>
      <c r="O110" s="141"/>
      <c r="P110" s="141"/>
      <c r="Q110" s="141"/>
      <c r="R110" s="141"/>
      <c r="S110" s="141"/>
      <c r="T110" s="141"/>
      <c r="U110" s="141"/>
      <c r="V110" s="141"/>
      <c r="W110" s="141"/>
      <c r="X110" s="145"/>
      <c r="Y110" s="145"/>
      <c r="Z110" s="141"/>
      <c r="AA110" s="141"/>
      <c r="AB110" s="141"/>
      <c r="AC110" s="147"/>
      <c r="AD110" s="147"/>
      <c r="AE110" s="174"/>
      <c r="AF110" s="156"/>
      <c r="AG110" s="151"/>
      <c r="AH110" s="146"/>
      <c r="AI110" s="1"/>
    </row>
    <row r="111" spans="1:35" ht="111" customHeight="1" thickBot="1" x14ac:dyDescent="0.3">
      <c r="A111" s="187"/>
      <c r="B111" s="186"/>
      <c r="C111" s="61" t="s">
        <v>53</v>
      </c>
      <c r="D111" s="61" t="s">
        <v>35</v>
      </c>
      <c r="E111" s="68" t="s">
        <v>177</v>
      </c>
      <c r="F111" s="186"/>
      <c r="G111" s="186"/>
      <c r="H111" s="186"/>
      <c r="I111" s="186"/>
      <c r="J111" s="141"/>
      <c r="K111" s="141"/>
      <c r="L111" s="141"/>
      <c r="M111" s="141"/>
      <c r="N111" s="141"/>
      <c r="O111" s="141"/>
      <c r="P111" s="141"/>
      <c r="Q111" s="141"/>
      <c r="R111" s="141"/>
      <c r="S111" s="141"/>
      <c r="T111" s="141"/>
      <c r="U111" s="141"/>
      <c r="V111" s="141"/>
      <c r="W111" s="141"/>
      <c r="X111" s="145"/>
      <c r="Y111" s="145"/>
      <c r="Z111" s="141"/>
      <c r="AA111" s="141"/>
      <c r="AB111" s="141"/>
      <c r="AC111" s="147"/>
      <c r="AD111" s="147"/>
      <c r="AE111" s="174"/>
      <c r="AF111" s="156"/>
      <c r="AG111" s="151"/>
      <c r="AH111" s="146"/>
      <c r="AI111" s="1"/>
    </row>
    <row r="112" spans="1:35" ht="50.1" customHeight="1" thickBot="1" x14ac:dyDescent="0.3">
      <c r="A112" s="96" t="s">
        <v>178</v>
      </c>
      <c r="B112" s="97"/>
      <c r="C112" s="98"/>
      <c r="D112" s="98"/>
      <c r="E112" s="99"/>
      <c r="F112" s="100"/>
      <c r="G112" s="99"/>
      <c r="H112" s="99"/>
      <c r="I112" s="99"/>
      <c r="J112" s="101"/>
      <c r="K112" s="101"/>
      <c r="L112" s="99"/>
      <c r="M112" s="99"/>
      <c r="N112" s="99"/>
      <c r="O112" s="99"/>
      <c r="P112" s="101"/>
      <c r="Q112" s="99"/>
      <c r="R112" s="99"/>
      <c r="S112" s="99"/>
      <c r="T112" s="99"/>
      <c r="U112" s="99"/>
      <c r="V112" s="99"/>
      <c r="W112" s="99"/>
      <c r="X112" s="99"/>
      <c r="Y112" s="99"/>
      <c r="Z112" s="99"/>
      <c r="AA112" s="99"/>
      <c r="AB112" s="99"/>
      <c r="AC112" s="101"/>
      <c r="AD112" s="102"/>
      <c r="AE112" s="103"/>
      <c r="AF112" s="104"/>
      <c r="AG112" s="104"/>
      <c r="AH112" s="135"/>
      <c r="AI112" s="1"/>
    </row>
    <row r="113" spans="1:35" ht="103.5" customHeight="1" thickBot="1" x14ac:dyDescent="0.3">
      <c r="A113" s="187" t="s">
        <v>179</v>
      </c>
      <c r="B113" s="141" t="s">
        <v>492</v>
      </c>
      <c r="C113" s="56" t="s">
        <v>31</v>
      </c>
      <c r="D113" s="56" t="s">
        <v>32</v>
      </c>
      <c r="E113" s="27" t="s">
        <v>493</v>
      </c>
      <c r="F113" s="141" t="s">
        <v>254</v>
      </c>
      <c r="G113" s="141" t="s">
        <v>255</v>
      </c>
      <c r="H113" s="141" t="s">
        <v>24</v>
      </c>
      <c r="I113" s="141">
        <v>1</v>
      </c>
      <c r="J113" s="141" t="s">
        <v>25</v>
      </c>
      <c r="K113" s="141">
        <v>10</v>
      </c>
      <c r="L113" s="141">
        <v>10</v>
      </c>
      <c r="M113" s="141" t="s">
        <v>26</v>
      </c>
      <c r="N113" s="141" t="s">
        <v>494</v>
      </c>
      <c r="O113" s="141" t="s">
        <v>250</v>
      </c>
      <c r="P113" s="141">
        <v>85</v>
      </c>
      <c r="Q113" s="141" t="s">
        <v>24</v>
      </c>
      <c r="R113" s="141">
        <v>1</v>
      </c>
      <c r="S113" s="141" t="s">
        <v>25</v>
      </c>
      <c r="T113" s="141">
        <v>10</v>
      </c>
      <c r="U113" s="141">
        <v>10</v>
      </c>
      <c r="V113" s="141" t="s">
        <v>26</v>
      </c>
      <c r="W113" s="141" t="s">
        <v>495</v>
      </c>
      <c r="X113" s="145">
        <v>42737</v>
      </c>
      <c r="Y113" s="145">
        <v>43100</v>
      </c>
      <c r="Z113" s="141" t="s">
        <v>256</v>
      </c>
      <c r="AA113" s="141" t="s">
        <v>496</v>
      </c>
      <c r="AB113" s="141" t="s">
        <v>257</v>
      </c>
      <c r="AC113" s="149">
        <v>1</v>
      </c>
      <c r="AD113" s="156" t="s">
        <v>775</v>
      </c>
      <c r="AE113" s="149">
        <v>1</v>
      </c>
      <c r="AF113" s="156" t="s">
        <v>679</v>
      </c>
      <c r="AG113" s="212" t="s">
        <v>707</v>
      </c>
      <c r="AH113" s="147" t="s">
        <v>726</v>
      </c>
      <c r="AI113" s="1"/>
    </row>
    <row r="114" spans="1:35" ht="115.5" customHeight="1" thickBot="1" x14ac:dyDescent="0.3">
      <c r="A114" s="187"/>
      <c r="B114" s="141"/>
      <c r="C114" s="56" t="s">
        <v>44</v>
      </c>
      <c r="D114" s="56"/>
      <c r="E114" s="27" t="s">
        <v>180</v>
      </c>
      <c r="F114" s="141"/>
      <c r="G114" s="141"/>
      <c r="H114" s="141"/>
      <c r="I114" s="141"/>
      <c r="J114" s="141"/>
      <c r="K114" s="141"/>
      <c r="L114" s="141"/>
      <c r="M114" s="141"/>
      <c r="N114" s="141"/>
      <c r="O114" s="141"/>
      <c r="P114" s="141"/>
      <c r="Q114" s="141"/>
      <c r="R114" s="141"/>
      <c r="S114" s="141"/>
      <c r="T114" s="141"/>
      <c r="U114" s="141"/>
      <c r="V114" s="141"/>
      <c r="W114" s="141"/>
      <c r="X114" s="145"/>
      <c r="Y114" s="145"/>
      <c r="Z114" s="141"/>
      <c r="AA114" s="141"/>
      <c r="AB114" s="141"/>
      <c r="AC114" s="149"/>
      <c r="AD114" s="156"/>
      <c r="AE114" s="147"/>
      <c r="AF114" s="156"/>
      <c r="AG114" s="212"/>
      <c r="AH114" s="147"/>
      <c r="AI114" s="1"/>
    </row>
    <row r="115" spans="1:35" ht="72.75" customHeight="1" thickBot="1" x14ac:dyDescent="0.3">
      <c r="A115" s="187" t="s">
        <v>181</v>
      </c>
      <c r="B115" s="186" t="s">
        <v>182</v>
      </c>
      <c r="C115" s="61" t="s">
        <v>44</v>
      </c>
      <c r="D115" s="61" t="s">
        <v>51</v>
      </c>
      <c r="E115" s="30" t="s">
        <v>183</v>
      </c>
      <c r="F115" s="186" t="s">
        <v>401</v>
      </c>
      <c r="G115" s="186" t="s">
        <v>386</v>
      </c>
      <c r="H115" s="186" t="s">
        <v>24</v>
      </c>
      <c r="I115" s="186">
        <v>1</v>
      </c>
      <c r="J115" s="141" t="s">
        <v>258</v>
      </c>
      <c r="K115" s="141">
        <v>20</v>
      </c>
      <c r="L115" s="186">
        <v>20</v>
      </c>
      <c r="M115" s="186" t="s">
        <v>259</v>
      </c>
      <c r="N115" s="202" t="s">
        <v>610</v>
      </c>
      <c r="O115" s="186" t="s">
        <v>33</v>
      </c>
      <c r="P115" s="141">
        <v>100</v>
      </c>
      <c r="Q115" s="186" t="s">
        <v>24</v>
      </c>
      <c r="R115" s="186">
        <v>1</v>
      </c>
      <c r="S115" s="186" t="s">
        <v>258</v>
      </c>
      <c r="T115" s="186">
        <v>20</v>
      </c>
      <c r="U115" s="186">
        <v>20</v>
      </c>
      <c r="V115" s="186" t="s">
        <v>259</v>
      </c>
      <c r="W115" s="186" t="s">
        <v>497</v>
      </c>
      <c r="X115" s="188">
        <v>42736</v>
      </c>
      <c r="Y115" s="188">
        <v>43100</v>
      </c>
      <c r="Z115" s="200" t="s">
        <v>498</v>
      </c>
      <c r="AA115" s="186" t="s">
        <v>260</v>
      </c>
      <c r="AB115" s="186" t="s">
        <v>499</v>
      </c>
      <c r="AC115" s="154">
        <v>1</v>
      </c>
      <c r="AD115" s="155" t="s">
        <v>753</v>
      </c>
      <c r="AE115" s="154">
        <v>1</v>
      </c>
      <c r="AF115" s="155" t="s">
        <v>754</v>
      </c>
      <c r="AG115" s="167" t="s">
        <v>755</v>
      </c>
      <c r="AH115" s="146" t="s">
        <v>726</v>
      </c>
      <c r="AI115" s="1"/>
    </row>
    <row r="116" spans="1:35" ht="90.75" customHeight="1" thickBot="1" x14ac:dyDescent="0.3">
      <c r="A116" s="187"/>
      <c r="B116" s="186"/>
      <c r="C116" s="61"/>
      <c r="D116" s="61" t="s">
        <v>51</v>
      </c>
      <c r="E116" s="30" t="s">
        <v>500</v>
      </c>
      <c r="F116" s="186"/>
      <c r="G116" s="186"/>
      <c r="H116" s="186"/>
      <c r="I116" s="186"/>
      <c r="J116" s="141"/>
      <c r="K116" s="141"/>
      <c r="L116" s="186"/>
      <c r="M116" s="186"/>
      <c r="N116" s="202"/>
      <c r="O116" s="186"/>
      <c r="P116" s="141"/>
      <c r="Q116" s="186"/>
      <c r="R116" s="186"/>
      <c r="S116" s="186"/>
      <c r="T116" s="186"/>
      <c r="U116" s="186"/>
      <c r="V116" s="186"/>
      <c r="W116" s="186"/>
      <c r="X116" s="188"/>
      <c r="Y116" s="188"/>
      <c r="Z116" s="200"/>
      <c r="AA116" s="186"/>
      <c r="AB116" s="186"/>
      <c r="AC116" s="146"/>
      <c r="AD116" s="155"/>
      <c r="AE116" s="154"/>
      <c r="AF116" s="155"/>
      <c r="AG116" s="167"/>
      <c r="AH116" s="146"/>
      <c r="AI116" s="1"/>
    </row>
    <row r="117" spans="1:35" ht="66.75" customHeight="1" thickBot="1" x14ac:dyDescent="0.3">
      <c r="A117" s="187"/>
      <c r="B117" s="186"/>
      <c r="C117" s="61" t="s">
        <v>44</v>
      </c>
      <c r="D117" s="61" t="s">
        <v>32</v>
      </c>
      <c r="E117" s="68" t="s">
        <v>184</v>
      </c>
      <c r="F117" s="186"/>
      <c r="G117" s="186"/>
      <c r="H117" s="186"/>
      <c r="I117" s="186"/>
      <c r="J117" s="141"/>
      <c r="K117" s="141"/>
      <c r="L117" s="186"/>
      <c r="M117" s="186"/>
      <c r="N117" s="202"/>
      <c r="O117" s="186"/>
      <c r="P117" s="141"/>
      <c r="Q117" s="186"/>
      <c r="R117" s="186"/>
      <c r="S117" s="186"/>
      <c r="T117" s="186"/>
      <c r="U117" s="186"/>
      <c r="V117" s="186"/>
      <c r="W117" s="186"/>
      <c r="X117" s="188"/>
      <c r="Y117" s="188"/>
      <c r="Z117" s="200"/>
      <c r="AA117" s="186"/>
      <c r="AB117" s="186"/>
      <c r="AC117" s="146"/>
      <c r="AD117" s="155"/>
      <c r="AE117" s="154"/>
      <c r="AF117" s="155"/>
      <c r="AG117" s="167"/>
      <c r="AH117" s="146"/>
      <c r="AI117" s="1"/>
    </row>
    <row r="118" spans="1:35" ht="73.5" customHeight="1" thickBot="1" x14ac:dyDescent="0.3">
      <c r="A118" s="187"/>
      <c r="B118" s="186"/>
      <c r="C118" s="61" t="s">
        <v>31</v>
      </c>
      <c r="D118" s="61" t="s">
        <v>32</v>
      </c>
      <c r="E118" s="68" t="s">
        <v>185</v>
      </c>
      <c r="F118" s="186"/>
      <c r="G118" s="186"/>
      <c r="H118" s="186"/>
      <c r="I118" s="186"/>
      <c r="J118" s="141"/>
      <c r="K118" s="141"/>
      <c r="L118" s="186"/>
      <c r="M118" s="186"/>
      <c r="N118" s="202"/>
      <c r="O118" s="186"/>
      <c r="P118" s="141"/>
      <c r="Q118" s="186"/>
      <c r="R118" s="186"/>
      <c r="S118" s="186"/>
      <c r="T118" s="186"/>
      <c r="U118" s="186"/>
      <c r="V118" s="186"/>
      <c r="W118" s="186"/>
      <c r="X118" s="188"/>
      <c r="Y118" s="188"/>
      <c r="Z118" s="200"/>
      <c r="AA118" s="186"/>
      <c r="AB118" s="186"/>
      <c r="AC118" s="146"/>
      <c r="AD118" s="155"/>
      <c r="AE118" s="154"/>
      <c r="AF118" s="155"/>
      <c r="AG118" s="167"/>
      <c r="AH118" s="146"/>
      <c r="AI118" s="1"/>
    </row>
    <row r="119" spans="1:35" ht="90" customHeight="1" thickBot="1" x14ac:dyDescent="0.3">
      <c r="A119" s="187"/>
      <c r="B119" s="186"/>
      <c r="C119" s="61" t="s">
        <v>82</v>
      </c>
      <c r="D119" s="61" t="s">
        <v>51</v>
      </c>
      <c r="E119" s="68" t="s">
        <v>501</v>
      </c>
      <c r="F119" s="186"/>
      <c r="G119" s="186"/>
      <c r="H119" s="186"/>
      <c r="I119" s="186"/>
      <c r="J119" s="141"/>
      <c r="K119" s="141"/>
      <c r="L119" s="186"/>
      <c r="M119" s="186"/>
      <c r="N119" s="202"/>
      <c r="O119" s="186"/>
      <c r="P119" s="141"/>
      <c r="Q119" s="186"/>
      <c r="R119" s="186"/>
      <c r="S119" s="186"/>
      <c r="T119" s="186"/>
      <c r="U119" s="186"/>
      <c r="V119" s="186"/>
      <c r="W119" s="186"/>
      <c r="X119" s="188"/>
      <c r="Y119" s="188"/>
      <c r="Z119" s="200"/>
      <c r="AA119" s="186"/>
      <c r="AB119" s="186"/>
      <c r="AC119" s="146"/>
      <c r="AD119" s="155"/>
      <c r="AE119" s="154"/>
      <c r="AF119" s="155"/>
      <c r="AG119" s="167"/>
      <c r="AH119" s="146"/>
      <c r="AI119" s="1"/>
    </row>
    <row r="120" spans="1:35" ht="59.25" customHeight="1" thickBot="1" x14ac:dyDescent="0.3">
      <c r="A120" s="187" t="s">
        <v>186</v>
      </c>
      <c r="B120" s="186" t="s">
        <v>187</v>
      </c>
      <c r="C120" s="61" t="s">
        <v>44</v>
      </c>
      <c r="D120" s="61" t="s">
        <v>32</v>
      </c>
      <c r="E120" s="30" t="s">
        <v>524</v>
      </c>
      <c r="F120" s="186" t="s">
        <v>586</v>
      </c>
      <c r="G120" s="186" t="s">
        <v>188</v>
      </c>
      <c r="H120" s="186" t="s">
        <v>24</v>
      </c>
      <c r="I120" s="186">
        <v>1</v>
      </c>
      <c r="J120" s="141" t="s">
        <v>25</v>
      </c>
      <c r="K120" s="141">
        <v>10</v>
      </c>
      <c r="L120" s="186">
        <v>10</v>
      </c>
      <c r="M120" s="186" t="s">
        <v>26</v>
      </c>
      <c r="N120" s="186" t="s">
        <v>543</v>
      </c>
      <c r="O120" s="186" t="s">
        <v>33</v>
      </c>
      <c r="P120" s="141">
        <v>100</v>
      </c>
      <c r="Q120" s="186" t="s">
        <v>24</v>
      </c>
      <c r="R120" s="186">
        <v>1</v>
      </c>
      <c r="S120" s="186" t="s">
        <v>25</v>
      </c>
      <c r="T120" s="186">
        <v>10</v>
      </c>
      <c r="U120" s="186">
        <v>10</v>
      </c>
      <c r="V120" s="186" t="s">
        <v>26</v>
      </c>
      <c r="W120" s="186" t="s">
        <v>544</v>
      </c>
      <c r="X120" s="188">
        <v>42736</v>
      </c>
      <c r="Y120" s="188">
        <v>43100</v>
      </c>
      <c r="Z120" s="186" t="s">
        <v>546</v>
      </c>
      <c r="AA120" s="186" t="s">
        <v>547</v>
      </c>
      <c r="AB120" s="186" t="s">
        <v>545</v>
      </c>
      <c r="AC120" s="154">
        <v>1</v>
      </c>
      <c r="AD120" s="146" t="s">
        <v>776</v>
      </c>
      <c r="AE120" s="154">
        <v>1</v>
      </c>
      <c r="AF120" s="155" t="s">
        <v>797</v>
      </c>
      <c r="AG120" s="156" t="s">
        <v>755</v>
      </c>
      <c r="AH120" s="146" t="s">
        <v>726</v>
      </c>
      <c r="AI120" s="1"/>
    </row>
    <row r="121" spans="1:35" ht="53.25" customHeight="1" thickBot="1" x14ac:dyDescent="0.3">
      <c r="A121" s="187"/>
      <c r="B121" s="186"/>
      <c r="C121" s="61"/>
      <c r="D121" s="61" t="s">
        <v>37</v>
      </c>
      <c r="E121" s="30" t="s">
        <v>525</v>
      </c>
      <c r="F121" s="186"/>
      <c r="G121" s="186"/>
      <c r="H121" s="186"/>
      <c r="I121" s="186"/>
      <c r="J121" s="141"/>
      <c r="K121" s="141"/>
      <c r="L121" s="186"/>
      <c r="M121" s="186"/>
      <c r="N121" s="186"/>
      <c r="O121" s="186"/>
      <c r="P121" s="141"/>
      <c r="Q121" s="186"/>
      <c r="R121" s="186"/>
      <c r="S121" s="186"/>
      <c r="T121" s="186"/>
      <c r="U121" s="186"/>
      <c r="V121" s="186"/>
      <c r="W121" s="186"/>
      <c r="X121" s="188"/>
      <c r="Y121" s="188"/>
      <c r="Z121" s="186"/>
      <c r="AA121" s="186"/>
      <c r="AB121" s="186"/>
      <c r="AC121" s="154"/>
      <c r="AD121" s="146"/>
      <c r="AE121" s="146"/>
      <c r="AF121" s="155"/>
      <c r="AG121" s="156"/>
      <c r="AH121" s="146"/>
      <c r="AI121" s="1"/>
    </row>
    <row r="122" spans="1:35" ht="68.25" customHeight="1" thickBot="1" x14ac:dyDescent="0.3">
      <c r="A122" s="187"/>
      <c r="B122" s="186"/>
      <c r="C122" s="61"/>
      <c r="D122" s="61" t="s">
        <v>37</v>
      </c>
      <c r="E122" s="30" t="s">
        <v>526</v>
      </c>
      <c r="F122" s="186"/>
      <c r="G122" s="186"/>
      <c r="H122" s="186"/>
      <c r="I122" s="186"/>
      <c r="J122" s="141"/>
      <c r="K122" s="141"/>
      <c r="L122" s="186"/>
      <c r="M122" s="186"/>
      <c r="N122" s="186"/>
      <c r="O122" s="186"/>
      <c r="P122" s="141"/>
      <c r="Q122" s="186"/>
      <c r="R122" s="186"/>
      <c r="S122" s="186"/>
      <c r="T122" s="186"/>
      <c r="U122" s="186"/>
      <c r="V122" s="186"/>
      <c r="W122" s="186"/>
      <c r="X122" s="188"/>
      <c r="Y122" s="188"/>
      <c r="Z122" s="186"/>
      <c r="AA122" s="186"/>
      <c r="AB122" s="186"/>
      <c r="AC122" s="154"/>
      <c r="AD122" s="146"/>
      <c r="AE122" s="146"/>
      <c r="AF122" s="155"/>
      <c r="AG122" s="156"/>
      <c r="AH122" s="146"/>
      <c r="AI122" s="1"/>
    </row>
    <row r="123" spans="1:35" ht="68.25" customHeight="1" thickBot="1" x14ac:dyDescent="0.3">
      <c r="A123" s="187"/>
      <c r="B123" s="186"/>
      <c r="C123" s="61" t="s">
        <v>44</v>
      </c>
      <c r="D123" s="61" t="s">
        <v>51</v>
      </c>
      <c r="E123" s="30" t="s">
        <v>527</v>
      </c>
      <c r="F123" s="186"/>
      <c r="G123" s="186"/>
      <c r="H123" s="186"/>
      <c r="I123" s="186"/>
      <c r="J123" s="141"/>
      <c r="K123" s="141"/>
      <c r="L123" s="186"/>
      <c r="M123" s="186"/>
      <c r="N123" s="186"/>
      <c r="O123" s="186"/>
      <c r="P123" s="141"/>
      <c r="Q123" s="186"/>
      <c r="R123" s="186"/>
      <c r="S123" s="186"/>
      <c r="T123" s="186"/>
      <c r="U123" s="186"/>
      <c r="V123" s="186"/>
      <c r="W123" s="186"/>
      <c r="X123" s="188"/>
      <c r="Y123" s="188"/>
      <c r="Z123" s="186"/>
      <c r="AA123" s="186"/>
      <c r="AB123" s="186"/>
      <c r="AC123" s="154"/>
      <c r="AD123" s="146"/>
      <c r="AE123" s="146"/>
      <c r="AF123" s="155"/>
      <c r="AG123" s="156"/>
      <c r="AH123" s="146"/>
      <c r="AI123" s="1"/>
    </row>
    <row r="124" spans="1:35" ht="60.75" customHeight="1" thickBot="1" x14ac:dyDescent="0.3">
      <c r="A124" s="187"/>
      <c r="B124" s="186"/>
      <c r="C124" s="61" t="s">
        <v>44</v>
      </c>
      <c r="D124" s="61" t="s">
        <v>37</v>
      </c>
      <c r="E124" s="68" t="s">
        <v>528</v>
      </c>
      <c r="F124" s="186"/>
      <c r="G124" s="186"/>
      <c r="H124" s="186"/>
      <c r="I124" s="186"/>
      <c r="J124" s="141"/>
      <c r="K124" s="141"/>
      <c r="L124" s="186"/>
      <c r="M124" s="186"/>
      <c r="N124" s="186"/>
      <c r="O124" s="186"/>
      <c r="P124" s="141"/>
      <c r="Q124" s="186"/>
      <c r="R124" s="186"/>
      <c r="S124" s="186"/>
      <c r="T124" s="186"/>
      <c r="U124" s="186"/>
      <c r="V124" s="186"/>
      <c r="W124" s="186"/>
      <c r="X124" s="188"/>
      <c r="Y124" s="188"/>
      <c r="Z124" s="186"/>
      <c r="AA124" s="186"/>
      <c r="AB124" s="186"/>
      <c r="AC124" s="154"/>
      <c r="AD124" s="146"/>
      <c r="AE124" s="146"/>
      <c r="AF124" s="155"/>
      <c r="AG124" s="156"/>
      <c r="AH124" s="146"/>
      <c r="AI124" s="1"/>
    </row>
    <row r="125" spans="1:35" ht="102.75" customHeight="1" thickBot="1" x14ac:dyDescent="0.3">
      <c r="A125" s="187"/>
      <c r="B125" s="186"/>
      <c r="C125" s="61" t="s">
        <v>44</v>
      </c>
      <c r="D125" s="61" t="s">
        <v>37</v>
      </c>
      <c r="E125" s="68" t="s">
        <v>529</v>
      </c>
      <c r="F125" s="186"/>
      <c r="G125" s="186"/>
      <c r="H125" s="186"/>
      <c r="I125" s="186"/>
      <c r="J125" s="141"/>
      <c r="K125" s="141"/>
      <c r="L125" s="186"/>
      <c r="M125" s="186"/>
      <c r="N125" s="186"/>
      <c r="O125" s="186"/>
      <c r="P125" s="141"/>
      <c r="Q125" s="186"/>
      <c r="R125" s="186"/>
      <c r="S125" s="186"/>
      <c r="T125" s="186"/>
      <c r="U125" s="186"/>
      <c r="V125" s="186"/>
      <c r="W125" s="186"/>
      <c r="X125" s="188"/>
      <c r="Y125" s="188"/>
      <c r="Z125" s="186"/>
      <c r="AA125" s="186"/>
      <c r="AB125" s="186"/>
      <c r="AC125" s="154"/>
      <c r="AD125" s="146"/>
      <c r="AE125" s="146"/>
      <c r="AF125" s="155"/>
      <c r="AG125" s="156"/>
      <c r="AH125" s="146"/>
      <c r="AI125" s="1"/>
    </row>
    <row r="126" spans="1:35" s="6" customFormat="1" ht="64.5" customHeight="1" thickBot="1" x14ac:dyDescent="0.3">
      <c r="A126" s="194" t="s">
        <v>186</v>
      </c>
      <c r="B126" s="141" t="s">
        <v>187</v>
      </c>
      <c r="C126" s="56" t="s">
        <v>53</v>
      </c>
      <c r="D126" s="56" t="s">
        <v>37</v>
      </c>
      <c r="E126" s="27" t="s">
        <v>189</v>
      </c>
      <c r="F126" s="141" t="s">
        <v>261</v>
      </c>
      <c r="G126" s="141" t="s">
        <v>589</v>
      </c>
      <c r="H126" s="141" t="s">
        <v>24</v>
      </c>
      <c r="I126" s="141">
        <v>1</v>
      </c>
      <c r="J126" s="141" t="s">
        <v>25</v>
      </c>
      <c r="K126" s="141">
        <v>10</v>
      </c>
      <c r="L126" s="141">
        <v>10</v>
      </c>
      <c r="M126" s="141" t="s">
        <v>26</v>
      </c>
      <c r="N126" s="141" t="s">
        <v>543</v>
      </c>
      <c r="O126" s="141" t="s">
        <v>33</v>
      </c>
      <c r="P126" s="141">
        <v>100</v>
      </c>
      <c r="Q126" s="141" t="s">
        <v>24</v>
      </c>
      <c r="R126" s="141">
        <v>1</v>
      </c>
      <c r="S126" s="141" t="s">
        <v>25</v>
      </c>
      <c r="T126" s="141">
        <v>10</v>
      </c>
      <c r="U126" s="141">
        <v>10</v>
      </c>
      <c r="V126" s="141" t="s">
        <v>26</v>
      </c>
      <c r="W126" s="141" t="s">
        <v>544</v>
      </c>
      <c r="X126" s="145">
        <v>42736</v>
      </c>
      <c r="Y126" s="145">
        <v>42736</v>
      </c>
      <c r="Z126" s="141" t="s">
        <v>546</v>
      </c>
      <c r="AA126" s="141" t="s">
        <v>590</v>
      </c>
      <c r="AB126" s="185" t="s">
        <v>545</v>
      </c>
      <c r="AC126" s="149">
        <v>1</v>
      </c>
      <c r="AD126" s="156" t="s">
        <v>776</v>
      </c>
      <c r="AE126" s="149">
        <v>1</v>
      </c>
      <c r="AF126" s="156" t="s">
        <v>798</v>
      </c>
      <c r="AG126" s="156" t="s">
        <v>755</v>
      </c>
      <c r="AH126" s="147" t="s">
        <v>726</v>
      </c>
      <c r="AI126" s="5"/>
    </row>
    <row r="127" spans="1:35" s="6" customFormat="1" ht="121.5" customHeight="1" thickBot="1" x14ac:dyDescent="0.3">
      <c r="A127" s="194"/>
      <c r="B127" s="141"/>
      <c r="C127" s="56"/>
      <c r="D127" s="56" t="s">
        <v>37</v>
      </c>
      <c r="E127" s="27" t="s">
        <v>190</v>
      </c>
      <c r="F127" s="141"/>
      <c r="G127" s="141"/>
      <c r="H127" s="141"/>
      <c r="I127" s="141"/>
      <c r="J127" s="141"/>
      <c r="K127" s="141"/>
      <c r="L127" s="141"/>
      <c r="M127" s="141"/>
      <c r="N127" s="141"/>
      <c r="O127" s="141"/>
      <c r="P127" s="141"/>
      <c r="Q127" s="141"/>
      <c r="R127" s="141"/>
      <c r="S127" s="141"/>
      <c r="T127" s="141"/>
      <c r="U127" s="141"/>
      <c r="V127" s="141"/>
      <c r="W127" s="141"/>
      <c r="X127" s="145"/>
      <c r="Y127" s="145"/>
      <c r="Z127" s="141"/>
      <c r="AA127" s="141"/>
      <c r="AB127" s="185"/>
      <c r="AC127" s="149"/>
      <c r="AD127" s="156"/>
      <c r="AE127" s="147"/>
      <c r="AF127" s="156"/>
      <c r="AG127" s="156"/>
      <c r="AH127" s="147"/>
      <c r="AI127" s="5"/>
    </row>
    <row r="128" spans="1:35" s="6" customFormat="1" ht="121.5" customHeight="1" thickBot="1" x14ac:dyDescent="0.3">
      <c r="A128" s="194"/>
      <c r="B128" s="141"/>
      <c r="C128" s="56" t="s">
        <v>53</v>
      </c>
      <c r="D128" s="56" t="s">
        <v>37</v>
      </c>
      <c r="E128" s="27" t="s">
        <v>191</v>
      </c>
      <c r="F128" s="141"/>
      <c r="G128" s="141"/>
      <c r="H128" s="141"/>
      <c r="I128" s="141"/>
      <c r="J128" s="141"/>
      <c r="K128" s="141"/>
      <c r="L128" s="141"/>
      <c r="M128" s="141"/>
      <c r="N128" s="141"/>
      <c r="O128" s="141"/>
      <c r="P128" s="141"/>
      <c r="Q128" s="141"/>
      <c r="R128" s="141"/>
      <c r="S128" s="141"/>
      <c r="T128" s="141"/>
      <c r="U128" s="141"/>
      <c r="V128" s="141"/>
      <c r="W128" s="141"/>
      <c r="X128" s="145"/>
      <c r="Y128" s="145"/>
      <c r="Z128" s="141"/>
      <c r="AA128" s="141"/>
      <c r="AB128" s="185"/>
      <c r="AC128" s="149"/>
      <c r="AD128" s="156"/>
      <c r="AE128" s="147"/>
      <c r="AF128" s="156"/>
      <c r="AG128" s="156"/>
      <c r="AH128" s="147"/>
      <c r="AI128" s="5"/>
    </row>
    <row r="129" spans="1:35" s="6" customFormat="1" ht="121.5" customHeight="1" thickBot="1" x14ac:dyDescent="0.3">
      <c r="A129" s="194"/>
      <c r="B129" s="141"/>
      <c r="C129" s="56" t="s">
        <v>53</v>
      </c>
      <c r="D129" s="56" t="s">
        <v>37</v>
      </c>
      <c r="E129" s="27" t="s">
        <v>192</v>
      </c>
      <c r="F129" s="141"/>
      <c r="G129" s="141"/>
      <c r="H129" s="141"/>
      <c r="I129" s="141"/>
      <c r="J129" s="141"/>
      <c r="K129" s="141"/>
      <c r="L129" s="141"/>
      <c r="M129" s="141"/>
      <c r="N129" s="141"/>
      <c r="O129" s="141"/>
      <c r="P129" s="141"/>
      <c r="Q129" s="141"/>
      <c r="R129" s="141"/>
      <c r="S129" s="141"/>
      <c r="T129" s="141"/>
      <c r="U129" s="141"/>
      <c r="V129" s="141"/>
      <c r="W129" s="141"/>
      <c r="X129" s="145"/>
      <c r="Y129" s="145"/>
      <c r="Z129" s="141"/>
      <c r="AA129" s="141"/>
      <c r="AB129" s="185"/>
      <c r="AC129" s="149"/>
      <c r="AD129" s="156"/>
      <c r="AE129" s="147"/>
      <c r="AF129" s="156"/>
      <c r="AG129" s="156"/>
      <c r="AH129" s="147"/>
      <c r="AI129" s="5"/>
    </row>
    <row r="130" spans="1:35" s="6" customFormat="1" ht="64.5" customHeight="1" thickBot="1" x14ac:dyDescent="0.3">
      <c r="A130" s="194"/>
      <c r="B130" s="141"/>
      <c r="C130" s="56" t="s">
        <v>44</v>
      </c>
      <c r="D130" s="56" t="s">
        <v>37</v>
      </c>
      <c r="E130" s="67" t="s">
        <v>193</v>
      </c>
      <c r="F130" s="141"/>
      <c r="G130" s="141"/>
      <c r="H130" s="141"/>
      <c r="I130" s="141"/>
      <c r="J130" s="141"/>
      <c r="K130" s="141"/>
      <c r="L130" s="141"/>
      <c r="M130" s="141"/>
      <c r="N130" s="141"/>
      <c r="O130" s="141"/>
      <c r="P130" s="141"/>
      <c r="Q130" s="141"/>
      <c r="R130" s="141"/>
      <c r="S130" s="141"/>
      <c r="T130" s="141"/>
      <c r="U130" s="141"/>
      <c r="V130" s="141"/>
      <c r="W130" s="141"/>
      <c r="X130" s="145"/>
      <c r="Y130" s="145"/>
      <c r="Z130" s="141"/>
      <c r="AA130" s="141"/>
      <c r="AB130" s="185"/>
      <c r="AC130" s="149"/>
      <c r="AD130" s="156"/>
      <c r="AE130" s="147"/>
      <c r="AF130" s="156"/>
      <c r="AG130" s="156"/>
      <c r="AH130" s="147"/>
      <c r="AI130" s="5"/>
    </row>
    <row r="131" spans="1:35" ht="50.1" customHeight="1" thickBot="1" x14ac:dyDescent="0.3">
      <c r="A131" s="94" t="s">
        <v>194</v>
      </c>
      <c r="B131" s="36"/>
      <c r="C131" s="37"/>
      <c r="D131" s="37"/>
      <c r="E131" s="38"/>
      <c r="F131" s="95"/>
      <c r="G131" s="38"/>
      <c r="H131" s="38"/>
      <c r="I131" s="38"/>
      <c r="J131" s="39"/>
      <c r="K131" s="39"/>
      <c r="L131" s="38"/>
      <c r="M131" s="38"/>
      <c r="N131" s="38"/>
      <c r="O131" s="38"/>
      <c r="P131" s="39"/>
      <c r="Q131" s="38"/>
      <c r="R131" s="38"/>
      <c r="S131" s="38"/>
      <c r="T131" s="38"/>
      <c r="U131" s="38"/>
      <c r="V131" s="38"/>
      <c r="W131" s="38"/>
      <c r="X131" s="38"/>
      <c r="Y131" s="38"/>
      <c r="Z131" s="38"/>
      <c r="AA131" s="38"/>
      <c r="AB131" s="38"/>
      <c r="AC131" s="72"/>
      <c r="AD131" s="73"/>
      <c r="AE131" s="74"/>
      <c r="AF131" s="75"/>
      <c r="AG131" s="75"/>
      <c r="AH131" s="139"/>
      <c r="AI131" s="1"/>
    </row>
    <row r="132" spans="1:35" s="6" customFormat="1" ht="64.5" customHeight="1" thickBot="1" x14ac:dyDescent="0.3">
      <c r="A132" s="187" t="s">
        <v>195</v>
      </c>
      <c r="B132" s="186" t="s">
        <v>196</v>
      </c>
      <c r="C132" s="61" t="s">
        <v>44</v>
      </c>
      <c r="D132" s="61" t="s">
        <v>32</v>
      </c>
      <c r="E132" s="68" t="s">
        <v>559</v>
      </c>
      <c r="F132" s="186" t="s">
        <v>587</v>
      </c>
      <c r="G132" s="186" t="s">
        <v>197</v>
      </c>
      <c r="H132" s="186" t="s">
        <v>24</v>
      </c>
      <c r="I132" s="186">
        <v>1</v>
      </c>
      <c r="J132" s="141" t="s">
        <v>240</v>
      </c>
      <c r="K132" s="141">
        <v>5</v>
      </c>
      <c r="L132" s="186">
        <v>5</v>
      </c>
      <c r="M132" s="186" t="s">
        <v>26</v>
      </c>
      <c r="N132" s="186" t="s">
        <v>641</v>
      </c>
      <c r="O132" s="186" t="s">
        <v>250</v>
      </c>
      <c r="P132" s="141">
        <v>85</v>
      </c>
      <c r="Q132" s="186" t="s">
        <v>24</v>
      </c>
      <c r="R132" s="186">
        <v>1</v>
      </c>
      <c r="S132" s="186" t="s">
        <v>240</v>
      </c>
      <c r="T132" s="186">
        <v>5</v>
      </c>
      <c r="U132" s="186">
        <v>5</v>
      </c>
      <c r="V132" s="186" t="s">
        <v>26</v>
      </c>
      <c r="W132" s="186" t="s">
        <v>558</v>
      </c>
      <c r="X132" s="145">
        <v>42737</v>
      </c>
      <c r="Y132" s="145">
        <v>43100</v>
      </c>
      <c r="Z132" s="189" t="s">
        <v>264</v>
      </c>
      <c r="AA132" s="186" t="s">
        <v>561</v>
      </c>
      <c r="AB132" s="186" t="s">
        <v>576</v>
      </c>
      <c r="AC132" s="205">
        <v>1</v>
      </c>
      <c r="AD132" s="155" t="s">
        <v>771</v>
      </c>
      <c r="AE132" s="205">
        <v>0.75</v>
      </c>
      <c r="AF132" s="155" t="s">
        <v>772</v>
      </c>
      <c r="AG132" s="153" t="s">
        <v>707</v>
      </c>
      <c r="AH132" s="146" t="s">
        <v>726</v>
      </c>
      <c r="AI132" s="5"/>
    </row>
    <row r="133" spans="1:35" s="6" customFormat="1" ht="64.5" customHeight="1" thickBot="1" x14ac:dyDescent="0.3">
      <c r="A133" s="187"/>
      <c r="B133" s="186"/>
      <c r="C133" s="61" t="s">
        <v>44</v>
      </c>
      <c r="D133" s="61"/>
      <c r="E133" s="68" t="s">
        <v>198</v>
      </c>
      <c r="F133" s="186"/>
      <c r="G133" s="186"/>
      <c r="H133" s="186"/>
      <c r="I133" s="186"/>
      <c r="J133" s="141"/>
      <c r="K133" s="141"/>
      <c r="L133" s="186"/>
      <c r="M133" s="186"/>
      <c r="N133" s="186"/>
      <c r="O133" s="186"/>
      <c r="P133" s="141"/>
      <c r="Q133" s="186"/>
      <c r="R133" s="186"/>
      <c r="S133" s="186"/>
      <c r="T133" s="186"/>
      <c r="U133" s="186"/>
      <c r="V133" s="186"/>
      <c r="W133" s="186"/>
      <c r="X133" s="145"/>
      <c r="Y133" s="145"/>
      <c r="Z133" s="189"/>
      <c r="AA133" s="186"/>
      <c r="AB133" s="186"/>
      <c r="AC133" s="205"/>
      <c r="AD133" s="155"/>
      <c r="AE133" s="205"/>
      <c r="AF133" s="155"/>
      <c r="AG133" s="153"/>
      <c r="AH133" s="146"/>
      <c r="AI133" s="5"/>
    </row>
    <row r="134" spans="1:35" s="6" customFormat="1" ht="64.5" customHeight="1" thickBot="1" x14ac:dyDescent="0.3">
      <c r="A134" s="187"/>
      <c r="B134" s="186"/>
      <c r="C134" s="61" t="s">
        <v>53</v>
      </c>
      <c r="D134" s="61"/>
      <c r="E134" s="68" t="s">
        <v>560</v>
      </c>
      <c r="F134" s="186"/>
      <c r="G134" s="186"/>
      <c r="H134" s="186"/>
      <c r="I134" s="186"/>
      <c r="J134" s="141"/>
      <c r="K134" s="141"/>
      <c r="L134" s="186"/>
      <c r="M134" s="186"/>
      <c r="N134" s="186"/>
      <c r="O134" s="186"/>
      <c r="P134" s="141"/>
      <c r="Q134" s="186"/>
      <c r="R134" s="186"/>
      <c r="S134" s="186"/>
      <c r="T134" s="186"/>
      <c r="U134" s="186"/>
      <c r="V134" s="186"/>
      <c r="W134" s="186"/>
      <c r="X134" s="145"/>
      <c r="Y134" s="145"/>
      <c r="Z134" s="189"/>
      <c r="AA134" s="186"/>
      <c r="AB134" s="186"/>
      <c r="AC134" s="205"/>
      <c r="AD134" s="155"/>
      <c r="AE134" s="205"/>
      <c r="AF134" s="155"/>
      <c r="AG134" s="153"/>
      <c r="AH134" s="146"/>
      <c r="AI134" s="5"/>
    </row>
    <row r="135" spans="1:35" s="6" customFormat="1" ht="69" customHeight="1" thickBot="1" x14ac:dyDescent="0.3">
      <c r="A135" s="187" t="s">
        <v>199</v>
      </c>
      <c r="B135" s="186" t="s">
        <v>200</v>
      </c>
      <c r="C135" s="61" t="s">
        <v>44</v>
      </c>
      <c r="D135" s="61"/>
      <c r="E135" s="68" t="s">
        <v>202</v>
      </c>
      <c r="F135" s="186" t="s">
        <v>642</v>
      </c>
      <c r="G135" s="186" t="s">
        <v>201</v>
      </c>
      <c r="H135" s="186" t="s">
        <v>295</v>
      </c>
      <c r="I135" s="186">
        <v>1</v>
      </c>
      <c r="J135" s="141" t="s">
        <v>25</v>
      </c>
      <c r="K135" s="141">
        <v>10</v>
      </c>
      <c r="L135" s="186">
        <f>+I135*K135</f>
        <v>10</v>
      </c>
      <c r="M135" s="186" t="s">
        <v>26</v>
      </c>
      <c r="N135" s="186" t="s">
        <v>643</v>
      </c>
      <c r="O135" s="186" t="s">
        <v>33</v>
      </c>
      <c r="P135" s="141">
        <v>85</v>
      </c>
      <c r="Q135" s="186" t="s">
        <v>295</v>
      </c>
      <c r="R135" s="186">
        <v>1</v>
      </c>
      <c r="S135" s="186" t="s">
        <v>25</v>
      </c>
      <c r="T135" s="186">
        <v>10</v>
      </c>
      <c r="U135" s="186">
        <v>10</v>
      </c>
      <c r="V135" s="186" t="s">
        <v>26</v>
      </c>
      <c r="W135" s="186" t="s">
        <v>644</v>
      </c>
      <c r="X135" s="189">
        <v>42767</v>
      </c>
      <c r="Y135" s="189">
        <v>43100</v>
      </c>
      <c r="Z135" s="189" t="s">
        <v>645</v>
      </c>
      <c r="AA135" s="186" t="s">
        <v>646</v>
      </c>
      <c r="AB135" s="186" t="s">
        <v>647</v>
      </c>
      <c r="AC135" s="205">
        <v>1</v>
      </c>
      <c r="AD135" s="155" t="s">
        <v>601</v>
      </c>
      <c r="AE135" s="205">
        <v>1</v>
      </c>
      <c r="AF135" s="155" t="s">
        <v>601</v>
      </c>
      <c r="AG135" s="153" t="s">
        <v>707</v>
      </c>
      <c r="AH135" s="146" t="s">
        <v>726</v>
      </c>
      <c r="AI135" s="5"/>
    </row>
    <row r="136" spans="1:35" s="6" customFormat="1" ht="69" customHeight="1" thickBot="1" x14ac:dyDescent="0.3">
      <c r="A136" s="187"/>
      <c r="B136" s="186"/>
      <c r="C136" s="61" t="s">
        <v>63</v>
      </c>
      <c r="D136" s="61" t="s">
        <v>51</v>
      </c>
      <c r="E136" s="68" t="s">
        <v>648</v>
      </c>
      <c r="F136" s="186"/>
      <c r="G136" s="186"/>
      <c r="H136" s="186"/>
      <c r="I136" s="186"/>
      <c r="J136" s="141"/>
      <c r="K136" s="141"/>
      <c r="L136" s="186"/>
      <c r="M136" s="186"/>
      <c r="N136" s="186"/>
      <c r="O136" s="186"/>
      <c r="P136" s="141"/>
      <c r="Q136" s="186"/>
      <c r="R136" s="186"/>
      <c r="S136" s="186"/>
      <c r="T136" s="186"/>
      <c r="U136" s="186"/>
      <c r="V136" s="186"/>
      <c r="W136" s="186"/>
      <c r="X136" s="189"/>
      <c r="Y136" s="189"/>
      <c r="Z136" s="189"/>
      <c r="AA136" s="186"/>
      <c r="AB136" s="186"/>
      <c r="AC136" s="205"/>
      <c r="AD136" s="155"/>
      <c r="AE136" s="205"/>
      <c r="AF136" s="155"/>
      <c r="AG136" s="153"/>
      <c r="AH136" s="146"/>
      <c r="AI136" s="5"/>
    </row>
    <row r="137" spans="1:35" s="6" customFormat="1" ht="69" customHeight="1" thickBot="1" x14ac:dyDescent="0.3">
      <c r="A137" s="187"/>
      <c r="B137" s="186"/>
      <c r="C137" s="61" t="s">
        <v>27</v>
      </c>
      <c r="D137" s="61"/>
      <c r="E137" s="68" t="s">
        <v>203</v>
      </c>
      <c r="F137" s="186"/>
      <c r="G137" s="186"/>
      <c r="H137" s="186"/>
      <c r="I137" s="186"/>
      <c r="J137" s="141"/>
      <c r="K137" s="141"/>
      <c r="L137" s="186"/>
      <c r="M137" s="186"/>
      <c r="N137" s="186"/>
      <c r="O137" s="186"/>
      <c r="P137" s="141"/>
      <c r="Q137" s="186"/>
      <c r="R137" s="186"/>
      <c r="S137" s="186"/>
      <c r="T137" s="186"/>
      <c r="U137" s="186"/>
      <c r="V137" s="186"/>
      <c r="W137" s="186"/>
      <c r="X137" s="189"/>
      <c r="Y137" s="189"/>
      <c r="Z137" s="189"/>
      <c r="AA137" s="186"/>
      <c r="AB137" s="186"/>
      <c r="AC137" s="205"/>
      <c r="AD137" s="155"/>
      <c r="AE137" s="205"/>
      <c r="AF137" s="155"/>
      <c r="AG137" s="153"/>
      <c r="AH137" s="146"/>
      <c r="AI137" s="5"/>
    </row>
    <row r="138" spans="1:35" s="12" customFormat="1" ht="66.75" customHeight="1" thickBot="1" x14ac:dyDescent="0.3">
      <c r="A138" s="187" t="s">
        <v>204</v>
      </c>
      <c r="B138" s="141" t="s">
        <v>205</v>
      </c>
      <c r="C138" s="56" t="s">
        <v>63</v>
      </c>
      <c r="D138" s="56" t="s">
        <v>37</v>
      </c>
      <c r="E138" s="56" t="s">
        <v>206</v>
      </c>
      <c r="F138" s="141" t="s">
        <v>577</v>
      </c>
      <c r="G138" s="141" t="s">
        <v>352</v>
      </c>
      <c r="H138" s="141" t="s">
        <v>24</v>
      </c>
      <c r="I138" s="141">
        <v>1</v>
      </c>
      <c r="J138" s="141" t="s">
        <v>25</v>
      </c>
      <c r="K138" s="141">
        <v>10</v>
      </c>
      <c r="L138" s="141">
        <f>I138*K138</f>
        <v>10</v>
      </c>
      <c r="M138" s="141" t="s">
        <v>26</v>
      </c>
      <c r="N138" s="141" t="s">
        <v>353</v>
      </c>
      <c r="O138" s="141" t="s">
        <v>242</v>
      </c>
      <c r="P138" s="141">
        <v>85</v>
      </c>
      <c r="Q138" s="141" t="s">
        <v>243</v>
      </c>
      <c r="R138" s="141">
        <v>1</v>
      </c>
      <c r="S138" s="141" t="s">
        <v>25</v>
      </c>
      <c r="T138" s="141">
        <v>10</v>
      </c>
      <c r="U138" s="141">
        <v>20</v>
      </c>
      <c r="V138" s="141" t="s">
        <v>241</v>
      </c>
      <c r="W138" s="141" t="s">
        <v>502</v>
      </c>
      <c r="X138" s="141">
        <v>42767</v>
      </c>
      <c r="Y138" s="189">
        <v>43100</v>
      </c>
      <c r="Z138" s="141" t="s">
        <v>416</v>
      </c>
      <c r="AA138" s="141" t="s">
        <v>649</v>
      </c>
      <c r="AB138" s="141" t="s">
        <v>417</v>
      </c>
      <c r="AC138" s="174" t="s">
        <v>710</v>
      </c>
      <c r="AD138" s="156" t="s">
        <v>709</v>
      </c>
      <c r="AE138" s="174" t="s">
        <v>711</v>
      </c>
      <c r="AF138" s="156" t="s">
        <v>756</v>
      </c>
      <c r="AG138" s="209" t="s">
        <v>800</v>
      </c>
      <c r="AH138" s="147" t="s">
        <v>726</v>
      </c>
    </row>
    <row r="139" spans="1:35" s="12" customFormat="1" ht="63.75" customHeight="1" thickBot="1" x14ac:dyDescent="0.3">
      <c r="A139" s="187"/>
      <c r="B139" s="141"/>
      <c r="C139" s="26" t="s">
        <v>207</v>
      </c>
      <c r="D139" s="56" t="s">
        <v>28</v>
      </c>
      <c r="E139" s="56" t="s">
        <v>208</v>
      </c>
      <c r="F139" s="141"/>
      <c r="G139" s="141"/>
      <c r="H139" s="141"/>
      <c r="I139" s="141"/>
      <c r="J139" s="141"/>
      <c r="K139" s="141"/>
      <c r="L139" s="141"/>
      <c r="M139" s="141"/>
      <c r="N139" s="141"/>
      <c r="O139" s="141"/>
      <c r="P139" s="141"/>
      <c r="Q139" s="141"/>
      <c r="R139" s="141"/>
      <c r="S139" s="141"/>
      <c r="T139" s="141"/>
      <c r="U139" s="141"/>
      <c r="V139" s="141"/>
      <c r="W139" s="141"/>
      <c r="X139" s="141"/>
      <c r="Y139" s="189"/>
      <c r="Z139" s="141"/>
      <c r="AA139" s="141"/>
      <c r="AB139" s="141"/>
      <c r="AC139" s="174"/>
      <c r="AD139" s="156"/>
      <c r="AE139" s="174"/>
      <c r="AF139" s="156"/>
      <c r="AG139" s="209"/>
      <c r="AH139" s="147"/>
    </row>
    <row r="140" spans="1:35" s="12" customFormat="1" ht="54.75" customHeight="1" thickBot="1" x14ac:dyDescent="0.3">
      <c r="A140" s="187"/>
      <c r="B140" s="141"/>
      <c r="C140" s="56" t="s">
        <v>73</v>
      </c>
      <c r="D140" s="56" t="s">
        <v>34</v>
      </c>
      <c r="E140" s="56" t="s">
        <v>209</v>
      </c>
      <c r="F140" s="141"/>
      <c r="G140" s="141"/>
      <c r="H140" s="141"/>
      <c r="I140" s="141"/>
      <c r="J140" s="141"/>
      <c r="K140" s="141"/>
      <c r="L140" s="141"/>
      <c r="M140" s="141"/>
      <c r="N140" s="141"/>
      <c r="O140" s="141"/>
      <c r="P140" s="141"/>
      <c r="Q140" s="141"/>
      <c r="R140" s="141"/>
      <c r="S140" s="141"/>
      <c r="T140" s="141"/>
      <c r="U140" s="141"/>
      <c r="V140" s="141"/>
      <c r="W140" s="141"/>
      <c r="X140" s="141"/>
      <c r="Y140" s="189"/>
      <c r="Z140" s="141"/>
      <c r="AA140" s="141"/>
      <c r="AB140" s="141"/>
      <c r="AC140" s="174"/>
      <c r="AD140" s="156"/>
      <c r="AE140" s="174"/>
      <c r="AF140" s="156"/>
      <c r="AG140" s="209"/>
      <c r="AH140" s="147"/>
    </row>
    <row r="141" spans="1:35" s="12" customFormat="1" ht="54.75" customHeight="1" thickBot="1" x14ac:dyDescent="0.3">
      <c r="A141" s="187"/>
      <c r="B141" s="141"/>
      <c r="C141" s="56" t="s">
        <v>27</v>
      </c>
      <c r="D141" s="56" t="s">
        <v>32</v>
      </c>
      <c r="E141" s="56" t="s">
        <v>210</v>
      </c>
      <c r="F141" s="141"/>
      <c r="G141" s="141"/>
      <c r="H141" s="141"/>
      <c r="I141" s="141"/>
      <c r="J141" s="141"/>
      <c r="K141" s="141"/>
      <c r="L141" s="141"/>
      <c r="M141" s="141"/>
      <c r="N141" s="141"/>
      <c r="O141" s="141"/>
      <c r="P141" s="141"/>
      <c r="Q141" s="141"/>
      <c r="R141" s="141"/>
      <c r="S141" s="141"/>
      <c r="T141" s="141"/>
      <c r="U141" s="141"/>
      <c r="V141" s="141"/>
      <c r="W141" s="141"/>
      <c r="X141" s="141"/>
      <c r="Y141" s="189"/>
      <c r="Z141" s="141"/>
      <c r="AA141" s="141"/>
      <c r="AB141" s="141"/>
      <c r="AC141" s="174"/>
      <c r="AD141" s="156"/>
      <c r="AE141" s="174"/>
      <c r="AF141" s="156"/>
      <c r="AG141" s="209"/>
      <c r="AH141" s="147"/>
    </row>
    <row r="142" spans="1:35" ht="66" customHeight="1" thickBot="1" x14ac:dyDescent="0.3">
      <c r="A142" s="187" t="s">
        <v>211</v>
      </c>
      <c r="B142" s="141" t="s">
        <v>212</v>
      </c>
      <c r="C142" s="66" t="s">
        <v>27</v>
      </c>
      <c r="D142" s="31" t="s">
        <v>28</v>
      </c>
      <c r="E142" s="31" t="s">
        <v>262</v>
      </c>
      <c r="F142" s="141" t="s">
        <v>588</v>
      </c>
      <c r="G142" s="141" t="s">
        <v>213</v>
      </c>
      <c r="H142" s="144" t="s">
        <v>243</v>
      </c>
      <c r="I142" s="144">
        <v>1</v>
      </c>
      <c r="J142" s="144" t="s">
        <v>25</v>
      </c>
      <c r="K142" s="144">
        <v>10</v>
      </c>
      <c r="L142" s="144">
        <v>10</v>
      </c>
      <c r="M142" s="144" t="s">
        <v>26</v>
      </c>
      <c r="N142" s="144" t="s">
        <v>503</v>
      </c>
      <c r="O142" s="144" t="s">
        <v>242</v>
      </c>
      <c r="P142" s="144">
        <v>85</v>
      </c>
      <c r="Q142" s="186" t="s">
        <v>24</v>
      </c>
      <c r="R142" s="186">
        <v>1</v>
      </c>
      <c r="S142" s="186" t="s">
        <v>25</v>
      </c>
      <c r="T142" s="186">
        <v>10</v>
      </c>
      <c r="U142" s="186">
        <v>10</v>
      </c>
      <c r="V142" s="186" t="s">
        <v>26</v>
      </c>
      <c r="W142" s="186" t="s">
        <v>504</v>
      </c>
      <c r="X142" s="189">
        <v>42736</v>
      </c>
      <c r="Y142" s="189">
        <v>43100</v>
      </c>
      <c r="Z142" s="189" t="s">
        <v>505</v>
      </c>
      <c r="AA142" s="186" t="s">
        <v>452</v>
      </c>
      <c r="AB142" s="186" t="s">
        <v>263</v>
      </c>
      <c r="AC142" s="207">
        <v>0</v>
      </c>
      <c r="AD142" s="152" t="s">
        <v>602</v>
      </c>
      <c r="AE142" s="207">
        <v>1</v>
      </c>
      <c r="AF142" s="152" t="s">
        <v>760</v>
      </c>
      <c r="AG142" s="208" t="s">
        <v>799</v>
      </c>
      <c r="AH142" s="147" t="s">
        <v>726</v>
      </c>
      <c r="AI142" s="1"/>
    </row>
    <row r="143" spans="1:35" ht="123" customHeight="1" thickBot="1" x14ac:dyDescent="0.3">
      <c r="A143" s="187"/>
      <c r="B143" s="141"/>
      <c r="C143" s="65" t="s">
        <v>116</v>
      </c>
      <c r="D143" s="32" t="s">
        <v>52</v>
      </c>
      <c r="E143" s="32" t="s">
        <v>214</v>
      </c>
      <c r="F143" s="141"/>
      <c r="G143" s="141"/>
      <c r="H143" s="144"/>
      <c r="I143" s="144"/>
      <c r="J143" s="144"/>
      <c r="K143" s="144"/>
      <c r="L143" s="144"/>
      <c r="M143" s="144"/>
      <c r="N143" s="144"/>
      <c r="O143" s="144"/>
      <c r="P143" s="144"/>
      <c r="Q143" s="186"/>
      <c r="R143" s="186"/>
      <c r="S143" s="186"/>
      <c r="T143" s="186"/>
      <c r="U143" s="186"/>
      <c r="V143" s="186"/>
      <c r="W143" s="186"/>
      <c r="X143" s="189"/>
      <c r="Y143" s="189"/>
      <c r="Z143" s="189"/>
      <c r="AA143" s="186"/>
      <c r="AB143" s="186"/>
      <c r="AC143" s="207"/>
      <c r="AD143" s="152"/>
      <c r="AE143" s="207"/>
      <c r="AF143" s="152"/>
      <c r="AG143" s="209"/>
      <c r="AH143" s="147"/>
      <c r="AI143" s="1"/>
    </row>
    <row r="144" spans="1:35" ht="160.5" customHeight="1" thickBot="1" x14ac:dyDescent="0.3">
      <c r="A144" s="187"/>
      <c r="B144" s="141"/>
      <c r="C144" s="33" t="s">
        <v>82</v>
      </c>
      <c r="D144" s="65" t="s">
        <v>34</v>
      </c>
      <c r="E144" s="65" t="s">
        <v>215</v>
      </c>
      <c r="F144" s="141"/>
      <c r="G144" s="141"/>
      <c r="H144" s="144"/>
      <c r="I144" s="144"/>
      <c r="J144" s="144"/>
      <c r="K144" s="144"/>
      <c r="L144" s="144"/>
      <c r="M144" s="144"/>
      <c r="N144" s="144"/>
      <c r="O144" s="144"/>
      <c r="P144" s="144"/>
      <c r="Q144" s="186"/>
      <c r="R144" s="186"/>
      <c r="S144" s="186"/>
      <c r="T144" s="186"/>
      <c r="U144" s="186"/>
      <c r="V144" s="186"/>
      <c r="W144" s="186"/>
      <c r="X144" s="189"/>
      <c r="Y144" s="189"/>
      <c r="Z144" s="189"/>
      <c r="AA144" s="186"/>
      <c r="AB144" s="186"/>
      <c r="AC144" s="207"/>
      <c r="AD144" s="152"/>
      <c r="AE144" s="207"/>
      <c r="AF144" s="152"/>
      <c r="AG144" s="209"/>
      <c r="AH144" s="147"/>
      <c r="AI144" s="1"/>
    </row>
    <row r="145" spans="1:35" ht="50.1" customHeight="1" thickBot="1" x14ac:dyDescent="0.3">
      <c r="A145" s="96" t="s">
        <v>216</v>
      </c>
      <c r="B145" s="97"/>
      <c r="C145" s="98"/>
      <c r="D145" s="98"/>
      <c r="E145" s="99"/>
      <c r="F145" s="100"/>
      <c r="G145" s="99"/>
      <c r="H145" s="99"/>
      <c r="I145" s="99"/>
      <c r="J145" s="101"/>
      <c r="K145" s="101"/>
      <c r="L145" s="99"/>
      <c r="M145" s="99"/>
      <c r="N145" s="99"/>
      <c r="O145" s="99"/>
      <c r="P145" s="101"/>
      <c r="Q145" s="99"/>
      <c r="R145" s="99"/>
      <c r="S145" s="99"/>
      <c r="T145" s="99"/>
      <c r="U145" s="99"/>
      <c r="V145" s="99"/>
      <c r="W145" s="99"/>
      <c r="X145" s="99"/>
      <c r="Y145" s="99"/>
      <c r="Z145" s="99"/>
      <c r="AA145" s="99"/>
      <c r="AB145" s="99"/>
      <c r="AC145" s="101"/>
      <c r="AD145" s="102"/>
      <c r="AE145" s="103"/>
      <c r="AF145" s="104"/>
      <c r="AG145" s="104"/>
      <c r="AH145" s="135"/>
      <c r="AI145" s="1"/>
    </row>
    <row r="146" spans="1:35" ht="63" customHeight="1" thickBot="1" x14ac:dyDescent="0.3">
      <c r="A146" s="194" t="s">
        <v>216</v>
      </c>
      <c r="B146" s="141" t="s">
        <v>277</v>
      </c>
      <c r="C146" s="42" t="s">
        <v>31</v>
      </c>
      <c r="D146" s="42" t="s">
        <v>32</v>
      </c>
      <c r="E146" s="42" t="s">
        <v>217</v>
      </c>
      <c r="F146" s="141" t="s">
        <v>578</v>
      </c>
      <c r="G146" s="141" t="s">
        <v>218</v>
      </c>
      <c r="H146" s="190" t="s">
        <v>98</v>
      </c>
      <c r="I146" s="142">
        <v>3</v>
      </c>
      <c r="J146" s="191" t="s">
        <v>310</v>
      </c>
      <c r="K146" s="191">
        <v>10</v>
      </c>
      <c r="L146" s="190">
        <v>30</v>
      </c>
      <c r="M146" s="190" t="s">
        <v>97</v>
      </c>
      <c r="N146" s="193" t="s">
        <v>420</v>
      </c>
      <c r="O146" s="190" t="s">
        <v>33</v>
      </c>
      <c r="P146" s="191">
        <v>85</v>
      </c>
      <c r="Q146" s="186" t="s">
        <v>24</v>
      </c>
      <c r="R146" s="186">
        <f>+I146-2</f>
        <v>1</v>
      </c>
      <c r="S146" s="186" t="str">
        <f>+J146</f>
        <v xml:space="preserve">Mayor </v>
      </c>
      <c r="T146" s="186">
        <f>+K146</f>
        <v>10</v>
      </c>
      <c r="U146" s="186">
        <f>+R146*T146</f>
        <v>10</v>
      </c>
      <c r="V146" s="186" t="s">
        <v>26</v>
      </c>
      <c r="W146" s="186" t="s">
        <v>278</v>
      </c>
      <c r="X146" s="186" t="s">
        <v>279</v>
      </c>
      <c r="Y146" s="186" t="s">
        <v>279</v>
      </c>
      <c r="Z146" s="186" t="s">
        <v>279</v>
      </c>
      <c r="AA146" s="186" t="s">
        <v>279</v>
      </c>
      <c r="AB146" s="186" t="s">
        <v>279</v>
      </c>
      <c r="AC146" s="165">
        <v>100</v>
      </c>
      <c r="AD146" s="156" t="s">
        <v>665</v>
      </c>
      <c r="AE146" s="147" t="s">
        <v>279</v>
      </c>
      <c r="AF146" s="163" t="s">
        <v>278</v>
      </c>
      <c r="AG146" s="167" t="s">
        <v>801</v>
      </c>
      <c r="AH146" s="147" t="s">
        <v>707</v>
      </c>
      <c r="AI146" s="1"/>
    </row>
    <row r="147" spans="1:35" ht="63" customHeight="1" thickBot="1" x14ac:dyDescent="0.3">
      <c r="A147" s="194"/>
      <c r="B147" s="141"/>
      <c r="C147" s="42" t="s">
        <v>44</v>
      </c>
      <c r="D147" s="42" t="s">
        <v>37</v>
      </c>
      <c r="E147" s="42" t="s">
        <v>219</v>
      </c>
      <c r="F147" s="141"/>
      <c r="G147" s="141"/>
      <c r="H147" s="190"/>
      <c r="I147" s="142"/>
      <c r="J147" s="191"/>
      <c r="K147" s="191"/>
      <c r="L147" s="190"/>
      <c r="M147" s="190"/>
      <c r="N147" s="193"/>
      <c r="O147" s="190"/>
      <c r="P147" s="191"/>
      <c r="Q147" s="186"/>
      <c r="R147" s="186"/>
      <c r="S147" s="186"/>
      <c r="T147" s="186"/>
      <c r="U147" s="186"/>
      <c r="V147" s="186"/>
      <c r="W147" s="186"/>
      <c r="X147" s="186"/>
      <c r="Y147" s="186"/>
      <c r="Z147" s="186"/>
      <c r="AA147" s="186"/>
      <c r="AB147" s="186"/>
      <c r="AC147" s="166"/>
      <c r="AD147" s="156"/>
      <c r="AE147" s="147"/>
      <c r="AF147" s="163"/>
      <c r="AG147" s="167"/>
      <c r="AH147" s="147"/>
      <c r="AI147" s="1"/>
    </row>
    <row r="148" spans="1:35" ht="44.25" customHeight="1" thickBot="1" x14ac:dyDescent="0.3">
      <c r="A148" s="194" t="s">
        <v>216</v>
      </c>
      <c r="B148" s="141"/>
      <c r="C148" s="141" t="s">
        <v>42</v>
      </c>
      <c r="D148" s="141" t="s">
        <v>32</v>
      </c>
      <c r="E148" s="141" t="s">
        <v>220</v>
      </c>
      <c r="F148" s="141" t="s">
        <v>468</v>
      </c>
      <c r="G148" s="141" t="s">
        <v>221</v>
      </c>
      <c r="H148" s="190" t="s">
        <v>98</v>
      </c>
      <c r="I148" s="142">
        <v>3</v>
      </c>
      <c r="J148" s="191" t="s">
        <v>25</v>
      </c>
      <c r="K148" s="191">
        <v>10</v>
      </c>
      <c r="L148" s="190">
        <f>I148*K148</f>
        <v>30</v>
      </c>
      <c r="M148" s="190" t="s">
        <v>97</v>
      </c>
      <c r="N148" s="193" t="s">
        <v>280</v>
      </c>
      <c r="O148" s="190" t="s">
        <v>33</v>
      </c>
      <c r="P148" s="191">
        <v>85</v>
      </c>
      <c r="Q148" s="190" t="s">
        <v>24</v>
      </c>
      <c r="R148" s="190">
        <f>+I148-2</f>
        <v>1</v>
      </c>
      <c r="S148" s="190" t="s">
        <v>240</v>
      </c>
      <c r="T148" s="190">
        <v>5</v>
      </c>
      <c r="U148" s="190">
        <f>+T148*R148</f>
        <v>5</v>
      </c>
      <c r="V148" s="190" t="s">
        <v>26</v>
      </c>
      <c r="W148" s="186" t="s">
        <v>278</v>
      </c>
      <c r="X148" s="186" t="s">
        <v>279</v>
      </c>
      <c r="Y148" s="186" t="s">
        <v>279</v>
      </c>
      <c r="Z148" s="186" t="s">
        <v>279</v>
      </c>
      <c r="AA148" s="186" t="s">
        <v>279</v>
      </c>
      <c r="AB148" s="186" t="s">
        <v>279</v>
      </c>
      <c r="AC148" s="157">
        <v>1</v>
      </c>
      <c r="AD148" s="173" t="s">
        <v>757</v>
      </c>
      <c r="AE148" s="164" t="s">
        <v>279</v>
      </c>
      <c r="AF148" s="163" t="s">
        <v>278</v>
      </c>
      <c r="AG148" s="163" t="s">
        <v>801</v>
      </c>
      <c r="AH148" s="147" t="s">
        <v>707</v>
      </c>
      <c r="AI148" s="1"/>
    </row>
    <row r="149" spans="1:35" ht="44.25" customHeight="1" thickBot="1" x14ac:dyDescent="0.3">
      <c r="A149" s="194"/>
      <c r="B149" s="141"/>
      <c r="C149" s="141"/>
      <c r="D149" s="141"/>
      <c r="E149" s="141"/>
      <c r="F149" s="141"/>
      <c r="G149" s="141"/>
      <c r="H149" s="190"/>
      <c r="I149" s="142"/>
      <c r="J149" s="191"/>
      <c r="K149" s="191"/>
      <c r="L149" s="190"/>
      <c r="M149" s="190"/>
      <c r="N149" s="193"/>
      <c r="O149" s="190"/>
      <c r="P149" s="191"/>
      <c r="Q149" s="190"/>
      <c r="R149" s="190"/>
      <c r="S149" s="190"/>
      <c r="T149" s="190"/>
      <c r="U149" s="190"/>
      <c r="V149" s="190"/>
      <c r="W149" s="186"/>
      <c r="X149" s="186"/>
      <c r="Y149" s="186"/>
      <c r="Z149" s="186"/>
      <c r="AA149" s="186"/>
      <c r="AB149" s="186"/>
      <c r="AC149" s="159"/>
      <c r="AD149" s="173"/>
      <c r="AE149" s="164"/>
      <c r="AF149" s="163"/>
      <c r="AG149" s="163"/>
      <c r="AH149" s="147"/>
      <c r="AI149" s="1"/>
    </row>
    <row r="150" spans="1:35" ht="114.75" customHeight="1" thickBot="1" x14ac:dyDescent="0.3">
      <c r="A150" s="194"/>
      <c r="B150" s="141"/>
      <c r="C150" s="141"/>
      <c r="D150" s="141"/>
      <c r="E150" s="141" t="s">
        <v>222</v>
      </c>
      <c r="F150" s="141"/>
      <c r="G150" s="141"/>
      <c r="H150" s="190"/>
      <c r="I150" s="142"/>
      <c r="J150" s="191"/>
      <c r="K150" s="191"/>
      <c r="L150" s="190"/>
      <c r="M150" s="190"/>
      <c r="N150" s="51" t="s">
        <v>281</v>
      </c>
      <c r="O150" s="49" t="s">
        <v>282</v>
      </c>
      <c r="P150" s="191">
        <v>85</v>
      </c>
      <c r="Q150" s="190"/>
      <c r="R150" s="190"/>
      <c r="S150" s="190"/>
      <c r="T150" s="190"/>
      <c r="U150" s="190"/>
      <c r="V150" s="190"/>
      <c r="W150" s="186"/>
      <c r="X150" s="186"/>
      <c r="Y150" s="186"/>
      <c r="Z150" s="186"/>
      <c r="AA150" s="186"/>
      <c r="AB150" s="186"/>
      <c r="AC150" s="88">
        <v>1</v>
      </c>
      <c r="AD150" s="211" t="s">
        <v>666</v>
      </c>
      <c r="AE150" s="164"/>
      <c r="AF150" s="163"/>
      <c r="AG150" s="163"/>
      <c r="AH150" s="147"/>
      <c r="AI150" s="1"/>
    </row>
    <row r="151" spans="1:35" ht="114.75" customHeight="1" thickBot="1" x14ac:dyDescent="0.3">
      <c r="A151" s="194"/>
      <c r="B151" s="141"/>
      <c r="C151" s="141"/>
      <c r="D151" s="141"/>
      <c r="E151" s="141"/>
      <c r="F151" s="141"/>
      <c r="G151" s="141"/>
      <c r="H151" s="190"/>
      <c r="I151" s="142"/>
      <c r="J151" s="191"/>
      <c r="K151" s="191"/>
      <c r="L151" s="190"/>
      <c r="M151" s="190"/>
      <c r="N151" s="33" t="s">
        <v>283</v>
      </c>
      <c r="O151" s="52" t="s">
        <v>282</v>
      </c>
      <c r="P151" s="191"/>
      <c r="Q151" s="190"/>
      <c r="R151" s="190"/>
      <c r="S151" s="190"/>
      <c r="T151" s="190"/>
      <c r="U151" s="190"/>
      <c r="V151" s="190"/>
      <c r="W151" s="186"/>
      <c r="X151" s="186"/>
      <c r="Y151" s="186"/>
      <c r="Z151" s="186"/>
      <c r="AA151" s="186"/>
      <c r="AB151" s="186"/>
      <c r="AC151" s="88">
        <v>1</v>
      </c>
      <c r="AD151" s="211"/>
      <c r="AE151" s="164"/>
      <c r="AF151" s="163"/>
      <c r="AG151" s="163"/>
      <c r="AH151" s="147"/>
      <c r="AI151" s="1"/>
    </row>
    <row r="152" spans="1:35" ht="210" customHeight="1" thickBot="1" x14ac:dyDescent="0.3">
      <c r="A152" s="194"/>
      <c r="B152" s="141"/>
      <c r="C152" s="28" t="s">
        <v>44</v>
      </c>
      <c r="D152" s="42" t="s">
        <v>37</v>
      </c>
      <c r="E152" s="141"/>
      <c r="F152" s="141"/>
      <c r="G152" s="141"/>
      <c r="H152" s="190"/>
      <c r="I152" s="142"/>
      <c r="J152" s="191"/>
      <c r="K152" s="191"/>
      <c r="L152" s="190"/>
      <c r="M152" s="190"/>
      <c r="N152" s="51" t="s">
        <v>284</v>
      </c>
      <c r="O152" s="49" t="s">
        <v>282</v>
      </c>
      <c r="P152" s="191"/>
      <c r="Q152" s="190"/>
      <c r="R152" s="190"/>
      <c r="S152" s="190"/>
      <c r="T152" s="190"/>
      <c r="U152" s="190"/>
      <c r="V152" s="190"/>
      <c r="W152" s="186"/>
      <c r="X152" s="186"/>
      <c r="Y152" s="186"/>
      <c r="Z152" s="186"/>
      <c r="AA152" s="186"/>
      <c r="AB152" s="186"/>
      <c r="AC152" s="88">
        <v>0</v>
      </c>
      <c r="AD152" s="89" t="s">
        <v>758</v>
      </c>
      <c r="AE152" s="164"/>
      <c r="AF152" s="163"/>
      <c r="AG152" s="163"/>
      <c r="AH152" s="147"/>
      <c r="AI152" s="1"/>
    </row>
    <row r="153" spans="1:35" ht="177" customHeight="1" thickBot="1" x14ac:dyDescent="0.3">
      <c r="A153" s="194" t="s">
        <v>216</v>
      </c>
      <c r="B153" s="141"/>
      <c r="C153" s="141" t="s">
        <v>31</v>
      </c>
      <c r="D153" s="42" t="s">
        <v>32</v>
      </c>
      <c r="E153" s="141" t="s">
        <v>223</v>
      </c>
      <c r="F153" s="141" t="s">
        <v>579</v>
      </c>
      <c r="G153" s="141" t="s">
        <v>221</v>
      </c>
      <c r="H153" s="190" t="s">
        <v>98</v>
      </c>
      <c r="I153" s="142">
        <v>3</v>
      </c>
      <c r="J153" s="191" t="s">
        <v>25</v>
      </c>
      <c r="K153" s="191">
        <v>10</v>
      </c>
      <c r="L153" s="142">
        <f>I153*K153</f>
        <v>30</v>
      </c>
      <c r="M153" s="142" t="s">
        <v>97</v>
      </c>
      <c r="N153" s="51" t="s">
        <v>280</v>
      </c>
      <c r="O153" s="49" t="s">
        <v>33</v>
      </c>
      <c r="P153" s="48">
        <v>85</v>
      </c>
      <c r="Q153" s="142" t="s">
        <v>24</v>
      </c>
      <c r="R153" s="142">
        <v>1</v>
      </c>
      <c r="S153" s="142" t="s">
        <v>240</v>
      </c>
      <c r="T153" s="142">
        <v>5</v>
      </c>
      <c r="U153" s="142">
        <f>+T153*R153</f>
        <v>5</v>
      </c>
      <c r="V153" s="142" t="s">
        <v>26</v>
      </c>
      <c r="W153" s="141" t="s">
        <v>278</v>
      </c>
      <c r="X153" s="141" t="s">
        <v>279</v>
      </c>
      <c r="Y153" s="141" t="s">
        <v>279</v>
      </c>
      <c r="Z153" s="141" t="s">
        <v>279</v>
      </c>
      <c r="AA153" s="141" t="s">
        <v>279</v>
      </c>
      <c r="AB153" s="141" t="s">
        <v>279</v>
      </c>
      <c r="AC153" s="88">
        <v>1</v>
      </c>
      <c r="AD153" s="89" t="s">
        <v>667</v>
      </c>
      <c r="AE153" s="164" t="s">
        <v>279</v>
      </c>
      <c r="AF153" s="163" t="s">
        <v>278</v>
      </c>
      <c r="AG153" s="163" t="s">
        <v>801</v>
      </c>
      <c r="AH153" s="148"/>
      <c r="AI153" s="1"/>
    </row>
    <row r="154" spans="1:35" ht="201" customHeight="1" thickBot="1" x14ac:dyDescent="0.3">
      <c r="A154" s="194"/>
      <c r="B154" s="141"/>
      <c r="C154" s="141"/>
      <c r="D154" s="42" t="s">
        <v>37</v>
      </c>
      <c r="E154" s="141"/>
      <c r="F154" s="141"/>
      <c r="G154" s="141"/>
      <c r="H154" s="190"/>
      <c r="I154" s="142"/>
      <c r="J154" s="191"/>
      <c r="K154" s="191"/>
      <c r="L154" s="142"/>
      <c r="M154" s="142"/>
      <c r="N154" s="51" t="s">
        <v>285</v>
      </c>
      <c r="O154" s="49" t="s">
        <v>282</v>
      </c>
      <c r="P154" s="48">
        <v>85</v>
      </c>
      <c r="Q154" s="142"/>
      <c r="R154" s="142"/>
      <c r="S154" s="142"/>
      <c r="T154" s="142"/>
      <c r="U154" s="142"/>
      <c r="V154" s="142"/>
      <c r="W154" s="141"/>
      <c r="X154" s="141"/>
      <c r="Y154" s="141"/>
      <c r="Z154" s="141"/>
      <c r="AA154" s="141"/>
      <c r="AB154" s="141"/>
      <c r="AC154" s="90">
        <v>0</v>
      </c>
      <c r="AD154" s="91" t="s">
        <v>758</v>
      </c>
      <c r="AE154" s="164"/>
      <c r="AF154" s="163"/>
      <c r="AG154" s="163"/>
      <c r="AH154" s="148"/>
      <c r="AI154" s="1"/>
    </row>
    <row r="155" spans="1:35" ht="302.25" customHeight="1" thickBot="1" x14ac:dyDescent="0.3">
      <c r="A155" s="47" t="s">
        <v>216</v>
      </c>
      <c r="B155" s="141"/>
      <c r="C155" s="28" t="s">
        <v>31</v>
      </c>
      <c r="D155" s="42" t="s">
        <v>37</v>
      </c>
      <c r="E155" s="42" t="s">
        <v>217</v>
      </c>
      <c r="F155" s="56" t="s">
        <v>802</v>
      </c>
      <c r="G155" s="28" t="s">
        <v>224</v>
      </c>
      <c r="H155" s="49" t="s">
        <v>98</v>
      </c>
      <c r="I155" s="50">
        <v>3</v>
      </c>
      <c r="J155" s="52" t="s">
        <v>25</v>
      </c>
      <c r="K155" s="52">
        <v>10</v>
      </c>
      <c r="L155" s="49">
        <f>I155*K155</f>
        <v>30</v>
      </c>
      <c r="M155" s="50" t="s">
        <v>97</v>
      </c>
      <c r="N155" s="51" t="s">
        <v>286</v>
      </c>
      <c r="O155" s="49" t="s">
        <v>33</v>
      </c>
      <c r="P155" s="48">
        <v>85</v>
      </c>
      <c r="Q155" s="49" t="s">
        <v>24</v>
      </c>
      <c r="R155" s="49">
        <f>+I155-2</f>
        <v>1</v>
      </c>
      <c r="S155" s="49" t="str">
        <f>+J155</f>
        <v>Mayor</v>
      </c>
      <c r="T155" s="50">
        <f>+K155</f>
        <v>10</v>
      </c>
      <c r="U155" s="50">
        <f>+T155*R155</f>
        <v>10</v>
      </c>
      <c r="V155" s="50" t="s">
        <v>26</v>
      </c>
      <c r="W155" s="42" t="s">
        <v>278</v>
      </c>
      <c r="X155" s="42" t="s">
        <v>279</v>
      </c>
      <c r="Y155" s="42" t="s">
        <v>279</v>
      </c>
      <c r="Z155" s="42" t="s">
        <v>279</v>
      </c>
      <c r="AA155" s="42" t="s">
        <v>279</v>
      </c>
      <c r="AB155" s="42" t="s">
        <v>279</v>
      </c>
      <c r="AC155" s="84">
        <v>1</v>
      </c>
      <c r="AD155" s="85" t="s">
        <v>688</v>
      </c>
      <c r="AE155" s="92" t="s">
        <v>279</v>
      </c>
      <c r="AF155" s="91" t="s">
        <v>278</v>
      </c>
      <c r="AG155" s="78" t="s">
        <v>801</v>
      </c>
      <c r="AH155" s="71" t="s">
        <v>759</v>
      </c>
      <c r="AI155" s="1"/>
    </row>
    <row r="156" spans="1:35" ht="88.5" customHeight="1" thickBot="1" x14ac:dyDescent="0.3">
      <c r="A156" s="194" t="s">
        <v>216</v>
      </c>
      <c r="B156" s="141"/>
      <c r="C156" s="141" t="s">
        <v>44</v>
      </c>
      <c r="D156" s="42" t="s">
        <v>28</v>
      </c>
      <c r="E156" s="141" t="s">
        <v>225</v>
      </c>
      <c r="F156" s="141" t="s">
        <v>803</v>
      </c>
      <c r="G156" s="141" t="s">
        <v>226</v>
      </c>
      <c r="H156" s="190" t="s">
        <v>98</v>
      </c>
      <c r="I156" s="142">
        <v>3</v>
      </c>
      <c r="J156" s="191" t="s">
        <v>25</v>
      </c>
      <c r="K156" s="191">
        <v>10</v>
      </c>
      <c r="L156" s="190">
        <f>I156*K156</f>
        <v>30</v>
      </c>
      <c r="M156" s="190" t="s">
        <v>287</v>
      </c>
      <c r="N156" s="193" t="s">
        <v>288</v>
      </c>
      <c r="O156" s="190" t="s">
        <v>33</v>
      </c>
      <c r="P156" s="191">
        <v>85</v>
      </c>
      <c r="Q156" s="190" t="s">
        <v>24</v>
      </c>
      <c r="R156" s="190">
        <v>1</v>
      </c>
      <c r="S156" s="190" t="str">
        <f>+J156</f>
        <v>Mayor</v>
      </c>
      <c r="T156" s="190">
        <f>+K156</f>
        <v>10</v>
      </c>
      <c r="U156" s="190">
        <f>+T156*R156</f>
        <v>10</v>
      </c>
      <c r="V156" s="190" t="s">
        <v>26</v>
      </c>
      <c r="W156" s="141" t="s">
        <v>278</v>
      </c>
      <c r="X156" s="141" t="s">
        <v>279</v>
      </c>
      <c r="Y156" s="141" t="s">
        <v>279</v>
      </c>
      <c r="Z156" s="141" t="s">
        <v>279</v>
      </c>
      <c r="AA156" s="141" t="s">
        <v>279</v>
      </c>
      <c r="AB156" s="141" t="s">
        <v>279</v>
      </c>
      <c r="AC156" s="157">
        <v>1</v>
      </c>
      <c r="AD156" s="160" t="s">
        <v>689</v>
      </c>
      <c r="AE156" s="164" t="s">
        <v>279</v>
      </c>
      <c r="AF156" s="163" t="s">
        <v>278</v>
      </c>
      <c r="AG156" s="163" t="s">
        <v>801</v>
      </c>
      <c r="AH156" s="147" t="s">
        <v>707</v>
      </c>
      <c r="AI156" s="1"/>
    </row>
    <row r="157" spans="1:35" ht="88.5" customHeight="1" thickBot="1" x14ac:dyDescent="0.3">
      <c r="A157" s="194"/>
      <c r="B157" s="141"/>
      <c r="C157" s="141"/>
      <c r="D157" s="42" t="s">
        <v>32</v>
      </c>
      <c r="E157" s="141"/>
      <c r="F157" s="141"/>
      <c r="G157" s="141"/>
      <c r="H157" s="190"/>
      <c r="I157" s="142"/>
      <c r="J157" s="191"/>
      <c r="K157" s="191"/>
      <c r="L157" s="190"/>
      <c r="M157" s="190"/>
      <c r="N157" s="193"/>
      <c r="O157" s="190"/>
      <c r="P157" s="191"/>
      <c r="Q157" s="190"/>
      <c r="R157" s="190"/>
      <c r="S157" s="190"/>
      <c r="T157" s="190"/>
      <c r="U157" s="190"/>
      <c r="V157" s="190"/>
      <c r="W157" s="141"/>
      <c r="X157" s="141"/>
      <c r="Y157" s="141"/>
      <c r="Z157" s="141"/>
      <c r="AA157" s="141"/>
      <c r="AB157" s="141"/>
      <c r="AC157" s="158"/>
      <c r="AD157" s="161"/>
      <c r="AE157" s="164"/>
      <c r="AF157" s="163"/>
      <c r="AG157" s="163"/>
      <c r="AH157" s="147"/>
      <c r="AI157" s="1"/>
    </row>
    <row r="158" spans="1:35" ht="88.5" customHeight="1" thickBot="1" x14ac:dyDescent="0.3">
      <c r="A158" s="194"/>
      <c r="B158" s="141"/>
      <c r="C158" s="42" t="s">
        <v>31</v>
      </c>
      <c r="D158" s="42" t="s">
        <v>37</v>
      </c>
      <c r="E158" s="42" t="s">
        <v>227</v>
      </c>
      <c r="F158" s="141"/>
      <c r="G158" s="141"/>
      <c r="H158" s="190"/>
      <c r="I158" s="142"/>
      <c r="J158" s="191"/>
      <c r="K158" s="191"/>
      <c r="L158" s="190"/>
      <c r="M158" s="190"/>
      <c r="N158" s="193"/>
      <c r="O158" s="190"/>
      <c r="P158" s="191"/>
      <c r="Q158" s="190"/>
      <c r="R158" s="190"/>
      <c r="S158" s="190"/>
      <c r="T158" s="190"/>
      <c r="U158" s="190"/>
      <c r="V158" s="190"/>
      <c r="W158" s="141"/>
      <c r="X158" s="141"/>
      <c r="Y158" s="141"/>
      <c r="Z158" s="141"/>
      <c r="AA158" s="141"/>
      <c r="AB158" s="141"/>
      <c r="AC158" s="159"/>
      <c r="AD158" s="162"/>
      <c r="AE158" s="164"/>
      <c r="AF158" s="163"/>
      <c r="AG158" s="163"/>
      <c r="AH158" s="147"/>
      <c r="AI158" s="1"/>
    </row>
    <row r="159" spans="1:35" ht="123" customHeight="1" thickBot="1" x14ac:dyDescent="0.3">
      <c r="A159" s="194" t="s">
        <v>216</v>
      </c>
      <c r="B159" s="141"/>
      <c r="C159" s="42" t="s">
        <v>44</v>
      </c>
      <c r="D159" s="42" t="s">
        <v>37</v>
      </c>
      <c r="E159" s="42" t="s">
        <v>228</v>
      </c>
      <c r="F159" s="141" t="s">
        <v>580</v>
      </c>
      <c r="G159" s="141" t="s">
        <v>229</v>
      </c>
      <c r="H159" s="190" t="s">
        <v>98</v>
      </c>
      <c r="I159" s="142">
        <v>3</v>
      </c>
      <c r="J159" s="191" t="s">
        <v>25</v>
      </c>
      <c r="K159" s="191">
        <v>10</v>
      </c>
      <c r="L159" s="190">
        <f>I159*K159</f>
        <v>30</v>
      </c>
      <c r="M159" s="142" t="s">
        <v>287</v>
      </c>
      <c r="N159" s="51" t="s">
        <v>289</v>
      </c>
      <c r="O159" s="49" t="s">
        <v>33</v>
      </c>
      <c r="P159" s="144">
        <v>85</v>
      </c>
      <c r="Q159" s="190" t="s">
        <v>24</v>
      </c>
      <c r="R159" s="190">
        <f>+I159-2</f>
        <v>1</v>
      </c>
      <c r="S159" s="190" t="str">
        <f>+J159</f>
        <v>Mayor</v>
      </c>
      <c r="T159" s="190">
        <f>+K159</f>
        <v>10</v>
      </c>
      <c r="U159" s="190">
        <f>+R159*T159</f>
        <v>10</v>
      </c>
      <c r="V159" s="142" t="s">
        <v>26</v>
      </c>
      <c r="W159" s="142" t="s">
        <v>278</v>
      </c>
      <c r="X159" s="192" t="s">
        <v>279</v>
      </c>
      <c r="Y159" s="192" t="s">
        <v>279</v>
      </c>
      <c r="Z159" s="192" t="s">
        <v>279</v>
      </c>
      <c r="AA159" s="142" t="s">
        <v>279</v>
      </c>
      <c r="AB159" s="142" t="s">
        <v>279</v>
      </c>
      <c r="AC159" s="84">
        <v>1</v>
      </c>
      <c r="AD159" s="85" t="s">
        <v>667</v>
      </c>
      <c r="AE159" s="164"/>
      <c r="AF159" s="163" t="s">
        <v>278</v>
      </c>
      <c r="AG159" s="163" t="s">
        <v>801</v>
      </c>
      <c r="AH159" s="147" t="s">
        <v>707</v>
      </c>
      <c r="AI159" s="1"/>
    </row>
    <row r="160" spans="1:35" ht="123" customHeight="1" thickBot="1" x14ac:dyDescent="0.3">
      <c r="A160" s="194"/>
      <c r="B160" s="141"/>
      <c r="C160" s="42" t="s">
        <v>42</v>
      </c>
      <c r="D160" s="42" t="s">
        <v>32</v>
      </c>
      <c r="E160" s="42" t="s">
        <v>230</v>
      </c>
      <c r="F160" s="141"/>
      <c r="G160" s="141"/>
      <c r="H160" s="190"/>
      <c r="I160" s="142"/>
      <c r="J160" s="191"/>
      <c r="K160" s="191"/>
      <c r="L160" s="190"/>
      <c r="M160" s="142"/>
      <c r="N160" s="51" t="s">
        <v>290</v>
      </c>
      <c r="O160" s="49" t="s">
        <v>33</v>
      </c>
      <c r="P160" s="144"/>
      <c r="Q160" s="190"/>
      <c r="R160" s="190"/>
      <c r="S160" s="190"/>
      <c r="T160" s="190"/>
      <c r="U160" s="190"/>
      <c r="V160" s="142"/>
      <c r="W160" s="142"/>
      <c r="X160" s="192"/>
      <c r="Y160" s="192"/>
      <c r="Z160" s="192"/>
      <c r="AA160" s="142"/>
      <c r="AB160" s="142"/>
      <c r="AC160" s="84">
        <v>1</v>
      </c>
      <c r="AD160" s="85" t="s">
        <v>690</v>
      </c>
      <c r="AE160" s="164"/>
      <c r="AF160" s="163"/>
      <c r="AG160" s="163"/>
      <c r="AH160" s="147"/>
      <c r="AI160" s="1"/>
    </row>
    <row r="161" spans="1:35" ht="50.1" customHeight="1" thickBot="1" x14ac:dyDescent="0.3">
      <c r="A161" s="96" t="s">
        <v>231</v>
      </c>
      <c r="B161" s="97"/>
      <c r="C161" s="98"/>
      <c r="D161" s="98"/>
      <c r="E161" s="99"/>
      <c r="F161" s="99"/>
      <c r="G161" s="99"/>
      <c r="H161" s="99"/>
      <c r="I161" s="99"/>
      <c r="J161" s="101"/>
      <c r="K161" s="101"/>
      <c r="L161" s="99"/>
      <c r="M161" s="99"/>
      <c r="N161" s="99"/>
      <c r="O161" s="99"/>
      <c r="P161" s="101"/>
      <c r="Q161" s="99"/>
      <c r="R161" s="99"/>
      <c r="S161" s="99"/>
      <c r="T161" s="99"/>
      <c r="U161" s="99"/>
      <c r="V161" s="99"/>
      <c r="W161" s="99"/>
      <c r="X161" s="99"/>
      <c r="Y161" s="99"/>
      <c r="Z161" s="99"/>
      <c r="AA161" s="99"/>
      <c r="AB161" s="99"/>
      <c r="AC161" s="101"/>
      <c r="AD161" s="102"/>
      <c r="AE161" s="103"/>
      <c r="AF161" s="104"/>
      <c r="AG161" s="104"/>
      <c r="AH161" s="135"/>
      <c r="AI161" s="1"/>
    </row>
    <row r="162" spans="1:35" s="6" customFormat="1" ht="322.5" customHeight="1" thickBot="1" x14ac:dyDescent="0.3">
      <c r="A162" s="45" t="s">
        <v>231</v>
      </c>
      <c r="B162" s="43" t="s">
        <v>232</v>
      </c>
      <c r="C162" s="42" t="s">
        <v>44</v>
      </c>
      <c r="D162" s="42" t="s">
        <v>23</v>
      </c>
      <c r="E162" s="27" t="s">
        <v>233</v>
      </c>
      <c r="F162" s="47" t="s">
        <v>273</v>
      </c>
      <c r="G162" s="42" t="s">
        <v>234</v>
      </c>
      <c r="H162" s="50" t="s">
        <v>24</v>
      </c>
      <c r="I162" s="50">
        <v>1</v>
      </c>
      <c r="J162" s="48" t="s">
        <v>25</v>
      </c>
      <c r="K162" s="48">
        <v>10</v>
      </c>
      <c r="L162" s="50">
        <f>I162*K162</f>
        <v>10</v>
      </c>
      <c r="M162" s="50" t="s">
        <v>26</v>
      </c>
      <c r="N162" s="50" t="s">
        <v>274</v>
      </c>
      <c r="O162" s="50" t="s">
        <v>33</v>
      </c>
      <c r="P162" s="48">
        <v>70</v>
      </c>
      <c r="Q162" s="50" t="s">
        <v>467</v>
      </c>
      <c r="R162" s="50">
        <v>1</v>
      </c>
      <c r="S162" s="50" t="s">
        <v>25</v>
      </c>
      <c r="T162" s="50">
        <v>10</v>
      </c>
      <c r="U162" s="50">
        <v>10</v>
      </c>
      <c r="V162" s="50" t="s">
        <v>26</v>
      </c>
      <c r="W162" s="54" t="s">
        <v>275</v>
      </c>
      <c r="X162" s="53">
        <v>42755</v>
      </c>
      <c r="Y162" s="53">
        <v>43100</v>
      </c>
      <c r="Z162" s="53" t="s">
        <v>276</v>
      </c>
      <c r="AA162" s="50" t="s">
        <v>253</v>
      </c>
      <c r="AB162" s="50" t="s">
        <v>548</v>
      </c>
      <c r="AC162" s="93">
        <v>1</v>
      </c>
      <c r="AD162" s="93" t="s">
        <v>673</v>
      </c>
      <c r="AE162" s="93">
        <v>1</v>
      </c>
      <c r="AF162" s="93" t="s">
        <v>674</v>
      </c>
      <c r="AG162" s="91" t="s">
        <v>755</v>
      </c>
      <c r="AH162" s="71" t="s">
        <v>726</v>
      </c>
      <c r="AI162" s="5"/>
    </row>
    <row r="163" spans="1:35" x14ac:dyDescent="0.25">
      <c r="A163" s="17"/>
      <c r="B163" s="17"/>
      <c r="C163" s="18"/>
      <c r="D163" s="18"/>
      <c r="E163" s="17"/>
      <c r="F163" s="19"/>
      <c r="G163" s="19"/>
      <c r="H163" s="17"/>
      <c r="I163" s="17"/>
      <c r="J163" s="20"/>
      <c r="K163" s="20"/>
      <c r="L163" s="17"/>
      <c r="M163" s="17"/>
      <c r="N163" s="17"/>
      <c r="O163" s="17"/>
      <c r="P163" s="20"/>
      <c r="Q163" s="17"/>
      <c r="R163" s="17"/>
      <c r="S163" s="17"/>
      <c r="T163" s="17"/>
      <c r="U163" s="17"/>
      <c r="V163" s="17"/>
      <c r="W163" s="21"/>
      <c r="X163" s="17"/>
      <c r="Y163" s="17"/>
      <c r="Z163" s="17"/>
      <c r="AA163" s="17"/>
      <c r="AB163" s="17"/>
      <c r="AC163" s="13"/>
      <c r="AD163" s="14"/>
      <c r="AE163" s="1"/>
      <c r="AF163" s="15"/>
      <c r="AG163" s="15"/>
      <c r="AH163" s="1"/>
      <c r="AI163" s="1"/>
    </row>
    <row r="164" spans="1:35" x14ac:dyDescent="0.25">
      <c r="A164" s="17"/>
      <c r="B164" s="17"/>
      <c r="C164" s="18"/>
      <c r="D164" s="18"/>
      <c r="E164" s="17"/>
      <c r="F164" s="19"/>
      <c r="G164" s="19"/>
      <c r="H164" s="17"/>
      <c r="I164" s="17"/>
      <c r="J164" s="20"/>
      <c r="K164" s="20"/>
      <c r="L164" s="17"/>
      <c r="M164" s="17"/>
      <c r="N164" s="17"/>
      <c r="O164" s="17"/>
      <c r="P164" s="20"/>
      <c r="Q164" s="17"/>
      <c r="R164" s="17"/>
      <c r="S164" s="17"/>
      <c r="T164" s="17"/>
      <c r="U164" s="17"/>
      <c r="V164" s="17"/>
      <c r="W164" s="21"/>
      <c r="X164" s="17"/>
      <c r="Y164" s="17"/>
      <c r="Z164" s="17"/>
      <c r="AA164" s="17"/>
      <c r="AB164" s="17"/>
      <c r="AC164" s="13"/>
      <c r="AD164" s="14"/>
      <c r="AE164" s="1"/>
      <c r="AF164" s="15"/>
      <c r="AG164" s="15"/>
      <c r="AH164" s="1"/>
      <c r="AI164" s="1"/>
    </row>
    <row r="165" spans="1:35" x14ac:dyDescent="0.25">
      <c r="AE165" s="1"/>
      <c r="AF165" s="15"/>
      <c r="AG165" s="15"/>
      <c r="AH165" s="1"/>
      <c r="AI165" s="1"/>
    </row>
    <row r="166" spans="1:35" x14ac:dyDescent="0.25">
      <c r="AE166" s="1"/>
      <c r="AF166" s="15"/>
      <c r="AG166" s="15"/>
      <c r="AH166" s="1"/>
      <c r="AI166" s="1"/>
    </row>
    <row r="167" spans="1:35" x14ac:dyDescent="0.25">
      <c r="AE167" s="1"/>
      <c r="AF167" s="15"/>
      <c r="AG167" s="15"/>
      <c r="AH167" s="1"/>
      <c r="AI167" s="1"/>
    </row>
    <row r="168" spans="1:35" x14ac:dyDescent="0.25">
      <c r="AE168" s="1"/>
      <c r="AF168" s="15"/>
      <c r="AG168" s="15"/>
      <c r="AH168" s="1"/>
      <c r="AI168" s="1"/>
    </row>
    <row r="169" spans="1:35" x14ac:dyDescent="0.25">
      <c r="AE169" s="1"/>
      <c r="AF169" s="15"/>
      <c r="AG169" s="15"/>
      <c r="AH169" s="1"/>
      <c r="AI169" s="1"/>
    </row>
    <row r="170" spans="1:35" x14ac:dyDescent="0.25">
      <c r="AE170" s="1"/>
      <c r="AF170" s="15"/>
      <c r="AG170" s="15"/>
      <c r="AH170" s="1"/>
      <c r="AI170" s="1"/>
    </row>
    <row r="171" spans="1:35" x14ac:dyDescent="0.25">
      <c r="AE171" s="1"/>
      <c r="AF171" s="15"/>
      <c r="AG171" s="15"/>
      <c r="AH171" s="1"/>
      <c r="AI171" s="1"/>
    </row>
    <row r="172" spans="1:35" x14ac:dyDescent="0.25">
      <c r="AE172" s="1"/>
      <c r="AF172" s="15"/>
      <c r="AG172" s="15"/>
      <c r="AH172" s="1"/>
      <c r="AI172" s="1"/>
    </row>
    <row r="173" spans="1:35" x14ac:dyDescent="0.25">
      <c r="AE173" s="1"/>
      <c r="AF173" s="15"/>
      <c r="AG173" s="15"/>
      <c r="AH173" s="1"/>
      <c r="AI173" s="1"/>
    </row>
    <row r="174" spans="1:35" x14ac:dyDescent="0.25">
      <c r="AE174" s="1"/>
      <c r="AF174" s="15"/>
      <c r="AG174" s="15"/>
      <c r="AH174" s="1"/>
      <c r="AI174" s="1"/>
    </row>
    <row r="175" spans="1:35" x14ac:dyDescent="0.25">
      <c r="AE175" s="1"/>
      <c r="AF175" s="15"/>
      <c r="AG175" s="15"/>
      <c r="AH175" s="1"/>
      <c r="AI175" s="1"/>
    </row>
    <row r="176" spans="1:35" x14ac:dyDescent="0.25">
      <c r="AE176" s="1"/>
      <c r="AF176" s="15"/>
      <c r="AG176" s="15"/>
      <c r="AH176" s="1"/>
      <c r="AI176" s="1"/>
    </row>
    <row r="177" spans="31:35" x14ac:dyDescent="0.25">
      <c r="AE177" s="1"/>
      <c r="AF177" s="15"/>
      <c r="AG177" s="15"/>
      <c r="AH177" s="1"/>
      <c r="AI177" s="1"/>
    </row>
    <row r="178" spans="31:35" x14ac:dyDescent="0.25">
      <c r="AE178" s="1"/>
      <c r="AF178" s="15"/>
      <c r="AG178" s="15"/>
      <c r="AH178" s="1"/>
      <c r="AI178" s="1"/>
    </row>
    <row r="179" spans="31:35" x14ac:dyDescent="0.25">
      <c r="AE179" s="1"/>
      <c r="AF179" s="15"/>
      <c r="AG179" s="15"/>
      <c r="AH179" s="1"/>
      <c r="AI179" s="1"/>
    </row>
    <row r="180" spans="31:35" x14ac:dyDescent="0.25">
      <c r="AE180" s="1"/>
      <c r="AF180" s="15"/>
      <c r="AG180" s="15"/>
      <c r="AH180" s="1"/>
      <c r="AI180" s="1"/>
    </row>
    <row r="181" spans="31:35" x14ac:dyDescent="0.25">
      <c r="AE181" s="1"/>
      <c r="AF181" s="15"/>
      <c r="AG181" s="15"/>
      <c r="AH181" s="1"/>
      <c r="AI181" s="1"/>
    </row>
    <row r="182" spans="31:35" x14ac:dyDescent="0.25">
      <c r="AE182" s="1"/>
      <c r="AF182" s="15"/>
      <c r="AG182" s="15"/>
      <c r="AH182" s="1"/>
      <c r="AI182" s="1"/>
    </row>
    <row r="183" spans="31:35" x14ac:dyDescent="0.25">
      <c r="AE183" s="1"/>
      <c r="AF183" s="15"/>
      <c r="AG183" s="15"/>
      <c r="AH183" s="1"/>
      <c r="AI183" s="1"/>
    </row>
    <row r="184" spans="31:35" x14ac:dyDescent="0.25">
      <c r="AE184" s="1"/>
      <c r="AF184" s="15"/>
      <c r="AG184" s="15"/>
      <c r="AH184" s="1"/>
      <c r="AI184" s="1"/>
    </row>
    <row r="185" spans="31:35" x14ac:dyDescent="0.25">
      <c r="AE185" s="1"/>
      <c r="AF185" s="15"/>
      <c r="AG185" s="15"/>
      <c r="AH185" s="1"/>
      <c r="AI185" s="1"/>
    </row>
    <row r="186" spans="31:35" x14ac:dyDescent="0.25">
      <c r="AE186" s="1"/>
      <c r="AF186" s="15"/>
      <c r="AG186" s="15"/>
      <c r="AH186" s="1"/>
      <c r="AI186" s="1"/>
    </row>
    <row r="187" spans="31:35" x14ac:dyDescent="0.25">
      <c r="AE187" s="1"/>
      <c r="AF187" s="15"/>
      <c r="AG187" s="15"/>
      <c r="AH187" s="1"/>
      <c r="AI187" s="1"/>
    </row>
    <row r="188" spans="31:35" x14ac:dyDescent="0.25">
      <c r="AE188" s="1"/>
      <c r="AF188" s="15"/>
      <c r="AG188" s="15"/>
      <c r="AH188" s="1"/>
      <c r="AI188" s="1"/>
    </row>
    <row r="189" spans="31:35" x14ac:dyDescent="0.25">
      <c r="AE189" s="1"/>
      <c r="AF189" s="15"/>
      <c r="AG189" s="15"/>
      <c r="AH189" s="1"/>
      <c r="AI189" s="1"/>
    </row>
    <row r="190" spans="31:35" x14ac:dyDescent="0.25">
      <c r="AE190" s="1"/>
      <c r="AF190" s="15"/>
      <c r="AG190" s="15"/>
      <c r="AH190" s="1"/>
      <c r="AI190" s="1"/>
    </row>
    <row r="191" spans="31:35" x14ac:dyDescent="0.25">
      <c r="AE191" s="1"/>
      <c r="AF191" s="15"/>
      <c r="AG191" s="15"/>
      <c r="AH191" s="1"/>
      <c r="AI191" s="1"/>
    </row>
    <row r="192" spans="31:35" x14ac:dyDescent="0.25">
      <c r="AE192" s="1"/>
      <c r="AF192" s="15"/>
      <c r="AG192" s="15"/>
      <c r="AH192" s="1"/>
      <c r="AI192" s="1"/>
    </row>
    <row r="193" spans="31:35" x14ac:dyDescent="0.25">
      <c r="AE193" s="1"/>
      <c r="AF193" s="15"/>
      <c r="AG193" s="15"/>
      <c r="AH193" s="1"/>
      <c r="AI193" s="1"/>
    </row>
    <row r="194" spans="31:35" x14ac:dyDescent="0.25">
      <c r="AE194" s="1"/>
      <c r="AF194" s="15"/>
      <c r="AG194" s="15"/>
      <c r="AH194" s="1"/>
      <c r="AI194" s="1"/>
    </row>
    <row r="195" spans="31:35" x14ac:dyDescent="0.25">
      <c r="AE195" s="1"/>
      <c r="AF195" s="15"/>
      <c r="AG195" s="15"/>
      <c r="AH195" s="1"/>
      <c r="AI195" s="1"/>
    </row>
    <row r="196" spans="31:35" x14ac:dyDescent="0.25">
      <c r="AE196" s="1"/>
      <c r="AF196" s="15"/>
      <c r="AG196" s="15"/>
      <c r="AH196" s="1"/>
      <c r="AI196" s="1"/>
    </row>
    <row r="197" spans="31:35" x14ac:dyDescent="0.25">
      <c r="AE197" s="1"/>
      <c r="AF197" s="15"/>
      <c r="AG197" s="15"/>
      <c r="AH197" s="1"/>
      <c r="AI197" s="1"/>
    </row>
    <row r="198" spans="31:35" x14ac:dyDescent="0.25">
      <c r="AE198" s="1"/>
      <c r="AF198" s="15"/>
      <c r="AG198" s="15"/>
      <c r="AH198" s="1"/>
      <c r="AI198" s="1"/>
    </row>
    <row r="199" spans="31:35" x14ac:dyDescent="0.25">
      <c r="AE199" s="1"/>
      <c r="AF199" s="15"/>
      <c r="AG199" s="15"/>
      <c r="AH199" s="1"/>
      <c r="AI199" s="1"/>
    </row>
    <row r="200" spans="31:35" x14ac:dyDescent="0.25">
      <c r="AE200" s="1"/>
      <c r="AF200" s="15"/>
      <c r="AG200" s="15"/>
      <c r="AH200" s="1"/>
      <c r="AI200" s="1"/>
    </row>
    <row r="201" spans="31:35" x14ac:dyDescent="0.25">
      <c r="AE201" s="1"/>
      <c r="AF201" s="15"/>
      <c r="AG201" s="15"/>
      <c r="AH201" s="1"/>
      <c r="AI201" s="1"/>
    </row>
    <row r="202" spans="31:35" x14ac:dyDescent="0.25">
      <c r="AE202" s="1"/>
      <c r="AF202" s="15"/>
      <c r="AG202" s="15"/>
      <c r="AH202" s="1"/>
      <c r="AI202" s="1"/>
    </row>
    <row r="203" spans="31:35" x14ac:dyDescent="0.25">
      <c r="AE203" s="1"/>
      <c r="AF203" s="15"/>
      <c r="AG203" s="15"/>
      <c r="AH203" s="1"/>
      <c r="AI203" s="1"/>
    </row>
    <row r="204" spans="31:35" x14ac:dyDescent="0.25">
      <c r="AE204" s="1"/>
      <c r="AF204" s="15"/>
      <c r="AG204" s="15"/>
      <c r="AH204" s="1"/>
      <c r="AI204" s="1"/>
    </row>
    <row r="205" spans="31:35" x14ac:dyDescent="0.25">
      <c r="AE205" s="1"/>
      <c r="AF205" s="15"/>
      <c r="AG205" s="15"/>
      <c r="AH205" s="1"/>
      <c r="AI205" s="1"/>
    </row>
    <row r="206" spans="31:35" x14ac:dyDescent="0.25">
      <c r="AE206" s="1"/>
      <c r="AF206" s="15"/>
      <c r="AG206" s="15"/>
      <c r="AH206" s="1"/>
      <c r="AI206" s="1"/>
    </row>
    <row r="207" spans="31:35" x14ac:dyDescent="0.25">
      <c r="AE207" s="1"/>
      <c r="AF207" s="15"/>
      <c r="AG207" s="15"/>
      <c r="AH207" s="1"/>
      <c r="AI207" s="1"/>
    </row>
    <row r="208" spans="31:35" x14ac:dyDescent="0.25">
      <c r="AE208" s="1"/>
      <c r="AF208" s="15"/>
      <c r="AG208" s="15"/>
      <c r="AH208" s="1"/>
      <c r="AI208" s="1"/>
    </row>
    <row r="209" spans="31:35" x14ac:dyDescent="0.25">
      <c r="AE209" s="1"/>
      <c r="AF209" s="15"/>
      <c r="AG209" s="15"/>
      <c r="AH209" s="1"/>
      <c r="AI209" s="1"/>
    </row>
    <row r="210" spans="31:35" x14ac:dyDescent="0.25">
      <c r="AE210" s="1"/>
      <c r="AF210" s="15"/>
      <c r="AG210" s="15"/>
      <c r="AH210" s="1"/>
      <c r="AI210" s="1"/>
    </row>
    <row r="211" spans="31:35" x14ac:dyDescent="0.25">
      <c r="AE211" s="1"/>
      <c r="AF211" s="15"/>
      <c r="AG211" s="15"/>
      <c r="AH211" s="1"/>
      <c r="AI211" s="1"/>
    </row>
    <row r="212" spans="31:35" x14ac:dyDescent="0.25">
      <c r="AE212" s="1"/>
      <c r="AF212" s="15"/>
      <c r="AG212" s="15"/>
      <c r="AH212" s="1"/>
      <c r="AI212" s="1"/>
    </row>
    <row r="213" spans="31:35" x14ac:dyDescent="0.25">
      <c r="AE213" s="1"/>
      <c r="AF213" s="15"/>
      <c r="AG213" s="15"/>
      <c r="AH213" s="1"/>
      <c r="AI213" s="1"/>
    </row>
    <row r="214" spans="31:35" x14ac:dyDescent="0.25">
      <c r="AE214" s="1"/>
      <c r="AF214" s="15"/>
      <c r="AG214" s="15"/>
      <c r="AH214" s="1"/>
      <c r="AI214" s="1"/>
    </row>
    <row r="215" spans="31:35" x14ac:dyDescent="0.25">
      <c r="AE215" s="1"/>
      <c r="AF215" s="15"/>
      <c r="AG215" s="15"/>
      <c r="AH215" s="1"/>
      <c r="AI215" s="1"/>
    </row>
    <row r="216" spans="31:35" x14ac:dyDescent="0.25">
      <c r="AE216" s="1"/>
      <c r="AF216" s="15"/>
      <c r="AG216" s="15"/>
      <c r="AH216" s="1"/>
      <c r="AI216" s="1"/>
    </row>
    <row r="217" spans="31:35" x14ac:dyDescent="0.25">
      <c r="AE217" s="1"/>
      <c r="AF217" s="15"/>
      <c r="AG217" s="15"/>
      <c r="AH217" s="1"/>
      <c r="AI217" s="1"/>
    </row>
    <row r="218" spans="31:35" x14ac:dyDescent="0.25">
      <c r="AE218" s="1"/>
      <c r="AF218" s="15"/>
      <c r="AG218" s="15"/>
      <c r="AH218" s="1"/>
      <c r="AI218" s="1"/>
    </row>
    <row r="219" spans="31:35" x14ac:dyDescent="0.25">
      <c r="AE219" s="1"/>
      <c r="AF219" s="15"/>
      <c r="AG219" s="15"/>
      <c r="AH219" s="1"/>
      <c r="AI219" s="1"/>
    </row>
    <row r="220" spans="31:35" x14ac:dyDescent="0.25">
      <c r="AE220" s="1"/>
      <c r="AF220" s="15"/>
      <c r="AG220" s="15"/>
      <c r="AH220" s="1"/>
      <c r="AI220" s="1"/>
    </row>
    <row r="221" spans="31:35" x14ac:dyDescent="0.25">
      <c r="AE221" s="1"/>
      <c r="AF221" s="15"/>
      <c r="AG221" s="15"/>
      <c r="AH221" s="1"/>
      <c r="AI221" s="1"/>
    </row>
    <row r="222" spans="31:35" x14ac:dyDescent="0.25">
      <c r="AE222" s="1"/>
      <c r="AF222" s="15"/>
      <c r="AG222" s="15"/>
      <c r="AH222" s="1"/>
      <c r="AI222" s="1"/>
    </row>
    <row r="223" spans="31:35" x14ac:dyDescent="0.25">
      <c r="AE223" s="1"/>
      <c r="AF223" s="15"/>
      <c r="AG223" s="15"/>
      <c r="AH223" s="1"/>
      <c r="AI223" s="1"/>
    </row>
    <row r="224" spans="31:35" x14ac:dyDescent="0.25">
      <c r="AE224" s="1"/>
      <c r="AF224" s="15"/>
      <c r="AG224" s="15"/>
      <c r="AH224" s="1"/>
      <c r="AI224" s="1"/>
    </row>
    <row r="225" spans="31:35" x14ac:dyDescent="0.25">
      <c r="AE225" s="1"/>
      <c r="AF225" s="15"/>
      <c r="AG225" s="15"/>
      <c r="AH225" s="1"/>
      <c r="AI225" s="1"/>
    </row>
    <row r="226" spans="31:35" x14ac:dyDescent="0.25">
      <c r="AE226" s="1"/>
      <c r="AF226" s="15"/>
      <c r="AG226" s="15"/>
      <c r="AH226" s="1"/>
      <c r="AI226" s="1"/>
    </row>
    <row r="227" spans="31:35" x14ac:dyDescent="0.25">
      <c r="AE227" s="1"/>
      <c r="AF227" s="15"/>
      <c r="AG227" s="15"/>
      <c r="AH227" s="1"/>
      <c r="AI227" s="1"/>
    </row>
    <row r="228" spans="31:35" x14ac:dyDescent="0.25">
      <c r="AE228" s="1"/>
      <c r="AF228" s="15"/>
      <c r="AG228" s="15"/>
      <c r="AH228" s="1"/>
      <c r="AI228" s="1"/>
    </row>
    <row r="229" spans="31:35" x14ac:dyDescent="0.25">
      <c r="AE229" s="1"/>
      <c r="AF229" s="15"/>
      <c r="AG229" s="15"/>
      <c r="AH229" s="1"/>
      <c r="AI229" s="1"/>
    </row>
    <row r="230" spans="31:35" x14ac:dyDescent="0.25">
      <c r="AE230" s="1"/>
      <c r="AF230" s="15"/>
      <c r="AG230" s="15"/>
      <c r="AH230" s="1"/>
      <c r="AI230" s="1"/>
    </row>
    <row r="231" spans="31:35" x14ac:dyDescent="0.25">
      <c r="AE231" s="1"/>
      <c r="AF231" s="15"/>
      <c r="AG231" s="15"/>
      <c r="AH231" s="1"/>
      <c r="AI231" s="1"/>
    </row>
    <row r="232" spans="31:35" x14ac:dyDescent="0.25">
      <c r="AE232" s="1"/>
      <c r="AF232" s="15"/>
      <c r="AG232" s="15"/>
      <c r="AH232" s="1"/>
      <c r="AI232" s="1"/>
    </row>
    <row r="233" spans="31:35" x14ac:dyDescent="0.25">
      <c r="AE233" s="1"/>
      <c r="AF233" s="15"/>
      <c r="AG233" s="15"/>
      <c r="AH233" s="1"/>
      <c r="AI233" s="1"/>
    </row>
    <row r="234" spans="31:35" x14ac:dyDescent="0.25">
      <c r="AE234" s="1"/>
      <c r="AF234" s="15"/>
      <c r="AG234" s="15"/>
      <c r="AH234" s="1"/>
      <c r="AI234" s="1"/>
    </row>
    <row r="235" spans="31:35" x14ac:dyDescent="0.25">
      <c r="AE235" s="1"/>
      <c r="AF235" s="15"/>
      <c r="AG235" s="15"/>
      <c r="AH235" s="1"/>
      <c r="AI235" s="1"/>
    </row>
    <row r="236" spans="31:35" x14ac:dyDescent="0.25">
      <c r="AE236" s="1"/>
      <c r="AF236" s="15"/>
      <c r="AG236" s="15"/>
      <c r="AH236" s="1"/>
      <c r="AI236" s="1"/>
    </row>
    <row r="237" spans="31:35" x14ac:dyDescent="0.25">
      <c r="AE237" s="1"/>
      <c r="AF237" s="15"/>
      <c r="AG237" s="15"/>
      <c r="AH237" s="1"/>
      <c r="AI237" s="1"/>
    </row>
    <row r="238" spans="31:35" x14ac:dyDescent="0.25">
      <c r="AE238" s="1"/>
      <c r="AF238" s="15"/>
      <c r="AG238" s="15"/>
      <c r="AH238" s="1"/>
      <c r="AI238" s="1"/>
    </row>
    <row r="239" spans="31:35" x14ac:dyDescent="0.25">
      <c r="AE239" s="1"/>
      <c r="AF239" s="15"/>
      <c r="AG239" s="15"/>
      <c r="AH239" s="1"/>
      <c r="AI239" s="1"/>
    </row>
    <row r="240" spans="31:35" x14ac:dyDescent="0.25">
      <c r="AE240" s="1"/>
      <c r="AF240" s="15"/>
      <c r="AG240" s="15"/>
      <c r="AH240" s="1"/>
      <c r="AI240" s="1"/>
    </row>
    <row r="241" spans="31:35" x14ac:dyDescent="0.25">
      <c r="AE241" s="1"/>
      <c r="AF241" s="15"/>
      <c r="AG241" s="15"/>
      <c r="AH241" s="1"/>
      <c r="AI241" s="1"/>
    </row>
    <row r="242" spans="31:35" x14ac:dyDescent="0.25">
      <c r="AE242" s="1"/>
      <c r="AF242" s="15"/>
      <c r="AG242" s="15"/>
      <c r="AH242" s="1"/>
      <c r="AI242" s="1"/>
    </row>
    <row r="243" spans="31:35" x14ac:dyDescent="0.25">
      <c r="AE243" s="1"/>
      <c r="AF243" s="15"/>
      <c r="AG243" s="15"/>
      <c r="AH243" s="1"/>
      <c r="AI243" s="1"/>
    </row>
    <row r="244" spans="31:35" x14ac:dyDescent="0.25">
      <c r="AE244" s="1"/>
      <c r="AF244" s="15"/>
      <c r="AG244" s="15"/>
      <c r="AH244" s="1"/>
      <c r="AI244" s="1"/>
    </row>
    <row r="245" spans="31:35" x14ac:dyDescent="0.25">
      <c r="AE245" s="1"/>
      <c r="AF245" s="15"/>
      <c r="AG245" s="15"/>
      <c r="AH245" s="1"/>
      <c r="AI245" s="1"/>
    </row>
    <row r="246" spans="31:35" x14ac:dyDescent="0.25">
      <c r="AE246" s="1"/>
      <c r="AF246" s="15"/>
      <c r="AG246" s="15"/>
      <c r="AH246" s="1"/>
      <c r="AI246" s="1"/>
    </row>
    <row r="247" spans="31:35" x14ac:dyDescent="0.25">
      <c r="AE247" s="1"/>
      <c r="AF247" s="15"/>
      <c r="AG247" s="15"/>
      <c r="AH247" s="1"/>
      <c r="AI247" s="1"/>
    </row>
    <row r="248" spans="31:35" x14ac:dyDescent="0.25">
      <c r="AE248" s="1"/>
      <c r="AF248" s="15"/>
      <c r="AG248" s="15"/>
      <c r="AH248" s="1"/>
      <c r="AI248" s="1"/>
    </row>
    <row r="249" spans="31:35" x14ac:dyDescent="0.25">
      <c r="AE249" s="1"/>
      <c r="AF249" s="15"/>
      <c r="AG249" s="15"/>
      <c r="AH249" s="1"/>
      <c r="AI249" s="1"/>
    </row>
    <row r="250" spans="31:35" x14ac:dyDescent="0.25">
      <c r="AE250" s="1"/>
      <c r="AF250" s="15"/>
      <c r="AG250" s="15"/>
      <c r="AH250" s="1"/>
      <c r="AI250" s="1"/>
    </row>
    <row r="251" spans="31:35" x14ac:dyDescent="0.25">
      <c r="AE251" s="1"/>
      <c r="AF251" s="15"/>
      <c r="AG251" s="15"/>
      <c r="AH251" s="1"/>
      <c r="AI251" s="1"/>
    </row>
    <row r="252" spans="31:35" x14ac:dyDescent="0.25">
      <c r="AE252" s="1"/>
      <c r="AF252" s="15"/>
      <c r="AG252" s="15"/>
      <c r="AH252" s="1"/>
      <c r="AI252" s="1"/>
    </row>
    <row r="253" spans="31:35" x14ac:dyDescent="0.25">
      <c r="AE253" s="1"/>
      <c r="AF253" s="15"/>
      <c r="AG253" s="15"/>
      <c r="AH253" s="1"/>
      <c r="AI253" s="1"/>
    </row>
    <row r="254" spans="31:35" x14ac:dyDescent="0.25">
      <c r="AE254" s="1"/>
      <c r="AF254" s="15"/>
      <c r="AG254" s="15"/>
      <c r="AH254" s="1"/>
      <c r="AI254" s="1"/>
    </row>
    <row r="255" spans="31:35" x14ac:dyDescent="0.25">
      <c r="AE255" s="1"/>
      <c r="AF255" s="15"/>
      <c r="AG255" s="15"/>
      <c r="AH255" s="1"/>
      <c r="AI255" s="1"/>
    </row>
    <row r="256" spans="31:35" x14ac:dyDescent="0.25">
      <c r="AE256" s="1"/>
      <c r="AF256" s="15"/>
      <c r="AG256" s="15"/>
      <c r="AH256" s="1"/>
      <c r="AI256" s="1"/>
    </row>
    <row r="257" spans="31:35" x14ac:dyDescent="0.25">
      <c r="AE257" s="1"/>
      <c r="AF257" s="15"/>
      <c r="AG257" s="15"/>
      <c r="AH257" s="1"/>
      <c r="AI257" s="1"/>
    </row>
    <row r="258" spans="31:35" x14ac:dyDescent="0.25">
      <c r="AE258" s="1"/>
      <c r="AF258" s="15"/>
      <c r="AG258" s="15"/>
      <c r="AH258" s="1"/>
      <c r="AI258" s="1"/>
    </row>
  </sheetData>
  <autoFilter ref="A3:AI162"/>
  <dataConsolidate/>
  <mergeCells count="1424">
    <mergeCell ref="AD150:AD151"/>
    <mergeCell ref="AH59:AH60"/>
    <mergeCell ref="AH61:AH62"/>
    <mergeCell ref="AH63:AH64"/>
    <mergeCell ref="AH65:AH67"/>
    <mergeCell ref="AH68:AH70"/>
    <mergeCell ref="AH71:AH73"/>
    <mergeCell ref="AH75:AH76"/>
    <mergeCell ref="AG104:AG107"/>
    <mergeCell ref="AG108:AG111"/>
    <mergeCell ref="AG113:AG114"/>
    <mergeCell ref="AC115:AC119"/>
    <mergeCell ref="AD115:AD119"/>
    <mergeCell ref="AG115:AG119"/>
    <mergeCell ref="AE115:AE119"/>
    <mergeCell ref="AF115:AF119"/>
    <mergeCell ref="AC120:AC125"/>
    <mergeCell ref="AD120:AD125"/>
    <mergeCell ref="AE120:AE125"/>
    <mergeCell ref="AF120:AF125"/>
    <mergeCell ref="AG120:AG125"/>
    <mergeCell ref="AC108:AC111"/>
    <mergeCell ref="AC95:AC99"/>
    <mergeCell ref="AC135:AC137"/>
    <mergeCell ref="AD135:AD137"/>
    <mergeCell ref="AE135:AE137"/>
    <mergeCell ref="AF135:AF137"/>
    <mergeCell ref="AG135:AG137"/>
    <mergeCell ref="AC138:AC141"/>
    <mergeCell ref="AD138:AD141"/>
    <mergeCell ref="AE138:AE141"/>
    <mergeCell ref="AF138:AF141"/>
    <mergeCell ref="AG16:AG17"/>
    <mergeCell ref="AG92:AG94"/>
    <mergeCell ref="AG95:AG99"/>
    <mergeCell ref="AG100:AG101"/>
    <mergeCell ref="AG52:AG53"/>
    <mergeCell ref="AD132:AD134"/>
    <mergeCell ref="AE132:AE134"/>
    <mergeCell ref="AF132:AF134"/>
    <mergeCell ref="AG132:AG134"/>
    <mergeCell ref="AE85:AE87"/>
    <mergeCell ref="AF85:AF87"/>
    <mergeCell ref="AG85:AG87"/>
    <mergeCell ref="AF104:AF107"/>
    <mergeCell ref="AD108:AD111"/>
    <mergeCell ref="AE108:AE111"/>
    <mergeCell ref="AF108:AF111"/>
    <mergeCell ref="AD95:AD99"/>
    <mergeCell ref="AE95:AE99"/>
    <mergeCell ref="AD54:AD55"/>
    <mergeCell ref="AE54:AE55"/>
    <mergeCell ref="AG75:AG76"/>
    <mergeCell ref="AF113:AF114"/>
    <mergeCell ref="AG102:AG103"/>
    <mergeCell ref="AF102:AF103"/>
    <mergeCell ref="AD102:AD103"/>
    <mergeCell ref="AD59:AD60"/>
    <mergeCell ref="AE59:AE60"/>
    <mergeCell ref="AC10:AC12"/>
    <mergeCell ref="AD126:AD130"/>
    <mergeCell ref="AG126:AG130"/>
    <mergeCell ref="AE100:AE101"/>
    <mergeCell ref="AF100:AF101"/>
    <mergeCell ref="AC59:AC60"/>
    <mergeCell ref="AG138:AG141"/>
    <mergeCell ref="AC113:AC114"/>
    <mergeCell ref="AD113:AD114"/>
    <mergeCell ref="AE113:AE114"/>
    <mergeCell ref="AD10:AD12"/>
    <mergeCell ref="AE10:AE12"/>
    <mergeCell ref="AF10:AF12"/>
    <mergeCell ref="AG10:AG12"/>
    <mergeCell ref="AC16:AC17"/>
    <mergeCell ref="AD16:AD17"/>
    <mergeCell ref="AE16:AE17"/>
    <mergeCell ref="AF16:AF17"/>
    <mergeCell ref="AG28:AG30"/>
    <mergeCell ref="AG31:AG32"/>
    <mergeCell ref="AG33:AG35"/>
    <mergeCell ref="AG40:AG41"/>
    <mergeCell ref="AG54:AG55"/>
    <mergeCell ref="AG56:AG58"/>
    <mergeCell ref="AG59:AG60"/>
    <mergeCell ref="AG61:AG62"/>
    <mergeCell ref="AG63:AG64"/>
    <mergeCell ref="AF28:AF30"/>
    <mergeCell ref="AC33:AC35"/>
    <mergeCell ref="AD33:AD35"/>
    <mergeCell ref="AE33:AE35"/>
    <mergeCell ref="AF33:AF35"/>
    <mergeCell ref="AC37:AC38"/>
    <mergeCell ref="AD37:AD38"/>
    <mergeCell ref="AE37:AE38"/>
    <mergeCell ref="AF37:AF38"/>
    <mergeCell ref="AC142:AC144"/>
    <mergeCell ref="AD142:AD144"/>
    <mergeCell ref="AE142:AE144"/>
    <mergeCell ref="AF142:AF144"/>
    <mergeCell ref="AG142:AG144"/>
    <mergeCell ref="AC78:AC80"/>
    <mergeCell ref="AD78:AD80"/>
    <mergeCell ref="AE78:AE80"/>
    <mergeCell ref="AF78:AF80"/>
    <mergeCell ref="AG78:AG80"/>
    <mergeCell ref="AC81:AC82"/>
    <mergeCell ref="AD81:AD82"/>
    <mergeCell ref="AE81:AE82"/>
    <mergeCell ref="AF81:AF82"/>
    <mergeCell ref="AG81:AG82"/>
    <mergeCell ref="AC85:AC87"/>
    <mergeCell ref="AD85:AD87"/>
    <mergeCell ref="AF59:AF60"/>
    <mergeCell ref="AD100:AD101"/>
    <mergeCell ref="AC88:AC90"/>
    <mergeCell ref="AC54:AC55"/>
    <mergeCell ref="AB135:AB137"/>
    <mergeCell ref="N126:N130"/>
    <mergeCell ref="O126:O130"/>
    <mergeCell ref="P126:P130"/>
    <mergeCell ref="L120:L125"/>
    <mergeCell ref="T61:T62"/>
    <mergeCell ref="Q85:Q87"/>
    <mergeCell ref="AC45:AC47"/>
    <mergeCell ref="AD45:AD47"/>
    <mergeCell ref="AE45:AE47"/>
    <mergeCell ref="AF45:AF47"/>
    <mergeCell ref="AG45:AG47"/>
    <mergeCell ref="AC48:AC51"/>
    <mergeCell ref="AD48:AD51"/>
    <mergeCell ref="AE48:AE51"/>
    <mergeCell ref="AF48:AF51"/>
    <mergeCell ref="AG48:AG51"/>
    <mergeCell ref="AC52:AC53"/>
    <mergeCell ref="AD52:AD53"/>
    <mergeCell ref="AC132:AC134"/>
    <mergeCell ref="AC126:AC130"/>
    <mergeCell ref="AC61:AC62"/>
    <mergeCell ref="AD61:AD62"/>
    <mergeCell ref="AE61:AE62"/>
    <mergeCell ref="AF61:AF62"/>
    <mergeCell ref="AC75:AC76"/>
    <mergeCell ref="AE63:AE64"/>
    <mergeCell ref="AF63:AF64"/>
    <mergeCell ref="AB115:AB119"/>
    <mergeCell ref="X115:X119"/>
    <mergeCell ref="O108:O111"/>
    <mergeCell ref="AG65:AG67"/>
    <mergeCell ref="V113:V114"/>
    <mergeCell ref="W113:W114"/>
    <mergeCell ref="X113:X114"/>
    <mergeCell ref="L61:L62"/>
    <mergeCell ref="M61:M62"/>
    <mergeCell ref="N61:N62"/>
    <mergeCell ref="T85:T87"/>
    <mergeCell ref="O61:O62"/>
    <mergeCell ref="P61:P62"/>
    <mergeCell ref="Q61:Q62"/>
    <mergeCell ref="R61:R62"/>
    <mergeCell ref="S61:S62"/>
    <mergeCell ref="I56:I58"/>
    <mergeCell ref="J56:J58"/>
    <mergeCell ref="O59:O60"/>
    <mergeCell ref="AA61:AA62"/>
    <mergeCell ref="J59:J60"/>
    <mergeCell ref="K59:K60"/>
    <mergeCell ref="L59:L60"/>
    <mergeCell ref="M92:M94"/>
    <mergeCell ref="P71:P73"/>
    <mergeCell ref="N78:N80"/>
    <mergeCell ref="P75:P76"/>
    <mergeCell ref="J63:J64"/>
    <mergeCell ref="K63:K64"/>
    <mergeCell ref="K68:K70"/>
    <mergeCell ref="K75:K76"/>
    <mergeCell ref="K61:K62"/>
    <mergeCell ref="K71:K73"/>
    <mergeCell ref="R85:R87"/>
    <mergeCell ref="K85:K87"/>
    <mergeCell ref="W59:W60"/>
    <mergeCell ref="AB61:AB62"/>
    <mergeCell ref="I61:I62"/>
    <mergeCell ref="X59:X60"/>
    <mergeCell ref="Z59:Z60"/>
    <mergeCell ref="W61:W62"/>
    <mergeCell ref="X61:X62"/>
    <mergeCell ref="N115:N119"/>
    <mergeCell ref="L113:L114"/>
    <mergeCell ref="V115:V119"/>
    <mergeCell ref="Z65:Z67"/>
    <mergeCell ref="AA65:AA67"/>
    <mergeCell ref="AB65:AB67"/>
    <mergeCell ref="AB31:AB32"/>
    <mergeCell ref="J33:J35"/>
    <mergeCell ref="K33:K35"/>
    <mergeCell ref="AA28:AA30"/>
    <mergeCell ref="AB28:AB30"/>
    <mergeCell ref="I28:I30"/>
    <mergeCell ref="J28:J30"/>
    <mergeCell ref="K28:K30"/>
    <mergeCell ref="U28:U30"/>
    <mergeCell ref="Z28:Z30"/>
    <mergeCell ref="V28:V30"/>
    <mergeCell ref="O28:O30"/>
    <mergeCell ref="P28:P30"/>
    <mergeCell ref="O56:O58"/>
    <mergeCell ref="Y59:Y60"/>
    <mergeCell ref="Q42:Q43"/>
    <mergeCell ref="R42:R43"/>
    <mergeCell ref="O42:O43"/>
    <mergeCell ref="P42:P43"/>
    <mergeCell ref="R33:R35"/>
    <mergeCell ref="W54:W55"/>
    <mergeCell ref="W33:W35"/>
    <mergeCell ref="X33:X35"/>
    <mergeCell ref="Y33:Y35"/>
    <mergeCell ref="Z33:Z35"/>
    <mergeCell ref="AA33:AA35"/>
    <mergeCell ref="AB33:AB35"/>
    <mergeCell ref="H31:H32"/>
    <mergeCell ref="I31:I32"/>
    <mergeCell ref="J31:J32"/>
    <mergeCell ref="K31:K32"/>
    <mergeCell ref="L31:L32"/>
    <mergeCell ref="M31:M32"/>
    <mergeCell ref="N31:N32"/>
    <mergeCell ref="O31:O32"/>
    <mergeCell ref="P31:P32"/>
    <mergeCell ref="F45:F47"/>
    <mergeCell ref="AA40:AA41"/>
    <mergeCell ref="AB40:AB41"/>
    <mergeCell ref="AB45:AB47"/>
    <mergeCell ref="X40:X41"/>
    <mergeCell ref="Q31:Q32"/>
    <mergeCell ref="R31:R32"/>
    <mergeCell ref="S31:S32"/>
    <mergeCell ref="U42:U43"/>
    <mergeCell ref="V42:V43"/>
    <mergeCell ref="W42:W43"/>
    <mergeCell ref="X42:X43"/>
    <mergeCell ref="Y42:Y43"/>
    <mergeCell ref="T48:T51"/>
    <mergeCell ref="V31:V32"/>
    <mergeCell ref="W31:W32"/>
    <mergeCell ref="X31:X32"/>
    <mergeCell ref="Y31:Y32"/>
    <mergeCell ref="O33:O35"/>
    <mergeCell ref="S59:S60"/>
    <mergeCell ref="T59:T60"/>
    <mergeCell ref="AA45:AA47"/>
    <mergeCell ref="T45:T47"/>
    <mergeCell ref="X48:X51"/>
    <mergeCell ref="AA48:AA51"/>
    <mergeCell ref="AA42:AA43"/>
    <mergeCell ref="F42:F43"/>
    <mergeCell ref="G42:G43"/>
    <mergeCell ref="Z42:Z43"/>
    <mergeCell ref="Z45:Z47"/>
    <mergeCell ref="L54:L55"/>
    <mergeCell ref="V56:V58"/>
    <mergeCell ref="W56:W58"/>
    <mergeCell ref="X56:X58"/>
    <mergeCell ref="Y56:Y58"/>
    <mergeCell ref="Z56:Z58"/>
    <mergeCell ref="AA56:AA58"/>
    <mergeCell ref="N56:N58"/>
    <mergeCell ref="M42:M43"/>
    <mergeCell ref="N42:N43"/>
    <mergeCell ref="T52:T53"/>
    <mergeCell ref="S45:S47"/>
    <mergeCell ref="M56:M58"/>
    <mergeCell ref="M59:M60"/>
    <mergeCell ref="N59:N60"/>
    <mergeCell ref="O54:O55"/>
    <mergeCell ref="Y45:Y47"/>
    <mergeCell ref="X45:X47"/>
    <mergeCell ref="Y52:Y53"/>
    <mergeCell ref="V54:V55"/>
    <mergeCell ref="Y40:Y41"/>
    <mergeCell ref="Z40:Z41"/>
    <mergeCell ref="U33:U35"/>
    <mergeCell ref="U59:U60"/>
    <mergeCell ref="V59:V60"/>
    <mergeCell ref="Z48:Z51"/>
    <mergeCell ref="X25:X26"/>
    <mergeCell ref="Y25:Y26"/>
    <mergeCell ref="Z25:Z26"/>
    <mergeCell ref="AA25:AA26"/>
    <mergeCell ref="B81:B82"/>
    <mergeCell ref="C81:C82"/>
    <mergeCell ref="D81:D82"/>
    <mergeCell ref="E81:E82"/>
    <mergeCell ref="F81:F82"/>
    <mergeCell ref="G81:G82"/>
    <mergeCell ref="H81:H82"/>
    <mergeCell ref="I81:I82"/>
    <mergeCell ref="J81:J82"/>
    <mergeCell ref="K81:K82"/>
    <mergeCell ref="L81:L82"/>
    <mergeCell ref="M81:M82"/>
    <mergeCell ref="N81:N82"/>
    <mergeCell ref="O81:O82"/>
    <mergeCell ref="P81:P82"/>
    <mergeCell ref="H54:H55"/>
    <mergeCell ref="I54:I55"/>
    <mergeCell ref="U31:U32"/>
    <mergeCell ref="J48:J51"/>
    <mergeCell ref="H65:H67"/>
    <mergeCell ref="T28:T30"/>
    <mergeCell ref="R28:R30"/>
    <mergeCell ref="O45:O47"/>
    <mergeCell ref="P45:P47"/>
    <mergeCell ref="T22:T23"/>
    <mergeCell ref="R22:R23"/>
    <mergeCell ref="K40:K41"/>
    <mergeCell ref="R54:R55"/>
    <mergeCell ref="S54:S55"/>
    <mergeCell ref="T54:T55"/>
    <mergeCell ref="L28:L30"/>
    <mergeCell ref="M28:M30"/>
    <mergeCell ref="N28:N30"/>
    <mergeCell ref="S33:S35"/>
    <mergeCell ref="K54:K55"/>
    <mergeCell ref="Q28:Q30"/>
    <mergeCell ref="T31:T32"/>
    <mergeCell ref="L22:L23"/>
    <mergeCell ref="M22:M23"/>
    <mergeCell ref="K25:K26"/>
    <mergeCell ref="L25:L26"/>
    <mergeCell ref="M25:M26"/>
    <mergeCell ref="N25:N26"/>
    <mergeCell ref="O25:O26"/>
    <mergeCell ref="P25:P26"/>
    <mergeCell ref="Q25:Q26"/>
    <mergeCell ref="R25:R26"/>
    <mergeCell ref="O10:O12"/>
    <mergeCell ref="P10:P12"/>
    <mergeCell ref="Q10:Q12"/>
    <mergeCell ref="R10:R12"/>
    <mergeCell ref="S10:S12"/>
    <mergeCell ref="H22:H23"/>
    <mergeCell ref="I22:I23"/>
    <mergeCell ref="J22:J23"/>
    <mergeCell ref="K22:K23"/>
    <mergeCell ref="D11:D12"/>
    <mergeCell ref="A15:A17"/>
    <mergeCell ref="B15:B17"/>
    <mergeCell ref="C16:C17"/>
    <mergeCell ref="I40:I41"/>
    <mergeCell ref="K48:K51"/>
    <mergeCell ref="P59:P60"/>
    <mergeCell ref="J45:J47"/>
    <mergeCell ref="F48:F51"/>
    <mergeCell ref="G48:G51"/>
    <mergeCell ref="O16:O17"/>
    <mergeCell ref="P16:P17"/>
    <mergeCell ref="Q16:Q17"/>
    <mergeCell ref="S25:S26"/>
    <mergeCell ref="K45:K47"/>
    <mergeCell ref="P54:P55"/>
    <mergeCell ref="Q54:Q55"/>
    <mergeCell ref="S28:S30"/>
    <mergeCell ref="F25:F26"/>
    <mergeCell ref="G25:G26"/>
    <mergeCell ref="H25:H26"/>
    <mergeCell ref="I25:I26"/>
    <mergeCell ref="J25:J26"/>
    <mergeCell ref="J16:J17"/>
    <mergeCell ref="J52:J53"/>
    <mergeCell ref="M54:M55"/>
    <mergeCell ref="N54:N55"/>
    <mergeCell ref="L33:L35"/>
    <mergeCell ref="J54:J55"/>
    <mergeCell ref="H33:H35"/>
    <mergeCell ref="G54:G55"/>
    <mergeCell ref="B28:B35"/>
    <mergeCell ref="F28:F30"/>
    <mergeCell ref="G28:G30"/>
    <mergeCell ref="H28:H30"/>
    <mergeCell ref="K16:K17"/>
    <mergeCell ref="L16:L17"/>
    <mergeCell ref="M16:M17"/>
    <mergeCell ref="N16:N17"/>
    <mergeCell ref="A10:A14"/>
    <mergeCell ref="B10:B14"/>
    <mergeCell ref="E10:E12"/>
    <mergeCell ref="F10:F12"/>
    <mergeCell ref="G10:G12"/>
    <mergeCell ref="H10:H12"/>
    <mergeCell ref="I10:I12"/>
    <mergeCell ref="J10:J12"/>
    <mergeCell ref="K10:K12"/>
    <mergeCell ref="L10:L12"/>
    <mergeCell ref="M10:M12"/>
    <mergeCell ref="N10:N12"/>
    <mergeCell ref="F40:F41"/>
    <mergeCell ref="G40:G41"/>
    <mergeCell ref="J40:J41"/>
    <mergeCell ref="H45:H47"/>
    <mergeCell ref="K65:K67"/>
    <mergeCell ref="J65:J67"/>
    <mergeCell ref="L68:L70"/>
    <mergeCell ref="M68:M70"/>
    <mergeCell ref="L75:L76"/>
    <mergeCell ref="G63:G64"/>
    <mergeCell ref="I71:I73"/>
    <mergeCell ref="J71:J73"/>
    <mergeCell ref="F63:F64"/>
    <mergeCell ref="H78:H80"/>
    <mergeCell ref="I78:I80"/>
    <mergeCell ref="J78:J80"/>
    <mergeCell ref="F68:F70"/>
    <mergeCell ref="G68:G70"/>
    <mergeCell ref="F52:F53"/>
    <mergeCell ref="G52:G53"/>
    <mergeCell ref="H52:H53"/>
    <mergeCell ref="I65:I67"/>
    <mergeCell ref="H63:H64"/>
    <mergeCell ref="I63:I64"/>
    <mergeCell ref="K56:K58"/>
    <mergeCell ref="J61:J62"/>
    <mergeCell ref="F54:F55"/>
    <mergeCell ref="B25:B26"/>
    <mergeCell ref="H61:H62"/>
    <mergeCell ref="A48:A51"/>
    <mergeCell ref="A28:A30"/>
    <mergeCell ref="A31:A32"/>
    <mergeCell ref="A33:A35"/>
    <mergeCell ref="A54:A55"/>
    <mergeCell ref="A56:A58"/>
    <mergeCell ref="I52:I53"/>
    <mergeCell ref="A40:A41"/>
    <mergeCell ref="B40:B41"/>
    <mergeCell ref="H40:H41"/>
    <mergeCell ref="D16:D17"/>
    <mergeCell ref="E16:E17"/>
    <mergeCell ref="I33:I35"/>
    <mergeCell ref="F33:F35"/>
    <mergeCell ref="G45:G47"/>
    <mergeCell ref="F56:F58"/>
    <mergeCell ref="H16:H17"/>
    <mergeCell ref="I16:I17"/>
    <mergeCell ref="F16:F17"/>
    <mergeCell ref="G16:G17"/>
    <mergeCell ref="I45:I47"/>
    <mergeCell ref="H42:H43"/>
    <mergeCell ref="I42:I43"/>
    <mergeCell ref="F31:F32"/>
    <mergeCell ref="G31:G32"/>
    <mergeCell ref="H48:H51"/>
    <mergeCell ref="I48:I51"/>
    <mergeCell ref="I85:I87"/>
    <mergeCell ref="B126:B130"/>
    <mergeCell ref="F126:F130"/>
    <mergeCell ref="Q56:Q58"/>
    <mergeCell ref="R45:R47"/>
    <mergeCell ref="O52:O53"/>
    <mergeCell ref="R52:R53"/>
    <mergeCell ref="L56:L58"/>
    <mergeCell ref="A59:A60"/>
    <mergeCell ref="A61:A62"/>
    <mergeCell ref="B22:B23"/>
    <mergeCell ref="C22:C23"/>
    <mergeCell ref="D22:D23"/>
    <mergeCell ref="E22:E23"/>
    <mergeCell ref="F22:F23"/>
    <mergeCell ref="G22:G23"/>
    <mergeCell ref="A22:A23"/>
    <mergeCell ref="F61:F62"/>
    <mergeCell ref="G61:G62"/>
    <mergeCell ref="G33:G35"/>
    <mergeCell ref="A42:A43"/>
    <mergeCell ref="B42:B43"/>
    <mergeCell ref="J42:J43"/>
    <mergeCell ref="K42:K43"/>
    <mergeCell ref="L42:L43"/>
    <mergeCell ref="F59:F60"/>
    <mergeCell ref="G59:G60"/>
    <mergeCell ref="H59:H60"/>
    <mergeCell ref="G56:G58"/>
    <mergeCell ref="H56:H58"/>
    <mergeCell ref="I59:I60"/>
    <mergeCell ref="A25:A26"/>
    <mergeCell ref="AA59:AA60"/>
    <mergeCell ref="J88:J90"/>
    <mergeCell ref="H75:H76"/>
    <mergeCell ref="A146:A147"/>
    <mergeCell ref="B146:B160"/>
    <mergeCell ref="F146:F147"/>
    <mergeCell ref="G146:G147"/>
    <mergeCell ref="H146:H147"/>
    <mergeCell ref="I146:I147"/>
    <mergeCell ref="C148:C151"/>
    <mergeCell ref="D148:D151"/>
    <mergeCell ref="B135:B137"/>
    <mergeCell ref="A135:A137"/>
    <mergeCell ref="A148:A152"/>
    <mergeCell ref="M78:M80"/>
    <mergeCell ref="A153:A154"/>
    <mergeCell ref="A156:A158"/>
    <mergeCell ref="A159:A160"/>
    <mergeCell ref="B92:B94"/>
    <mergeCell ref="F92:F94"/>
    <mergeCell ref="G92:G94"/>
    <mergeCell ref="A104:A107"/>
    <mergeCell ref="A95:A99"/>
    <mergeCell ref="B95:B99"/>
    <mergeCell ref="B104:B107"/>
    <mergeCell ref="F104:F107"/>
    <mergeCell ref="F108:F111"/>
    <mergeCell ref="F95:F99"/>
    <mergeCell ref="A102:A103"/>
    <mergeCell ref="H92:H94"/>
    <mergeCell ref="B85:B87"/>
    <mergeCell ref="H85:H87"/>
    <mergeCell ref="F78:F80"/>
    <mergeCell ref="G78:G80"/>
    <mergeCell ref="J85:J87"/>
    <mergeCell ref="A65:A67"/>
    <mergeCell ref="A78:A80"/>
    <mergeCell ref="B78:B80"/>
    <mergeCell ref="B113:B114"/>
    <mergeCell ref="H104:H107"/>
    <mergeCell ref="I104:I107"/>
    <mergeCell ref="I100:I101"/>
    <mergeCell ref="A142:A144"/>
    <mergeCell ref="B142:B144"/>
    <mergeCell ref="AB48:AB51"/>
    <mergeCell ref="S56:S58"/>
    <mergeCell ref="T56:T58"/>
    <mergeCell ref="A75:A76"/>
    <mergeCell ref="B75:B76"/>
    <mergeCell ref="U56:U58"/>
    <mergeCell ref="A81:A82"/>
    <mergeCell ref="AB56:AB58"/>
    <mergeCell ref="B83:B84"/>
    <mergeCell ref="G85:G87"/>
    <mergeCell ref="F71:F73"/>
    <mergeCell ref="G71:G73"/>
    <mergeCell ref="J113:J114"/>
    <mergeCell ref="F65:F67"/>
    <mergeCell ref="B100:B101"/>
    <mergeCell ref="G102:G103"/>
    <mergeCell ref="A68:A70"/>
    <mergeCell ref="AB63:AB64"/>
    <mergeCell ref="AB59:AB60"/>
    <mergeCell ref="T63:T64"/>
    <mergeCell ref="H100:H101"/>
    <mergeCell ref="H102:H103"/>
    <mergeCell ref="G75:G76"/>
    <mergeCell ref="V63:V64"/>
    <mergeCell ref="Z54:Z55"/>
    <mergeCell ref="AA54:AA55"/>
    <mergeCell ref="AB54:AB55"/>
    <mergeCell ref="AB52:AB53"/>
    <mergeCell ref="Z61:Z62"/>
    <mergeCell ref="L85:L87"/>
    <mergeCell ref="Z52:Z53"/>
    <mergeCell ref="AA52:AA53"/>
    <mergeCell ref="U61:U62"/>
    <mergeCell ref="F85:F87"/>
    <mergeCell ref="U104:U107"/>
    <mergeCell ref="S120:S125"/>
    <mergeCell ref="H71:H73"/>
    <mergeCell ref="K113:K114"/>
    <mergeCell ref="O115:O119"/>
    <mergeCell ref="K102:K103"/>
    <mergeCell ref="L102:L103"/>
    <mergeCell ref="F113:F114"/>
    <mergeCell ref="J95:J99"/>
    <mergeCell ref="G104:G107"/>
    <mergeCell ref="T115:T119"/>
    <mergeCell ref="P113:P114"/>
    <mergeCell ref="K78:K80"/>
    <mergeCell ref="L78:L80"/>
    <mergeCell ref="O78:O80"/>
    <mergeCell ref="S81:S82"/>
    <mergeCell ref="I75:I76"/>
    <mergeCell ref="J75:J76"/>
    <mergeCell ref="AA135:AA137"/>
    <mergeCell ref="W115:W119"/>
    <mergeCell ref="Y115:Y119"/>
    <mergeCell ref="I68:I70"/>
    <mergeCell ref="J104:J107"/>
    <mergeCell ref="J68:J70"/>
    <mergeCell ref="Q71:Q73"/>
    <mergeCell ref="R71:R73"/>
    <mergeCell ref="S71:S73"/>
    <mergeCell ref="Y68:Y70"/>
    <mergeCell ref="P115:P119"/>
    <mergeCell ref="Q115:Q119"/>
    <mergeCell ref="T81:T82"/>
    <mergeCell ref="U81:U82"/>
    <mergeCell ref="V78:V80"/>
    <mergeCell ref="U78:U80"/>
    <mergeCell ref="F75:F76"/>
    <mergeCell ref="O95:O99"/>
    <mergeCell ref="N92:N94"/>
    <mergeCell ref="O92:O94"/>
    <mergeCell ref="I92:I94"/>
    <mergeCell ref="F100:F101"/>
    <mergeCell ref="I102:I103"/>
    <mergeCell ref="I115:I119"/>
    <mergeCell ref="X68:X70"/>
    <mergeCell ref="W78:W80"/>
    <mergeCell ref="T104:T107"/>
    <mergeCell ref="U95:U99"/>
    <mergeCell ref="S113:S114"/>
    <mergeCell ref="M104:M107"/>
    <mergeCell ref="P100:P101"/>
    <mergeCell ref="I95:I99"/>
    <mergeCell ref="J100:J101"/>
    <mergeCell ref="R78:R80"/>
    <mergeCell ref="O71:O73"/>
    <mergeCell ref="O68:O70"/>
    <mergeCell ref="M95:M99"/>
    <mergeCell ref="Q65:Q67"/>
    <mergeCell ref="R65:R67"/>
    <mergeCell ref="O138:O141"/>
    <mergeCell ref="M63:M64"/>
    <mergeCell ref="N75:N76"/>
    <mergeCell ref="O75:O76"/>
    <mergeCell ref="K88:K90"/>
    <mergeCell ref="L88:L90"/>
    <mergeCell ref="M102:M103"/>
    <mergeCell ref="V135:V137"/>
    <mergeCell ref="W135:W137"/>
    <mergeCell ref="AA115:AA119"/>
    <mergeCell ref="J138:J141"/>
    <mergeCell ref="AA138:AA141"/>
    <mergeCell ref="U132:U134"/>
    <mergeCell ref="R135:R137"/>
    <mergeCell ref="Q132:Q134"/>
    <mergeCell ref="R132:R134"/>
    <mergeCell ref="S132:S134"/>
    <mergeCell ref="T132:T134"/>
    <mergeCell ref="V132:V134"/>
    <mergeCell ref="W132:W134"/>
    <mergeCell ref="AA132:AA134"/>
    <mergeCell ref="P135:P137"/>
    <mergeCell ref="Q135:Q137"/>
    <mergeCell ref="X132:X134"/>
    <mergeCell ref="O132:O134"/>
    <mergeCell ref="G108:G111"/>
    <mergeCell ref="H108:H111"/>
    <mergeCell ref="I108:I111"/>
    <mergeCell ref="Z115:Z119"/>
    <mergeCell ref="F142:F144"/>
    <mergeCell ref="G142:G144"/>
    <mergeCell ref="H142:H144"/>
    <mergeCell ref="I142:I144"/>
    <mergeCell ref="J142:J144"/>
    <mergeCell ref="K142:K144"/>
    <mergeCell ref="L142:L144"/>
    <mergeCell ref="M142:M144"/>
    <mergeCell ref="N142:N144"/>
    <mergeCell ref="O142:O144"/>
    <mergeCell ref="H132:H134"/>
    <mergeCell ref="I132:I134"/>
    <mergeCell ref="J132:J134"/>
    <mergeCell ref="R115:R119"/>
    <mergeCell ref="W142:W144"/>
    <mergeCell ref="X142:X144"/>
    <mergeCell ref="Y142:Y144"/>
    <mergeCell ref="R142:R144"/>
    <mergeCell ref="S142:S144"/>
    <mergeCell ref="T142:T144"/>
    <mergeCell ref="O135:O137"/>
    <mergeCell ref="Z142:Z144"/>
    <mergeCell ref="T138:T141"/>
    <mergeCell ref="Z132:Z134"/>
    <mergeCell ref="Y132:Y134"/>
    <mergeCell ref="Y135:Y137"/>
    <mergeCell ref="Z135:Z137"/>
    <mergeCell ref="S115:S119"/>
    <mergeCell ref="K52:K53"/>
    <mergeCell ref="O120:O125"/>
    <mergeCell ref="P120:P125"/>
    <mergeCell ref="K120:K125"/>
    <mergeCell ref="R120:R125"/>
    <mergeCell ref="J115:J119"/>
    <mergeCell ref="K115:K119"/>
    <mergeCell ref="L115:L119"/>
    <mergeCell ref="R104:R107"/>
    <mergeCell ref="N108:N111"/>
    <mergeCell ref="U63:U64"/>
    <mergeCell ref="A63:A64"/>
    <mergeCell ref="E79:E80"/>
    <mergeCell ref="A108:A111"/>
    <mergeCell ref="B108:B111"/>
    <mergeCell ref="A71:A73"/>
    <mergeCell ref="B45:B73"/>
    <mergeCell ref="G65:G67"/>
    <mergeCell ref="A92:A94"/>
    <mergeCell ref="M75:M76"/>
    <mergeCell ref="L65:L67"/>
    <mergeCell ref="L48:L51"/>
    <mergeCell ref="G100:G101"/>
    <mergeCell ref="J92:J94"/>
    <mergeCell ref="K92:K94"/>
    <mergeCell ref="G115:G119"/>
    <mergeCell ref="H115:H119"/>
    <mergeCell ref="T95:T99"/>
    <mergeCell ref="M115:M119"/>
    <mergeCell ref="O113:O114"/>
    <mergeCell ref="T102:T103"/>
    <mergeCell ref="N102:N103"/>
    <mergeCell ref="X16:X17"/>
    <mergeCell ref="P85:P87"/>
    <mergeCell ref="T65:T67"/>
    <mergeCell ref="U65:U67"/>
    <mergeCell ref="V65:V67"/>
    <mergeCell ref="S68:S70"/>
    <mergeCell ref="K100:K101"/>
    <mergeCell ref="L100:L101"/>
    <mergeCell ref="M100:M101"/>
    <mergeCell ref="N100:N101"/>
    <mergeCell ref="O100:O101"/>
    <mergeCell ref="T108:T111"/>
    <mergeCell ref="L71:L73"/>
    <mergeCell ref="T120:T125"/>
    <mergeCell ref="P132:P134"/>
    <mergeCell ref="N71:N73"/>
    <mergeCell ref="J108:J111"/>
    <mergeCell ref="W48:W51"/>
    <mergeCell ref="U45:U47"/>
    <mergeCell ref="V45:V47"/>
    <mergeCell ref="L45:L47"/>
    <mergeCell ref="Q68:Q70"/>
    <mergeCell ref="R68:R70"/>
    <mergeCell ref="N63:N64"/>
    <mergeCell ref="O63:O64"/>
    <mergeCell ref="Q45:Q47"/>
    <mergeCell ref="Q63:Q64"/>
    <mergeCell ref="P56:P58"/>
    <mergeCell ref="U108:U111"/>
    <mergeCell ref="M108:M111"/>
    <mergeCell ref="K108:K111"/>
    <mergeCell ref="S104:S107"/>
    <mergeCell ref="M45:M47"/>
    <mergeCell ref="N45:N47"/>
    <mergeCell ref="V48:V51"/>
    <mergeCell ref="U115:U119"/>
    <mergeCell ref="S85:S87"/>
    <mergeCell ref="S78:S80"/>
    <mergeCell ref="V120:V125"/>
    <mergeCell ref="W120:W125"/>
    <mergeCell ref="X65:X67"/>
    <mergeCell ref="S63:S64"/>
    <mergeCell ref="X135:X137"/>
    <mergeCell ref="L52:L53"/>
    <mergeCell ref="M52:M53"/>
    <mergeCell ref="N52:N53"/>
    <mergeCell ref="N22:N23"/>
    <mergeCell ref="U40:U41"/>
    <mergeCell ref="V40:V41"/>
    <mergeCell ref="O104:O107"/>
    <mergeCell ref="P104:P107"/>
    <mergeCell ref="S135:S137"/>
    <mergeCell ref="T135:T137"/>
    <mergeCell ref="U135:U137"/>
    <mergeCell ref="O102:O103"/>
    <mergeCell ref="Q92:Q94"/>
    <mergeCell ref="R92:R94"/>
    <mergeCell ref="Q120:Q125"/>
    <mergeCell ref="U113:U114"/>
    <mergeCell ref="R63:R64"/>
    <mergeCell ref="P78:P80"/>
    <mergeCell ref="O40:O41"/>
    <mergeCell ref="L63:L64"/>
    <mergeCell ref="T25:T26"/>
    <mergeCell ref="AB10:AB12"/>
    <mergeCell ref="AB16:AB17"/>
    <mergeCell ref="V22:V23"/>
    <mergeCell ref="M7:M8"/>
    <mergeCell ref="N7:N8"/>
    <mergeCell ref="O7:O8"/>
    <mergeCell ref="P7:P8"/>
    <mergeCell ref="Q7:Q8"/>
    <mergeCell ref="R7:R8"/>
    <mergeCell ref="L40:L41"/>
    <mergeCell ref="M40:M41"/>
    <mergeCell ref="N40:N41"/>
    <mergeCell ref="T16:T17"/>
    <mergeCell ref="K104:K107"/>
    <mergeCell ref="L104:L107"/>
    <mergeCell ref="K95:K99"/>
    <mergeCell ref="AA16:AA17"/>
    <mergeCell ref="U16:U17"/>
    <mergeCell ref="Y10:Y12"/>
    <mergeCell ref="Z10:Z12"/>
    <mergeCell ref="AA10:AA12"/>
    <mergeCell ref="U22:U23"/>
    <mergeCell ref="AB22:AB23"/>
    <mergeCell ref="X54:X55"/>
    <mergeCell ref="Y54:Y55"/>
    <mergeCell ref="W71:W73"/>
    <mergeCell ref="V52:V53"/>
    <mergeCell ref="W52:W53"/>
    <mergeCell ref="X52:X53"/>
    <mergeCell ref="S7:S8"/>
    <mergeCell ref="T7:T8"/>
    <mergeCell ref="K7:K8"/>
    <mergeCell ref="Y7:Y8"/>
    <mergeCell ref="Z7:Z8"/>
    <mergeCell ref="AA7:AA8"/>
    <mergeCell ref="G7:G8"/>
    <mergeCell ref="H7:H8"/>
    <mergeCell ref="I7:I8"/>
    <mergeCell ref="J7:J8"/>
    <mergeCell ref="Q102:Q103"/>
    <mergeCell ref="R102:R103"/>
    <mergeCell ref="T92:T94"/>
    <mergeCell ref="T78:T80"/>
    <mergeCell ref="S22:S23"/>
    <mergeCell ref="M71:M73"/>
    <mergeCell ref="W10:W12"/>
    <mergeCell ref="X10:X12"/>
    <mergeCell ref="V16:V17"/>
    <mergeCell ref="O22:O23"/>
    <mergeCell ref="P22:P23"/>
    <mergeCell ref="Q22:Q23"/>
    <mergeCell ref="R16:R17"/>
    <mergeCell ref="S16:S17"/>
    <mergeCell ref="W22:W23"/>
    <mergeCell ref="X22:X23"/>
    <mergeCell ref="W16:W17"/>
    <mergeCell ref="T10:T12"/>
    <mergeCell ref="U10:U12"/>
    <mergeCell ref="V10:V12"/>
    <mergeCell ref="P68:P70"/>
    <mergeCell ref="Y22:Y23"/>
    <mergeCell ref="Z22:Z23"/>
    <mergeCell ref="U7:U8"/>
    <mergeCell ref="L7:L8"/>
    <mergeCell ref="AA31:AA32"/>
    <mergeCell ref="A7:A8"/>
    <mergeCell ref="B7:B8"/>
    <mergeCell ref="F7:F8"/>
    <mergeCell ref="A2:G2"/>
    <mergeCell ref="H2:P2"/>
    <mergeCell ref="V7:V8"/>
    <mergeCell ref="W7:W8"/>
    <mergeCell ref="AB7:AB8"/>
    <mergeCell ref="P95:P99"/>
    <mergeCell ref="Q95:Q99"/>
    <mergeCell ref="R95:R99"/>
    <mergeCell ref="P40:P41"/>
    <mergeCell ref="Q40:Q41"/>
    <mergeCell ref="R40:R41"/>
    <mergeCell ref="S40:S41"/>
    <mergeCell ref="T40:T41"/>
    <mergeCell ref="Q78:Q80"/>
    <mergeCell ref="R56:R58"/>
    <mergeCell ref="AB25:AB26"/>
    <mergeCell ref="V81:V82"/>
    <mergeCell ref="Y71:Y73"/>
    <mergeCell ref="W63:W64"/>
    <mergeCell ref="S52:S53"/>
    <mergeCell ref="AB42:AB43"/>
    <mergeCell ref="S42:S43"/>
    <mergeCell ref="T42:T43"/>
    <mergeCell ref="P52:P53"/>
    <mergeCell ref="Q52:Q53"/>
    <mergeCell ref="AA22:AA23"/>
    <mergeCell ref="Q2:V2"/>
    <mergeCell ref="X7:X8"/>
    <mergeCell ref="L108:L111"/>
    <mergeCell ref="X28:X30"/>
    <mergeCell ref="Y28:Y30"/>
    <mergeCell ref="Y61:Y62"/>
    <mergeCell ref="Y48:Y51"/>
    <mergeCell ref="T68:T70"/>
    <mergeCell ref="Y16:Y17"/>
    <mergeCell ref="Z16:Z17"/>
    <mergeCell ref="V108:V111"/>
    <mergeCell ref="W108:W111"/>
    <mergeCell ref="T75:T76"/>
    <mergeCell ref="AA68:AA70"/>
    <mergeCell ref="W65:W67"/>
    <mergeCell ref="X63:X64"/>
    <mergeCell ref="Y63:Y64"/>
    <mergeCell ref="Z63:Z64"/>
    <mergeCell ref="AA63:AA64"/>
    <mergeCell ref="U48:U51"/>
    <mergeCell ref="U52:U53"/>
    <mergeCell ref="W45:W47"/>
    <mergeCell ref="Y92:Y94"/>
    <mergeCell ref="Y65:Y67"/>
    <mergeCell ref="T71:T73"/>
    <mergeCell ref="W92:W94"/>
    <mergeCell ref="X92:X94"/>
    <mergeCell ref="W95:W99"/>
    <mergeCell ref="U68:U70"/>
    <mergeCell ref="X78:X80"/>
    <mergeCell ref="Y78:Y80"/>
    <mergeCell ref="Z68:Z70"/>
    <mergeCell ref="W81:W82"/>
    <mergeCell ref="Z31:Z32"/>
    <mergeCell ref="N135:N137"/>
    <mergeCell ref="G135:G137"/>
    <mergeCell ref="H135:H137"/>
    <mergeCell ref="W25:W26"/>
    <mergeCell ref="U54:U55"/>
    <mergeCell ref="U25:U26"/>
    <mergeCell ref="V25:V26"/>
    <mergeCell ref="T33:T35"/>
    <mergeCell ref="W28:W30"/>
    <mergeCell ref="P63:P64"/>
    <mergeCell ref="S65:S67"/>
    <mergeCell ref="T113:T114"/>
    <mergeCell ref="N104:N107"/>
    <mergeCell ref="M33:M35"/>
    <mergeCell ref="N33:N35"/>
    <mergeCell ref="P33:P35"/>
    <mergeCell ref="Q33:Q35"/>
    <mergeCell ref="W40:W41"/>
    <mergeCell ref="V33:V35"/>
    <mergeCell ref="L95:L99"/>
    <mergeCell ref="V68:V70"/>
    <mergeCell ref="W68:W70"/>
    <mergeCell ref="U71:U73"/>
    <mergeCell ref="V95:V99"/>
    <mergeCell ref="V61:V62"/>
    <mergeCell ref="M85:M87"/>
    <mergeCell ref="N85:N87"/>
    <mergeCell ref="O85:O87"/>
    <mergeCell ref="U92:U94"/>
    <mergeCell ref="T100:T101"/>
    <mergeCell ref="Q100:Q101"/>
    <mergeCell ref="R100:R101"/>
    <mergeCell ref="M132:M134"/>
    <mergeCell ref="A132:A134"/>
    <mergeCell ref="H113:H114"/>
    <mergeCell ref="J126:J130"/>
    <mergeCell ref="K126:K130"/>
    <mergeCell ref="K132:K134"/>
    <mergeCell ref="L132:L134"/>
    <mergeCell ref="K135:K137"/>
    <mergeCell ref="J120:J125"/>
    <mergeCell ref="L126:L130"/>
    <mergeCell ref="M135:M137"/>
    <mergeCell ref="F135:F137"/>
    <mergeCell ref="A115:A119"/>
    <mergeCell ref="B115:B119"/>
    <mergeCell ref="F115:F119"/>
    <mergeCell ref="M113:M114"/>
    <mergeCell ref="L135:L137"/>
    <mergeCell ref="O48:O51"/>
    <mergeCell ref="P48:P51"/>
    <mergeCell ref="Q48:Q51"/>
    <mergeCell ref="R48:R51"/>
    <mergeCell ref="S48:S51"/>
    <mergeCell ref="M48:M51"/>
    <mergeCell ref="N48:N51"/>
    <mergeCell ref="S95:S99"/>
    <mergeCell ref="S108:S111"/>
    <mergeCell ref="S75:S76"/>
    <mergeCell ref="N113:N114"/>
    <mergeCell ref="Q108:Q111"/>
    <mergeCell ref="R108:R111"/>
    <mergeCell ref="M65:M67"/>
    <mergeCell ref="N65:N67"/>
    <mergeCell ref="O65:O67"/>
    <mergeCell ref="P65:P67"/>
    <mergeCell ref="N68:N70"/>
    <mergeCell ref="P102:P103"/>
    <mergeCell ref="R113:R114"/>
    <mergeCell ref="S100:S101"/>
    <mergeCell ref="Q59:Q60"/>
    <mergeCell ref="R59:R60"/>
    <mergeCell ref="Q75:Q76"/>
    <mergeCell ref="R75:R76"/>
    <mergeCell ref="S102:S103"/>
    <mergeCell ref="S92:S94"/>
    <mergeCell ref="Q113:Q114"/>
    <mergeCell ref="H68:H70"/>
    <mergeCell ref="Q81:Q82"/>
    <mergeCell ref="R81:R82"/>
    <mergeCell ref="H95:H99"/>
    <mergeCell ref="X102:X103"/>
    <mergeCell ref="U85:U87"/>
    <mergeCell ref="Y104:Y107"/>
    <mergeCell ref="Z104:Z107"/>
    <mergeCell ref="AA104:AA107"/>
    <mergeCell ref="AA75:AA76"/>
    <mergeCell ref="AB75:AB76"/>
    <mergeCell ref="X95:X99"/>
    <mergeCell ref="Y95:Y99"/>
    <mergeCell ref="Y102:Y103"/>
    <mergeCell ref="Z71:Z73"/>
    <mergeCell ref="Z75:Z76"/>
    <mergeCell ref="V71:V73"/>
    <mergeCell ref="V104:V107"/>
    <mergeCell ref="W104:W107"/>
    <mergeCell ref="X104:X107"/>
    <mergeCell ref="U100:U101"/>
    <mergeCell ref="V100:V101"/>
    <mergeCell ref="V102:V103"/>
    <mergeCell ref="Y75:Y76"/>
    <mergeCell ref="AB104:AB107"/>
    <mergeCell ref="V75:V76"/>
    <mergeCell ref="L92:L94"/>
    <mergeCell ref="W75:W76"/>
    <mergeCell ref="X75:X76"/>
    <mergeCell ref="AA100:AA101"/>
    <mergeCell ref="V85:V87"/>
    <mergeCell ref="W85:W87"/>
    <mergeCell ref="X85:X87"/>
    <mergeCell ref="Y85:Y87"/>
    <mergeCell ref="X71:X73"/>
    <mergeCell ref="U102:U103"/>
    <mergeCell ref="V92:V94"/>
    <mergeCell ref="U75:U76"/>
    <mergeCell ref="Y113:Y114"/>
    <mergeCell ref="Z113:Z114"/>
    <mergeCell ref="AA113:AA114"/>
    <mergeCell ref="Z108:Z111"/>
    <mergeCell ref="X108:X111"/>
    <mergeCell ref="AB108:AB111"/>
    <mergeCell ref="Z78:Z80"/>
    <mergeCell ref="AA78:AA80"/>
    <mergeCell ref="AB85:AB87"/>
    <mergeCell ref="AB81:AB82"/>
    <mergeCell ref="X81:X82"/>
    <mergeCell ref="Y81:Y82"/>
    <mergeCell ref="Z81:Z82"/>
    <mergeCell ref="AA81:AA82"/>
    <mergeCell ref="AB95:AB99"/>
    <mergeCell ref="AB100:AB101"/>
    <mergeCell ref="AB78:AB80"/>
    <mergeCell ref="Z85:Z87"/>
    <mergeCell ref="AA85:AA87"/>
    <mergeCell ref="Z95:Z99"/>
    <mergeCell ref="AA95:AA99"/>
    <mergeCell ref="Y108:Y111"/>
    <mergeCell ref="AA108:AA111"/>
    <mergeCell ref="Z92:Z94"/>
    <mergeCell ref="AA92:AA94"/>
    <mergeCell ref="AB92:AB94"/>
    <mergeCell ref="Y100:Y101"/>
    <mergeCell ref="AB102:AB103"/>
    <mergeCell ref="B102:B103"/>
    <mergeCell ref="F102:F103"/>
    <mergeCell ref="A100:A101"/>
    <mergeCell ref="E148:E149"/>
    <mergeCell ref="F148:F152"/>
    <mergeCell ref="C156:C157"/>
    <mergeCell ref="C153:C154"/>
    <mergeCell ref="E153:E154"/>
    <mergeCell ref="F153:F154"/>
    <mergeCell ref="R138:R141"/>
    <mergeCell ref="S138:S141"/>
    <mergeCell ref="A113:A114"/>
    <mergeCell ref="K138:K141"/>
    <mergeCell ref="L138:L141"/>
    <mergeCell ref="M138:M141"/>
    <mergeCell ref="N138:N141"/>
    <mergeCell ref="A126:A130"/>
    <mergeCell ref="N132:N134"/>
    <mergeCell ref="M126:M130"/>
    <mergeCell ref="U153:U154"/>
    <mergeCell ref="P138:P141"/>
    <mergeCell ref="G138:G141"/>
    <mergeCell ref="H138:H141"/>
    <mergeCell ref="I138:I141"/>
    <mergeCell ref="V138:V141"/>
    <mergeCell ref="I113:I114"/>
    <mergeCell ref="Q104:Q107"/>
    <mergeCell ref="P108:P111"/>
    <mergeCell ref="A85:A87"/>
    <mergeCell ref="J102:J103"/>
    <mergeCell ref="A88:A90"/>
    <mergeCell ref="B88:B90"/>
    <mergeCell ref="F88:F90"/>
    <mergeCell ref="G88:G90"/>
    <mergeCell ref="H88:H90"/>
    <mergeCell ref="I88:I90"/>
    <mergeCell ref="U138:U141"/>
    <mergeCell ref="Q138:Q141"/>
    <mergeCell ref="M148:M152"/>
    <mergeCell ref="N148:N149"/>
    <mergeCell ref="O148:O149"/>
    <mergeCell ref="P148:P149"/>
    <mergeCell ref="G95:G99"/>
    <mergeCell ref="I135:I137"/>
    <mergeCell ref="J135:J137"/>
    <mergeCell ref="G126:G130"/>
    <mergeCell ref="H126:H130"/>
    <mergeCell ref="I126:I130"/>
    <mergeCell ref="G113:G114"/>
    <mergeCell ref="B132:B134"/>
    <mergeCell ref="F132:F134"/>
    <mergeCell ref="G132:G134"/>
    <mergeCell ref="M120:M125"/>
    <mergeCell ref="N120:N125"/>
    <mergeCell ref="A138:A141"/>
    <mergeCell ref="B138:B141"/>
    <mergeCell ref="F138:F141"/>
    <mergeCell ref="E156:E157"/>
    <mergeCell ref="F156:F158"/>
    <mergeCell ref="G156:G158"/>
    <mergeCell ref="H156:H158"/>
    <mergeCell ref="I156:I158"/>
    <mergeCell ref="J156:J158"/>
    <mergeCell ref="K156:K158"/>
    <mergeCell ref="L156:L158"/>
    <mergeCell ref="M156:M158"/>
    <mergeCell ref="N156:N158"/>
    <mergeCell ref="I153:I154"/>
    <mergeCell ref="T156:T158"/>
    <mergeCell ref="L153:L154"/>
    <mergeCell ref="M153:M154"/>
    <mergeCell ref="Q153:Q154"/>
    <mergeCell ref="R153:R154"/>
    <mergeCell ref="S153:S154"/>
    <mergeCell ref="T153:T154"/>
    <mergeCell ref="R156:R158"/>
    <mergeCell ref="S156:S158"/>
    <mergeCell ref="Z138:Z141"/>
    <mergeCell ref="AB138:AB141"/>
    <mergeCell ref="AB142:AB144"/>
    <mergeCell ref="AA146:AA147"/>
    <mergeCell ref="AB146:AB147"/>
    <mergeCell ref="P142:P144"/>
    <mergeCell ref="Q142:Q144"/>
    <mergeCell ref="X146:X147"/>
    <mergeCell ref="Y146:Y147"/>
    <mergeCell ref="Z146:Z147"/>
    <mergeCell ref="U142:U144"/>
    <mergeCell ref="V142:V144"/>
    <mergeCell ref="AA142:AA144"/>
    <mergeCell ref="S146:S147"/>
    <mergeCell ref="AA148:AA152"/>
    <mergeCell ref="AB148:AB152"/>
    <mergeCell ref="E150:E152"/>
    <mergeCell ref="P150:P152"/>
    <mergeCell ref="Q148:Q152"/>
    <mergeCell ref="R148:R152"/>
    <mergeCell ref="S148:S152"/>
    <mergeCell ref="T148:T152"/>
    <mergeCell ref="U148:U152"/>
    <mergeCell ref="V148:V152"/>
    <mergeCell ref="W148:W152"/>
    <mergeCell ref="J146:J147"/>
    <mergeCell ref="K146:K147"/>
    <mergeCell ref="W138:W141"/>
    <mergeCell ref="X138:X141"/>
    <mergeCell ref="Y138:Y141"/>
    <mergeCell ref="Z153:Z154"/>
    <mergeCell ref="AA153:AA154"/>
    <mergeCell ref="Y148:Y152"/>
    <mergeCell ref="Z148:Z152"/>
    <mergeCell ref="L146:L147"/>
    <mergeCell ref="M146:M147"/>
    <mergeCell ref="N146:N147"/>
    <mergeCell ref="O146:O147"/>
    <mergeCell ref="P146:P147"/>
    <mergeCell ref="Q146:Q147"/>
    <mergeCell ref="R146:R147"/>
    <mergeCell ref="AB153:AB154"/>
    <mergeCell ref="G148:G152"/>
    <mergeCell ref="H148:H152"/>
    <mergeCell ref="I148:I152"/>
    <mergeCell ref="J148:J152"/>
    <mergeCell ref="G153:G154"/>
    <mergeCell ref="J153:J154"/>
    <mergeCell ref="H153:H154"/>
    <mergeCell ref="V153:V154"/>
    <mergeCell ref="W153:W154"/>
    <mergeCell ref="U146:U147"/>
    <mergeCell ref="V146:V147"/>
    <mergeCell ref="W146:W147"/>
    <mergeCell ref="X153:X154"/>
    <mergeCell ref="Y153:Y154"/>
    <mergeCell ref="X148:X152"/>
    <mergeCell ref="K148:K152"/>
    <mergeCell ref="L148:L152"/>
    <mergeCell ref="T146:T147"/>
    <mergeCell ref="K153:K154"/>
    <mergeCell ref="Z156:Z158"/>
    <mergeCell ref="AA156:AA158"/>
    <mergeCell ref="AB156:AB158"/>
    <mergeCell ref="F159:F160"/>
    <mergeCell ref="G159:G160"/>
    <mergeCell ref="H159:H160"/>
    <mergeCell ref="I159:I160"/>
    <mergeCell ref="J159:J160"/>
    <mergeCell ref="K159:K160"/>
    <mergeCell ref="L159:L160"/>
    <mergeCell ref="M159:M160"/>
    <mergeCell ref="P159:P160"/>
    <mergeCell ref="Q159:Q160"/>
    <mergeCell ref="R159:R160"/>
    <mergeCell ref="S159:S160"/>
    <mergeCell ref="T159:T160"/>
    <mergeCell ref="U159:U160"/>
    <mergeCell ref="V159:V160"/>
    <mergeCell ref="W159:W160"/>
    <mergeCell ref="X159:X160"/>
    <mergeCell ref="Y159:Y160"/>
    <mergeCell ref="Z159:Z160"/>
    <mergeCell ref="AA159:AA160"/>
    <mergeCell ref="AB159:AB160"/>
    <mergeCell ref="U156:U158"/>
    <mergeCell ref="V156:V158"/>
    <mergeCell ref="W156:W158"/>
    <mergeCell ref="X156:X158"/>
    <mergeCell ref="Y156:Y158"/>
    <mergeCell ref="O156:O158"/>
    <mergeCell ref="P156:P158"/>
    <mergeCell ref="Q156:Q158"/>
    <mergeCell ref="AB132:AB134"/>
    <mergeCell ref="A37:A38"/>
    <mergeCell ref="B37:B38"/>
    <mergeCell ref="F37:F38"/>
    <mergeCell ref="G37:G38"/>
    <mergeCell ref="H37:H38"/>
    <mergeCell ref="I37:I38"/>
    <mergeCell ref="J37:J38"/>
    <mergeCell ref="K37:K38"/>
    <mergeCell ref="L37:L38"/>
    <mergeCell ref="M37:M38"/>
    <mergeCell ref="N37:N38"/>
    <mergeCell ref="O37:O38"/>
    <mergeCell ref="P37:P38"/>
    <mergeCell ref="Q37:Q38"/>
    <mergeCell ref="R37:R38"/>
    <mergeCell ref="S37:S38"/>
    <mergeCell ref="T37:T38"/>
    <mergeCell ref="U37:U38"/>
    <mergeCell ref="V37:V38"/>
    <mergeCell ref="W37:W38"/>
    <mergeCell ref="X37:X38"/>
    <mergeCell ref="Y37:Y38"/>
    <mergeCell ref="Z37:Z38"/>
    <mergeCell ref="AA37:AA38"/>
    <mergeCell ref="AB37:AB38"/>
    <mergeCell ref="AB68:AB70"/>
    <mergeCell ref="U120:U125"/>
    <mergeCell ref="X120:X125"/>
    <mergeCell ref="Y120:Y125"/>
    <mergeCell ref="A52:A53"/>
    <mergeCell ref="AB113:AB114"/>
    <mergeCell ref="W2:AB2"/>
    <mergeCell ref="AC2:AH2"/>
    <mergeCell ref="A1:AH1"/>
    <mergeCell ref="Q126:Q130"/>
    <mergeCell ref="R126:R130"/>
    <mergeCell ref="S126:S130"/>
    <mergeCell ref="T126:T130"/>
    <mergeCell ref="U126:U130"/>
    <mergeCell ref="V126:V130"/>
    <mergeCell ref="W126:W130"/>
    <mergeCell ref="X126:X130"/>
    <mergeCell ref="Y126:Y130"/>
    <mergeCell ref="Z126:Z130"/>
    <mergeCell ref="AA126:AA130"/>
    <mergeCell ref="AB126:AB130"/>
    <mergeCell ref="AE126:AE130"/>
    <mergeCell ref="AF126:AF130"/>
    <mergeCell ref="AA71:AA73"/>
    <mergeCell ref="AB71:AB73"/>
    <mergeCell ref="Z120:Z125"/>
    <mergeCell ref="AA120:AA125"/>
    <mergeCell ref="AB120:AB125"/>
    <mergeCell ref="A120:A125"/>
    <mergeCell ref="B120:B125"/>
    <mergeCell ref="F120:F125"/>
    <mergeCell ref="G120:G125"/>
    <mergeCell ref="H120:H125"/>
    <mergeCell ref="I120:I125"/>
    <mergeCell ref="A45:A47"/>
    <mergeCell ref="AF95:AF99"/>
    <mergeCell ref="AC100:AC101"/>
    <mergeCell ref="AB88:AB90"/>
    <mergeCell ref="AG153:AG154"/>
    <mergeCell ref="AC7:AC8"/>
    <mergeCell ref="AD7:AD8"/>
    <mergeCell ref="AE7:AE8"/>
    <mergeCell ref="AF7:AF8"/>
    <mergeCell ref="AC65:AC67"/>
    <mergeCell ref="AD65:AD67"/>
    <mergeCell ref="AE65:AE67"/>
    <mergeCell ref="AF65:AF67"/>
    <mergeCell ref="AC68:AC70"/>
    <mergeCell ref="AD68:AD70"/>
    <mergeCell ref="AE68:AE70"/>
    <mergeCell ref="AF68:AF70"/>
    <mergeCell ref="AC71:AC73"/>
    <mergeCell ref="AD71:AD73"/>
    <mergeCell ref="AE71:AE73"/>
    <mergeCell ref="AF71:AF73"/>
    <mergeCell ref="AC22:AC23"/>
    <mergeCell ref="AD22:AD23"/>
    <mergeCell ref="AC25:AC26"/>
    <mergeCell ref="AD25:AD26"/>
    <mergeCell ref="AE22:AE23"/>
    <mergeCell ref="AE102:AE103"/>
    <mergeCell ref="AC28:AC30"/>
    <mergeCell ref="AD28:AD30"/>
    <mergeCell ref="AE28:AE30"/>
    <mergeCell ref="AG37:AG38"/>
    <mergeCell ref="AC42:AC43"/>
    <mergeCell ref="AD42:AD43"/>
    <mergeCell ref="AF40:AF41"/>
    <mergeCell ref="AG68:AG70"/>
    <mergeCell ref="AG71:AG73"/>
    <mergeCell ref="AF146:AF147"/>
    <mergeCell ref="AE148:AE152"/>
    <mergeCell ref="AF148:AF152"/>
    <mergeCell ref="AE153:AE154"/>
    <mergeCell ref="AF153:AF154"/>
    <mergeCell ref="AE156:AE158"/>
    <mergeCell ref="AF156:AF158"/>
    <mergeCell ref="AE159:AE160"/>
    <mergeCell ref="AF159:AF160"/>
    <mergeCell ref="AC146:AC147"/>
    <mergeCell ref="AD146:AD147"/>
    <mergeCell ref="AG146:AG147"/>
    <mergeCell ref="AF22:AF23"/>
    <mergeCell ref="AE25:AE26"/>
    <mergeCell ref="AF25:AF26"/>
    <mergeCell ref="AC40:AC41"/>
    <mergeCell ref="AD40:AD41"/>
    <mergeCell ref="AE40:AE41"/>
    <mergeCell ref="AC102:AC103"/>
    <mergeCell ref="AD88:AD90"/>
    <mergeCell ref="AE88:AE90"/>
    <mergeCell ref="AF88:AF90"/>
    <mergeCell ref="AG88:AG90"/>
    <mergeCell ref="AC92:AC94"/>
    <mergeCell ref="AD92:AD94"/>
    <mergeCell ref="AE92:AE94"/>
    <mergeCell ref="AF92:AF94"/>
    <mergeCell ref="AC148:AC149"/>
    <mergeCell ref="AD148:AD149"/>
    <mergeCell ref="AG148:AG152"/>
    <mergeCell ref="AG159:AG160"/>
    <mergeCell ref="AG156:AG158"/>
    <mergeCell ref="AH146:AH147"/>
    <mergeCell ref="AH148:AH152"/>
    <mergeCell ref="AH153:AH154"/>
    <mergeCell ref="AH156:AH158"/>
    <mergeCell ref="AH159:AH160"/>
    <mergeCell ref="AH78:AH80"/>
    <mergeCell ref="AH81:AH82"/>
    <mergeCell ref="AH85:AH87"/>
    <mergeCell ref="AH92:AH94"/>
    <mergeCell ref="AH104:AH107"/>
    <mergeCell ref="AC104:AC107"/>
    <mergeCell ref="AD104:AD107"/>
    <mergeCell ref="AE104:AE107"/>
    <mergeCell ref="AG7:AG8"/>
    <mergeCell ref="AG22:AG23"/>
    <mergeCell ref="AG25:AG26"/>
    <mergeCell ref="AE42:AE43"/>
    <mergeCell ref="AF42:AF43"/>
    <mergeCell ref="AG42:AG43"/>
    <mergeCell ref="AD75:AD76"/>
    <mergeCell ref="AE75:AE76"/>
    <mergeCell ref="AF75:AF76"/>
    <mergeCell ref="AF54:AF55"/>
    <mergeCell ref="AC56:AC58"/>
    <mergeCell ref="AD56:AD58"/>
    <mergeCell ref="AE56:AE58"/>
    <mergeCell ref="AF56:AF58"/>
    <mergeCell ref="AC63:AC64"/>
    <mergeCell ref="AD63:AD64"/>
    <mergeCell ref="AC156:AC158"/>
    <mergeCell ref="AD156:AD158"/>
    <mergeCell ref="AE146:AE147"/>
    <mergeCell ref="AH108:AH111"/>
    <mergeCell ref="AH113:AH114"/>
    <mergeCell ref="AH115:AH119"/>
    <mergeCell ref="AH120:AH125"/>
    <mergeCell ref="AH126:AH130"/>
    <mergeCell ref="AH132:AH134"/>
    <mergeCell ref="AH135:AH137"/>
    <mergeCell ref="AH138:AH141"/>
    <mergeCell ref="AH142:AH144"/>
    <mergeCell ref="AH7:AH8"/>
    <mergeCell ref="AH10:AH12"/>
    <mergeCell ref="AH16:AH17"/>
    <mergeCell ref="AH22:AH23"/>
    <mergeCell ref="AH25:AH26"/>
    <mergeCell ref="AH28:AH30"/>
    <mergeCell ref="AH31:AH32"/>
    <mergeCell ref="AH33:AH35"/>
    <mergeCell ref="AH37:AH38"/>
    <mergeCell ref="AH40:AH41"/>
    <mergeCell ref="AH42:AH43"/>
    <mergeCell ref="AH45:AH47"/>
    <mergeCell ref="AH48:AH51"/>
    <mergeCell ref="AH52:AH53"/>
    <mergeCell ref="AH54:AH55"/>
    <mergeCell ref="AH56:AH58"/>
    <mergeCell ref="AH95:AH99"/>
    <mergeCell ref="AH100:AH101"/>
    <mergeCell ref="AH102:AH103"/>
    <mergeCell ref="AH88:AH90"/>
    <mergeCell ref="Z102:Z103"/>
    <mergeCell ref="AA102:AA103"/>
    <mergeCell ref="N95:N99"/>
    <mergeCell ref="P92:P94"/>
    <mergeCell ref="M88:M90"/>
    <mergeCell ref="N88:N90"/>
    <mergeCell ref="O88:O90"/>
    <mergeCell ref="P88:P90"/>
    <mergeCell ref="Q88:Q90"/>
    <mergeCell ref="R88:R90"/>
    <mergeCell ref="S88:S90"/>
    <mergeCell ref="T88:T90"/>
    <mergeCell ref="U88:U90"/>
    <mergeCell ref="V88:V90"/>
    <mergeCell ref="W88:W90"/>
    <mergeCell ref="X88:X90"/>
    <mergeCell ref="Y88:Y90"/>
    <mergeCell ref="Z88:Z90"/>
    <mergeCell ref="AA88:AA90"/>
    <mergeCell ref="Z100:Z101"/>
    <mergeCell ref="W102:W103"/>
    <mergeCell ref="W100:W101"/>
    <mergeCell ref="X100:X101"/>
  </mergeCells>
  <dataValidations count="4">
    <dataValidation type="list" allowBlank="1" showInputMessage="1" showErrorMessage="1" sqref="D19 D112 D9 D74 D91 D27">
      <formula1>$G$2:$G$8</formula1>
    </dataValidation>
    <dataValidation type="list" allowBlank="1" showInputMessage="1" showErrorMessage="1" sqref="D75:D76 D13:D16 D152:D160 D28:D35 D5:D8 D20:D22 D18 D92:D111 D45:D73 D146:D148 D78:D81 D24:D26 D10:D11 D37:D43 D113:D130 D132:D144 D83:D90">
      <formula1>FactoresInternos</formula1>
    </dataValidation>
    <dataValidation type="list" allowBlank="1" showInputMessage="1" showErrorMessage="1" sqref="C75:C76 C10:C16 C158:C160 C28:C35 C5:C8 C20:C22 C18 C92:C111 C45:C73 C146:C148 C152:C153 C155:C156 C78:C81 C24:C26 C37:C43 C113:C130 C132:C144 C83:C90">
      <formula1>Factoresexternos</formula1>
    </dataValidation>
    <dataValidation type="list" allowBlank="1" showInputMessage="1" showErrorMessage="1" sqref="C19 AH77 C9 C74 C91 C112 C27 C77:AA77">
      <formula1>$F$2:$F$8</formula1>
    </dataValidation>
  </dataValidations>
  <printOptions horizontalCentered="1"/>
  <pageMargins left="0.19685039370078741" right="0.19685039370078741" top="0.39370078740157483" bottom="0.39370078740157483" header="0.31496062992125984" footer="0.35433070866141736"/>
  <pageSetup paperSize="5" scale="23" orientation="landscape" verticalDpi="599" r:id="rId1"/>
  <headerFooter>
    <oddFooter>&amp;LV2 - Octubre de 2016&amp;R&amp;8&amp;P de &amp;N</oddFooter>
  </headerFooter>
  <rowBreaks count="11" manualBreakCount="11">
    <brk id="8" max="33" man="1"/>
    <brk id="18" max="33" man="1"/>
    <brk id="32" max="33" man="1"/>
    <brk id="43" max="33" man="1"/>
    <brk id="55" max="33" man="1"/>
    <brk id="67" max="33" man="1"/>
    <brk id="82" max="33" man="1"/>
    <brk id="103" max="33" man="1"/>
    <brk id="111" max="33" man="1"/>
    <brk id="130" max="33" man="1"/>
    <brk id="144" max="33" man="1"/>
  </rowBreaks>
  <colBreaks count="1" manualBreakCount="1">
    <brk id="28" max="161"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[5]Hoja1!#REF!</xm:f>
          </x14:formula1>
          <xm:sqref>G162</xm:sqref>
        </x14:dataValidation>
        <x14:dataValidation type="list" allowBlank="1" showInputMessage="1" showErrorMessage="1">
          <x14:formula1>
            <xm:f>[6]Hoja1!#REF!</xm:f>
          </x14:formula1>
          <xm:sqref>C162:D162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MRC</vt:lpstr>
      <vt:lpstr>MRC!Área_de_impresión</vt:lpstr>
      <vt:lpstr>MRC!Títulos_a_imprimir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Oscar Ivan Chiquillo</cp:lastModifiedBy>
  <cp:lastPrinted>2017-05-10T18:44:10Z</cp:lastPrinted>
  <dcterms:created xsi:type="dcterms:W3CDTF">2016-03-04T15:43:01Z</dcterms:created>
  <dcterms:modified xsi:type="dcterms:W3CDTF">2017-09-14T17:40:46Z</dcterms:modified>
</cp:coreProperties>
</file>