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135" tabRatio="914"/>
  </bookViews>
  <sheets>
    <sheet name="CONSOLIDADO" sheetId="1" r:id="rId1"/>
    <sheet name="1.Estrategia Gestión del Riesgo" sheetId="8" r:id="rId2"/>
    <sheet name="3. Estrategia Rendición Cuentas" sheetId="12" r:id="rId3"/>
    <sheet name="4.Estrategia Antitramites" sheetId="10" r:id="rId4"/>
    <sheet name="5. Estrategia al Ciudad." sheetId="13" r:id="rId5"/>
    <sheet name="6. Estrategia Mecanismo Transpa" sheetId="14" r:id="rId6"/>
    <sheet name="7. Otras Iniciativas" sheetId="11" r:id="rId7"/>
  </sheets>
  <externalReferences>
    <externalReference r:id="rId8"/>
    <externalReference r:id="rId9"/>
    <externalReference r:id="rId10"/>
    <externalReference r:id="rId11"/>
  </externalReferences>
  <definedNames>
    <definedName name="_xlnm._FilterDatabase" localSheetId="2" hidden="1">'3. Estrategia Rendición Cuentas'!$A$3:$M$20</definedName>
    <definedName name="_xlnm._FilterDatabase" localSheetId="4" hidden="1">'5. Estrategia al Ciudad.'!$A$3:$M$13</definedName>
    <definedName name="_xlnm._FilterDatabase" localSheetId="5" hidden="1">'6. Estrategia Mecanismo Transpa'!#REF!</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_xlnm.Print_Area" localSheetId="1">'1.Estrategia Gestión del Riesgo'!$A$1:$M$12</definedName>
    <definedName name="_xlnm.Print_Area" localSheetId="2">'3. Estrategia Rendición Cuentas'!$A$1:$M$19</definedName>
    <definedName name="_xlnm.Print_Area" localSheetId="3">'4.Estrategia Antitramites'!$A$1:$P$6</definedName>
    <definedName name="_xlnm.Print_Area" localSheetId="4">'5. Estrategia al Ciudad.'!$A$1:$M$12</definedName>
    <definedName name="_xlnm.Print_Area" localSheetId="5">'6. Estrategia Mecanismo Transpa'!$A$1:$M$10</definedName>
    <definedName name="_xlnm.Print_Area" localSheetId="6">'7. Otras Iniciativas'!$A$1:$M$6</definedName>
    <definedName name="cc">#REF!</definedName>
    <definedName name="Ciencia__Tecnología_e_innovación">[1]TABLA!#REF!</definedName>
    <definedName name="Clasecontrol">[2]Hoja1!#REF!</definedName>
    <definedName name="clases1">[3]TABLA!$G$2:$G$5</definedName>
    <definedName name="Comercio__Industria_y_Turismo">[1]TABLA!#REF!</definedName>
    <definedName name="departamentos">[1]TABLA!$D$2:$D$36</definedName>
    <definedName name="Factoresexternos">[2]Hoja1!$G$2:$G$16</definedName>
    <definedName name="FactoresInternos">[2]Hoja1!$H$2:$H$11</definedName>
    <definedName name="Fuentes">#REF!</definedName>
    <definedName name="Indicadores">#REF!</definedName>
    <definedName name="Nivel">[2]Hoja1!#REF!</definedName>
    <definedName name="NivelImp">[2]Hoja1!#REF!</definedName>
    <definedName name="NivelProb">[2]Hoja1!#REF!</definedName>
    <definedName name="Objetivos">OFFSET(#REF!,0,0,COUNTA(#REF!)-1,1)</definedName>
    <definedName name="orden">[1]TABLA!$A$3:$A$4</definedName>
    <definedName name="proba">[4]Hoja1!$A$2:$A$6</definedName>
    <definedName name="Probabilidad" localSheetId="2">#REF!</definedName>
    <definedName name="Probabilidad">[2]Hoja1!#REF!</definedName>
    <definedName name="sector">[1]TABLA!$B$2:$B$26</definedName>
    <definedName name="Tipocontrol">[2]Hoja1!#REF!</definedName>
    <definedName name="Tipos">[1]TABLA!$G$2:$G$4</definedName>
    <definedName name="_xlnm.Print_Titles" localSheetId="1">'1.Estrategia Gestión del Riesgo'!$1:$3</definedName>
    <definedName name="_xlnm.Print_Titles" localSheetId="2">'3. Estrategia Rendición Cuentas'!$1:$2</definedName>
    <definedName name="_xlnm.Print_Titles" localSheetId="4">'5. Estrategia al Ciudad.'!$1:$2</definedName>
    <definedName name="_xlnm.Print_Titles" localSheetId="5">'6. Estrategia Mecanismo Transpa'!$1:$2</definedName>
    <definedName name="Tratamiento">[2]Hoja1!#REF!</definedName>
    <definedName name="vigencias">[1]TABLA!$E$2:$E$7</definedName>
  </definedNames>
  <calcPr calcId="152511"/>
</workbook>
</file>

<file path=xl/calcChain.xml><?xml version="1.0" encoding="utf-8"?>
<calcChain xmlns="http://schemas.openxmlformats.org/spreadsheetml/2006/main">
  <c r="J10" i="14" l="1"/>
  <c r="J9" i="14"/>
  <c r="J8" i="14"/>
  <c r="J7" i="14"/>
  <c r="J6" i="14"/>
  <c r="J5" i="14"/>
  <c r="J4" i="14"/>
  <c r="J3" i="14"/>
  <c r="I13" i="13" l="1"/>
  <c r="C5" i="1" s="1"/>
  <c r="I11" i="14" l="1"/>
  <c r="H11" i="14"/>
  <c r="B6" i="1" s="1"/>
  <c r="J11" i="14" l="1"/>
  <c r="C6" i="1"/>
  <c r="D6" i="1" s="1"/>
  <c r="J5" i="8"/>
  <c r="J6" i="8"/>
  <c r="J7" i="8"/>
  <c r="J8" i="8"/>
  <c r="J9" i="8"/>
  <c r="J10" i="8"/>
  <c r="J11" i="8"/>
  <c r="J12" i="8"/>
  <c r="H13" i="13" l="1"/>
  <c r="B5" i="1" s="1"/>
  <c r="D5" i="1" s="1"/>
  <c r="J13" i="13" l="1"/>
  <c r="J12" i="13"/>
  <c r="J11" i="13"/>
  <c r="J10" i="13"/>
  <c r="J9" i="13"/>
  <c r="J8" i="13"/>
  <c r="J7" i="13"/>
  <c r="J6" i="13"/>
  <c r="J5" i="13"/>
  <c r="J4" i="13"/>
  <c r="J3" i="13"/>
  <c r="I20" i="12" l="1"/>
  <c r="H20" i="12"/>
  <c r="B3" i="1" s="1"/>
  <c r="J20" i="12" l="1"/>
  <c r="C3" i="1"/>
  <c r="D3" i="1" s="1"/>
  <c r="J19" i="12"/>
  <c r="J4" i="12" l="1"/>
  <c r="J5" i="12"/>
  <c r="J6" i="12"/>
  <c r="J7" i="12"/>
  <c r="J8" i="12"/>
  <c r="J9" i="12"/>
  <c r="J10" i="12"/>
  <c r="J12" i="12"/>
  <c r="J18" i="12"/>
  <c r="J3" i="12" l="1"/>
  <c r="L7" i="10" l="1"/>
  <c r="K7" i="10"/>
  <c r="M7" i="10" l="1"/>
  <c r="I7" i="11"/>
  <c r="H7" i="11"/>
  <c r="B7" i="1" s="1"/>
  <c r="C7" i="1" l="1"/>
  <c r="D7" i="1" s="1"/>
  <c r="J7" i="11"/>
  <c r="C4" i="1"/>
  <c r="B4" i="1"/>
  <c r="D4" i="1" l="1"/>
  <c r="J5" i="11"/>
  <c r="J6" i="11"/>
  <c r="J4" i="11" l="1"/>
  <c r="M5" i="10" l="1"/>
  <c r="I13" i="8" l="1"/>
  <c r="H13" i="8"/>
  <c r="B2" i="1" s="1"/>
  <c r="C2" i="1" l="1"/>
  <c r="C8" i="1" s="1"/>
  <c r="J13" i="8"/>
  <c r="J4" i="8"/>
  <c r="D2" i="1" l="1"/>
  <c r="B8" i="1"/>
  <c r="D8" i="1" s="1"/>
</calcChain>
</file>

<file path=xl/sharedStrings.xml><?xml version="1.0" encoding="utf-8"?>
<sst xmlns="http://schemas.openxmlformats.org/spreadsheetml/2006/main" count="475" uniqueCount="342">
  <si>
    <t>ESTRATEGIA</t>
  </si>
  <si>
    <t>N° Actividades Programadas</t>
  </si>
  <si>
    <t>Nivel de Cumplimiento</t>
  </si>
  <si>
    <t>GESTIÓN DEL RIESGO DE CORRUPCIÓN</t>
  </si>
  <si>
    <t>RACIONALIZACIÓN DE TRÁMITES</t>
  </si>
  <si>
    <t>RENDICIÓN DE CUENTAS</t>
  </si>
  <si>
    <t>MECANISMOS PARA MEJORAR LA ATENCIÓN AL CIUDADANO</t>
  </si>
  <si>
    <t>MECANISMOS PARA LA TRANSPARENCIA Y ACCESO A LA INFORMACIÓN</t>
  </si>
  <si>
    <t>INICIATIVAS ADICIONALES</t>
  </si>
  <si>
    <t>TOTAL ACTIVIDADES</t>
  </si>
  <si>
    <t>ESTRATEGIA GESTIÓN DEL RIESGO</t>
  </si>
  <si>
    <t>Subcomponente</t>
  </si>
  <si>
    <t>Meta o producto</t>
  </si>
  <si>
    <t xml:space="preserve">Responsable </t>
  </si>
  <si>
    <t>Fecha Inicio</t>
  </si>
  <si>
    <t>Fecha Final</t>
  </si>
  <si>
    <t>Jefe Oficina Asesora de Planeación</t>
  </si>
  <si>
    <t>Actualización de todos los mapas de riesgos existentes de los procesos definidos en la Entidad acorde con la metodología adoptada en el manual de gestión de Riesgos</t>
  </si>
  <si>
    <t>Construcción y ajustes al mapa de Riesgos de Corrupción acorde con la normatividad vigente</t>
  </si>
  <si>
    <t>Consolidación del Mapa de Riesgos de Corrupción acorde con lo establecido en el Decreto 1081 de 2015</t>
  </si>
  <si>
    <t>Un mapa de riesgos de corrupción consolidado</t>
  </si>
  <si>
    <t>Publicación del proyecto de mapa de riesgos de corrupción en la pagina web de la Entidad para que sea conocido y observado por los actores externos e internos de la Entidad</t>
  </si>
  <si>
    <t>Publicación en la Página Web de la Entidad del mapa de riesgos de corrupción</t>
  </si>
  <si>
    <t>Subgerencia de Comunicaciones y Atención al Ciudadano
(Profesionales de Comunicación externa e Interna)</t>
  </si>
  <si>
    <t>Ajustes finales y  solicitud de divulgación interna y externa del mapa de riesgos de corrupción de la Entidad</t>
  </si>
  <si>
    <t>Un mapa de riesgos de corrupción publicado en la pagina web de la Entidad</t>
  </si>
  <si>
    <t>Divulgación del mapa de riesgos de corrupción de la Entidad en la pagina WEB y en la Intranet</t>
  </si>
  <si>
    <t xml:space="preserve">Un mapa de riesgos de corrupción divulgado </t>
  </si>
  <si>
    <t>Subgerente de Comunicaciones y Atención al Ciudadano</t>
  </si>
  <si>
    <t xml:space="preserve">Monitoreo y  revisión del mapa de riesgos de corrupción </t>
  </si>
  <si>
    <t>Riesgos de corrupción revisados y ajustado según se requiera</t>
  </si>
  <si>
    <t>Dos informes de los resultados de la verificación y evaluación del mapa de riesgos de corrupción</t>
  </si>
  <si>
    <t>Jefe Oficina de Control Interno</t>
  </si>
  <si>
    <t>ESTRATEGIA DE RACIONALIZACIÓN DE TRÁMITES</t>
  </si>
  <si>
    <t>NOMBRE DEL TRÁMITE, PROCESO O PROCEDIMIENTO</t>
  </si>
  <si>
    <t>ACCIÓN ESPECÍFICA DE RACIONALIZACIÓN</t>
  </si>
  <si>
    <t>SITUACIÓN ACTUAL</t>
  </si>
  <si>
    <t>DESCRIPCIÓN DE LA MEJORA A REALIZAR AL TRÁMITE, PROCESO O PROCEDIMIENTO</t>
  </si>
  <si>
    <t>DEPENDENCIA 
RESPONSABLE</t>
  </si>
  <si>
    <t xml:space="preserve"> FECHA REALIZACIÓN</t>
  </si>
  <si>
    <t>Personalización tarjeta TULLAVE</t>
  </si>
  <si>
    <t>Optimizar procesos y procedimientos</t>
  </si>
  <si>
    <t>Los puntos de personalización de tarjetas no se encuentran distribuidos  en  todas las zonas de Bogotá, establecidas por TRANSMILENIO S.A., lo que no facilita a que los usuarios no personalicen las tarjetas TULLAVE.</t>
  </si>
  <si>
    <t>Llegar a un acuerdo con Recaudo Bogotá para reubicar los puntos de personalización de tarjetas de tal manera que se pueda tener una mejor distribución de estos para el fácil de los usuarios a nivel del Distrito Capital</t>
  </si>
  <si>
    <t>Subgerencia de Comunicaciones y Atención al Ciudadano</t>
  </si>
  <si>
    <t>ESTRATEGIA RENDICION DE CUENTAS</t>
  </si>
  <si>
    <t>Actividades</t>
  </si>
  <si>
    <t>Profesional Especializado (6)  de Prensa</t>
  </si>
  <si>
    <t>Implementación de los lineamientos y evaluación de los contenidos de información publica producidos por cada una de las dependencias según aplique</t>
  </si>
  <si>
    <t xml:space="preserve">Contenidos de información pública producidos por cada una de las dependencias según aplique de acuerdo con los lineamientos establecidos </t>
  </si>
  <si>
    <t xml:space="preserve">Personas designadas en cada dependencia </t>
  </si>
  <si>
    <t xml:space="preserve">Seguimiento al Plan de Acción </t>
  </si>
  <si>
    <t>Cuatro (4) Informes de seguimiento al Plan de Acción</t>
  </si>
  <si>
    <t>Elaboración y publicación del Plan Estratégico, Plan de Acción Institucional, Proyectos de Inversión, Informes de Gestión de TMSA.</t>
  </si>
  <si>
    <t>Plan Estratégico, Plan de Acción Institucional, Proyectos de Inversión, Informes de Gestión de TMSA publicados</t>
  </si>
  <si>
    <t xml:space="preserve">Elaboración y publicación de los reportes de ejecución presupuestal </t>
  </si>
  <si>
    <t>Reportes  de ejecución presupuestal elaborados y publicados</t>
  </si>
  <si>
    <t>Subgerente Económico</t>
  </si>
  <si>
    <t>Según plazos de Ley</t>
  </si>
  <si>
    <t>Elaboración y publicación de los Estados Financieros de la Entidad</t>
  </si>
  <si>
    <t>Estados Financieros elaborados y publicados</t>
  </si>
  <si>
    <t>Elaboración y publicación de los Informes de  los Trabajos de Aseguramiento y Cumplimiento ejecutados por la Oficina de Control Interno.</t>
  </si>
  <si>
    <t>Informes de  los Trabajos de Aseguramiento y Cumplimiento elaborados y publicados por la OCI</t>
  </si>
  <si>
    <t>Publicación de los Informes de Auditoria realizados por los Entes de Control</t>
  </si>
  <si>
    <t>Elaboración de comunicados, boletines de prensa, atención a medios y periodistas, que informan a la ciudadanía y a los medios de comunicación (prensa, radio, televisión y portales de internet) sobre noticias de interés relacionadas con los servicios de la Entidad</t>
  </si>
  <si>
    <t>Subgerente de Comunicaciones y Atención al usuario
y
Profesional Especializado (6)  de Prensa</t>
  </si>
  <si>
    <t>Participación en la Jornada Distrital de Rendición de Cuentas, la cual se realiza de acuerdo con las directrices impartidas por la Alcaldía Mayor y en coordinación con la Secretaria de Movilidad como cabeza del sector</t>
  </si>
  <si>
    <t>Jornada de Rendición de Cuentas</t>
  </si>
  <si>
    <t>Gerente y Equipo Directivo</t>
  </si>
  <si>
    <t>Según las disposiciones establecidas por la Alcaldía Mayor de Bogotá</t>
  </si>
  <si>
    <t>Profesional Especializado (6)  de Gestión Social
y
Gestor Zonal</t>
  </si>
  <si>
    <t>Profesional Especializado (5) de Atención en Vía</t>
  </si>
  <si>
    <t>Evaluación  a las estrategias establecidas en el Plan Anticorrupción y de Servicio al Ciudadano acorde con la normatividad establecida</t>
  </si>
  <si>
    <t>Dos informes de seguimiento al PACC</t>
  </si>
  <si>
    <t>Responsables de las estrategias establecidos en el PAAC</t>
  </si>
  <si>
    <t>ESTRATEGIA SERVICIO AL CIUDADANO</t>
  </si>
  <si>
    <t xml:space="preserve">Realizar mesas de trabajo con los Jefes de las dependencias para informar el estado de PQRS y la toma de decisiones frente a este instrumento de gestión. </t>
  </si>
  <si>
    <t>Profesional Especializado (6) 
Servicio al Ciudadano y Contacto SIRCI</t>
  </si>
  <si>
    <t>Adecuación del espacio físico destinado a la atención al ciudadano en la Sede Central de Transmilenio</t>
  </si>
  <si>
    <t>Implementación del Centro de Relevo</t>
  </si>
  <si>
    <t>Documentos adoptados</t>
  </si>
  <si>
    <t>Subgerente de Comunicaciones y Atención al Usuario</t>
  </si>
  <si>
    <t>Implementación de un plan de capacitación para mejorar la atención para personas en condición de discapacidad</t>
  </si>
  <si>
    <t>Personal capacitado</t>
  </si>
  <si>
    <t>Realizar seguimiento a una muestra representativa de las PQR recibidas en la Entidad y su respuesta en los Términos de Ley, observando el cumplimiento a los criterios de calidad establecidos por la Alcaldía Mayor de Bogotá</t>
  </si>
  <si>
    <t>Informe Bimestral</t>
  </si>
  <si>
    <t>Revisar y actualizar la política de protección de datos</t>
  </si>
  <si>
    <t>Política revisada</t>
  </si>
  <si>
    <t>Estructurar, adoptar y socializar, la carta del trato digno al ciudadano donde se de a conocer los deberes y derechos del usuario en cuanto al servicio recibidos por los servidores públicos de la entidad</t>
  </si>
  <si>
    <t>Carta trato digno publicada</t>
  </si>
  <si>
    <t>Tres (3) encuestas al año</t>
  </si>
  <si>
    <t>ESTRATEGIA MECANISMOS PARA LA TRANSPARENCIA Y ACCESO A LA INFORMACIÓN</t>
  </si>
  <si>
    <t>Publicar y mantener actualizada en la pagina WEB de TRANSMILENIO  información   de carácter institucional, y de interés público, de conformidad con la Ley 1712 de 2014</t>
  </si>
  <si>
    <t>Información institucional publicada y actualizada en la Pagina WEB para el conocimiento de los grupos de interés</t>
  </si>
  <si>
    <t xml:space="preserve">
Personal designado de cada área para el suministro de información
y 
Profesional Especializado (6)  de Prensa   
</t>
  </si>
  <si>
    <t>Realizar seguimiento a la publicación y actualización de la información de la Entidad acorde con los requisitos de la Ley 1712 de 2014</t>
  </si>
  <si>
    <t>Dos seguimientos a la publicación y actualización de la información de la Entidad acorde con la normatividad</t>
  </si>
  <si>
    <t xml:space="preserve">Jefe Oficina Asesora de Planeación
y 
Profesional Universitario Gestión Integral </t>
  </si>
  <si>
    <t>Caracterización de los  grupos de interés</t>
  </si>
  <si>
    <t>Grupos de interés caracterizados</t>
  </si>
  <si>
    <t xml:space="preserve"> Profesional Especializado (6) 
Servicio al Ciudadano 
y Contacto SIRCI</t>
  </si>
  <si>
    <t xml:space="preserve"> Profesional Especializado (6) 
Servicio al Ciudadano y Contacto SIRCI </t>
  </si>
  <si>
    <t>Actualizar, registrar y publicar en la página WEB los activos de información de la Entidad</t>
  </si>
  <si>
    <t>Activos de información publicados</t>
  </si>
  <si>
    <t>Profesional Universitario de Gestión Documental</t>
  </si>
  <si>
    <t xml:space="preserve">Ajustar los contenidos de la información relacionada con la gestión de TRANSMILENIO S.A. en la Pagina WEB en los lenguajes y formatos requeridos  buscando la interacción con  diferentes ciudadanías. </t>
  </si>
  <si>
    <t>Contenidos publicados en la página WEB ajustados en lenguajes comprensibles y ajustados</t>
  </si>
  <si>
    <t>Subgerencia de Comunicaciones y Atención al Ciudadano 
 y 
Dirección de TIC´S</t>
  </si>
  <si>
    <t>Elaborar los informes relacionados con la PQR´s registradas en  la Entidad</t>
  </si>
  <si>
    <t xml:space="preserve">Informe  mensual de PQR´s </t>
  </si>
  <si>
    <t>OTRAS INICIATIVAS DE LUCHA CONTRA LA CORRUPCIÓN</t>
  </si>
  <si>
    <t xml:space="preserve">Revisión, actualización y divulgación del Código de Ética y Buen Gobierno </t>
  </si>
  <si>
    <t>Código de Ética y Buen Gobierno Actualizado y divulgado</t>
  </si>
  <si>
    <t>Director(a) Administrativo(a)
y 
Profesional Universitario - Capacitación</t>
  </si>
  <si>
    <t>Realización de  una campaña  para socializar  el Código de Ética y Buen Gobierno de Transmilenio S.A.</t>
  </si>
  <si>
    <t>Una (1) Campaña para socializar  el Código de Ética y Buen Gobierno de Transmilenio S.A.</t>
  </si>
  <si>
    <t xml:space="preserve">Director(a) Administrativo(a)
y 
Profesional Universitario - Capacitación </t>
  </si>
  <si>
    <t xml:space="preserve">Realización de una campaña para conformar nuevamente el grupo de Gestores Éticos de Transmilenio S.A. </t>
  </si>
  <si>
    <t>Una (1) Campaña para conformar y consolidar el grupo de Gestores Éticos de Transmilenio S.A.</t>
  </si>
  <si>
    <t>Elaborar la caracterización de Grupos de Interés</t>
  </si>
  <si>
    <t>Una caracterización de grupos de interés</t>
  </si>
  <si>
    <t>CONCEPTO OFICINA CONTROL INTERNO</t>
  </si>
  <si>
    <t>Ninguna</t>
  </si>
  <si>
    <t>Publicados página Web.</t>
  </si>
  <si>
    <t>ZONA MEDIA</t>
  </si>
  <si>
    <t>ZONA BAJA</t>
  </si>
  <si>
    <t>ZONA ALTA</t>
  </si>
  <si>
    <t>N° Actividades Cumplidas</t>
  </si>
  <si>
    <t>% de Avance</t>
  </si>
  <si>
    <t>N° Actividades Ejecutadas</t>
  </si>
  <si>
    <t>% Cumplimiento</t>
  </si>
  <si>
    <t>Descripción del Avance</t>
  </si>
  <si>
    <t>Soportes Documentales</t>
  </si>
  <si>
    <t xml:space="preserve"> Actividades</t>
  </si>
  <si>
    <t>1.1</t>
  </si>
  <si>
    <t>Socializar a los funcionarios que intervienen en los 13 procesos de la Entidad en la Metodología de Gestión de Riesgos</t>
  </si>
  <si>
    <t>Realizar mínimo una (1) actividad de socialización para los funcionarios de la Entidad en materia de gestión de riesgos</t>
  </si>
  <si>
    <t>1.2</t>
  </si>
  <si>
    <t>100% de los mapas de riesgos actualizados acorde con la  metodología adoptada en el manual de gestión de Riesgos</t>
  </si>
  <si>
    <t>2.1</t>
  </si>
  <si>
    <t>Líderes de procesos</t>
  </si>
  <si>
    <t>3.1</t>
  </si>
  <si>
    <t>3.2</t>
  </si>
  <si>
    <t>3.3</t>
  </si>
  <si>
    <t>3.4</t>
  </si>
  <si>
    <t>4.1</t>
  </si>
  <si>
    <t>Lideres de proceso</t>
  </si>
  <si>
    <t>Mapas de riesgo actualizados y publicados en la Intranet</t>
  </si>
  <si>
    <t xml:space="preserve">Mapas de riesgo actualizados y publicados en la Intranet y página WEB de la Entidad </t>
  </si>
  <si>
    <t>http://www.transmilenio.gov.co/Publicaciones/la_entidad/transparencia_y_acceso_a_la_informacion_publica_transmilenio/6_planeacion/plan_anticorrupcion_y_de_atencion_al_ciudadano</t>
  </si>
  <si>
    <t>http://www.transmilenio.gov.co/Publicaciones/la_entidad/transparencia_y_acceso_a_la_informacion_publica_transmilenio/7_control/informes_2016/informe_n_oci2016015_seguimiento_plan_anticorrupcion_atencion_al_ciudadano_y_mapa_de_riesgos_de_corrupcion
http://www.transmilenio.gov.co/Publicaciones/informe_n_oci2016025_seguimiento_plan_anticorrupcion_atencion_al_ciudadano_y_mapa_de_riesgos_de_corrupcion</t>
  </si>
  <si>
    <t xml:space="preserve">Riesgos de corrupción identificado  por procesos </t>
  </si>
  <si>
    <t>http://www.transmilenio.gov.co/Publicaciones/la_entidad/transparencia_y_acceso_a_la_informacion_publica_transmilenio/6_planeacion/plan_anticorrupcion_y_de_atencion_al_ciudadano/anexo_2_mapa_de_riesgos_de_corrupcion_2016</t>
  </si>
  <si>
    <t>Administrativo</t>
  </si>
  <si>
    <t>De acuerdo a las necesidades de los ciudadanos, se realizó la gestión para reubicar los puntos de personalización</t>
  </si>
  <si>
    <t xml:space="preserve">
Informe de puntos reubicados</t>
  </si>
  <si>
    <t>TIPO DE RACIONALIZACIÓN</t>
  </si>
  <si>
    <t>BENEFICIO AL CIUDADANO Y/O ENTIDAD</t>
  </si>
  <si>
    <t>INICIO
dd/mm/aa</t>
  </si>
  <si>
    <t>FIN
dd/mm/aa</t>
  </si>
  <si>
    <t>Publicaciones Intranet</t>
  </si>
  <si>
    <t>1.3</t>
  </si>
  <si>
    <t xml:space="preserve">Actualización de los lineamientos para la publicación de documentos en la pagina WEB de la Entidad, de tal manera que se asegure la calidad de la misma en términos de que sea comprensible, completa, oportuna y actualizada </t>
  </si>
  <si>
    <t>Un  protocolo  actualizado que contenga los lineamientos para la publicación de documentos en la pagina WEB</t>
  </si>
  <si>
    <t>Abrir T-SC-002-2 Publicación Seguimiento y Actualización Información Página Web.pdf</t>
  </si>
  <si>
    <t>1.10</t>
  </si>
  <si>
    <t>www.transmilenio.gov.co
http://www.transmilenio.gov.co/Publicaciones/Tema/Noticias</t>
  </si>
  <si>
    <t>2.2</t>
  </si>
  <si>
    <t>Formular la propuesta de un esquema que  permita la presencia  institucional de TMSA en las Alcaldía Locales,  garantizando la atención a las comunidades.</t>
  </si>
  <si>
    <t xml:space="preserve">Documento de la propuesta impreso </t>
  </si>
  <si>
    <t>2.3</t>
  </si>
  <si>
    <t>Realizar Encuentros (reuniones, visitas técnicas, recorridos, audiencias públicas, cabildos públicos, mesas de trabajo, apoyos de divulgación entre otros, eventos zonales) al año, con el propósito de fortalecer la relación con las comunidades desde lo zonal.</t>
  </si>
  <si>
    <t>3500 actividades comunitarias de Gestión Social</t>
  </si>
  <si>
    <t>Matrices de Actividades de Gestión social 2016
Actas de Actividades de Gestión Social (Archivo)</t>
  </si>
  <si>
    <t>2.4</t>
  </si>
  <si>
    <t>Formular una propuesta para realizar eventos de participación por localidad con los lideres comunales.</t>
  </si>
  <si>
    <t>Una (1) propuesta para realizar eventos de participación por localidad con los lideres comunales.</t>
  </si>
  <si>
    <t>12/092016</t>
  </si>
  <si>
    <t xml:space="preserve">216 Actividades lúdico pedagógicas culturales. </t>
  </si>
  <si>
    <t>Formulación y Estructuración un proceso de formación para Comunidades Educativas.</t>
  </si>
  <si>
    <t>Formulación de un (1) proceso de formación</t>
  </si>
  <si>
    <t>1.4</t>
  </si>
  <si>
    <t>1.5</t>
  </si>
  <si>
    <t>1.6</t>
  </si>
  <si>
    <t>1.7</t>
  </si>
  <si>
    <t>1.8</t>
  </si>
  <si>
    <t>Informes de Auditoría elaborados y publicados por los Entes de Control</t>
  </si>
  <si>
    <t>4.2</t>
  </si>
  <si>
    <t>Definición de acciones correctivas, preventivas y de mejora  conforme a los resultados arrojados en los informes de seguimiento realizados al PAAC por parte de la OCI</t>
  </si>
  <si>
    <t>Una matriz de acciones correctivas, preventivas y de mejora  que incluya acciones  formuladas acorde  con los resultados arrojados en los informes de seguimiento al PAAC</t>
  </si>
  <si>
    <t xml:space="preserve">Reportes expedidos por los correspondientes aplicativos </t>
  </si>
  <si>
    <t>http://www.transmilenio.gov.co/Publicaciones/la_entidad/transparencia_y_acceso_a_la_informacion_publica_transmilenio/7_control/informes_2016</t>
  </si>
  <si>
    <t>se anexa invitación enviada por la Alcaldía de Bogotá, D.C.</t>
  </si>
  <si>
    <t xml:space="preserve">Matriz de AC, AP y AM de la Entidad publicada en la Intranet de la Entidad </t>
  </si>
  <si>
    <t>Lograr la publicación del 100% en la pagina web, de las noticias de interés de la Entidad</t>
  </si>
  <si>
    <t xml:space="preserve">Una (1) propuesta para hacer presencia institucional en las localidades </t>
  </si>
  <si>
    <t xml:space="preserve">Se anexa diapositiva como soporte con registro fotográfico </t>
  </si>
  <si>
    <t xml:space="preserve">Realizar actividades lúdico pedagógicas culturales encaminadas a promover la corresponsabilidad del usuario en el uso del sistema de transporte público en el componente troncal y zonal </t>
  </si>
  <si>
    <t>-Publicaciones Intranet
-Semana de Valores 
-Campaña lúdica</t>
  </si>
  <si>
    <t>0 a 59%</t>
  </si>
  <si>
    <t>De 60 a 79%</t>
  </si>
  <si>
    <t>de 80 a 100%</t>
  </si>
  <si>
    <t>Un (1) reunión semestral</t>
  </si>
  <si>
    <t>Director(a) Administrativo(a)</t>
  </si>
  <si>
    <t>4.3</t>
  </si>
  <si>
    <t>5.1</t>
  </si>
  <si>
    <t>5.2</t>
  </si>
  <si>
    <t>Listas de asistencia</t>
  </si>
  <si>
    <t>Fotografías</t>
  </si>
  <si>
    <t>*Oficio de solicitud a TICS
*Imágenes de Centro de Relevo</t>
  </si>
  <si>
    <t>Documento adoptado</t>
  </si>
  <si>
    <t>Campaña implementada</t>
  </si>
  <si>
    <t>Informes</t>
  </si>
  <si>
    <t>La actividad se cumplió y se reportó en el primer seguimiento (OCI-2016-015).</t>
  </si>
  <si>
    <t>- Actas de reunión
- Correos electrónicos
- Boletín Transmitiendo</t>
  </si>
  <si>
    <t>Verificar y evaluar la elaboración, visibilización, seguimiento y control del mapa de riesgos de corrupción de la Entidad</t>
  </si>
  <si>
    <t>Los ciudadanos tendrán puntos de recarga mas accesibles en diferentes zonas de Bogotá.</t>
  </si>
  <si>
    <t>Matriz de seguimientos</t>
  </si>
  <si>
    <t>Centro de Relevo Implementado</t>
  </si>
  <si>
    <t>Espacio físico de Servicio al Ciudadano adaptado</t>
  </si>
  <si>
    <t>Adopción de protocolos y procedimientos de acuerdo con los lineamientos establecidos por la Política Pública Distrital de Servicio al Ciudadano</t>
  </si>
  <si>
    <t>Listados de Asistencia</t>
  </si>
  <si>
    <t xml:space="preserve">Realizar medición de percepción de los ciudadanos </t>
  </si>
  <si>
    <t>Publicar doce (12)  informes con el balance de PQR´s registradas, clasificadas por el tipo de requerimiento y los temas con mayor reiteración</t>
  </si>
  <si>
    <t>Dirección Administrativa
y 
Dirección de TIC´s</t>
  </si>
  <si>
    <t>Actualizar y publicar en la pagina WEB  de Transmilenio S.A. en el link de Transparencia  la Información clasificada y reservada de la Entidad</t>
  </si>
  <si>
    <t>100% Información clasificada y reservada,  actualizada y publicada en la pagina Web en el link de transparencia</t>
  </si>
  <si>
    <t>Página WEB actualizada específicamente link de transparencia
Correos electrónicos dirigidos al administrador de contenidos solicitando la actualización de información</t>
  </si>
  <si>
    <t xml:space="preserve">http://www.transmilenio.gov.co/Publicaciones/la_entidad/transparencia_y_acceso_a_la_informacion_publica_transmilenio </t>
  </si>
  <si>
    <t>Documento caracterización</t>
  </si>
  <si>
    <t>http://www.transmilenio.gov.co/Publicaciones/la_entidad/transparencia_y_acceso_a_la_informacion_publica_transmilenio/10_instrumentos_de_gestion_de_informacion_publica/peticiones_quejas_reclamos_y_sugerencias</t>
  </si>
  <si>
    <t>Se remite como soporte 3 archivos en PDF correspondientes a los informes elaborados, estos pueden ser verificados en el link http://www.transmilenio.gov.co/Publicaciones/la_entidad/transparencia_y_acceso_a_la_informacion_publica_transmilenio/10_instrumentos_de_gestion_de_informacion_publica/peticiones_quejas_reclamos_y_sugerencias</t>
  </si>
  <si>
    <t>Estados financieros publicados en la página web de la entidad 
http://www.transmilenio.gov.co/Publicaciones/la_entidad/transparencia_y_acceso_a_la_informacion_publica_transmilenio/5_presupuesto/estados_financieros</t>
  </si>
  <si>
    <t xml:space="preserve">Informes Pormenorizados de la Oficina de Control Interno
</t>
  </si>
  <si>
    <t>Correos electrónicos dirigidos al administrador de contenidos solicitando la actualización de información.</t>
  </si>
  <si>
    <t>La actividad se cumplió y se reportó en el primer seguimiento (OCI-2016-025).</t>
  </si>
  <si>
    <t xml:space="preserve">http://www.transmilenio.gov.co/Publicaciones/la_entidad/transparencia_y_acceso_a_la_informacion_publica_transmilenio
</t>
  </si>
  <si>
    <t>Divulgar los informes de PQR´s registradas en la Entidad por parte de la ciudadanía</t>
  </si>
  <si>
    <t>http://www.transmilenio.gov.co/Publicaciones/la_entidad/transparencia_y_acceso_a_la_informacion_publica_transmilenio/10_instrumentos_de_gestion_de_informacion_publica/indice_de_informacion_clasificada_y_reservada
-correo electrónico.</t>
  </si>
  <si>
    <t>La Oficina de Control Interno en cumplimiento al Plan Anual de Actividades aprobado por el Comité del SIG y lo indicado en el documento Estrategias para la Construcción del Plan Anticorrupción y de Atención al Ciudadano de la Presidencia de la República, generó los informes OCI-2016-015 (Documento físico Radicado 2016IE3982) correspondiente al primer seguimiento con corte a 30 de abril de 2016 y OCI-2016-025 (Documento Físico Radicado 2016IE7580) correspondiente al segundo seguimiento con corte a 31 de agosto de 2016 los cuales se encuentran publicados en la pagina Web de la Entidad.</t>
  </si>
  <si>
    <t>La actividad se cumplió y se reportó en los seguimientos anteriores (OCI-2016-015 y OCI-2016-025), no obstante de acuerdo con las recomendaciones realizadas por la Oficina de Control Interno en dichos informes, se evidenció la actualización del Mapa de Riesgos de Corrupción en el mes de octubre de 2016 el cual se encuentra publicado en la Pagina Web y en la Intranet de la Entidad.</t>
  </si>
  <si>
    <t>El responsable remitió por correo electrónico el documento correspondiente al proyecto "PUNTO DE ATENCION LOCAL DE TRANSMILENIO".</t>
  </si>
  <si>
    <t>El responsable remitió por correo electrónico el documento correspondiente al proyecto de "FORTALECIMIENTO DE COMPORTAMIENTOS CIUDADANOS".</t>
  </si>
  <si>
    <t>El responsable remitió por correo electrónico el documento correspondiente al proyecto de "FORMACION EN CULTURA TM PARA LA COMUNIDAD EDUCATIVA".</t>
  </si>
  <si>
    <t>Teniendo en cuenta lo reportado por la Oficina Asesora de Planeación se evidenciaron las tres revisiones y actualizaciones del Mapa de Riesgos de Corrupción realizadas en los meses de enero, marzo y octubre de 2016.
No obstante lo anterior, el M-OP-002 Manual para la Gestión del Riesgo en TRANSMILENIO S A. versión 0 de diciembre de 2015, establece en el numeral 6.6. (Monitorear y revisar) que "(...). Una  revisión  general  de  la  matriz  de  riesgos  debe  ser  realizada trimestralmente (...)" es decir un total de 4 revisiones en el año, por lo cual se sugiere que la meta o producto de esta actividad sea actualizada acorde al numero de revisiones establecido en el manual.</t>
  </si>
  <si>
    <t>En la versión 1 del PAAC la actividad y la meta o producto estaba dirigida a "Socializar a los Nuevos Directivos de la Entidad en el tema de gestión de riesgos", la cual fue modificada en la versión 2 por "Realizar mínimo una (1) actividad de socialización para los funcionarios de la Entidad en materia de gestión de riesgos". Al respecto,  según lo informado por la Oficina Asesora de Planeación fue cumplida al 100% debido a que se realizaron mesas de trabajo y la socialización realizada por correo electrónico de los mapas de riesgos y la política de riesgos. Adicionalmente y tal como se reportó en el informe anterior (OCI-2016-025) la Oficina de Control Interno coordinó y ejecutó una capacitación a los lideres de procesos el 12 y 13 de mayo de 2016 por lo cual se da por cumplida al 100% la ejecución de dicha actividad.</t>
  </si>
  <si>
    <t>La actividad se cumplió y se reportó en el seguimiento anterior (OCI-2016-025), no obstante la meta o producto fue actualizada en la versión 2 del PAAC teniendo en cuenta la sugerencia planteada por la Oficia de Control Interno en el segundo seguimiento con corte a 31 de agosto de 2016 en el cual se indico: "...La Meta o producto no se considera pertinente (30% de los mapas de riesgos actualizados acorde con los procesos definidos en la Entidad) dado que la meta debería ser el 100% de los mapas de riesgos por procesos actualizados".</t>
  </si>
  <si>
    <t xml:space="preserve">El responsable de la actividad informó que se llevo a cabo la actualización del 100 % de los mapas de riesgos de cada uno de los procesos de la Entidad </t>
  </si>
  <si>
    <t>El responsable de la actividad informó que por solicitud de la Oficina Asesora de Planeación, se hizo la publicación de la actualización del mapa de riesgos en la página web el 29 de marzo de 2016.</t>
  </si>
  <si>
    <t xml:space="preserve">El responsable de la actividad informó que durante la vigencia 2016 se han realizado tres revisiones y actualizaciones de los mapas de riesgo de corrupción acorde con la normatividad vigente y se llevo a cabo su consolidación para publicación </t>
  </si>
  <si>
    <t xml:space="preserve">El responsable de la actividad informó que durante la vigencia 2016 se han realizado tres revisiones y actualizaciones de los mapas de riesgo de corrupción acorde con la normatividad vigente </t>
  </si>
  <si>
    <t>El responsable de la actividad informó que durante la vigencia 2016 se realizaron 6 mesas de trabajo para el levantamiento de los mapas de riesgos en la nueva metodología, se publicaron y socializaron los 13 mapas de riesgos de los procesos a través del correo electrónico interno, se realizó una socialización a todos los funcionarios de la Entidad de la Política de Riesgos a través del boletín Transmitiendo</t>
  </si>
  <si>
    <t xml:space="preserve">El responsable de la actividad informó que durante la vigencia 2016 se han realizado tres revisiones y actualizaciones de los mapas de riesgo de corrupción acorde con la normatividad vigente y se llevo a cabo su publicación </t>
  </si>
  <si>
    <t xml:space="preserve">El responsable de la actividad informó que por solicitud de la Oficina Asesora de Planeación, se hizo la publicación de la actualización del mapa de riesgos en la página web.
</t>
  </si>
  <si>
    <t xml:space="preserve">El responsable de la actividad informó que durante la vigencia 2016 se realizaron tres revisiones y actualizaciones de los mapas de riesgo de corrupción por parte de los lideres de los procesos acorde con la normatividad vigente </t>
  </si>
  <si>
    <t>El responsable de la actividad informó que la Oficina de Control Interno en cumplimiento al Plan Anual de Actividades aprobado por el Comité del SIG y lo indicado en el documento Estrategias para la Construcción del Plan Anticorrupción y de Atención al Ciudadano de la Presidencia de la República, generó los informes OCI-2016-015 (Documento físico Radicado 2016IE3982) correspondiente al primer seguimiento con corte a 30 de abril de 2016 y OCI-2016-025 (Documento Físico Radicado 2016IE7580) correspondiente al segundo seguimiento con corte a 31 de agosto de 2016 los cuales se encuentran publicados en la pagina Web de la Entidad.</t>
  </si>
  <si>
    <t>El responsable de la actividad informó que se publicaron 81 noticias de interés en el año 2016 de las cuales 60 corresponden a comunicados de prensa sobre la gestión adelantada por la entidad, así como las novedades operativas.</t>
  </si>
  <si>
    <t>El responsable de la actividad informó que se generó la actualización del protocolo de publicación de los documentos en la página web.</t>
  </si>
  <si>
    <t>Los responsables de la actividad indicaron que:
Planeación: Desde la OAP se realizó revisión de la información producida por esta área trimestralmente y se llevó a cabo la actualización de la misma, de igual manera se mantuvo el monitoreo de las publicaciones registradas en el link de transparencia en forma permanente.
Económica: Se ha publicado toda la información correspondiente al presupuesto de la vigencia y ejecución presupuestal mes a mes. Así mismo y de acuerdo con la normatividad correspondiente, se ha realizado la publicación de los estados financieros con corte trimestral.
Oficina de Control Interno: Se han publicado todos los informes que se han generado desde esta dependencia.</t>
  </si>
  <si>
    <t>El responsable de la actividad informó que el reporte de la información a los organismos de control Administrativo, Fiscal y Político, se realizo en los términos establecidos en las normas vigentes y en los aplicativos dispuestos para tal efecto (PREDIS, SIVICOF, SIDEF).</t>
  </si>
  <si>
    <t>El responsable de la actividad informó que la publicación de los estados financieros se ha realizado trimestralmente de acuerdo con la normatividad vigente</t>
  </si>
  <si>
    <t>El responsable de la actividad informó que al corte de 31 de diciembre de 2016, en cumplimiento del Plan Anual de Actividades 2016 de la Oficina de Control Interno aprobado por el Comité del SIG el 31-ago-16 elaboró y emitió cuarenta y cuatro (44) informes de trabajos de Aseguramiento y Cumplimiento los cuales se encuentran publicados en la pagina web institucional.</t>
  </si>
  <si>
    <t>El responsable de la actividad informó que al corte 31 de diciembre de 2016, fueron recibidos y publicados en la página web institucional doce (12) informes provenientes de diferentes Entes de Control y/o vigilancia.</t>
  </si>
  <si>
    <t>El responsable de la actividad informó que la Gerente General asistió al cierre de  Gestión del 2016, el cual se llevó a cabo el 6 de diciembre del año en curso.</t>
  </si>
  <si>
    <t>El responsable de la actividad informó que se elaboró la propuesta para la presencia institucional y la atención a las comunidades en las localidades.</t>
  </si>
  <si>
    <t>El responsable de la actividad informó que con corte a dic. 14, se ha realizado 2948 actividades de Gestión Social, distribuidas de la siguiente manera:
* Apoyo a Grupos de Interés: 160
* Atención a Bloqueos, Marchas y/o Contingencias: 48.
* SAT: 109
* Audiencias Públicas: 49
* Comité Interno: 37
* Divulgación: 435
* Mesa de Trabajo: 33
* Socialización: 565
* Reunión: 1143
* Recorridos: 178
* Otro: 191</t>
  </si>
  <si>
    <t>El responsable de la actividad informó que se elaboró la propuesta para realizar los eventos de participación en las localidades.</t>
  </si>
  <si>
    <t>El responsable de la actividad informó que se realizaron 216 actividades lúdicas – pedagógicas de información sobre el sistema de transporte masivo en sus componentes troncal y zonal, a través de las siguientes actividades: PAU móvil, feria pilo, sketch y pregoneros. Estas acciones permitieron orientar a cerca de 347.975 personas.</t>
  </si>
  <si>
    <t>El responsable de la actividad informó que se elaboró la propuesta para realizar el proceso de formación para las comunidades educativas.</t>
  </si>
  <si>
    <t>El responsable de la actividad informó que durante el  mes de octubre se llevo a cabo la última revisión y actualización del mapa de riesgos de corrupción y se tomó como base los informes elaborados por la Oficina de Control Interno para hacer los ajustes y levantar las acciones de mejora correspondientes que se encuentran registradas en la matriz de Acciones Correctivas, Acciones Preventivas y Acciones de Mejores de la Entidad.</t>
  </si>
  <si>
    <t>N°</t>
  </si>
  <si>
    <t>El responsable indica que esta actividad se ha sugerido sea eliminada debido a que no se tiene planeado realizar la actividad durante el 2016, debido a que desde junio de 2015 se inició la divulgación del nuevo código adoptado en diciembre de 2014, esto tiene unos costos adicionales debido a que el publicado se actualizo con un contrato, sumado la impresión que inició en julio de 2015 para la entrega a los funcionarios de la Entidad, adicional a que en noviembre del mismo año se inició la socialización del código a través de campañas, motivo por el cual solo reporta la actualización de la misión y visión en el código virtual, por el acuerdo 4 de 2015 que modificó la planeación estratégica de la entidad la cual se publicó a través de la intranet y se encuentra en el home de la Dirección Administrativa y en la página web de TRANSMILENIO S.A., para consulta.</t>
  </si>
  <si>
    <t>El responsable indica que se están realizando constantemente campañas para resaltar comportamientos deseados al interior de la empresa a través de la intranet y en los escritorios de los equipos de computo.</t>
  </si>
  <si>
    <t>El responsable indica que se adopto mediante resolución 1039/2016 el Plan de Gestión de Ética de la Entidad, en la cual en el Articulo 3 se conforma el equipo permanente de Gestión de Ética</t>
  </si>
  <si>
    <t>Resolución 1039 de 2016</t>
  </si>
  <si>
    <t>El responsable indica que se realizaron las acciones  pertinentes  siguiendo los estándares para  la publicación y divulgación de información de acuerdo con lo establecido en la Ley N° 1712 de 2014, sujetos a publicar  con unas categorías establecidas y  con la información pertinente  de las  dependencias  de la entidad.</t>
  </si>
  <si>
    <t>El responsable indica que se realizó la estructuración de la caracterización del usuario de acuerdo los lineamientos establecidos por la Política Pública Distrital de Servicio al Ciudadano</t>
  </si>
  <si>
    <t xml:space="preserve">El responsable indica que los informes se encuentran publicados en la página web, falta la información del mes de diciembre teniendo en cuenta que ésta se genera mes vencido. </t>
  </si>
  <si>
    <t>El responsable indica que se encuentra publicado en la Web de la entidad el registro de Inventario de Activos de Información correspondientes a la Caracterización Documental y la matriz de  Activos de Información de sistemas de información y del  software y hardware.</t>
  </si>
  <si>
    <t xml:space="preserve">El responsable indica que se realizo la publicación del Índice información clasificada y reservada junto con el registro de activos de información. </t>
  </si>
  <si>
    <t>El responsable indica que en el marco de la Ley de Transparencia, se habilitó un vínculo donde se encuentra toda la información del año 2016, 2015 y 2014 en los formatos requeridos para la interacción con la ciudadanía</t>
  </si>
  <si>
    <t>El responsable indica que durante el periodo evaluado, se elaboraron 12 informes correspondientes al balance de PQRS.</t>
  </si>
  <si>
    <t>La actividad se cumplió y se reportó en los seguimientos anteriores (OCI-2016-015 y OCI-2016-025), no obstante de acuerdo con lo reportado en dichos informes sobre "(...) no se encontró evidencia de riesgos asociados a los subprocesos Coordinación del Monitoreo, Vigilancia y Control de la Prestación de los Servicios de SITP (...) y Mantenimiento y adecuación de la Planta Física", se observó en la actualización del Mapa de Riesgos de Corrupción versión 2, la identificación de riesgos para dichos subprocesos.</t>
  </si>
  <si>
    <t>Plan Estratégico
http://www.transmilenio.gov.co/Publicaciones/la_entidad/transparencia_y_acceso_a_la_informacion_publica_transmilenio/6_planeacion/plan_estrategico
Informe de Gestión
http://www.transmilenio.gov.co/Publicaciones/la_entidad/transparencia_y_acceso_a_la_informacion_publica_transmilenio/7_control/informes_de_gestion
Proyectos de Inversión
http://www.transmilenio.gov.co/Publicaciones/la_entidad/transparencia_y_acceso_a_la_informacion_publica_transmilenio/6_planeacion/proyectos_de_inversion
Plan de Acción
http://www.transmilenio.gov.co/Publicaciones/la_entidad/transparencia_y_acceso_a_la_informacion_publica_transmilenio/6_planeacion/plan_de_accion
Se encuentran también a disposición las solicitudes de publicación de las diferentes versiones de plan de acción y proyectos de inversión, remitidas a la Subgerencia de Comunicaciones y atención al usuario.</t>
  </si>
  <si>
    <t>La actividad se cumplió y se reportó en los seguimientos anteriores (OCI-2016-015 y OCI-2016-025), no obstante la Oficina de Control Interno verificó la información publicada en la Pagina Web de la Entidad y se encontró lo siguiente:
Plan Estratégico: Por medio del Acuerdo No. 004 de 2015, se adopta el Plan Estratégico de TRANSMILENIO S.A.
Informe de Gestión: Se encuentra publicado el Informe de 2015.
Proyectos de Inversión: Se encuentran publicados 8 proyectos de Inversión y un Seguimiento con corte a 31 de mayo de 2016 documento que fue generado por el aplicativo - SEGPLAN - Sistema de seguimiento al Plan de Desarrollo, de la Dirección de Programación y Seguimiento a la Inversión de la Subsecretaría de Planeación de la Inversión de la Secretaría Distrital de Planeación.
Plan de Acción: Se encuentran publicadas 16 versiones correspondientes a las actualizaciones realizadas al Plan de Acción acorde a las necesidades presentadas por los diferentes actores.</t>
  </si>
  <si>
    <t>El responsable indica que se realizaron dos seguimientos a la información publicada.</t>
  </si>
  <si>
    <t>El responsable indico que el espacio físico de la sede administrativa de TRANSMILENIO S.A., se encuentra adecuado para atención al ciudadano de la siguiente manera:
- Acceso a través de rampa y escalera al edificio donde se ubican las oficinas de TRANSMILENIO S.A.
- Fácil acceso a través de compuerta o torniquete a la sede principal de TRANSMIENIO S.A. la que se encuentra ubicada en un primer piso
- Sala exclusiva para atención a usuarios con amplio espacio y salidas de emergencia
- Fácil acceso a baños los cuales están adecuados para personas en condición de discapacidad</t>
  </si>
  <si>
    <t>El responsable indico que se envía solicitud a la Dirección de TICS con los requisitos técnicos necesarios para la implementación del centro de relevo. Posterior se implemento el Centro de Relevo realizando la gestión necesaria que dio como resultado la asignación de dos usuarios en la plataforma del Centro de Relevo y la entrega de cámaras para las video llamadas.</t>
  </si>
  <si>
    <t>El responsable indico que se realizó la estructuración de los protocolos y procedimientos de acuerdo a los lineamientos establecidos por la Política Pública Distrital de Servicio al Ciudadano, posteriormente, la adopción oficial.</t>
  </si>
  <si>
    <t>El responsable indico que se realizaron 2 actividades de capacitación para atención a comunidad en condición de discapacidad.</t>
  </si>
  <si>
    <t>El responsable indico que se realizó el seguimiento a una muestra representativa de PQRS acompañados de mesas de trabajo con operadores con el fin de dar respuestas bajo los criterios de calidad establecidos por la Alcaldía Mayor de Bogotá: claridad, calidez, coherencia y oportunidad.</t>
  </si>
  <si>
    <t>El responsable indico que de acuerdo a la revisión realizada se generó una campaña destacando los ítems más relevantes.</t>
  </si>
  <si>
    <t>El responsable indico que se realizó la estructuración de la carta de trato digno conforme a los lineamientos de la Política Pública Distrital de Servicio al Ciudadano.</t>
  </si>
  <si>
    <t>El responsable indico que durante el mes de abril se aplicó una medición y en el mes de  octubre, las faltantes para dar cumplimiento a esta acción. En total 3 mediciones.</t>
  </si>
  <si>
    <t>El responsable indico que se realizó la estructuración de la caracterización del usuario de acuerdo a los lineamientos establecidos por la Política Pública Distrital de Servicio al Ciudadano, posteriormente, la adopción oficial.</t>
  </si>
  <si>
    <r>
      <rPr>
        <b/>
        <sz val="12"/>
        <color theme="1"/>
        <rFont val="Arial"/>
        <family val="2"/>
      </rPr>
      <t>Subcomponente 1</t>
    </r>
    <r>
      <rPr>
        <sz val="12"/>
        <color theme="1"/>
        <rFont val="Arial"/>
        <family val="2"/>
      </rPr>
      <t xml:space="preserve">                          
Transparencia Activa</t>
    </r>
  </si>
  <si>
    <r>
      <rPr>
        <b/>
        <sz val="12"/>
        <color theme="1"/>
        <rFont val="Arial"/>
        <family val="2"/>
      </rPr>
      <t xml:space="preserve">Subcomponente 2                            </t>
    </r>
    <r>
      <rPr>
        <sz val="12"/>
        <color theme="1"/>
        <rFont val="Arial"/>
        <family val="2"/>
      </rPr>
      <t xml:space="preserve"> Transparencia Pasiva</t>
    </r>
  </si>
  <si>
    <r>
      <rPr>
        <b/>
        <sz val="12"/>
        <color theme="1"/>
        <rFont val="Arial"/>
        <family val="2"/>
      </rPr>
      <t xml:space="preserve">Subcomponente 3                          </t>
    </r>
    <r>
      <rPr>
        <sz val="12"/>
        <color theme="1"/>
        <rFont val="Arial"/>
        <family val="2"/>
      </rPr>
      <t>Instrumentos de Gestión de la información</t>
    </r>
  </si>
  <si>
    <r>
      <rPr>
        <b/>
        <sz val="12"/>
        <color theme="1"/>
        <rFont val="Arial"/>
        <family val="2"/>
      </rPr>
      <t xml:space="preserve">Subcomponente 4                         
</t>
    </r>
    <r>
      <rPr>
        <sz val="12"/>
        <color theme="1"/>
        <rFont val="Arial"/>
        <family val="2"/>
      </rPr>
      <t xml:space="preserve"> Criterio diferencial de Accesibilidad</t>
    </r>
  </si>
  <si>
    <r>
      <rPr>
        <b/>
        <sz val="12"/>
        <color theme="1"/>
        <rFont val="Arial"/>
        <family val="2"/>
      </rPr>
      <t xml:space="preserve">Subcomponente 5                          </t>
    </r>
    <r>
      <rPr>
        <sz val="12"/>
        <color theme="1"/>
        <rFont val="Arial"/>
        <family val="2"/>
      </rPr>
      <t xml:space="preserve"> Monitoreo</t>
    </r>
  </si>
  <si>
    <t>El responsable de la actividad informó que se encuentra publicada la siguiente información:
Plan Estratégico: Se encuentra publicado desde el año 2015, hay que recordar que es un documento de lineamiento a mediano y largo plazo y que durante el año 12016 no fue objeto de modificación alguna que derivara en la actualización de la versión publicada.
Informe de Gestión: En consonancia con lo dispuesto por la normativa vigente, el informe de gestión 2015 fue publicado en el mes de Enero de 2016. Para esta vigencia fueron publicados de manera adicional, los informes de empalme requeridos por la normativa.
Proyectos de Inversión: En la página web de la entidad fueron publicados, las fichas EBI de los diferentes proyectos de inversión así como el último informe de seguimiento disponible.
Plan de Acción: De acuerdo con los cambios suscitados en el plan (mayoritariamente en el componente de plan de adquisiciones) fueron publicadas las diferentes versiones (hasta la fecha de corte se han publicado 19 versiones).</t>
  </si>
  <si>
    <t>El responsable de la actividad informó que durante la vigencia la Oficina Asesora de Planeación, preparó 4 informes de seguimiento de Plan de Acción así: 
Informe de Seguimiento Plan de Acción 2015 (Enero de 2016)
Seguimiento Plan de Acción 2016 (Corte Febrero 28 de 2016)
Seguimiento Plan de Acción (30 de Junio de 2016)
Seguimiento Plan de Acción 2016 (Corte 30 de Octubre)
Una vez elaborados, estos informes fueron entregados a la Oficina de Control Interno para su publicación como anexo en los informes pormenorizados.</t>
  </si>
  <si>
    <t xml:space="preserve">Subcomponente 1    
Información de calidad y en el lenguaje comprensible
</t>
  </si>
  <si>
    <t xml:space="preserve">Subcomponente 2    
Diálogo de doble vía con la ciudadanía y sus organizaciones
</t>
  </si>
  <si>
    <t>Subcomponente 3                                                 Incentivos para motivar la cultura de la rendición y petición de cuentas</t>
  </si>
  <si>
    <t>Subcomponente 4                                               Evaluación y retroalimentación a  la gestión institucional</t>
  </si>
  <si>
    <t>Subcomponente /proceso 1                                           Política de Administración de Riesgos</t>
  </si>
  <si>
    <t>Subcomponente/
proceso  2                                                                      Construcción del Mapa de Riesgos de Corrupción</t>
  </si>
  <si>
    <t xml:space="preserve">Subcomponente /proceso 3                                             Consulta y divulgación </t>
  </si>
  <si>
    <t>Subcomponente /proceso 4                                           Monitoreo o revisión</t>
  </si>
  <si>
    <t>Subcomponente/
proceso 5
Seguimiento</t>
  </si>
  <si>
    <t>Subcomponente 1    
Información de calidad y en el lenguaje comprensible</t>
  </si>
  <si>
    <t>Subcomponente 2    
Diálogo de doble vía con la ciudadanía y sus organizaciones</t>
  </si>
  <si>
    <t xml:space="preserve">Subcomponente 1                           Estructura administrativa y Direccionamiento estratégico </t>
  </si>
  <si>
    <t>Subcomponente 2                             Fortalecimiento de los canales de atención</t>
  </si>
  <si>
    <t>Subcomponente 3                            Talento Humano</t>
  </si>
  <si>
    <t>Subcomponente 4                          Normativo y procedimental</t>
  </si>
  <si>
    <t>Subcomponente 5                           Relacionamiento con el ciudadano</t>
  </si>
  <si>
    <t>La Oficina de Control Interno en los seguimientos anteriores OCI-2016-015 (Documento físico Radicado 2016IE3982) y OCI-2016-025 (Documento Físico Radicado 2016IE7580) indico que "La acción no se considera pertinente dado que no representa una acción a ejecutar en la vigencia 2016.",  ante lo cual se observó que en la versión 2 del PAAC fue modificada la actividad así como la meta o producto. Al respecto, se evidenció la actualización del Protocolo Publicación, seguimiento y actualización de la información en la pagina Web de TRANSMILENIO S.A. T-SC-002 cuya versión 2 fue adoptada en el SIG por medio de la Resolución 621 del 01-nov-16.</t>
  </si>
  <si>
    <t>Tanto la actividad como la meta o producto fueron actualizados con respecto a la versión inicial en la cual la actividad era la "Realización de mesas de trabajo con comunidades para construir acuerdos que conlleven a mejorar los servicios de Transmilenio S.A." y la meta o producto eran los "Acuerdos generados de las mesas de trabajo realizadas". Adicionalmente de acuerdo con lo reportado en los seguimientos anteriores OCI-2016-015 (Documento físico Radicado 2016IE3982) y OCI-2016-025 (Documento Físico Radicado 2016IE7580) se modificaron las  fechas de inicio y de finalización.  
En relación al avance, se verificó la Matriz de Actividades de Gestión remitida como soporte documental y el responsable informo que no fue posible el cumplimiento del 100% de las actividades debido a que estas se proyectaron con cinco (5) Gestores y solo se conto con un recurso humano.</t>
  </si>
  <si>
    <t xml:space="preserve">De acuerdo con el informe de puntos de personalización de las tarjetas TuLlave suministrado por la Subgerencia de Comunicaciones el 22-dic-16 en donde relaciona la existencia de dos (2) puntos móviles y treinta y ocho (38) puntos fijos, de los cuales fueron reubicados cinco (5) del 17 de junio al 9 de noviembre del 2016, la Oficina de Control Interno realizó el 29 de diciembre de 2016 una prueba de campo con el propósito de verificar la existencia y operatividad de nueve (9) puntos ubicados en:
-Estación General Santander
-Estación Ricaurte 
-Estación Banderas
-Portal Américas
-Súper CADE Américas (no se pudo tomar fotografías por disposiciones de seguridad del lugar)
-Portal Norte
-Súper CADE CAD (no se pudo tomar fotografías por disposiciones de seguridad del lugar)
-Estación CAN
-Portal Dorado Quiosco Peatonal Oriental
De los 5 puntos reubicados en la prueba de campo se verificaron 2
Como resultado los 9 puntos verificados se encontraron operando según los horarios de atención.
 </t>
  </si>
  <si>
    <t>La Subgerencia de Comunicaciones informó que "Por decisiones gerenciales, hubo una reestructuración en la metodología de la encuesta y ajustes en los formularios utilizados para aplicar las mediciones. Como resultado, se solicitó la aplicación de dos encuestas, la primera sobre satisfacción general y la segunda sobre bus y conductor. Esta información la puedes constatar en la presentación del mes de octubre (dispositivas 3 y 7)(...)", no obstante la Oficina de Control Interno no encontró evidencia del registro de dichas decisiones. Adicionalmente y como resultado de la verificación de las condiciones contractuales en las cuales no se ve reflejado una modificación al contrato 378 de 2015 en su clausula primera parágrafo primero "Hace parte integral del presente contrato, los estudios previos..." en los cuales en el numeral 3 literal F Obligación 9 del Contratista "Entregar el día quince (15) corriente posterior a la fecha de inicio de la recolección de la información de cada medición, entre otros los siguientes (...) en cada una de las cuatro (4) mediciones".</t>
  </si>
  <si>
    <t>El responsable remitió por correo electrónico el día 29 de diciembre de 2016 el documento correspondiente a la "FICHA DE CARACTERIZACIÓN GRUPOS DE INTERÉS" la cual es el anexo 2 del Manual de Servicio al Ciudadano M-SC-005 versión 0 de diciembre de 2016 el cual fue adoptado en el SIG mediante Resolución 1043 del 30-dic-16 y socializados a través de la intranet el 3-ene-17.</t>
  </si>
  <si>
    <t xml:space="preserve">No obstante lo reportado por el responsable de la actividad y tal como fue informado en el seguimiento anterior (OCI-2016-025), la Oficina de Control Interno no  encontró evidencia de la documentación mediante la cual se adopta la Política de Protección de Datos tal como lo establece el artículo  13 Políticas de Tratamiento de la información del Decreto 1377 de 2013, así como tampoco de lo relacionado a su revisión y actualización. </t>
  </si>
  <si>
    <t>El responsable remitió por correo electrónico el documento correspondiente a la "CARTA DE TRATO DIGNO" la cual es el anexo 1 del Manual de Servicio al Ciudadano M-SC-005 versión 0 de diciembre de 2016 el cual fue adoptado en el SIG mediante Resolución 1043 del 30-dic-16 y socializados a través de la intranet el 3-ene-17.</t>
  </si>
  <si>
    <t>No obstante lo indicado por el responsable La Oficina de Control Interno verificó en la pagina Web encontrando que la información publicada en http://www.transmilenio.gov.co/Publicaciones/la_entidad/transparencia_y_acceso_a_la_informacion_publica_transmilenio/5_presupuesto/estados_financieros, correspondiente a los estados financieros no cumple con el principio de accesibilidad debido a que de los 27 documentos publicados, ninguno cumple con los requisitos de accesibilidad, sin embargo se evidencio que para 7 de ellos se describe lo siguiente "Este documento  fue escaneado por parte de  TRANSMILENIO S.A. no garantiza la accesibilidad del mismo." por este motivo la Oficina de Control Interno sugiere que dicha nota debe estar registrada en todos los documentos que no cumplan.</t>
  </si>
  <si>
    <t>El responsable remitió por correo electrónico el día 29 de diciembre de 2016, el documento correspondiente a la "FICHA DE CARACTERIZACIÓN GRUPOS DE INTERÉS" la cual es el anexo 2 del Manual de Servicio al Ciudadano M-SC-005 versión 0 de diciembre de 2016 el cual fue adoptado en el SIG mediante Resolución 1043 del 30-dic-16 y socializados a través de la intranet el 3-ene-17.</t>
  </si>
  <si>
    <t>La Oficina de Control Interno realizo la verificación en la pagina web en la cual se encontró evidencia de la modificación del 30-dic-16 del registro de activos de información. No obstante se sugiere que sea actualizado el responsable debido a que la Dirección Administrativa reporto que esta actividad es de la Dirección de TIC´s</t>
  </si>
  <si>
    <t>La actividad se cumplió y se reportó en el segundo seguimiento anterior (OCI-2016-025), no obstante, en la pagina web de la Entidad http://www.transmilenio.gov.co/Publicaciones/la_entidad/transparencia_y_acceso_a_la_informacion_publica_transmilenio/10_instrumentos_de_gestion_de_informacion_publica/indice_de_informacion_clasificada_y_reservada, se registra la modificación el 1-dic-16 del archivo índice información clasificada y reservada.</t>
  </si>
  <si>
    <t>La Oficina de Control Interno realizo la verificación en la pagina web http://www.transmilenio.gov.co/Publicaciones/la_entidad/transparencia_y_acceso_a_la_informacion_publica_transmilenio/10_instrumentos_de_gestion_de_informacion_publica/peticiones_quejas_reclamos_y_sugerencias, en la cual se encontró evidencia de los informes publicados en el año 2016.</t>
  </si>
  <si>
    <t>Mediante correo electrónico del 22 de diciembre de 2016, el responsable remitió los soportes de las campañas de lo cual la Oficina de Control Interno encontró que se socializaron mediante el Boletín Transmitiendo en las siguientes fechas:
El 29 de Julio de 2016 la campaña de compromiso de Integridad y Transparencia.
El 19 de agosto de 2016 El nuevo código de ética.
El 30 de agosto de 2016 se remitió campaña "Construyamos entre todos un ambiente amigable y solidario"
El 5 de Octubre de 2016 La campaña de Ética.
El 18 de Noviembre de 2016 La campaña de la semana del buen trato y la sana convivencia.
El 23 de Noviembre de 2016 La inauguración de la semana de Valores.</t>
  </si>
  <si>
    <t>La actividad y la meta o producto no establecen el medio de publicación, no obstante lo informado por el responsable la Oficina de Control Interno realizó la verificación en la pagina WEB de los reportes de ejecución presupuestal publicados en http://www.transmilenio.gov.co/Publicaciones/la_entidad/transparencia_y_acceso_a_la_informacion_publica_transmilenio/5_presupuesto/ejecucion_presupuestal, donde se encontraron publicados los informes hasta el mes de noviembre de 2016.</t>
  </si>
  <si>
    <t>Como resultado de la verificación en la pagina Web http://www.transmilenio.gov.co/Publicaciones/la_entidad/transparencia_y_acceso_a_la_informacion_publica_transmilenio/5_presupuesto/estados_financieros, se encontraron publicados los Estados Financieros de los meses de diciembre 2015, marzo, junio, julio, agosto, septiembre, octubre y noviembre de 2016 no obstante no se encontró evidencia de  los relacionados a los meses de enero, febrero, abril y mayo de 2016. Adicionalmente se verificó la cartelera publica de la Entidad ubicada en la entrada de la recepción del edificio administrativo de TRANSMILENIO S.A. en la que se encontraron publicados los Estados Financieros a Noviembre de 2016.
Por otra parte según lo informado en la descripción del avance por el responsable, esta actividad se realiza de forma trimestral lo cual no cumple con lo establecido en la Ley 734 de 2002 en el numeral 36 del artículo 34 Deberes que reza "Publicar mensualmente en las dependencias de la respectiva entidad, en lugar visible y público, los informes de gestión, resultados, financieros y contables (...).</t>
  </si>
  <si>
    <t>La actividad se cumplió y se reportó en el seguimiento anterior (OCI-2016-025). No obstante, el responsable reportó la participación de la Gerencia General en el cierre de Gestión del año 2016, como actividad adicional.</t>
  </si>
  <si>
    <t>No obstante lo informado por el responsable, la Oficina de Control Interno realizó la verificación de la Matriz de Acciones Correctivas, Acciones Preventivas y Acciones de Mejores de la Entidad en la cual se encontró que solo el proceso de Gestión Grupos de Interés registró acciones relacionadas con las observaciones comunicadas en los informes de seguimiento del PAAC.</t>
  </si>
  <si>
    <t xml:space="preserve">El responsable indico que se realizaron dos reuniones con el comité de Gerencia de la integración.
</t>
  </si>
  <si>
    <t>El responsable remitió por correo electrónico del 28 de diciembre de 2016 y el 10 de enero de 2017, la lista de asistencia y las actas de las dos (2) reuniones realizadas así:
Primer semestre realizada el 7 de julio de 2016.
Segundo semestre realizada el 22 de noviembre de 2016.</t>
  </si>
  <si>
    <t>La Oficina de Control Interno con el acompañamiento del personal perteneciente a la Subgerencia de Comunicaciones realizó el día 28 de diciembre de 2016 la verificación del ingreso a la plataforma del Centro de Relevo evidenciando que se encuentra habilitado y en servicio. De acuerdo con lo informado por el responsable, a la fecha de corte del presente seguimiento no se han presentado situaciones en la que se haya requerido la utilización del centro de relevo, no obstante se sugiere realizar campañas de socialización en la pagina WEB en la cual se de a conocer a los usuarios que la Entidad cuenta con esta herramienta.</t>
  </si>
  <si>
    <t>No obstante lo indicado por el responsable, la Oficina de Control Interno verificó en la pagina Web encontrando que la información publicada en http://www.transmilenio.gov.co/Publicaciones/la_entidad/transparencia_y_acceso_a_la_informacion_publica_transmilenio/5_presupuesto/estados_financieros, correspondiente a los estados financieros no cumple con el principio de accesibilidad debido a que de los 27 documentos publicados, ninguno cumple con dicho requisito, no obstante se evidencio que para 7 de ellos se describe lo siguiente "Este documento  fue escaneado por parte de  TRANSMILENIO S.A. no garantiza la accesibilidad del mismo.". Por lo anterior, se sugiere que dicha nota debe estar registrada en todos los documentos que no cumplan con los requisitos de accesibilidad.</t>
  </si>
  <si>
    <t>El responsable remitió por correo electrónico el día 4 de enero de 2017, los dos seguimientos realizados así:
Primer seguimiento de fecha 28 de Julio de 2016.
Segundo seguimiento de fecha 18 de noviembre de 2016.</t>
  </si>
  <si>
    <t>El responsable remitió por correo electrónico el día 28 de diciembre de 2016 el documento correspondiente al Manual de Gestión Social M-SC-001 versión 3 adoptado mediante Resolución 517 del 7 de septiembre de 2016. 
Al respecto, la Oficina de Control Interno evidenció mediante consulta realizada el día 11 de enero de 2017 que en el listado maestro de documentos del SIG se registra como documento vigente la versión 2. Por lo cual se sugiere  a la Oficina Asesora de Planeación realizar el ajuste correspondiente.</t>
  </si>
  <si>
    <t>No obstante lo indicado por el responsable, la Oficina de Control Interno no encontró evidencia de la sugerencia de eliminación realizada a la Oficina Asesora de Planeación con el fin que la actividad sea ajustada o eliminada.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</si>
</sst>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dd/mm/yyyy;@"/>
    <numFmt numFmtId="166" formatCode="0.0000%"/>
  </numFmts>
  <fonts count="1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u/>
      <sz val="11"/>
      <color theme="10"/>
      <name val="Calibri"/>
      <family val="2"/>
      <scheme val="minor"/>
    </font>
    <font>
      <sz val="10"/>
      <name val="Arial"/>
      <family val="2"/>
      <charset val="1"/>
    </font>
    <font>
      <sz val="11"/>
      <color indexed="8"/>
      <name val="Calibri"/>
      <family val="2"/>
    </font>
    <font>
      <sz val="11"/>
      <color rgb="FFFF0000"/>
      <name val="Calibri"/>
      <family val="2"/>
      <scheme val="minor"/>
    </font>
    <font>
      <b/>
      <sz val="12"/>
      <color theme="1"/>
      <name val="Arial"/>
      <family val="2"/>
    </font>
    <font>
      <sz val="12"/>
      <color theme="1"/>
      <name val="Arial"/>
      <family val="2"/>
    </font>
    <font>
      <sz val="12"/>
      <name val="Arial"/>
      <family val="2"/>
    </font>
    <font>
      <b/>
      <sz val="12"/>
      <name val="Arial"/>
      <family val="2"/>
    </font>
    <font>
      <sz val="12"/>
      <color rgb="FF1F497D"/>
      <name val="Arial"/>
      <family val="2"/>
    </font>
    <font>
      <u/>
      <sz val="12"/>
      <color theme="10"/>
      <name val="Arial"/>
      <family val="2"/>
    </font>
    <font>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right style="medium">
        <color indexed="64"/>
      </right>
      <top/>
      <bottom style="medium">
        <color indexed="64"/>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theme="3"/>
      </left>
      <right style="medium">
        <color theme="3"/>
      </right>
      <top style="medium">
        <color theme="3"/>
      </top>
      <bottom style="medium">
        <color theme="3"/>
      </bottom>
      <diagonal/>
    </border>
    <border>
      <left/>
      <right style="medium">
        <color theme="3"/>
      </right>
      <top style="medium">
        <color theme="3"/>
      </top>
      <bottom style="medium">
        <color theme="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4659260841701"/>
      </top>
      <bottom/>
      <diagonal/>
    </border>
    <border>
      <left/>
      <right/>
      <top/>
      <bottom style="medium">
        <color theme="4" tint="-0.249977111117893"/>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4" fillId="0" borderId="0"/>
    <xf numFmtId="0" fontId="6" fillId="0" borderId="0"/>
    <xf numFmtId="0" fontId="7" fillId="0" borderId="0"/>
  </cellStyleXfs>
  <cellXfs count="113">
    <xf numFmtId="0" fontId="0" fillId="0" borderId="0" xfId="0"/>
    <xf numFmtId="0" fontId="0" fillId="2" borderId="0" xfId="0" applyFill="1"/>
    <xf numFmtId="0" fontId="2"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2" fillId="6" borderId="5"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1" fontId="3" fillId="2" borderId="5"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0" fontId="2" fillId="0" borderId="5" xfId="0" applyFont="1" applyBorder="1" applyAlignment="1">
      <alignment horizontal="justify" vertical="center" wrapText="1"/>
    </xf>
    <xf numFmtId="0" fontId="2" fillId="2" borderId="5" xfId="0" applyFont="1" applyFill="1" applyBorder="1" applyAlignment="1">
      <alignment horizontal="center" vertical="center" wrapText="1"/>
    </xf>
    <xf numFmtId="9" fontId="2" fillId="0" borderId="5" xfId="0" applyNumberFormat="1" applyFont="1" applyBorder="1" applyAlignment="1">
      <alignment horizontal="center" vertical="center" wrapText="1"/>
    </xf>
    <xf numFmtId="0" fontId="2" fillId="6" borderId="6" xfId="0" applyFont="1" applyFill="1" applyBorder="1" applyAlignment="1">
      <alignment horizontal="center" vertical="center" wrapText="1"/>
    </xf>
    <xf numFmtId="0" fontId="0" fillId="2" borderId="4" xfId="0" applyFill="1" applyBorder="1" applyAlignment="1">
      <alignment horizontal="center" vertical="center"/>
    </xf>
    <xf numFmtId="0" fontId="8" fillId="2" borderId="0" xfId="0" applyFont="1" applyFill="1"/>
    <xf numFmtId="0" fontId="10" fillId="0" borderId="0" xfId="0" applyFont="1"/>
    <xf numFmtId="0" fontId="9" fillId="2" borderId="3" xfId="0" applyFont="1" applyFill="1" applyBorder="1" applyAlignment="1">
      <alignment horizontal="center" vertical="center"/>
    </xf>
    <xf numFmtId="0" fontId="9" fillId="2" borderId="3" xfId="0" applyFont="1" applyFill="1" applyBorder="1" applyAlignment="1">
      <alignment horizontal="center" vertical="center" wrapText="1"/>
    </xf>
    <xf numFmtId="1" fontId="9" fillId="4" borderId="3" xfId="1"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7" xfId="0" applyFont="1" applyFill="1" applyBorder="1" applyAlignment="1">
      <alignment horizontal="justify" vertical="center" wrapText="1"/>
    </xf>
    <xf numFmtId="0" fontId="10" fillId="2" borderId="7" xfId="0" applyFont="1" applyFill="1" applyBorder="1" applyAlignment="1">
      <alignment horizontal="center" vertical="center" wrapText="1"/>
    </xf>
    <xf numFmtId="1" fontId="10" fillId="5" borderId="7" xfId="0" applyNumberFormat="1" applyFont="1" applyFill="1" applyBorder="1" applyAlignment="1" applyProtection="1">
      <alignment horizontal="center" vertical="center" wrapText="1"/>
      <protection locked="0"/>
    </xf>
    <xf numFmtId="9" fontId="10" fillId="0" borderId="7" xfId="2" applyFont="1" applyFill="1" applyBorder="1" applyAlignment="1">
      <alignment horizontal="center" vertical="center" wrapText="1"/>
    </xf>
    <xf numFmtId="0" fontId="11" fillId="0" borderId="7" xfId="0" applyFont="1" applyFill="1" applyBorder="1" applyAlignment="1">
      <alignment horizontal="justify" vertical="center" wrapText="1"/>
    </xf>
    <xf numFmtId="0" fontId="10" fillId="5" borderId="7" xfId="0" applyFont="1" applyFill="1" applyBorder="1" applyAlignment="1" applyProtection="1">
      <alignment horizontal="justify" vertical="center" wrapText="1"/>
      <protection locked="0"/>
    </xf>
    <xf numFmtId="9" fontId="10" fillId="2" borderId="7" xfId="2" applyFont="1" applyFill="1" applyBorder="1" applyAlignment="1">
      <alignment horizontal="center" vertical="center" wrapText="1"/>
    </xf>
    <xf numFmtId="0" fontId="10" fillId="5" borderId="7" xfId="0" quotePrefix="1" applyFont="1" applyFill="1" applyBorder="1" applyAlignment="1" applyProtection="1">
      <alignment horizontal="justify" vertical="center" wrapText="1"/>
      <protection locked="0"/>
    </xf>
    <xf numFmtId="165" fontId="10" fillId="0" borderId="7" xfId="0" applyNumberFormat="1" applyFont="1" applyBorder="1" applyAlignment="1">
      <alignment horizontal="center" vertical="center"/>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justify" vertical="center" wrapText="1"/>
      <protection locked="0"/>
    </xf>
    <xf numFmtId="0" fontId="11" fillId="0" borderId="7" xfId="0" applyFont="1" applyFill="1" applyBorder="1" applyAlignment="1" applyProtection="1">
      <alignment horizontal="justify" vertical="center" wrapText="1"/>
      <protection locked="0"/>
    </xf>
    <xf numFmtId="0" fontId="10" fillId="4" borderId="7" xfId="0" applyFont="1" applyFill="1" applyBorder="1" applyAlignment="1">
      <alignment horizontal="center" vertical="center" wrapText="1"/>
    </xf>
    <xf numFmtId="14" fontId="11" fillId="2" borderId="7"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1" fontId="9" fillId="4" borderId="7" xfId="1" applyNumberFormat="1" applyFont="1" applyFill="1" applyBorder="1" applyAlignment="1">
      <alignment horizontal="center" vertical="center" wrapText="1"/>
    </xf>
    <xf numFmtId="0" fontId="9" fillId="4" borderId="7" xfId="0" applyFont="1" applyFill="1" applyBorder="1" applyAlignment="1">
      <alignment horizontal="center" vertical="center" wrapText="1"/>
    </xf>
    <xf numFmtId="1" fontId="10" fillId="7" borderId="7" xfId="0" applyNumberFormat="1" applyFont="1" applyFill="1" applyBorder="1" applyAlignment="1">
      <alignment horizontal="center" vertical="center" wrapText="1"/>
    </xf>
    <xf numFmtId="0" fontId="11" fillId="2" borderId="7" xfId="0" applyFont="1" applyFill="1" applyBorder="1" applyAlignment="1">
      <alignment horizontal="justify" vertical="center" wrapText="1"/>
    </xf>
    <xf numFmtId="1" fontId="10" fillId="2" borderId="7"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xf>
    <xf numFmtId="1" fontId="11" fillId="2" borderId="7" xfId="0" applyNumberFormat="1" applyFont="1" applyFill="1" applyBorder="1" applyAlignment="1">
      <alignment horizontal="center" vertical="center" wrapText="1"/>
    </xf>
    <xf numFmtId="1" fontId="11" fillId="5" borderId="7" xfId="0" applyNumberFormat="1" applyFont="1" applyFill="1" applyBorder="1" applyAlignment="1" applyProtection="1">
      <alignment horizontal="center" vertical="center" wrapText="1"/>
      <protection locked="0"/>
    </xf>
    <xf numFmtId="9" fontId="11" fillId="2" borderId="7" xfId="2" applyFont="1" applyFill="1" applyBorder="1" applyAlignment="1">
      <alignment horizontal="center" vertical="center" wrapText="1"/>
    </xf>
    <xf numFmtId="0" fontId="11" fillId="5" borderId="7" xfId="0" applyFont="1" applyFill="1" applyBorder="1" applyAlignment="1" applyProtection="1">
      <alignment horizontal="justify" vertical="center" wrapText="1"/>
      <protection locked="0"/>
    </xf>
    <xf numFmtId="0" fontId="11" fillId="0" borderId="7"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7" xfId="0" applyNumberFormat="1" applyFont="1" applyFill="1" applyBorder="1" applyAlignment="1" applyProtection="1">
      <alignment horizontal="center" vertical="center" wrapText="1"/>
    </xf>
    <xf numFmtId="0" fontId="12" fillId="0" borderId="7" xfId="0" applyFont="1" applyFill="1" applyBorder="1" applyAlignment="1">
      <alignment horizontal="center" vertical="center" wrapText="1"/>
    </xf>
    <xf numFmtId="0" fontId="10" fillId="0" borderId="7" xfId="0" applyFont="1" applyFill="1" applyBorder="1" applyAlignment="1">
      <alignment horizontal="justify" vertical="center" wrapText="1"/>
    </xf>
    <xf numFmtId="14" fontId="12" fillId="0" borderId="7" xfId="0" applyNumberFormat="1" applyFont="1" applyFill="1" applyBorder="1" applyAlignment="1">
      <alignment horizontal="center" vertical="center" wrapText="1"/>
    </xf>
    <xf numFmtId="14" fontId="11" fillId="0" borderId="7" xfId="0" applyNumberFormat="1" applyFont="1" applyFill="1" applyBorder="1" applyAlignment="1">
      <alignment horizontal="justify" vertical="center" wrapText="1"/>
    </xf>
    <xf numFmtId="14" fontId="11" fillId="0" borderId="7" xfId="0" applyNumberFormat="1" applyFont="1" applyFill="1" applyBorder="1" applyAlignment="1">
      <alignment horizontal="center" vertical="center" wrapText="1"/>
    </xf>
    <xf numFmtId="0" fontId="10" fillId="5" borderId="7" xfId="0" applyFont="1" applyFill="1" applyBorder="1" applyAlignment="1" applyProtection="1">
      <alignment horizontal="justify" vertical="center" wrapText="1"/>
    </xf>
    <xf numFmtId="0" fontId="9" fillId="0" borderId="0" xfId="0" applyFont="1" applyBorder="1" applyAlignment="1">
      <alignment horizontal="center"/>
    </xf>
    <xf numFmtId="0" fontId="9" fillId="0" borderId="0" xfId="0" applyFont="1" applyBorder="1" applyAlignment="1">
      <alignment horizontal="justify"/>
    </xf>
    <xf numFmtId="14" fontId="11" fillId="0" borderId="7" xfId="0" applyNumberFormat="1" applyFont="1" applyFill="1" applyBorder="1" applyAlignment="1">
      <alignment horizontal="center" vertical="center"/>
    </xf>
    <xf numFmtId="0" fontId="10" fillId="2" borderId="7" xfId="0" applyFont="1" applyFill="1" applyBorder="1" applyAlignment="1" applyProtection="1">
      <alignment horizontal="center" vertical="center" wrapText="1"/>
    </xf>
    <xf numFmtId="0" fontId="11" fillId="4" borderId="7" xfId="0" applyFont="1" applyFill="1" applyBorder="1" applyAlignment="1">
      <alignment horizontal="center" vertical="center" wrapText="1"/>
    </xf>
    <xf numFmtId="1" fontId="10" fillId="2" borderId="7"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xf>
    <xf numFmtId="0" fontId="12" fillId="0" borderId="3" xfId="0" applyFont="1" applyFill="1" applyBorder="1" applyAlignment="1">
      <alignment horizontal="center" vertical="center" wrapText="1"/>
    </xf>
    <xf numFmtId="165" fontId="10" fillId="0" borderId="7" xfId="0" applyNumberFormat="1" applyFont="1" applyBorder="1" applyAlignment="1">
      <alignment horizontal="center" vertical="center" wrapText="1"/>
    </xf>
    <xf numFmtId="1" fontId="10" fillId="0" borderId="0" xfId="0" applyNumberFormat="1" applyFont="1"/>
    <xf numFmtId="9" fontId="10" fillId="0" borderId="0" xfId="2" applyFont="1"/>
    <xf numFmtId="0" fontId="10" fillId="0" borderId="0" xfId="0" applyFont="1" applyAlignment="1">
      <alignment horizontal="center"/>
    </xf>
    <xf numFmtId="9" fontId="10" fillId="0" borderId="0" xfId="2" applyFont="1" applyAlignment="1">
      <alignment horizontal="center"/>
    </xf>
    <xf numFmtId="0" fontId="13" fillId="0" borderId="0" xfId="0" applyFont="1" applyAlignment="1">
      <alignment vertical="center" wrapText="1"/>
    </xf>
    <xf numFmtId="0" fontId="14" fillId="0" borderId="0" xfId="3" applyFont="1" applyAlignment="1">
      <alignment vertical="center" wrapText="1"/>
    </xf>
    <xf numFmtId="0" fontId="10" fillId="0" borderId="0" xfId="0" applyFont="1" applyAlignment="1">
      <alignment horizontal="left" wrapText="1"/>
    </xf>
    <xf numFmtId="1" fontId="10" fillId="0" borderId="0" xfId="0" applyNumberFormat="1" applyFont="1" applyAlignment="1">
      <alignment horizontal="center" vertical="center"/>
    </xf>
    <xf numFmtId="0" fontId="10" fillId="0" borderId="0" xfId="0" applyFont="1" applyFill="1"/>
    <xf numFmtId="0" fontId="10" fillId="0" borderId="0" xfId="0" applyFont="1" applyBorder="1"/>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left" vertical="center"/>
    </xf>
    <xf numFmtId="1" fontId="10" fillId="0" borderId="7"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0" fontId="15" fillId="0" borderId="0" xfId="0" applyFont="1"/>
    <xf numFmtId="0" fontId="11" fillId="0" borderId="0" xfId="0" applyFont="1"/>
    <xf numFmtId="166" fontId="10" fillId="0" borderId="0" xfId="2" applyNumberFormat="1" applyFont="1"/>
    <xf numFmtId="0" fontId="10" fillId="4" borderId="7" xfId="0" applyFont="1" applyFill="1" applyBorder="1" applyAlignment="1">
      <alignment vertical="center" wrapText="1"/>
    </xf>
    <xf numFmtId="0" fontId="11" fillId="4" borderId="7"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4" borderId="7" xfId="0" applyFont="1" applyFill="1" applyBorder="1" applyAlignment="1">
      <alignment horizontal="center"/>
    </xf>
    <xf numFmtId="0" fontId="9" fillId="2" borderId="2" xfId="0" applyFont="1" applyFill="1" applyBorder="1" applyAlignment="1">
      <alignment horizontal="center" vertical="center"/>
    </xf>
    <xf numFmtId="0" fontId="9" fillId="0" borderId="0" xfId="0" applyFont="1" applyBorder="1" applyAlignment="1">
      <alignment horizontal="center"/>
    </xf>
    <xf numFmtId="14" fontId="11" fillId="2" borderId="7" xfId="0" applyNumberFormat="1"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1" fillId="0" borderId="7" xfId="0" applyFont="1" applyFill="1" applyBorder="1" applyAlignment="1">
      <alignment horizontal="justify" vertical="center" wrapText="1"/>
    </xf>
    <xf numFmtId="14" fontId="10" fillId="0" borderId="7" xfId="0" applyNumberFormat="1" applyFont="1" applyBorder="1" applyAlignment="1">
      <alignment horizontal="center" vertical="center" wrapText="1"/>
    </xf>
    <xf numFmtId="9" fontId="10" fillId="2" borderId="7" xfId="2" applyFont="1" applyFill="1" applyBorder="1" applyAlignment="1">
      <alignment horizontal="center" vertical="center" wrapText="1"/>
    </xf>
    <xf numFmtId="0" fontId="11" fillId="0" borderId="7" xfId="0" applyFont="1" applyBorder="1" applyAlignment="1">
      <alignment horizontal="justify" vertical="center" wrapText="1"/>
    </xf>
    <xf numFmtId="0" fontId="12" fillId="0" borderId="8"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1" fontId="9" fillId="4" borderId="7" xfId="1" applyNumberFormat="1" applyFont="1" applyFill="1" applyBorder="1" applyAlignment="1">
      <alignment horizontal="center" vertical="center" wrapText="1"/>
    </xf>
    <xf numFmtId="0" fontId="12" fillId="0" borderId="7" xfId="4" applyFont="1" applyFill="1" applyBorder="1" applyAlignment="1" applyProtection="1">
      <alignment horizontal="center" vertical="center" wrapText="1"/>
    </xf>
    <xf numFmtId="0" fontId="9" fillId="2" borderId="7" xfId="0" applyFont="1" applyFill="1" applyBorder="1" applyAlignment="1">
      <alignment horizontal="center" vertical="center"/>
    </xf>
    <xf numFmtId="0" fontId="9" fillId="2" borderId="12" xfId="0" applyFont="1" applyFill="1" applyBorder="1" applyAlignment="1">
      <alignment horizontal="center"/>
    </xf>
    <xf numFmtId="0" fontId="9" fillId="2" borderId="3" xfId="0" applyFont="1" applyFill="1" applyBorder="1" applyAlignment="1">
      <alignment horizontal="center" vertical="center"/>
    </xf>
  </cellXfs>
  <cellStyles count="7">
    <cellStyle name="Hipervínculo" xfId="3" builtinId="8"/>
    <cellStyle name="Millares" xfId="1" builtinId="3"/>
    <cellStyle name="Normal" xfId="0" builtinId="0"/>
    <cellStyle name="Normal 2" xfId="6"/>
    <cellStyle name="Normal 3" xfId="4"/>
    <cellStyle name="Normal 4" xfId="5"/>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ransmilenio.gov.co/Publicaciones/la_entidad/transparencia_y_acceso_a_la_informacion_publica_transmilenio/6_planeacion/plan_anticorrupcion_y_de_atencion_al_ciudadano"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ransmilenio.gov.co/Publicaciones/la_entidad/transparencia_y_acceso_a_la_informacion_publica_transmilenio/7_control/informes_de_gestion" TargetMode="External"/><Relationship Id="rId1" Type="http://schemas.openxmlformats.org/officeDocument/2006/relationships/hyperlink" Target="https://transmilenio.sharepoint.com/gerencia-general/oficina-planeacion/SIG/Manual%20de%20Procedimientos/1.3.%20Gesti&#243;n%20de%20Grupos%20de%20Inter&#233;s/Protocolos/T-SC-002-2%20Publicaci&#243;n%20Seguimiento%20y%20Actualizaci&#243;n%20Informaci&#243;n%20P&#225;gina%20Web.pdf?e=4%3A4b020a37e7414fdfa00783f6bb145c3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baseColWidth="10" defaultRowHeight="15" x14ac:dyDescent="0.25"/>
  <cols>
    <col min="1" max="1" width="67" style="1" customWidth="1"/>
    <col min="2" max="3" width="22.28515625" style="1" customWidth="1"/>
    <col min="4" max="4" width="18.28515625" style="1" customWidth="1"/>
    <col min="5" max="5" width="25.28515625" style="1" customWidth="1"/>
    <col min="6" max="8" width="11.42578125" style="1"/>
    <col min="9" max="9" width="22" style="1" bestFit="1" customWidth="1"/>
    <col min="10" max="16384" width="11.42578125" style="1"/>
  </cols>
  <sheetData>
    <row r="1" spans="1:10" ht="30.75" customHeight="1" thickBot="1" x14ac:dyDescent="0.3">
      <c r="A1" s="4" t="s">
        <v>0</v>
      </c>
      <c r="B1" s="4" t="s">
        <v>1</v>
      </c>
      <c r="C1" s="4" t="s">
        <v>127</v>
      </c>
      <c r="D1" s="4" t="s">
        <v>128</v>
      </c>
      <c r="E1" s="4" t="s">
        <v>2</v>
      </c>
    </row>
    <row r="2" spans="1:10" ht="30.75" customHeight="1" thickBot="1" x14ac:dyDescent="0.3">
      <c r="A2" s="5" t="s">
        <v>3</v>
      </c>
      <c r="B2" s="6">
        <f>+'1.Estrategia Gestión del Riesgo'!H13</f>
        <v>85</v>
      </c>
      <c r="C2" s="6">
        <f>+'1.Estrategia Gestión del Riesgo'!I13</f>
        <v>72</v>
      </c>
      <c r="D2" s="7">
        <f t="shared" ref="D2:D8" si="0">+C2/B2</f>
        <v>0.84705882352941175</v>
      </c>
      <c r="E2" s="8" t="s">
        <v>126</v>
      </c>
      <c r="F2" s="17"/>
    </row>
    <row r="3" spans="1:10" ht="30.75" customHeight="1" thickBot="1" x14ac:dyDescent="0.3">
      <c r="A3" s="5" t="s">
        <v>5</v>
      </c>
      <c r="B3" s="10">
        <f>+'3. Estrategia Rendición Cuentas'!H20</f>
        <v>3919</v>
      </c>
      <c r="C3" s="10">
        <f>+'3. Estrategia Rendición Cuentas'!I20</f>
        <v>3362</v>
      </c>
      <c r="D3" s="7">
        <f t="shared" si="0"/>
        <v>0.85787190609849451</v>
      </c>
      <c r="E3" s="8" t="s">
        <v>126</v>
      </c>
      <c r="F3" s="17"/>
    </row>
    <row r="4" spans="1:10" ht="30.75" customHeight="1" thickBot="1" x14ac:dyDescent="0.3">
      <c r="A4" s="5" t="s">
        <v>4</v>
      </c>
      <c r="B4" s="9">
        <f>+'4.Estrategia Antitramites'!K5</f>
        <v>1</v>
      </c>
      <c r="C4" s="9">
        <f>+'4.Estrategia Antitramites'!L5</f>
        <v>1</v>
      </c>
      <c r="D4" s="7">
        <f t="shared" si="0"/>
        <v>1</v>
      </c>
      <c r="E4" s="8" t="s">
        <v>126</v>
      </c>
      <c r="F4" s="17"/>
    </row>
    <row r="5" spans="1:10" ht="30.75" customHeight="1" thickBot="1" x14ac:dyDescent="0.3">
      <c r="A5" s="5" t="s">
        <v>6</v>
      </c>
      <c r="B5" s="10">
        <f>+'5. Estrategia al Ciudad.'!H13</f>
        <v>19</v>
      </c>
      <c r="C5" s="10">
        <f>+'5. Estrategia al Ciudad.'!I13</f>
        <v>18</v>
      </c>
      <c r="D5" s="7">
        <f t="shared" si="0"/>
        <v>0.94736842105263153</v>
      </c>
      <c r="E5" s="8" t="s">
        <v>126</v>
      </c>
      <c r="F5" s="17"/>
      <c r="I5" s="16" t="s">
        <v>199</v>
      </c>
      <c r="J5" s="3" t="s">
        <v>125</v>
      </c>
    </row>
    <row r="6" spans="1:10" ht="30.75" customHeight="1" thickBot="1" x14ac:dyDescent="0.3">
      <c r="A6" s="5" t="s">
        <v>7</v>
      </c>
      <c r="B6" s="11">
        <f>+'6. Estrategia Mecanismo Transpa'!H11</f>
        <v>34</v>
      </c>
      <c r="C6" s="11">
        <f>+'6. Estrategia Mecanismo Transpa'!I11</f>
        <v>34</v>
      </c>
      <c r="D6" s="7">
        <f t="shared" si="0"/>
        <v>1</v>
      </c>
      <c r="E6" s="8" t="s">
        <v>126</v>
      </c>
      <c r="F6" s="17"/>
      <c r="I6" s="16" t="s">
        <v>200</v>
      </c>
      <c r="J6" s="2" t="s">
        <v>124</v>
      </c>
    </row>
    <row r="7" spans="1:10" ht="30.75" customHeight="1" thickBot="1" x14ac:dyDescent="0.3">
      <c r="A7" s="5" t="s">
        <v>8</v>
      </c>
      <c r="B7" s="10">
        <f>+'7. Otras Iniciativas'!H7</f>
        <v>8</v>
      </c>
      <c r="C7" s="10">
        <f>+'7. Otras Iniciativas'!I7</f>
        <v>7</v>
      </c>
      <c r="D7" s="7">
        <f t="shared" si="0"/>
        <v>0.875</v>
      </c>
      <c r="E7" s="8" t="s">
        <v>126</v>
      </c>
      <c r="F7" s="17"/>
      <c r="I7" s="16" t="s">
        <v>201</v>
      </c>
      <c r="J7" s="15" t="s">
        <v>126</v>
      </c>
    </row>
    <row r="8" spans="1:10" ht="30.75" customHeight="1" thickBot="1" x14ac:dyDescent="0.3">
      <c r="A8" s="12" t="s">
        <v>9</v>
      </c>
      <c r="B8" s="13">
        <f>SUM(B2:B7)</f>
        <v>4066</v>
      </c>
      <c r="C8" s="13">
        <f>SUM(C2:C7)</f>
        <v>3494</v>
      </c>
      <c r="D8" s="14">
        <f t="shared" si="0"/>
        <v>0.85932120019675362</v>
      </c>
      <c r="E8" s="8" t="s">
        <v>126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18"/>
  <sheetViews>
    <sheetView view="pageBreakPreview" zoomScale="60" zoomScaleNormal="80" workbookViewId="0">
      <selection sqref="A1:M1"/>
    </sheetView>
  </sheetViews>
  <sheetFormatPr baseColWidth="10" defaultRowHeight="15" x14ac:dyDescent="0.2"/>
  <cols>
    <col min="1" max="1" width="23.5703125" style="18" customWidth="1"/>
    <col min="2" max="2" width="6.28515625" style="18" customWidth="1"/>
    <col min="3" max="3" width="23.42578125" style="18" customWidth="1"/>
    <col min="4" max="4" width="26.5703125" style="18" customWidth="1"/>
    <col min="5" max="5" width="21.28515625" style="18" customWidth="1"/>
    <col min="6" max="6" width="14.5703125" style="18" customWidth="1"/>
    <col min="7" max="7" width="13.5703125" style="18" customWidth="1"/>
    <col min="8" max="9" width="17.7109375" style="18" hidden="1" customWidth="1"/>
    <col min="10" max="10" width="19.42578125" style="18" customWidth="1"/>
    <col min="11" max="11" width="62.140625" style="18" customWidth="1"/>
    <col min="12" max="12" width="41.28515625" style="18" hidden="1" customWidth="1"/>
    <col min="13" max="13" width="46.7109375" style="18" customWidth="1"/>
    <col min="14" max="15" width="11.42578125" style="18"/>
    <col min="16" max="16" width="41.28515625" style="18" customWidth="1"/>
    <col min="17" max="16384" width="11.42578125" style="18"/>
  </cols>
  <sheetData>
    <row r="1" spans="1:14" ht="16.5" thickBot="1" x14ac:dyDescent="0.3">
      <c r="A1" s="93" t="s">
        <v>10</v>
      </c>
      <c r="B1" s="93"/>
      <c r="C1" s="93"/>
      <c r="D1" s="93"/>
      <c r="E1" s="93"/>
      <c r="F1" s="93"/>
      <c r="G1" s="93"/>
      <c r="H1" s="93"/>
      <c r="I1" s="93"/>
      <c r="J1" s="93"/>
      <c r="K1" s="93"/>
      <c r="L1" s="93"/>
      <c r="M1" s="93"/>
    </row>
    <row r="2" spans="1:14" ht="16.5" hidden="1" thickBot="1" x14ac:dyDescent="0.3">
      <c r="A2" s="62"/>
      <c r="B2" s="62"/>
      <c r="C2" s="62"/>
      <c r="D2" s="62"/>
      <c r="E2" s="62"/>
      <c r="F2" s="62"/>
      <c r="G2" s="62"/>
      <c r="H2" s="62"/>
      <c r="I2" s="62"/>
      <c r="J2" s="62"/>
      <c r="K2" s="63"/>
      <c r="L2" s="62"/>
      <c r="N2" s="86"/>
    </row>
    <row r="3" spans="1:14" ht="48.75" customHeight="1" thickBot="1" x14ac:dyDescent="0.25">
      <c r="A3" s="52" t="s">
        <v>11</v>
      </c>
      <c r="B3" s="92" t="s">
        <v>133</v>
      </c>
      <c r="C3" s="92"/>
      <c r="D3" s="52" t="s">
        <v>12</v>
      </c>
      <c r="E3" s="51" t="s">
        <v>13</v>
      </c>
      <c r="F3" s="84" t="s">
        <v>14</v>
      </c>
      <c r="G3" s="84" t="s">
        <v>15</v>
      </c>
      <c r="H3" s="21" t="s">
        <v>1</v>
      </c>
      <c r="I3" s="21" t="s">
        <v>129</v>
      </c>
      <c r="J3" s="22" t="s">
        <v>130</v>
      </c>
      <c r="K3" s="22" t="s">
        <v>131</v>
      </c>
      <c r="L3" s="22" t="s">
        <v>132</v>
      </c>
      <c r="M3" s="22" t="s">
        <v>121</v>
      </c>
    </row>
    <row r="4" spans="1:14" ht="367.5" customHeight="1" thickBot="1" x14ac:dyDescent="0.25">
      <c r="A4" s="89" t="s">
        <v>306</v>
      </c>
      <c r="B4" s="56" t="s">
        <v>134</v>
      </c>
      <c r="C4" s="28" t="s">
        <v>135</v>
      </c>
      <c r="D4" s="28" t="s">
        <v>136</v>
      </c>
      <c r="E4" s="50" t="s">
        <v>16</v>
      </c>
      <c r="F4" s="60">
        <v>42658</v>
      </c>
      <c r="G4" s="64">
        <v>42674</v>
      </c>
      <c r="H4" s="65">
        <v>1</v>
      </c>
      <c r="I4" s="26">
        <v>1</v>
      </c>
      <c r="J4" s="30">
        <f t="shared" ref="J4:J12" si="0">+I4/H4</f>
        <v>1</v>
      </c>
      <c r="K4" s="28" t="s">
        <v>251</v>
      </c>
      <c r="L4" s="31" t="s">
        <v>214</v>
      </c>
      <c r="M4" s="28" t="s">
        <v>245</v>
      </c>
    </row>
    <row r="5" spans="1:14" ht="297.75" customHeight="1" thickBot="1" x14ac:dyDescent="0.25">
      <c r="A5" s="90"/>
      <c r="B5" s="56" t="s">
        <v>137</v>
      </c>
      <c r="C5" s="28" t="s">
        <v>17</v>
      </c>
      <c r="D5" s="28" t="s">
        <v>138</v>
      </c>
      <c r="E5" s="50" t="s">
        <v>16</v>
      </c>
      <c r="F5" s="60">
        <v>42492</v>
      </c>
      <c r="G5" s="64">
        <v>42735</v>
      </c>
      <c r="H5" s="65">
        <v>13</v>
      </c>
      <c r="I5" s="26">
        <v>13</v>
      </c>
      <c r="J5" s="30">
        <f t="shared" si="0"/>
        <v>1</v>
      </c>
      <c r="K5" s="28" t="s">
        <v>247</v>
      </c>
      <c r="L5" s="29" t="s">
        <v>147</v>
      </c>
      <c r="M5" s="28" t="s">
        <v>246</v>
      </c>
    </row>
    <row r="6" spans="1:14" ht="240.75" customHeight="1" thickBot="1" x14ac:dyDescent="0.25">
      <c r="A6" s="66" t="s">
        <v>307</v>
      </c>
      <c r="B6" s="56" t="s">
        <v>139</v>
      </c>
      <c r="C6" s="28" t="s">
        <v>18</v>
      </c>
      <c r="D6" s="28" t="s">
        <v>151</v>
      </c>
      <c r="E6" s="50" t="s">
        <v>140</v>
      </c>
      <c r="F6" s="60">
        <v>42384</v>
      </c>
      <c r="G6" s="64">
        <v>42447</v>
      </c>
      <c r="H6" s="67">
        <v>13</v>
      </c>
      <c r="I6" s="26">
        <v>13</v>
      </c>
      <c r="J6" s="30">
        <f t="shared" si="0"/>
        <v>1</v>
      </c>
      <c r="K6" s="28" t="s">
        <v>250</v>
      </c>
      <c r="L6" s="29" t="s">
        <v>148</v>
      </c>
      <c r="M6" s="28" t="s">
        <v>282</v>
      </c>
    </row>
    <row r="7" spans="1:14" ht="150.75" thickBot="1" x14ac:dyDescent="0.25">
      <c r="A7" s="89" t="s">
        <v>308</v>
      </c>
      <c r="B7" s="56" t="s">
        <v>141</v>
      </c>
      <c r="C7" s="28" t="s">
        <v>19</v>
      </c>
      <c r="D7" s="28" t="s">
        <v>20</v>
      </c>
      <c r="E7" s="50" t="s">
        <v>16</v>
      </c>
      <c r="F7" s="64">
        <v>42401</v>
      </c>
      <c r="G7" s="64">
        <v>42447</v>
      </c>
      <c r="H7" s="65">
        <v>1</v>
      </c>
      <c r="I7" s="26">
        <v>1</v>
      </c>
      <c r="J7" s="30">
        <f t="shared" si="0"/>
        <v>1</v>
      </c>
      <c r="K7" s="28" t="s">
        <v>249</v>
      </c>
      <c r="L7" s="29" t="s">
        <v>148</v>
      </c>
      <c r="M7" s="28" t="s">
        <v>240</v>
      </c>
    </row>
    <row r="8" spans="1:14" ht="174" customHeight="1" thickBot="1" x14ac:dyDescent="0.25">
      <c r="A8" s="91"/>
      <c r="B8" s="56" t="s">
        <v>142</v>
      </c>
      <c r="C8" s="28" t="s">
        <v>21</v>
      </c>
      <c r="D8" s="28" t="s">
        <v>22</v>
      </c>
      <c r="E8" s="50" t="s">
        <v>23</v>
      </c>
      <c r="F8" s="64">
        <v>42448</v>
      </c>
      <c r="G8" s="64">
        <v>42457</v>
      </c>
      <c r="H8" s="44">
        <v>1</v>
      </c>
      <c r="I8" s="26">
        <v>1</v>
      </c>
      <c r="J8" s="30">
        <f t="shared" si="0"/>
        <v>1</v>
      </c>
      <c r="K8" s="28" t="s">
        <v>248</v>
      </c>
      <c r="L8" s="61" t="s">
        <v>152</v>
      </c>
      <c r="M8" s="28" t="s">
        <v>240</v>
      </c>
    </row>
    <row r="9" spans="1:14" ht="150.75" thickBot="1" x14ac:dyDescent="0.25">
      <c r="A9" s="91"/>
      <c r="B9" s="56" t="s">
        <v>143</v>
      </c>
      <c r="C9" s="28" t="s">
        <v>24</v>
      </c>
      <c r="D9" s="28" t="s">
        <v>25</v>
      </c>
      <c r="E9" s="50" t="s">
        <v>16</v>
      </c>
      <c r="F9" s="64">
        <v>42457</v>
      </c>
      <c r="G9" s="64">
        <v>42458</v>
      </c>
      <c r="H9" s="44">
        <v>1</v>
      </c>
      <c r="I9" s="26">
        <v>1</v>
      </c>
      <c r="J9" s="30">
        <f t="shared" si="0"/>
        <v>1</v>
      </c>
      <c r="K9" s="28" t="s">
        <v>252</v>
      </c>
      <c r="L9" s="61" t="s">
        <v>148</v>
      </c>
      <c r="M9" s="28" t="s">
        <v>240</v>
      </c>
    </row>
    <row r="10" spans="1:14" ht="150.75" thickBot="1" x14ac:dyDescent="0.25">
      <c r="A10" s="91"/>
      <c r="B10" s="56" t="s">
        <v>144</v>
      </c>
      <c r="C10" s="28" t="s">
        <v>26</v>
      </c>
      <c r="D10" s="28" t="s">
        <v>27</v>
      </c>
      <c r="E10" s="50" t="s">
        <v>28</v>
      </c>
      <c r="F10" s="64">
        <v>42459</v>
      </c>
      <c r="G10" s="64">
        <v>42735</v>
      </c>
      <c r="H10" s="44">
        <v>1</v>
      </c>
      <c r="I10" s="26">
        <v>1</v>
      </c>
      <c r="J10" s="30">
        <f t="shared" si="0"/>
        <v>1</v>
      </c>
      <c r="K10" s="28" t="s">
        <v>253</v>
      </c>
      <c r="L10" s="61" t="s">
        <v>149</v>
      </c>
      <c r="M10" s="28" t="s">
        <v>240</v>
      </c>
    </row>
    <row r="11" spans="1:14" ht="302.25" customHeight="1" thickBot="1" x14ac:dyDescent="0.25">
      <c r="A11" s="66" t="s">
        <v>309</v>
      </c>
      <c r="B11" s="56" t="s">
        <v>145</v>
      </c>
      <c r="C11" s="28" t="s">
        <v>29</v>
      </c>
      <c r="D11" s="28" t="s">
        <v>30</v>
      </c>
      <c r="E11" s="68" t="s">
        <v>146</v>
      </c>
      <c r="F11" s="64">
        <v>42461</v>
      </c>
      <c r="G11" s="64">
        <v>42735</v>
      </c>
      <c r="H11" s="44">
        <v>52</v>
      </c>
      <c r="I11" s="26">
        <v>39</v>
      </c>
      <c r="J11" s="30">
        <f t="shared" si="0"/>
        <v>0.75</v>
      </c>
      <c r="K11" s="28" t="s">
        <v>254</v>
      </c>
      <c r="L11" s="61" t="s">
        <v>148</v>
      </c>
      <c r="M11" s="28" t="s">
        <v>244</v>
      </c>
    </row>
    <row r="12" spans="1:14" ht="195.75" thickBot="1" x14ac:dyDescent="0.25">
      <c r="A12" s="66" t="s">
        <v>310</v>
      </c>
      <c r="B12" s="56" t="s">
        <v>205</v>
      </c>
      <c r="C12" s="28" t="s">
        <v>215</v>
      </c>
      <c r="D12" s="28" t="s">
        <v>31</v>
      </c>
      <c r="E12" s="50" t="s">
        <v>32</v>
      </c>
      <c r="F12" s="64">
        <v>42490</v>
      </c>
      <c r="G12" s="64">
        <v>42735</v>
      </c>
      <c r="H12" s="44">
        <v>2</v>
      </c>
      <c r="I12" s="26">
        <v>2</v>
      </c>
      <c r="J12" s="30">
        <f t="shared" si="0"/>
        <v>1</v>
      </c>
      <c r="K12" s="28" t="s">
        <v>255</v>
      </c>
      <c r="L12" s="61" t="s">
        <v>150</v>
      </c>
      <c r="M12" s="28" t="s">
        <v>122</v>
      </c>
    </row>
    <row r="13" spans="1:14" x14ac:dyDescent="0.2">
      <c r="H13" s="18">
        <f>SUM(H4:H12)</f>
        <v>85</v>
      </c>
      <c r="I13" s="18">
        <f>SUM(I4:I12)</f>
        <v>72</v>
      </c>
      <c r="J13" s="72">
        <f>+I13/H13</f>
        <v>0.84705882352941175</v>
      </c>
    </row>
    <row r="18" spans="13:13" x14ac:dyDescent="0.2">
      <c r="M18" s="87"/>
    </row>
  </sheetData>
  <mergeCells count="4">
    <mergeCell ref="A4:A5"/>
    <mergeCell ref="A7:A10"/>
    <mergeCell ref="B3:C3"/>
    <mergeCell ref="A1:M1"/>
  </mergeCells>
  <hyperlinks>
    <hyperlink ref="L10" r:id="rId1"/>
  </hyperlinks>
  <printOptions horizontalCentered="1"/>
  <pageMargins left="0.59055118110236227" right="0.59055118110236227" top="0.59055118110236227" bottom="0.59055118110236227" header="0.31496062992125984" footer="0.31496062992125984"/>
  <pageSetup scale="46" orientation="landscape" r:id="rId2"/>
  <rowBreaks count="1" manualBreakCount="1">
    <brk id="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20"/>
  <sheetViews>
    <sheetView view="pageBreakPreview" zoomScale="70" zoomScaleNormal="80" zoomScaleSheetLayoutView="70" workbookViewId="0">
      <selection sqref="A1:M1"/>
    </sheetView>
  </sheetViews>
  <sheetFormatPr baseColWidth="10" defaultRowHeight="15" x14ac:dyDescent="0.2"/>
  <cols>
    <col min="1" max="1" width="19.7109375" style="18" customWidth="1"/>
    <col min="2" max="2" width="5.28515625" style="18" customWidth="1"/>
    <col min="3" max="3" width="23.42578125" style="18" customWidth="1"/>
    <col min="4" max="4" width="26.7109375" style="18" customWidth="1"/>
    <col min="5" max="5" width="21.28515625" style="18" customWidth="1"/>
    <col min="6" max="6" width="13.7109375" style="18" customWidth="1"/>
    <col min="7" max="7" width="12.5703125" style="18" customWidth="1"/>
    <col min="8" max="8" width="19.140625" style="18" hidden="1" customWidth="1"/>
    <col min="9" max="9" width="18.5703125" style="18" hidden="1" customWidth="1"/>
    <col min="10" max="10" width="18.140625" style="18" customWidth="1"/>
    <col min="11" max="11" width="62.140625" style="18" customWidth="1"/>
    <col min="12" max="12" width="57.85546875" style="18" hidden="1" customWidth="1"/>
    <col min="13" max="13" width="46.7109375" style="18" customWidth="1"/>
    <col min="14" max="15" width="11.42578125" style="18"/>
    <col min="16" max="16" width="41.28515625" style="18" customWidth="1"/>
    <col min="17" max="16384" width="11.42578125" style="18"/>
  </cols>
  <sheetData>
    <row r="1" spans="1:13" ht="16.5" thickBot="1" x14ac:dyDescent="0.3">
      <c r="A1" s="93" t="s">
        <v>45</v>
      </c>
      <c r="B1" s="93"/>
      <c r="C1" s="93"/>
      <c r="D1" s="93"/>
      <c r="E1" s="93"/>
      <c r="F1" s="93"/>
      <c r="G1" s="93"/>
      <c r="H1" s="93"/>
      <c r="I1" s="93"/>
      <c r="J1" s="93"/>
      <c r="K1" s="93"/>
      <c r="L1" s="93"/>
      <c r="M1" s="93"/>
    </row>
    <row r="2" spans="1:13" ht="48.75" customHeight="1" thickBot="1" x14ac:dyDescent="0.25">
      <c r="A2" s="52" t="s">
        <v>11</v>
      </c>
      <c r="B2" s="92" t="s">
        <v>133</v>
      </c>
      <c r="C2" s="92"/>
      <c r="D2" s="52" t="s">
        <v>12</v>
      </c>
      <c r="E2" s="51" t="s">
        <v>13</v>
      </c>
      <c r="F2" s="84" t="s">
        <v>14</v>
      </c>
      <c r="G2" s="84" t="s">
        <v>15</v>
      </c>
      <c r="H2" s="21" t="s">
        <v>1</v>
      </c>
      <c r="I2" s="21" t="s">
        <v>129</v>
      </c>
      <c r="J2" s="22" t="s">
        <v>130</v>
      </c>
      <c r="K2" s="22" t="s">
        <v>131</v>
      </c>
      <c r="L2" s="22" t="s">
        <v>132</v>
      </c>
      <c r="M2" s="22" t="s">
        <v>121</v>
      </c>
    </row>
    <row r="3" spans="1:13" ht="238.5" customHeight="1" thickBot="1" x14ac:dyDescent="0.25">
      <c r="A3" s="95" t="s">
        <v>302</v>
      </c>
      <c r="B3" s="53" t="s">
        <v>134</v>
      </c>
      <c r="C3" s="28" t="s">
        <v>162</v>
      </c>
      <c r="D3" s="28" t="s">
        <v>163</v>
      </c>
      <c r="E3" s="54" t="s">
        <v>47</v>
      </c>
      <c r="F3" s="37">
        <v>42625</v>
      </c>
      <c r="G3" s="37">
        <v>42735</v>
      </c>
      <c r="H3" s="44">
        <v>1</v>
      </c>
      <c r="I3" s="26">
        <v>1</v>
      </c>
      <c r="J3" s="30">
        <f>+I3/H3</f>
        <v>1</v>
      </c>
      <c r="K3" s="28" t="s">
        <v>257</v>
      </c>
      <c r="L3" s="29" t="s">
        <v>164</v>
      </c>
      <c r="M3" s="28" t="s">
        <v>318</v>
      </c>
    </row>
    <row r="4" spans="1:13" ht="245.25" customHeight="1" thickBot="1" x14ac:dyDescent="0.25">
      <c r="A4" s="96"/>
      <c r="B4" s="53" t="s">
        <v>137</v>
      </c>
      <c r="C4" s="28" t="s">
        <v>48</v>
      </c>
      <c r="D4" s="28" t="s">
        <v>49</v>
      </c>
      <c r="E4" s="50" t="s">
        <v>50</v>
      </c>
      <c r="F4" s="37">
        <v>42384</v>
      </c>
      <c r="G4" s="37">
        <v>42735</v>
      </c>
      <c r="H4" s="46">
        <v>1</v>
      </c>
      <c r="I4" s="47">
        <v>1</v>
      </c>
      <c r="J4" s="48">
        <f t="shared" ref="J4:J19" si="0">+I4/H4</f>
        <v>1</v>
      </c>
      <c r="K4" s="28" t="s">
        <v>258</v>
      </c>
      <c r="L4" s="29" t="s">
        <v>234</v>
      </c>
      <c r="M4" s="28" t="s">
        <v>122</v>
      </c>
    </row>
    <row r="5" spans="1:13" ht="180.75" thickBot="1" x14ac:dyDescent="0.25">
      <c r="A5" s="97"/>
      <c r="B5" s="53" t="s">
        <v>161</v>
      </c>
      <c r="C5" s="28" t="s">
        <v>51</v>
      </c>
      <c r="D5" s="28" t="s">
        <v>52</v>
      </c>
      <c r="E5" s="54" t="s">
        <v>16</v>
      </c>
      <c r="F5" s="37">
        <v>42428</v>
      </c>
      <c r="G5" s="37">
        <v>42735</v>
      </c>
      <c r="H5" s="44">
        <v>4</v>
      </c>
      <c r="I5" s="26">
        <v>4</v>
      </c>
      <c r="J5" s="30">
        <f t="shared" si="0"/>
        <v>1</v>
      </c>
      <c r="K5" s="28" t="s">
        <v>301</v>
      </c>
      <c r="L5" s="31" t="s">
        <v>233</v>
      </c>
      <c r="M5" s="28" t="s">
        <v>122</v>
      </c>
    </row>
    <row r="6" spans="1:13" ht="408.75" customHeight="1" thickBot="1" x14ac:dyDescent="0.25">
      <c r="A6" s="98" t="s">
        <v>311</v>
      </c>
      <c r="B6" s="53" t="s">
        <v>181</v>
      </c>
      <c r="C6" s="28" t="s">
        <v>53</v>
      </c>
      <c r="D6" s="28" t="s">
        <v>54</v>
      </c>
      <c r="E6" s="54" t="s">
        <v>16</v>
      </c>
      <c r="F6" s="37">
        <v>42370</v>
      </c>
      <c r="G6" s="37">
        <v>42735</v>
      </c>
      <c r="H6" s="26">
        <v>11</v>
      </c>
      <c r="I6" s="26">
        <v>11</v>
      </c>
      <c r="J6" s="30">
        <f t="shared" si="0"/>
        <v>1</v>
      </c>
      <c r="K6" s="34" t="s">
        <v>300</v>
      </c>
      <c r="L6" s="29" t="s">
        <v>283</v>
      </c>
      <c r="M6" s="28" t="s">
        <v>284</v>
      </c>
    </row>
    <row r="7" spans="1:13" ht="213" customHeight="1" thickBot="1" x14ac:dyDescent="0.25">
      <c r="A7" s="96"/>
      <c r="B7" s="53" t="s">
        <v>182</v>
      </c>
      <c r="C7" s="28" t="s">
        <v>55</v>
      </c>
      <c r="D7" s="28" t="s">
        <v>56</v>
      </c>
      <c r="E7" s="54" t="s">
        <v>57</v>
      </c>
      <c r="F7" s="37">
        <v>42370</v>
      </c>
      <c r="G7" s="37" t="s">
        <v>58</v>
      </c>
      <c r="H7" s="55">
        <v>30</v>
      </c>
      <c r="I7" s="26">
        <v>30</v>
      </c>
      <c r="J7" s="30">
        <f t="shared" si="0"/>
        <v>1</v>
      </c>
      <c r="K7" s="28" t="s">
        <v>259</v>
      </c>
      <c r="L7" s="29" t="s">
        <v>190</v>
      </c>
      <c r="M7" s="28" t="s">
        <v>331</v>
      </c>
    </row>
    <row r="8" spans="1:13" ht="408.75" customHeight="1" thickBot="1" x14ac:dyDescent="0.25">
      <c r="A8" s="97"/>
      <c r="B8" s="53" t="s">
        <v>183</v>
      </c>
      <c r="C8" s="28" t="s">
        <v>59</v>
      </c>
      <c r="D8" s="28" t="s">
        <v>60</v>
      </c>
      <c r="E8" s="54" t="s">
        <v>57</v>
      </c>
      <c r="F8" s="37">
        <v>42370</v>
      </c>
      <c r="G8" s="37" t="s">
        <v>58</v>
      </c>
      <c r="H8" s="55">
        <v>12</v>
      </c>
      <c r="I8" s="26">
        <v>8</v>
      </c>
      <c r="J8" s="30">
        <f t="shared" si="0"/>
        <v>0.66666666666666663</v>
      </c>
      <c r="K8" s="28" t="s">
        <v>260</v>
      </c>
      <c r="L8" s="29" t="s">
        <v>232</v>
      </c>
      <c r="M8" s="28" t="s">
        <v>332</v>
      </c>
    </row>
    <row r="9" spans="1:13" ht="146.25" customHeight="1" thickBot="1" x14ac:dyDescent="0.25">
      <c r="A9" s="98" t="s">
        <v>311</v>
      </c>
      <c r="B9" s="56" t="s">
        <v>184</v>
      </c>
      <c r="C9" s="28" t="s">
        <v>61</v>
      </c>
      <c r="D9" s="28" t="s">
        <v>62</v>
      </c>
      <c r="E9" s="50" t="s">
        <v>32</v>
      </c>
      <c r="F9" s="37">
        <v>42370</v>
      </c>
      <c r="G9" s="37">
        <v>42735</v>
      </c>
      <c r="H9" s="55">
        <v>44</v>
      </c>
      <c r="I9" s="26">
        <v>44</v>
      </c>
      <c r="J9" s="30">
        <f t="shared" si="0"/>
        <v>1</v>
      </c>
      <c r="K9" s="28" t="s">
        <v>261</v>
      </c>
      <c r="L9" s="29" t="s">
        <v>123</v>
      </c>
      <c r="M9" s="28" t="s">
        <v>122</v>
      </c>
    </row>
    <row r="10" spans="1:13" ht="114.75" customHeight="1" thickBot="1" x14ac:dyDescent="0.25">
      <c r="A10" s="96"/>
      <c r="B10" s="56" t="s">
        <v>185</v>
      </c>
      <c r="C10" s="28" t="s">
        <v>63</v>
      </c>
      <c r="D10" s="28" t="s">
        <v>186</v>
      </c>
      <c r="E10" s="50" t="s">
        <v>32</v>
      </c>
      <c r="F10" s="37">
        <v>42370</v>
      </c>
      <c r="G10" s="37">
        <v>42735</v>
      </c>
      <c r="H10" s="26">
        <v>12</v>
      </c>
      <c r="I10" s="26">
        <v>12</v>
      </c>
      <c r="J10" s="30">
        <f t="shared" si="0"/>
        <v>1</v>
      </c>
      <c r="K10" s="28" t="s">
        <v>262</v>
      </c>
      <c r="L10" s="29" t="s">
        <v>191</v>
      </c>
      <c r="M10" s="28" t="s">
        <v>122</v>
      </c>
    </row>
    <row r="11" spans="1:13" ht="258" customHeight="1" thickBot="1" x14ac:dyDescent="0.25">
      <c r="A11" s="97"/>
      <c r="B11" s="53" t="s">
        <v>165</v>
      </c>
      <c r="C11" s="28" t="s">
        <v>64</v>
      </c>
      <c r="D11" s="28" t="s">
        <v>194</v>
      </c>
      <c r="E11" s="54" t="s">
        <v>65</v>
      </c>
      <c r="F11" s="37">
        <v>42384</v>
      </c>
      <c r="G11" s="37">
        <v>42735</v>
      </c>
      <c r="H11" s="26">
        <v>81</v>
      </c>
      <c r="I11" s="26">
        <v>81</v>
      </c>
      <c r="J11" s="30">
        <v>1</v>
      </c>
      <c r="K11" s="28" t="s">
        <v>256</v>
      </c>
      <c r="L11" s="29" t="s">
        <v>166</v>
      </c>
      <c r="M11" s="28" t="s">
        <v>122</v>
      </c>
    </row>
    <row r="12" spans="1:13" ht="190.5" customHeight="1" thickBot="1" x14ac:dyDescent="0.25">
      <c r="A12" s="98" t="s">
        <v>303</v>
      </c>
      <c r="B12" s="56" t="s">
        <v>139</v>
      </c>
      <c r="C12" s="28" t="s">
        <v>66</v>
      </c>
      <c r="D12" s="28" t="s">
        <v>67</v>
      </c>
      <c r="E12" s="50" t="s">
        <v>68</v>
      </c>
      <c r="F12" s="94" t="s">
        <v>69</v>
      </c>
      <c r="G12" s="94"/>
      <c r="H12" s="26">
        <v>1</v>
      </c>
      <c r="I12" s="26">
        <v>1</v>
      </c>
      <c r="J12" s="30">
        <f t="shared" si="0"/>
        <v>1</v>
      </c>
      <c r="K12" s="28" t="s">
        <v>263</v>
      </c>
      <c r="L12" s="49" t="s">
        <v>192</v>
      </c>
      <c r="M12" s="28" t="s">
        <v>333</v>
      </c>
    </row>
    <row r="13" spans="1:13" ht="135.75" thickBot="1" x14ac:dyDescent="0.25">
      <c r="A13" s="97"/>
      <c r="B13" s="56" t="s">
        <v>167</v>
      </c>
      <c r="C13" s="28" t="s">
        <v>168</v>
      </c>
      <c r="D13" s="28" t="s">
        <v>195</v>
      </c>
      <c r="E13" s="50" t="s">
        <v>70</v>
      </c>
      <c r="F13" s="37">
        <v>42625</v>
      </c>
      <c r="G13" s="37">
        <v>42735</v>
      </c>
      <c r="H13" s="55">
        <v>1</v>
      </c>
      <c r="I13" s="26">
        <v>1</v>
      </c>
      <c r="J13" s="30">
        <v>1</v>
      </c>
      <c r="K13" s="28" t="s">
        <v>264</v>
      </c>
      <c r="L13" s="29" t="s">
        <v>169</v>
      </c>
      <c r="M13" s="28" t="s">
        <v>241</v>
      </c>
    </row>
    <row r="14" spans="1:13" ht="345.75" thickBot="1" x14ac:dyDescent="0.25">
      <c r="A14" s="98" t="s">
        <v>312</v>
      </c>
      <c r="B14" s="56" t="s">
        <v>170</v>
      </c>
      <c r="C14" s="28" t="s">
        <v>171</v>
      </c>
      <c r="D14" s="28" t="s">
        <v>172</v>
      </c>
      <c r="E14" s="50" t="s">
        <v>70</v>
      </c>
      <c r="F14" s="37">
        <v>42384</v>
      </c>
      <c r="G14" s="37">
        <v>42735</v>
      </c>
      <c r="H14" s="55">
        <v>3500</v>
      </c>
      <c r="I14" s="26">
        <v>2948</v>
      </c>
      <c r="J14" s="30">
        <v>0.8422857142857143</v>
      </c>
      <c r="K14" s="28" t="s">
        <v>265</v>
      </c>
      <c r="L14" s="29" t="s">
        <v>173</v>
      </c>
      <c r="M14" s="28" t="s">
        <v>319</v>
      </c>
    </row>
    <row r="15" spans="1:13" ht="90.75" thickBot="1" x14ac:dyDescent="0.25">
      <c r="A15" s="97"/>
      <c r="B15" s="56" t="s">
        <v>174</v>
      </c>
      <c r="C15" s="28" t="s">
        <v>175</v>
      </c>
      <c r="D15" s="28" t="s">
        <v>176</v>
      </c>
      <c r="E15" s="50" t="s">
        <v>70</v>
      </c>
      <c r="F15" s="37" t="s">
        <v>177</v>
      </c>
      <c r="G15" s="37">
        <v>42735</v>
      </c>
      <c r="H15" s="55">
        <v>1</v>
      </c>
      <c r="I15" s="26">
        <v>1</v>
      </c>
      <c r="J15" s="30">
        <v>1</v>
      </c>
      <c r="K15" s="28" t="s">
        <v>266</v>
      </c>
      <c r="L15" s="29" t="s">
        <v>169</v>
      </c>
      <c r="M15" s="28" t="s">
        <v>242</v>
      </c>
    </row>
    <row r="16" spans="1:13" ht="174" customHeight="1" thickBot="1" x14ac:dyDescent="0.25">
      <c r="A16" s="90" t="s">
        <v>304</v>
      </c>
      <c r="B16" s="53" t="s">
        <v>141</v>
      </c>
      <c r="C16" s="57" t="s">
        <v>197</v>
      </c>
      <c r="D16" s="57" t="s">
        <v>178</v>
      </c>
      <c r="E16" s="50" t="s">
        <v>71</v>
      </c>
      <c r="F16" s="37">
        <v>42384</v>
      </c>
      <c r="G16" s="37">
        <v>42735</v>
      </c>
      <c r="H16" s="55">
        <v>216</v>
      </c>
      <c r="I16" s="26">
        <v>216</v>
      </c>
      <c r="J16" s="30">
        <v>1</v>
      </c>
      <c r="K16" s="28" t="s">
        <v>267</v>
      </c>
      <c r="L16" s="29" t="s">
        <v>196</v>
      </c>
      <c r="M16" s="28" t="s">
        <v>122</v>
      </c>
    </row>
    <row r="17" spans="1:14" ht="85.5" customHeight="1" thickBot="1" x14ac:dyDescent="0.25">
      <c r="A17" s="90"/>
      <c r="B17" s="58" t="s">
        <v>142</v>
      </c>
      <c r="C17" s="59" t="s">
        <v>179</v>
      </c>
      <c r="D17" s="59" t="s">
        <v>180</v>
      </c>
      <c r="E17" s="60" t="s">
        <v>70</v>
      </c>
      <c r="F17" s="37">
        <v>42384</v>
      </c>
      <c r="G17" s="37">
        <v>42735</v>
      </c>
      <c r="H17" s="55">
        <v>1</v>
      </c>
      <c r="I17" s="26">
        <v>1</v>
      </c>
      <c r="J17" s="30">
        <v>1</v>
      </c>
      <c r="K17" s="28" t="s">
        <v>268</v>
      </c>
      <c r="L17" s="29" t="s">
        <v>169</v>
      </c>
      <c r="M17" s="28" t="s">
        <v>243</v>
      </c>
    </row>
    <row r="18" spans="1:14" ht="165.75" thickBot="1" x14ac:dyDescent="0.25">
      <c r="A18" s="90" t="s">
        <v>305</v>
      </c>
      <c r="B18" s="56" t="s">
        <v>145</v>
      </c>
      <c r="C18" s="28" t="s">
        <v>72</v>
      </c>
      <c r="D18" s="28" t="s">
        <v>73</v>
      </c>
      <c r="E18" s="50" t="s">
        <v>32</v>
      </c>
      <c r="F18" s="37">
        <v>42461</v>
      </c>
      <c r="G18" s="37">
        <v>42735</v>
      </c>
      <c r="H18" s="55">
        <v>2</v>
      </c>
      <c r="I18" s="26">
        <v>2</v>
      </c>
      <c r="J18" s="30">
        <f t="shared" si="0"/>
        <v>1</v>
      </c>
      <c r="K18" s="28" t="s">
        <v>239</v>
      </c>
      <c r="L18" s="61" t="s">
        <v>150</v>
      </c>
      <c r="M18" s="28" t="s">
        <v>122</v>
      </c>
    </row>
    <row r="19" spans="1:14" ht="150.75" thickBot="1" x14ac:dyDescent="0.25">
      <c r="A19" s="90"/>
      <c r="B19" s="56" t="s">
        <v>187</v>
      </c>
      <c r="C19" s="28" t="s">
        <v>188</v>
      </c>
      <c r="D19" s="28" t="s">
        <v>189</v>
      </c>
      <c r="E19" s="50" t="s">
        <v>74</v>
      </c>
      <c r="F19" s="37">
        <v>42461</v>
      </c>
      <c r="G19" s="37">
        <v>42735</v>
      </c>
      <c r="H19" s="55">
        <v>1</v>
      </c>
      <c r="I19" s="26">
        <v>0</v>
      </c>
      <c r="J19" s="30">
        <f t="shared" si="0"/>
        <v>0</v>
      </c>
      <c r="K19" s="28" t="s">
        <v>269</v>
      </c>
      <c r="L19" s="29" t="s">
        <v>193</v>
      </c>
      <c r="M19" s="43" t="s">
        <v>334</v>
      </c>
      <c r="N19" s="85"/>
    </row>
    <row r="20" spans="1:14" x14ac:dyDescent="0.2">
      <c r="H20" s="71">
        <f>SUM(H3:H19)</f>
        <v>3919</v>
      </c>
      <c r="I20" s="71">
        <f>SUM(I3:I19)</f>
        <v>3362</v>
      </c>
      <c r="J20" s="72">
        <f>+I20/H20</f>
        <v>0.85787190609849451</v>
      </c>
    </row>
  </sheetData>
  <sheetProtection formatCells="0" formatColumns="0" formatRows="0" insertRows="0"/>
  <mergeCells count="10">
    <mergeCell ref="A1:M1"/>
    <mergeCell ref="A6:A8"/>
    <mergeCell ref="A9:A11"/>
    <mergeCell ref="A12:A13"/>
    <mergeCell ref="A14:A15"/>
    <mergeCell ref="A16:A17"/>
    <mergeCell ref="A18:A19"/>
    <mergeCell ref="B2:C2"/>
    <mergeCell ref="F12:G12"/>
    <mergeCell ref="A3:A5"/>
  </mergeCells>
  <hyperlinks>
    <hyperlink ref="L3" r:id="rId1" display="https://transmilenio.sharepoint.com/gerencia-general/oficina-planeacion/SIG/Manual de Procedimientos/1.3. Gestión de Grupos de Interés/Protocolos/T-SC-002-2 Publicación Seguimiento y Actualización Información Página Web.pdf?e=4%3A4b020a37e7414fdfa00783f6bb145c33"/>
    <hyperlink ref="L6" r:id="rId2" display="http://www.transmilenio.gov.co/Publicaciones/la_entidad/transparencia_y_acceso_a_la_informacion_publica_transmilenio/7_control/informes_de_gestion"/>
  </hyperlinks>
  <printOptions horizontalCentered="1"/>
  <pageMargins left="0.59055118110236227" right="0.59055118110236227" top="0.59055118110236227" bottom="0.59055118110236227" header="0.31496062992125984" footer="0.31496062992125984"/>
  <pageSetup scale="5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7"/>
  <sheetViews>
    <sheetView view="pageBreakPreview" zoomScale="60" zoomScaleNormal="80" workbookViewId="0">
      <selection sqref="A1:P1"/>
    </sheetView>
  </sheetViews>
  <sheetFormatPr baseColWidth="10" defaultRowHeight="15" x14ac:dyDescent="0.2"/>
  <cols>
    <col min="1" max="1" width="5" style="18" customWidth="1"/>
    <col min="2" max="2" width="25.140625" style="18" customWidth="1"/>
    <col min="3" max="3" width="21.140625" style="18" customWidth="1"/>
    <col min="4" max="4" width="23.7109375" style="18" customWidth="1"/>
    <col min="5" max="6" width="21.140625" style="18" customWidth="1"/>
    <col min="7" max="7" width="17.5703125" style="18" bestFit="1" customWidth="1"/>
    <col min="8" max="8" width="19.28515625" style="18" customWidth="1"/>
    <col min="9" max="9" width="13.7109375" style="18" customWidth="1"/>
    <col min="10" max="10" width="12.7109375" style="18" bestFit="1" customWidth="1"/>
    <col min="11" max="11" width="34.140625" style="18" hidden="1" customWidth="1"/>
    <col min="12" max="12" width="17.7109375" style="18" hidden="1" customWidth="1"/>
    <col min="13" max="13" width="17.140625" style="18" customWidth="1"/>
    <col min="14" max="14" width="23" style="18" customWidth="1"/>
    <col min="15" max="15" width="19.85546875" style="18" hidden="1" customWidth="1"/>
    <col min="16" max="16" width="40" style="18" customWidth="1"/>
    <col min="17" max="17" width="62.140625" style="18" bestFit="1" customWidth="1"/>
    <col min="18" max="16384" width="11.42578125" style="18"/>
  </cols>
  <sheetData>
    <row r="1" spans="1:16" ht="15.75" x14ac:dyDescent="0.25">
      <c r="A1" s="93" t="s">
        <v>33</v>
      </c>
      <c r="B1" s="93"/>
      <c r="C1" s="93"/>
      <c r="D1" s="93"/>
      <c r="E1" s="93"/>
      <c r="F1" s="93"/>
      <c r="G1" s="93"/>
      <c r="H1" s="93"/>
      <c r="I1" s="93"/>
      <c r="J1" s="93"/>
      <c r="K1" s="93"/>
      <c r="L1" s="93"/>
      <c r="M1" s="93"/>
      <c r="N1" s="93"/>
      <c r="O1" s="93"/>
      <c r="P1" s="93"/>
    </row>
    <row r="2" spans="1:16" ht="15.75" thickBot="1" x14ac:dyDescent="0.25">
      <c r="P2" s="80"/>
    </row>
    <row r="3" spans="1:16" ht="48.75" customHeight="1" thickBot="1" x14ac:dyDescent="0.25">
      <c r="A3" s="106" t="s">
        <v>270</v>
      </c>
      <c r="B3" s="109" t="s">
        <v>34</v>
      </c>
      <c r="C3" s="109" t="s">
        <v>156</v>
      </c>
      <c r="D3" s="109" t="s">
        <v>35</v>
      </c>
      <c r="E3" s="109" t="s">
        <v>36</v>
      </c>
      <c r="F3" s="109" t="s">
        <v>37</v>
      </c>
      <c r="G3" s="109" t="s">
        <v>157</v>
      </c>
      <c r="H3" s="109" t="s">
        <v>38</v>
      </c>
      <c r="I3" s="82" t="s">
        <v>39</v>
      </c>
      <c r="J3" s="82"/>
      <c r="K3" s="99" t="s">
        <v>1</v>
      </c>
      <c r="L3" s="108" t="s">
        <v>129</v>
      </c>
      <c r="M3" s="99" t="s">
        <v>130</v>
      </c>
      <c r="N3" s="99" t="s">
        <v>131</v>
      </c>
      <c r="O3" s="108" t="s">
        <v>132</v>
      </c>
      <c r="P3" s="99" t="s">
        <v>121</v>
      </c>
    </row>
    <row r="4" spans="1:16" ht="48" customHeight="1" thickBot="1" x14ac:dyDescent="0.25">
      <c r="A4" s="107"/>
      <c r="B4" s="109"/>
      <c r="C4" s="109"/>
      <c r="D4" s="109"/>
      <c r="E4" s="109"/>
      <c r="F4" s="109"/>
      <c r="G4" s="109"/>
      <c r="H4" s="109"/>
      <c r="I4" s="81" t="s">
        <v>158</v>
      </c>
      <c r="J4" s="81" t="s">
        <v>159</v>
      </c>
      <c r="K4" s="99"/>
      <c r="L4" s="108"/>
      <c r="M4" s="99"/>
      <c r="N4" s="99"/>
      <c r="O4" s="108"/>
      <c r="P4" s="99"/>
    </row>
    <row r="5" spans="1:16" ht="297.75" customHeight="1" thickBot="1" x14ac:dyDescent="0.25">
      <c r="A5" s="100">
        <v>1</v>
      </c>
      <c r="B5" s="101" t="s">
        <v>40</v>
      </c>
      <c r="C5" s="100" t="s">
        <v>153</v>
      </c>
      <c r="D5" s="100" t="s">
        <v>41</v>
      </c>
      <c r="E5" s="102" t="s">
        <v>42</v>
      </c>
      <c r="F5" s="102" t="s">
        <v>43</v>
      </c>
      <c r="G5" s="100" t="s">
        <v>216</v>
      </c>
      <c r="H5" s="100" t="s">
        <v>44</v>
      </c>
      <c r="I5" s="103">
        <v>42374</v>
      </c>
      <c r="J5" s="103">
        <v>42735</v>
      </c>
      <c r="K5" s="83">
        <v>1</v>
      </c>
      <c r="L5" s="26">
        <v>1</v>
      </c>
      <c r="M5" s="104">
        <f>+L5/K5</f>
        <v>1</v>
      </c>
      <c r="N5" s="105" t="s">
        <v>154</v>
      </c>
      <c r="O5" s="29" t="s">
        <v>155</v>
      </c>
      <c r="P5" s="105" t="s">
        <v>320</v>
      </c>
    </row>
    <row r="6" spans="1:16" ht="297.75" customHeight="1" thickBot="1" x14ac:dyDescent="0.25">
      <c r="A6" s="100"/>
      <c r="B6" s="101"/>
      <c r="C6" s="100"/>
      <c r="D6" s="100"/>
      <c r="E6" s="102"/>
      <c r="F6" s="102"/>
      <c r="G6" s="100"/>
      <c r="H6" s="100"/>
      <c r="I6" s="103"/>
      <c r="J6" s="103"/>
      <c r="K6" s="83"/>
      <c r="L6" s="26"/>
      <c r="M6" s="104"/>
      <c r="N6" s="105"/>
      <c r="O6" s="29"/>
      <c r="P6" s="105"/>
    </row>
    <row r="7" spans="1:16" x14ac:dyDescent="0.2">
      <c r="K7" s="71">
        <f>SUM(K5)</f>
        <v>1</v>
      </c>
      <c r="L7" s="71">
        <f>SUM(L5)</f>
        <v>1</v>
      </c>
      <c r="M7" s="72">
        <f>+L7/K7</f>
        <v>1</v>
      </c>
    </row>
  </sheetData>
  <mergeCells count="28">
    <mergeCell ref="M3:M4"/>
    <mergeCell ref="N3:N4"/>
    <mergeCell ref="O3:O4"/>
    <mergeCell ref="B3:B4"/>
    <mergeCell ref="C3:C4"/>
    <mergeCell ref="D3:D4"/>
    <mergeCell ref="E3:E4"/>
    <mergeCell ref="F3:F4"/>
    <mergeCell ref="G3:G4"/>
    <mergeCell ref="H3:H4"/>
    <mergeCell ref="K3:K4"/>
    <mergeCell ref="L3:L4"/>
    <mergeCell ref="P3:P4"/>
    <mergeCell ref="A1:P1"/>
    <mergeCell ref="A5:A6"/>
    <mergeCell ref="B5:B6"/>
    <mergeCell ref="C5:C6"/>
    <mergeCell ref="D5:D6"/>
    <mergeCell ref="E5:E6"/>
    <mergeCell ref="F5:F6"/>
    <mergeCell ref="G5:G6"/>
    <mergeCell ref="H5:H6"/>
    <mergeCell ref="I5:I6"/>
    <mergeCell ref="J5:J6"/>
    <mergeCell ref="M5:M6"/>
    <mergeCell ref="N5:N6"/>
    <mergeCell ref="P5:P6"/>
    <mergeCell ref="A3:A4"/>
  </mergeCells>
  <dataValidations count="2">
    <dataValidation type="date" operator="greaterThan" allowBlank="1" showInputMessage="1" showErrorMessage="1" sqref="I5 J5">
      <formula1>41275</formula1>
    </dataValidation>
    <dataValidation showInputMessage="1" showErrorMessage="1" sqref="B5 C5 D5 E5"/>
  </dataValidations>
  <printOptions horizontalCentered="1"/>
  <pageMargins left="0.39370078740157483" right="0.39370078740157483" top="0.59055118110236227" bottom="0.59055118110236227" header="0.31496062992125984" footer="0.31496062992125984"/>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13"/>
  <sheetViews>
    <sheetView view="pageBreakPreview" zoomScale="80" zoomScaleNormal="80" zoomScaleSheetLayoutView="80" workbookViewId="0">
      <selection sqref="A1:M1"/>
    </sheetView>
  </sheetViews>
  <sheetFormatPr baseColWidth="10" defaultRowHeight="15" x14ac:dyDescent="0.2"/>
  <cols>
    <col min="1" max="1" width="19.7109375" style="18" customWidth="1"/>
    <col min="2" max="2" width="6" style="18" customWidth="1"/>
    <col min="3" max="3" width="23.42578125" style="18" customWidth="1"/>
    <col min="4" max="4" width="26.7109375" style="18" customWidth="1"/>
    <col min="5" max="5" width="21.28515625" style="18" customWidth="1"/>
    <col min="6" max="6" width="14.5703125" style="18" customWidth="1"/>
    <col min="7" max="7" width="13.5703125" style="18" customWidth="1"/>
    <col min="8" max="9" width="0" style="18" hidden="1" customWidth="1"/>
    <col min="10" max="10" width="18.140625" style="18" customWidth="1"/>
    <col min="11" max="11" width="62.140625" style="18" customWidth="1"/>
    <col min="12" max="12" width="28" style="18" hidden="1" customWidth="1"/>
    <col min="13" max="13" width="46.7109375" style="18" customWidth="1"/>
    <col min="14" max="15" width="11.42578125" style="18"/>
    <col min="16" max="16" width="41.28515625" style="18" customWidth="1"/>
    <col min="17" max="16384" width="11.42578125" style="18"/>
  </cols>
  <sheetData>
    <row r="1" spans="1:14" ht="16.5" thickBot="1" x14ac:dyDescent="0.3">
      <c r="A1" s="111" t="s">
        <v>75</v>
      </c>
      <c r="B1" s="111"/>
      <c r="C1" s="111"/>
      <c r="D1" s="111"/>
      <c r="E1" s="111"/>
      <c r="F1" s="111"/>
      <c r="G1" s="111"/>
      <c r="H1" s="111"/>
      <c r="I1" s="111"/>
      <c r="J1" s="111"/>
      <c r="K1" s="111"/>
      <c r="L1" s="111"/>
      <c r="M1" s="111"/>
    </row>
    <row r="2" spans="1:14" ht="79.5" thickBot="1" x14ac:dyDescent="0.25">
      <c r="A2" s="39" t="s">
        <v>11</v>
      </c>
      <c r="B2" s="110" t="s">
        <v>133</v>
      </c>
      <c r="C2" s="110"/>
      <c r="D2" s="23" t="s">
        <v>12</v>
      </c>
      <c r="E2" s="39" t="s">
        <v>13</v>
      </c>
      <c r="F2" s="56" t="s">
        <v>14</v>
      </c>
      <c r="G2" s="56" t="s">
        <v>15</v>
      </c>
      <c r="H2" s="40" t="s">
        <v>1</v>
      </c>
      <c r="I2" s="40" t="s">
        <v>129</v>
      </c>
      <c r="J2" s="41" t="s">
        <v>130</v>
      </c>
      <c r="K2" s="41" t="s">
        <v>131</v>
      </c>
      <c r="L2" s="41" t="s">
        <v>132</v>
      </c>
      <c r="M2" s="41" t="s">
        <v>121</v>
      </c>
    </row>
    <row r="3" spans="1:14" ht="155.25" customHeight="1" thickBot="1" x14ac:dyDescent="0.25">
      <c r="A3" s="36" t="s">
        <v>313</v>
      </c>
      <c r="B3" s="23" t="s">
        <v>134</v>
      </c>
      <c r="C3" s="24" t="s">
        <v>76</v>
      </c>
      <c r="D3" s="25" t="s">
        <v>202</v>
      </c>
      <c r="E3" s="25" t="s">
        <v>77</v>
      </c>
      <c r="F3" s="32">
        <v>42446</v>
      </c>
      <c r="G3" s="32">
        <v>42735</v>
      </c>
      <c r="H3" s="42">
        <v>2</v>
      </c>
      <c r="I3" s="26">
        <v>2</v>
      </c>
      <c r="J3" s="30">
        <f>+I3/H3</f>
        <v>1</v>
      </c>
      <c r="K3" s="34" t="s">
        <v>335</v>
      </c>
      <c r="L3" s="29" t="s">
        <v>207</v>
      </c>
      <c r="M3" s="43" t="s">
        <v>336</v>
      </c>
    </row>
    <row r="4" spans="1:14" ht="214.5" customHeight="1" thickBot="1" x14ac:dyDescent="0.25">
      <c r="A4" s="90" t="s">
        <v>314</v>
      </c>
      <c r="B4" s="23" t="s">
        <v>139</v>
      </c>
      <c r="C4" s="24" t="s">
        <v>78</v>
      </c>
      <c r="D4" s="25" t="s">
        <v>219</v>
      </c>
      <c r="E4" s="25" t="s">
        <v>77</v>
      </c>
      <c r="F4" s="32">
        <v>42384</v>
      </c>
      <c r="G4" s="32">
        <v>42735</v>
      </c>
      <c r="H4" s="44">
        <v>1</v>
      </c>
      <c r="I4" s="26">
        <v>1</v>
      </c>
      <c r="J4" s="30">
        <f t="shared" ref="J4:J6" si="0">+I4/H4</f>
        <v>1</v>
      </c>
      <c r="K4" s="34" t="s">
        <v>286</v>
      </c>
      <c r="L4" s="29" t="s">
        <v>208</v>
      </c>
      <c r="M4" s="28" t="s">
        <v>213</v>
      </c>
    </row>
    <row r="5" spans="1:14" ht="270.75" customHeight="1" thickBot="1" x14ac:dyDescent="0.25">
      <c r="A5" s="90"/>
      <c r="B5" s="23" t="s">
        <v>167</v>
      </c>
      <c r="C5" s="24" t="s">
        <v>79</v>
      </c>
      <c r="D5" s="25" t="s">
        <v>218</v>
      </c>
      <c r="E5" s="25" t="s">
        <v>77</v>
      </c>
      <c r="F5" s="45">
        <v>42491</v>
      </c>
      <c r="G5" s="32">
        <v>42735</v>
      </c>
      <c r="H5" s="44">
        <v>1</v>
      </c>
      <c r="I5" s="26">
        <v>1</v>
      </c>
      <c r="J5" s="30">
        <f t="shared" si="0"/>
        <v>1</v>
      </c>
      <c r="K5" s="34" t="s">
        <v>287</v>
      </c>
      <c r="L5" s="29" t="s">
        <v>209</v>
      </c>
      <c r="M5" s="28" t="s">
        <v>337</v>
      </c>
    </row>
    <row r="6" spans="1:14" ht="216.75" customHeight="1" thickBot="1" x14ac:dyDescent="0.25">
      <c r="A6" s="90"/>
      <c r="B6" s="23" t="s">
        <v>170</v>
      </c>
      <c r="C6" s="24" t="s">
        <v>220</v>
      </c>
      <c r="D6" s="25" t="s">
        <v>80</v>
      </c>
      <c r="E6" s="25" t="s">
        <v>81</v>
      </c>
      <c r="F6" s="45">
        <v>42461</v>
      </c>
      <c r="G6" s="32">
        <v>42735</v>
      </c>
      <c r="H6" s="26">
        <v>1</v>
      </c>
      <c r="I6" s="26">
        <v>1</v>
      </c>
      <c r="J6" s="30">
        <f t="shared" si="0"/>
        <v>1</v>
      </c>
      <c r="K6" s="34" t="s">
        <v>288</v>
      </c>
      <c r="L6" s="29" t="s">
        <v>210</v>
      </c>
      <c r="M6" s="43" t="s">
        <v>340</v>
      </c>
    </row>
    <row r="7" spans="1:14" ht="120.75" customHeight="1" thickBot="1" x14ac:dyDescent="0.25">
      <c r="A7" s="36" t="s">
        <v>315</v>
      </c>
      <c r="B7" s="23" t="s">
        <v>141</v>
      </c>
      <c r="C7" s="24" t="s">
        <v>82</v>
      </c>
      <c r="D7" s="25" t="s">
        <v>83</v>
      </c>
      <c r="E7" s="25" t="s">
        <v>203</v>
      </c>
      <c r="F7" s="32">
        <v>42384</v>
      </c>
      <c r="G7" s="32">
        <v>42735</v>
      </c>
      <c r="H7" s="26">
        <v>2</v>
      </c>
      <c r="I7" s="26">
        <v>2</v>
      </c>
      <c r="J7" s="30">
        <f>+I7/H7</f>
        <v>1</v>
      </c>
      <c r="K7" s="34" t="s">
        <v>289</v>
      </c>
      <c r="L7" s="29" t="s">
        <v>221</v>
      </c>
      <c r="M7" s="28" t="s">
        <v>235</v>
      </c>
    </row>
    <row r="8" spans="1:14" ht="225.75" customHeight="1" thickBot="1" x14ac:dyDescent="0.25">
      <c r="A8" s="90" t="s">
        <v>316</v>
      </c>
      <c r="B8" s="23" t="s">
        <v>145</v>
      </c>
      <c r="C8" s="24" t="s">
        <v>84</v>
      </c>
      <c r="D8" s="25" t="s">
        <v>85</v>
      </c>
      <c r="E8" s="25" t="s">
        <v>77</v>
      </c>
      <c r="F8" s="32">
        <v>42370</v>
      </c>
      <c r="G8" s="32">
        <v>42735</v>
      </c>
      <c r="H8" s="44">
        <v>6</v>
      </c>
      <c r="I8" s="26">
        <v>6</v>
      </c>
      <c r="J8" s="30">
        <f t="shared" ref="J8:J12" si="1">+I8/H8</f>
        <v>1</v>
      </c>
      <c r="K8" s="34" t="s">
        <v>290</v>
      </c>
      <c r="L8" s="29" t="s">
        <v>217</v>
      </c>
      <c r="M8" s="28" t="s">
        <v>122</v>
      </c>
    </row>
    <row r="9" spans="1:14" ht="184.5" customHeight="1" thickBot="1" x14ac:dyDescent="0.25">
      <c r="A9" s="90"/>
      <c r="B9" s="23" t="s">
        <v>187</v>
      </c>
      <c r="C9" s="24" t="s">
        <v>86</v>
      </c>
      <c r="D9" s="25" t="s">
        <v>87</v>
      </c>
      <c r="E9" s="25" t="s">
        <v>77</v>
      </c>
      <c r="F9" s="32">
        <v>42384</v>
      </c>
      <c r="G9" s="32">
        <v>42735</v>
      </c>
      <c r="H9" s="46">
        <v>1</v>
      </c>
      <c r="I9" s="47">
        <v>0</v>
      </c>
      <c r="J9" s="48">
        <f t="shared" si="1"/>
        <v>0</v>
      </c>
      <c r="K9" s="35" t="s">
        <v>291</v>
      </c>
      <c r="L9" s="49" t="s">
        <v>211</v>
      </c>
      <c r="M9" s="28" t="s">
        <v>323</v>
      </c>
    </row>
    <row r="10" spans="1:14" ht="177.75" customHeight="1" thickBot="1" x14ac:dyDescent="0.25">
      <c r="A10" s="90"/>
      <c r="B10" s="23" t="s">
        <v>204</v>
      </c>
      <c r="C10" s="24" t="s">
        <v>88</v>
      </c>
      <c r="D10" s="25" t="s">
        <v>89</v>
      </c>
      <c r="E10" s="25" t="s">
        <v>77</v>
      </c>
      <c r="F10" s="32">
        <v>42370</v>
      </c>
      <c r="G10" s="32">
        <v>42735</v>
      </c>
      <c r="H10" s="44">
        <v>1</v>
      </c>
      <c r="I10" s="26">
        <v>1</v>
      </c>
      <c r="J10" s="30">
        <f t="shared" si="1"/>
        <v>1</v>
      </c>
      <c r="K10" s="34" t="s">
        <v>292</v>
      </c>
      <c r="L10" s="29" t="s">
        <v>210</v>
      </c>
      <c r="M10" s="43" t="s">
        <v>324</v>
      </c>
    </row>
    <row r="11" spans="1:14" ht="409.6" customHeight="1" thickBot="1" x14ac:dyDescent="0.25">
      <c r="A11" s="88" t="s">
        <v>317</v>
      </c>
      <c r="B11" s="23" t="s">
        <v>205</v>
      </c>
      <c r="C11" s="24" t="s">
        <v>222</v>
      </c>
      <c r="D11" s="25" t="s">
        <v>90</v>
      </c>
      <c r="E11" s="25" t="s">
        <v>77</v>
      </c>
      <c r="F11" s="32">
        <v>42370</v>
      </c>
      <c r="G11" s="32">
        <v>42735</v>
      </c>
      <c r="H11" s="44">
        <v>3</v>
      </c>
      <c r="I11" s="26">
        <v>3</v>
      </c>
      <c r="J11" s="30">
        <f t="shared" si="1"/>
        <v>1</v>
      </c>
      <c r="K11" s="34" t="s">
        <v>293</v>
      </c>
      <c r="L11" s="29" t="s">
        <v>212</v>
      </c>
      <c r="M11" s="28" t="s">
        <v>321</v>
      </c>
      <c r="N11" s="77"/>
    </row>
    <row r="12" spans="1:14" ht="180.75" customHeight="1" thickBot="1" x14ac:dyDescent="0.25">
      <c r="A12" s="88" t="s">
        <v>317</v>
      </c>
      <c r="B12" s="23" t="s">
        <v>206</v>
      </c>
      <c r="C12" s="24" t="s">
        <v>119</v>
      </c>
      <c r="D12" s="25" t="s">
        <v>120</v>
      </c>
      <c r="E12" s="25" t="s">
        <v>77</v>
      </c>
      <c r="F12" s="32">
        <v>42491</v>
      </c>
      <c r="G12" s="32">
        <v>42735</v>
      </c>
      <c r="H12" s="44">
        <v>1</v>
      </c>
      <c r="I12" s="26">
        <v>1</v>
      </c>
      <c r="J12" s="30">
        <f t="shared" si="1"/>
        <v>1</v>
      </c>
      <c r="K12" s="34" t="s">
        <v>294</v>
      </c>
      <c r="L12" s="29" t="s">
        <v>210</v>
      </c>
      <c r="M12" s="28" t="s">
        <v>322</v>
      </c>
    </row>
    <row r="13" spans="1:14" x14ac:dyDescent="0.2">
      <c r="H13" s="78">
        <f>SUM(H3:H12)</f>
        <v>19</v>
      </c>
      <c r="I13" s="78">
        <f>SUM(I3:I12)</f>
        <v>18</v>
      </c>
      <c r="J13" s="74">
        <f>+I13/H13</f>
        <v>0.94736842105263153</v>
      </c>
      <c r="K13" s="79"/>
    </row>
  </sheetData>
  <mergeCells count="4">
    <mergeCell ref="A4:A6"/>
    <mergeCell ref="A8:A10"/>
    <mergeCell ref="B2:C2"/>
    <mergeCell ref="A1:M1"/>
  </mergeCells>
  <printOptions horizontalCentered="1"/>
  <pageMargins left="0.59055118110236227" right="0.59055118110236227" top="0.39370078740157483" bottom="0.39370078740157483" header="0.31496062992125984" footer="0.31496062992125984"/>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17"/>
  <sheetViews>
    <sheetView view="pageBreakPreview" zoomScale="60" zoomScaleNormal="80" workbookViewId="0">
      <selection sqref="A1:M1"/>
    </sheetView>
  </sheetViews>
  <sheetFormatPr baseColWidth="10" defaultRowHeight="15" x14ac:dyDescent="0.2"/>
  <cols>
    <col min="1" max="1" width="19.7109375" style="18" customWidth="1"/>
    <col min="2" max="2" width="9.7109375" style="18" customWidth="1"/>
    <col min="3" max="3" width="23.42578125" style="18" customWidth="1"/>
    <col min="4" max="4" width="26.85546875" style="18" customWidth="1"/>
    <col min="5" max="5" width="21.28515625" style="18" customWidth="1"/>
    <col min="6" max="6" width="12.5703125" style="18" customWidth="1"/>
    <col min="7" max="7" width="13.5703125" style="18" customWidth="1"/>
    <col min="8" max="9" width="22.5703125" style="18" hidden="1" customWidth="1"/>
    <col min="10" max="10" width="18.28515625" style="18" customWidth="1"/>
    <col min="11" max="11" width="62.140625" style="18" customWidth="1"/>
    <col min="12" max="12" width="59.7109375" style="18" hidden="1" customWidth="1"/>
    <col min="13" max="13" width="46.7109375" style="18" customWidth="1"/>
    <col min="14" max="16384" width="11.42578125" style="18"/>
  </cols>
  <sheetData>
    <row r="1" spans="1:13" ht="16.5" thickBot="1" x14ac:dyDescent="0.3">
      <c r="A1" s="93" t="s">
        <v>91</v>
      </c>
      <c r="B1" s="93"/>
      <c r="C1" s="93"/>
      <c r="D1" s="93"/>
      <c r="E1" s="93"/>
      <c r="F1" s="93"/>
      <c r="G1" s="93"/>
      <c r="H1" s="93"/>
      <c r="I1" s="93"/>
      <c r="J1" s="93"/>
      <c r="K1" s="93"/>
      <c r="L1" s="93"/>
      <c r="M1" s="93"/>
    </row>
    <row r="2" spans="1:13" ht="48.75" customHeight="1" thickBot="1" x14ac:dyDescent="0.25">
      <c r="A2" s="20" t="s">
        <v>11</v>
      </c>
      <c r="B2" s="112" t="s">
        <v>46</v>
      </c>
      <c r="C2" s="112"/>
      <c r="D2" s="20" t="s">
        <v>12</v>
      </c>
      <c r="E2" s="19" t="s">
        <v>13</v>
      </c>
      <c r="F2" s="69" t="s">
        <v>14</v>
      </c>
      <c r="G2" s="69" t="s">
        <v>15</v>
      </c>
      <c r="H2" s="21" t="s">
        <v>1</v>
      </c>
      <c r="I2" s="21" t="s">
        <v>129</v>
      </c>
      <c r="J2" s="22" t="s">
        <v>130</v>
      </c>
      <c r="K2" s="22" t="s">
        <v>131</v>
      </c>
      <c r="L2" s="22" t="s">
        <v>132</v>
      </c>
      <c r="M2" s="22" t="s">
        <v>121</v>
      </c>
    </row>
    <row r="3" spans="1:13" ht="369.75" customHeight="1" thickBot="1" x14ac:dyDescent="0.25">
      <c r="A3" s="90" t="s">
        <v>295</v>
      </c>
      <c r="B3" s="23" t="s">
        <v>134</v>
      </c>
      <c r="C3" s="24" t="s">
        <v>92</v>
      </c>
      <c r="D3" s="24" t="s">
        <v>93</v>
      </c>
      <c r="E3" s="25" t="s">
        <v>94</v>
      </c>
      <c r="F3" s="32">
        <v>42370</v>
      </c>
      <c r="G3" s="32">
        <v>42735</v>
      </c>
      <c r="H3" s="33">
        <v>1</v>
      </c>
      <c r="I3" s="26">
        <v>1</v>
      </c>
      <c r="J3" s="30">
        <f t="shared" ref="J3:J11" si="0">+I3/H3</f>
        <v>1</v>
      </c>
      <c r="K3" s="34" t="s">
        <v>275</v>
      </c>
      <c r="L3" s="29" t="s">
        <v>228</v>
      </c>
      <c r="M3" s="28" t="s">
        <v>338</v>
      </c>
    </row>
    <row r="4" spans="1:13" ht="158.25" customHeight="1" thickBot="1" x14ac:dyDescent="0.25">
      <c r="A4" s="90"/>
      <c r="B4" s="23" t="s">
        <v>137</v>
      </c>
      <c r="C4" s="24" t="s">
        <v>95</v>
      </c>
      <c r="D4" s="24" t="s">
        <v>96</v>
      </c>
      <c r="E4" s="25" t="s">
        <v>97</v>
      </c>
      <c r="F4" s="32">
        <v>42522</v>
      </c>
      <c r="G4" s="32">
        <v>42735</v>
      </c>
      <c r="H4" s="33">
        <v>2</v>
      </c>
      <c r="I4" s="26">
        <v>2</v>
      </c>
      <c r="J4" s="30">
        <f t="shared" si="0"/>
        <v>1</v>
      </c>
      <c r="K4" s="35" t="s">
        <v>285</v>
      </c>
      <c r="L4" s="29" t="s">
        <v>227</v>
      </c>
      <c r="M4" s="28" t="s">
        <v>339</v>
      </c>
    </row>
    <row r="5" spans="1:13" ht="204" customHeight="1" thickBot="1" x14ac:dyDescent="0.25">
      <c r="A5" s="90" t="s">
        <v>296</v>
      </c>
      <c r="B5" s="23" t="s">
        <v>139</v>
      </c>
      <c r="C5" s="24" t="s">
        <v>98</v>
      </c>
      <c r="D5" s="24" t="s">
        <v>99</v>
      </c>
      <c r="E5" s="25" t="s">
        <v>100</v>
      </c>
      <c r="F5" s="32">
        <v>42491</v>
      </c>
      <c r="G5" s="32">
        <v>42735</v>
      </c>
      <c r="H5" s="33">
        <v>1</v>
      </c>
      <c r="I5" s="26">
        <v>1</v>
      </c>
      <c r="J5" s="30">
        <f t="shared" si="0"/>
        <v>1</v>
      </c>
      <c r="K5" s="34" t="s">
        <v>276</v>
      </c>
      <c r="L5" s="29" t="s">
        <v>229</v>
      </c>
      <c r="M5" s="28" t="s">
        <v>326</v>
      </c>
    </row>
    <row r="6" spans="1:13" ht="151.5" customHeight="1" thickBot="1" x14ac:dyDescent="0.25">
      <c r="A6" s="90"/>
      <c r="B6" s="23" t="s">
        <v>167</v>
      </c>
      <c r="C6" s="24" t="s">
        <v>237</v>
      </c>
      <c r="D6" s="24" t="s">
        <v>223</v>
      </c>
      <c r="E6" s="25" t="s">
        <v>101</v>
      </c>
      <c r="F6" s="32">
        <v>42370</v>
      </c>
      <c r="G6" s="32">
        <v>42735</v>
      </c>
      <c r="H6" s="33">
        <v>12</v>
      </c>
      <c r="I6" s="26">
        <v>12</v>
      </c>
      <c r="J6" s="30">
        <f t="shared" si="0"/>
        <v>1</v>
      </c>
      <c r="K6" s="34" t="s">
        <v>277</v>
      </c>
      <c r="L6" s="29" t="s">
        <v>230</v>
      </c>
      <c r="M6" s="28" t="s">
        <v>122</v>
      </c>
    </row>
    <row r="7" spans="1:13" ht="160.5" customHeight="1" thickBot="1" x14ac:dyDescent="0.25">
      <c r="A7" s="90" t="s">
        <v>297</v>
      </c>
      <c r="B7" s="23" t="s">
        <v>141</v>
      </c>
      <c r="C7" s="24" t="s">
        <v>102</v>
      </c>
      <c r="D7" s="24" t="s">
        <v>103</v>
      </c>
      <c r="E7" s="25" t="s">
        <v>224</v>
      </c>
      <c r="F7" s="32">
        <v>42370</v>
      </c>
      <c r="G7" s="32">
        <v>42735</v>
      </c>
      <c r="H7" s="26">
        <v>3</v>
      </c>
      <c r="I7" s="26">
        <v>3</v>
      </c>
      <c r="J7" s="30">
        <f t="shared" si="0"/>
        <v>1</v>
      </c>
      <c r="K7" s="34" t="s">
        <v>278</v>
      </c>
      <c r="L7" s="29" t="s">
        <v>236</v>
      </c>
      <c r="M7" s="28" t="s">
        <v>327</v>
      </c>
    </row>
    <row r="8" spans="1:13" ht="202.5" customHeight="1" thickBot="1" x14ac:dyDescent="0.25">
      <c r="A8" s="90"/>
      <c r="B8" s="23" t="s">
        <v>142</v>
      </c>
      <c r="C8" s="24" t="s">
        <v>225</v>
      </c>
      <c r="D8" s="24" t="s">
        <v>226</v>
      </c>
      <c r="E8" s="25" t="s">
        <v>104</v>
      </c>
      <c r="F8" s="32">
        <v>42522</v>
      </c>
      <c r="G8" s="32">
        <v>42735</v>
      </c>
      <c r="H8" s="26">
        <v>2</v>
      </c>
      <c r="I8" s="26">
        <v>2</v>
      </c>
      <c r="J8" s="30">
        <f t="shared" si="0"/>
        <v>1</v>
      </c>
      <c r="K8" s="34" t="s">
        <v>279</v>
      </c>
      <c r="L8" s="29" t="s">
        <v>238</v>
      </c>
      <c r="M8" s="28" t="s">
        <v>328</v>
      </c>
    </row>
    <row r="9" spans="1:13" ht="366" customHeight="1" thickBot="1" x14ac:dyDescent="0.25">
      <c r="A9" s="36" t="s">
        <v>298</v>
      </c>
      <c r="B9" s="23" t="s">
        <v>145</v>
      </c>
      <c r="C9" s="24" t="s">
        <v>105</v>
      </c>
      <c r="D9" s="24" t="s">
        <v>106</v>
      </c>
      <c r="E9" s="25" t="s">
        <v>107</v>
      </c>
      <c r="F9" s="37">
        <v>42384</v>
      </c>
      <c r="G9" s="37">
        <v>42735</v>
      </c>
      <c r="H9" s="26">
        <v>1</v>
      </c>
      <c r="I9" s="26">
        <v>1</v>
      </c>
      <c r="J9" s="30">
        <f t="shared" si="0"/>
        <v>1</v>
      </c>
      <c r="K9" s="34" t="s">
        <v>280</v>
      </c>
      <c r="L9" s="29" t="s">
        <v>149</v>
      </c>
      <c r="M9" s="28" t="s">
        <v>325</v>
      </c>
    </row>
    <row r="10" spans="1:13" ht="186" customHeight="1" thickBot="1" x14ac:dyDescent="0.25">
      <c r="A10" s="36" t="s">
        <v>299</v>
      </c>
      <c r="B10" s="23" t="s">
        <v>205</v>
      </c>
      <c r="C10" s="24" t="s">
        <v>108</v>
      </c>
      <c r="D10" s="38" t="s">
        <v>109</v>
      </c>
      <c r="E10" s="25" t="s">
        <v>101</v>
      </c>
      <c r="F10" s="32">
        <v>42370</v>
      </c>
      <c r="G10" s="32">
        <v>42735</v>
      </c>
      <c r="H10" s="33">
        <v>12</v>
      </c>
      <c r="I10" s="26">
        <v>12</v>
      </c>
      <c r="J10" s="30">
        <f t="shared" si="0"/>
        <v>1</v>
      </c>
      <c r="K10" s="34" t="s">
        <v>281</v>
      </c>
      <c r="L10" s="29" t="s">
        <v>231</v>
      </c>
      <c r="M10" s="28" t="s">
        <v>329</v>
      </c>
    </row>
    <row r="11" spans="1:13" x14ac:dyDescent="0.2">
      <c r="H11" s="73">
        <f>SUM(H3:H10)</f>
        <v>34</v>
      </c>
      <c r="I11" s="73">
        <f>SUM(I3:I10)</f>
        <v>34</v>
      </c>
      <c r="J11" s="74">
        <f t="shared" si="0"/>
        <v>1</v>
      </c>
    </row>
    <row r="16" spans="1:13" x14ac:dyDescent="0.2">
      <c r="L16" s="75"/>
    </row>
    <row r="17" spans="12:12" x14ac:dyDescent="0.2">
      <c r="L17" s="76"/>
    </row>
  </sheetData>
  <mergeCells count="5">
    <mergeCell ref="B2:C2"/>
    <mergeCell ref="A3:A4"/>
    <mergeCell ref="A5:A6"/>
    <mergeCell ref="A7:A8"/>
    <mergeCell ref="A1:M1"/>
  </mergeCells>
  <printOptions horizontalCentered="1"/>
  <pageMargins left="0.59055118110236227" right="0.59055118110236227" top="0.59055118110236227" bottom="0.59055118110236227" header="0.31496062992125984" footer="0.31496062992125984"/>
  <pageSetup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7"/>
  <sheetViews>
    <sheetView view="pageBreakPreview" zoomScale="70" zoomScaleNormal="80" zoomScaleSheetLayoutView="70" workbookViewId="0">
      <selection sqref="A1:M1"/>
    </sheetView>
  </sheetViews>
  <sheetFormatPr baseColWidth="10" defaultRowHeight="15" x14ac:dyDescent="0.2"/>
  <cols>
    <col min="1" max="1" width="19.7109375" style="18" customWidth="1"/>
    <col min="2" max="2" width="5.28515625" style="18" customWidth="1"/>
    <col min="3" max="3" width="23.42578125" style="18" customWidth="1"/>
    <col min="4" max="4" width="26.5703125" style="18" customWidth="1"/>
    <col min="5" max="5" width="21.28515625" style="18" customWidth="1"/>
    <col min="6" max="6" width="14.5703125" style="18" customWidth="1"/>
    <col min="7" max="7" width="13.5703125" style="18" customWidth="1"/>
    <col min="8" max="9" width="17.7109375" style="18" hidden="1" customWidth="1"/>
    <col min="10" max="10" width="19.42578125" style="18" customWidth="1"/>
    <col min="11" max="11" width="62.140625" style="18" customWidth="1"/>
    <col min="12" max="12" width="24.42578125" style="18" hidden="1" customWidth="1"/>
    <col min="13" max="13" width="46.85546875" style="18" customWidth="1"/>
    <col min="14" max="15" width="11.42578125" style="18"/>
    <col min="16" max="16" width="41.28515625" style="18" customWidth="1"/>
    <col min="17" max="16384" width="11.42578125" style="18"/>
  </cols>
  <sheetData>
    <row r="1" spans="1:13" ht="15.75" x14ac:dyDescent="0.25">
      <c r="A1" s="93" t="s">
        <v>110</v>
      </c>
      <c r="B1" s="93"/>
      <c r="C1" s="93"/>
      <c r="D1" s="93"/>
      <c r="E1" s="93"/>
      <c r="F1" s="93"/>
      <c r="G1" s="93"/>
      <c r="H1" s="93"/>
      <c r="I1" s="93"/>
      <c r="J1" s="93"/>
      <c r="K1" s="93"/>
      <c r="L1" s="93"/>
      <c r="M1" s="93"/>
    </row>
    <row r="2" spans="1:13" ht="15.75" thickBot="1" x14ac:dyDescent="0.25"/>
    <row r="3" spans="1:13" ht="48.75" customHeight="1" thickBot="1" x14ac:dyDescent="0.25">
      <c r="A3" s="20" t="s">
        <v>11</v>
      </c>
      <c r="B3" s="112" t="s">
        <v>133</v>
      </c>
      <c r="C3" s="112"/>
      <c r="D3" s="20" t="s">
        <v>12</v>
      </c>
      <c r="E3" s="19" t="s">
        <v>13</v>
      </c>
      <c r="F3" s="69" t="s">
        <v>14</v>
      </c>
      <c r="G3" s="69" t="s">
        <v>15</v>
      </c>
      <c r="H3" s="21" t="s">
        <v>1</v>
      </c>
      <c r="I3" s="21" t="s">
        <v>129</v>
      </c>
      <c r="J3" s="22" t="s">
        <v>130</v>
      </c>
      <c r="K3" s="22" t="s">
        <v>131</v>
      </c>
      <c r="L3" s="22" t="s">
        <v>132</v>
      </c>
      <c r="M3" s="22" t="s">
        <v>121</v>
      </c>
    </row>
    <row r="4" spans="1:13" ht="333.75" customHeight="1" thickBot="1" x14ac:dyDescent="0.25">
      <c r="A4" s="99" t="s">
        <v>110</v>
      </c>
      <c r="B4" s="23" t="s">
        <v>134</v>
      </c>
      <c r="C4" s="24" t="s">
        <v>111</v>
      </c>
      <c r="D4" s="25" t="s">
        <v>112</v>
      </c>
      <c r="E4" s="25" t="s">
        <v>113</v>
      </c>
      <c r="F4" s="70">
        <v>42553</v>
      </c>
      <c r="G4" s="70">
        <v>42735</v>
      </c>
      <c r="H4" s="26">
        <v>1</v>
      </c>
      <c r="I4" s="26">
        <v>0</v>
      </c>
      <c r="J4" s="27">
        <f>+I4/H4</f>
        <v>0</v>
      </c>
      <c r="K4" s="28" t="s">
        <v>271</v>
      </c>
      <c r="L4" s="29" t="s">
        <v>160</v>
      </c>
      <c r="M4" s="28" t="s">
        <v>341</v>
      </c>
    </row>
    <row r="5" spans="1:13" ht="354.75" customHeight="1" thickBot="1" x14ac:dyDescent="0.25">
      <c r="A5" s="99"/>
      <c r="B5" s="23" t="s">
        <v>137</v>
      </c>
      <c r="C5" s="24" t="s">
        <v>114</v>
      </c>
      <c r="D5" s="25" t="s">
        <v>115</v>
      </c>
      <c r="E5" s="25" t="s">
        <v>116</v>
      </c>
      <c r="F5" s="70">
        <v>42401</v>
      </c>
      <c r="G5" s="70">
        <v>42735</v>
      </c>
      <c r="H5" s="26">
        <v>6</v>
      </c>
      <c r="I5" s="26">
        <v>6</v>
      </c>
      <c r="J5" s="30">
        <f t="shared" ref="J5:J6" si="0">+I5/H5</f>
        <v>1</v>
      </c>
      <c r="K5" s="28" t="s">
        <v>272</v>
      </c>
      <c r="L5" s="31" t="s">
        <v>198</v>
      </c>
      <c r="M5" s="28" t="s">
        <v>330</v>
      </c>
    </row>
    <row r="6" spans="1:13" ht="158.25" customHeight="1" thickBot="1" x14ac:dyDescent="0.25">
      <c r="A6" s="99"/>
      <c r="B6" s="23" t="s">
        <v>161</v>
      </c>
      <c r="C6" s="24" t="s">
        <v>117</v>
      </c>
      <c r="D6" s="25" t="s">
        <v>118</v>
      </c>
      <c r="E6" s="25" t="s">
        <v>113</v>
      </c>
      <c r="F6" s="32">
        <v>42552</v>
      </c>
      <c r="G6" s="32">
        <v>42735</v>
      </c>
      <c r="H6" s="26">
        <v>1</v>
      </c>
      <c r="I6" s="26">
        <v>1</v>
      </c>
      <c r="J6" s="30">
        <f t="shared" si="0"/>
        <v>1</v>
      </c>
      <c r="K6" s="28" t="s">
        <v>273</v>
      </c>
      <c r="L6" s="29" t="s">
        <v>274</v>
      </c>
      <c r="M6" s="28" t="s">
        <v>122</v>
      </c>
    </row>
    <row r="7" spans="1:13" x14ac:dyDescent="0.2">
      <c r="H7" s="71">
        <f>SUM(H4:H6)</f>
        <v>8</v>
      </c>
      <c r="I7" s="71">
        <f>SUM(I4:I6)</f>
        <v>7</v>
      </c>
      <c r="J7" s="72">
        <f>+I7/H7</f>
        <v>0.875</v>
      </c>
    </row>
  </sheetData>
  <mergeCells count="3">
    <mergeCell ref="A4:A6"/>
    <mergeCell ref="B3:C3"/>
    <mergeCell ref="A1:M1"/>
  </mergeCells>
  <printOptions horizontalCentered="1" verticalCentered="1"/>
  <pageMargins left="0.59055118110236227" right="0.59055118110236227" top="0.59055118110236227" bottom="0.59055118110236227"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CONSOLIDADO</vt:lpstr>
      <vt:lpstr>1.Estrategia Gestión del Riesgo</vt:lpstr>
      <vt:lpstr>3. Estrategia Rendición Cuentas</vt:lpstr>
      <vt:lpstr>4.Estrategia Antitramites</vt:lpstr>
      <vt:lpstr>5. Estrategia al Ciudad.</vt:lpstr>
      <vt:lpstr>6. Estrategia Mecanismo Transpa</vt:lpstr>
      <vt:lpstr>7. Otras Iniciativas</vt:lpstr>
      <vt:lpstr>'1.Estrategia Gestión del Riesgo'!Área_de_impresión</vt:lpstr>
      <vt:lpstr>'3. Estrategia Rendición Cuentas'!Área_de_impresión</vt:lpstr>
      <vt:lpstr>'4.Estrategia Antitramites'!Área_de_impresión</vt:lpstr>
      <vt:lpstr>'5. Estrategia al Ciudad.'!Área_de_impresión</vt:lpstr>
      <vt:lpstr>'6. Estrategia Mecanismo Transpa'!Área_de_impresión</vt:lpstr>
      <vt:lpstr>'7. Otras Iniciativas'!Área_de_impresión</vt:lpstr>
      <vt:lpstr>'1.Estrategia Gestión del Riesgo'!Títulos_a_imprimir</vt:lpstr>
      <vt:lpstr>'3. Estrategia Rendición Cuentas'!Títulos_a_imprimir</vt:lpstr>
      <vt:lpstr>'5. Estrategia al Ciudad.'!Títulos_a_imprimir</vt:lpstr>
      <vt:lpstr>'6. Estrategia Mecanismo Transpa'!Títulos_a_imprimir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2017-01-16T15:41:35Z</dcterms:modified>
</cp:coreProperties>
</file>