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O:\OCI 2018\2. Trabajos de Cumplimiento\5. Seguimiento PAAC 2018\Seguimiento Agosto 2018\4. Informe\Publicado el 14092018\"/>
    </mc:Choice>
  </mc:AlternateContent>
  <xr:revisionPtr revIDLastSave="0" documentId="10_ncr:100000_{C67D3DB2-9BE9-46FE-BE79-4008CCB8CFE5}" xr6:coauthVersionLast="31" xr6:coauthVersionMax="31" xr10:uidLastSave="{00000000-0000-0000-0000-000000000000}"/>
  <bookViews>
    <workbookView xWindow="0" yWindow="0" windowWidth="20490" windowHeight="7530" tabRatio="565" xr2:uid="{00000000-000D-0000-FFFF-FFFF00000000}"/>
  </bookViews>
  <sheets>
    <sheet name="Anexo 1. Gestion Riesgo" sheetId="2" r:id="rId1"/>
    <sheet name="Anexo 2. Riesgos de Corrupción" sheetId="15" r:id="rId2"/>
    <sheet name="Anexo 3. RendicionCuentas" sheetId="4" r:id="rId3"/>
    <sheet name="Anexo 4. Antitramites" sheetId="14"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2" hidden="1">'Anexo 3. RendicionCuentas'!$A$1:$M$22</definedName>
    <definedName name="A" localSheetId="1">[1]Hoja1!#REF!</definedName>
    <definedName name="A">[2]Hoja1!#REF!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 localSheetId="1">[1]Hoja1!#REF!</definedName>
    <definedName name="AAAA">[2]Hoja1!#REF!</definedName>
    <definedName name="AB" localSheetId="1">[1]Hoja1!#REF!</definedName>
    <definedName name="AB">[2]Hoja1!#REF!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 localSheetId="1">[3]TABLA!$Q$2:$Q$3</definedName>
    <definedName name="Admin">[4]TABLA!$Q$2:$Q$3</definedName>
    <definedName name="Agricultura" localSheetId="1">[3]TABLA!#REF!</definedName>
    <definedName name="Agricultura" localSheetId="4">[4]TABLA!#REF!</definedName>
    <definedName name="Agricultura" localSheetId="6">[4]TABLA!#REF!</definedName>
    <definedName name="Agricultura">[4]TABLA!#REF!</definedName>
    <definedName name="Agricultura_y_Desarrollo_Rural" localSheetId="1">[3]TABLA!#REF!</definedName>
    <definedName name="Agricultura_y_Desarrollo_Rural" localSheetId="4">[4]TABLA!#REF!</definedName>
    <definedName name="Agricultura_y_Desarrollo_Rural" localSheetId="6">[4]TABLA!#REF!</definedName>
    <definedName name="Agricultura_y_Desarrollo_Rural">[4]TABLA!#REF!</definedName>
    <definedName name="Ambiental" localSheetId="1">'[3]Tablas instituciones'!$D$2:$D$9</definedName>
    <definedName name="Ambiental">'[4]Tablas instituciones'!$D$2:$D$9</definedName>
    <definedName name="ambiente" localSheetId="1">[3]TABLA!#REF!</definedName>
    <definedName name="ambiente" localSheetId="4">[4]TABLA!#REF!</definedName>
    <definedName name="ambiente" localSheetId="6">[4]TABLA!#REF!</definedName>
    <definedName name="ambiente">[4]TABLA!#REF!</definedName>
    <definedName name="Ambiente_y_Desarrollo_Sostenible" localSheetId="1">[3]TABLA!#REF!</definedName>
    <definedName name="Ambiente_y_Desarrollo_Sostenible" localSheetId="4">[4]TABLA!#REF!</definedName>
    <definedName name="Ambiente_y_Desarrollo_Sostenible" localSheetId="6">[4]TABLA!#REF!</definedName>
    <definedName name="Ambiente_y_Desarrollo_Sostenible">[4]TABLA!#REF!</definedName>
    <definedName name="_xlnm.Print_Area" localSheetId="0">'Anexo 1. Gestion Riesgo'!$A$1:$H$11</definedName>
    <definedName name="_xlnm.Print_Area" localSheetId="1">'Anexo 2. Riesgos de Corrupción'!$A$1:$AB$9</definedName>
    <definedName name="_xlnm.Print_Area" localSheetId="2">'Anexo 3. RendicionCuentas'!$A$2:$H$22</definedName>
    <definedName name="_xlnm.Print_Area" localSheetId="4">'Anexo 5. Serviciociudadano'!$A$1:$H$11</definedName>
    <definedName name="_xlnm.Print_Area" localSheetId="5">'Anexo 6. Transparencia'!$A$3:$H$11</definedName>
    <definedName name="_xlnm.Print_Area" localSheetId="6">'Anexo 7. Otrosmecanismos'!$A$3:$H$14</definedName>
    <definedName name="cc" localSheetId="1">[1]Hoja1!#REF!</definedName>
    <definedName name="cc">[2]Hoja1!#REF!</definedName>
    <definedName name="Ciencia__Tecnología_e_innovación" localSheetId="1">[3]TABLA!#REF!</definedName>
    <definedName name="Ciencia__Tecnología_e_innovación" localSheetId="4">[4]TABLA!#REF!</definedName>
    <definedName name="Ciencia__Tecnología_e_innovación" localSheetId="6">[4]TABLA!#REF!</definedName>
    <definedName name="Ciencia__Tecnología_e_innovación">[4]TABLA!#REF!</definedName>
    <definedName name="Clasecontrol" localSheetId="0">[5]Hoja1!#REF!</definedName>
    <definedName name="Clasecontrol" localSheetId="1">[1]Hoja1!#REF!</definedName>
    <definedName name="Clasecontrol" localSheetId="2">[5]Hoja1!#REF!</definedName>
    <definedName name="Clasecontrol" localSheetId="4">[5]Hoja1!#REF!</definedName>
    <definedName name="Clasecontrol" localSheetId="6">[5]Hoja1!#REF!</definedName>
    <definedName name="Clasecontrol">[5]Hoja1!#REF!</definedName>
    <definedName name="clases1">[6]TABLA!$G$2:$G$5</definedName>
    <definedName name="Comercio__Industria_y_Turismo" localSheetId="1">[3]TABLA!#REF!</definedName>
    <definedName name="Comercio__Industria_y_Turismo" localSheetId="4">[4]TABLA!#REF!</definedName>
    <definedName name="Comercio__Industria_y_Turismo" localSheetId="6">[4]TABLA!#REF!</definedName>
    <definedName name="Comercio__Industria_y_Turismo">[4]TABLA!#REF!</definedName>
    <definedName name="departamentos" localSheetId="1">[3]TABLA!$D$2:$D$36</definedName>
    <definedName name="Departamentos" localSheetId="4">#REF!</definedName>
    <definedName name="Departamentos" localSheetId="5">#REF!</definedName>
    <definedName name="Departamentos" localSheetId="6">#REF!</definedName>
    <definedName name="departamentos">[4]TABLA!$D$2:$D$36</definedName>
    <definedName name="Factoresexternos" localSheetId="1">[1]Hoja1!$G$2:$G$16</definedName>
    <definedName name="Factoresexternos">[5]Hoja1!$G$2:$G$16</definedName>
    <definedName name="FactoresInternos" localSheetId="1">[1]Hoja1!$H$2:$H$11</definedName>
    <definedName name="FactoresInternos">[5]Hoja1!$H$2:$H$11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[5]Hoja1!#REF!</definedName>
    <definedName name="Nivel" localSheetId="1">[1]Hoja1!#REF!</definedName>
    <definedName name="Nivel" localSheetId="2">[5]Hoja1!#REF!</definedName>
    <definedName name="Nivel" localSheetId="4">[5]Hoja1!#REF!</definedName>
    <definedName name="Nivel" localSheetId="6">[5]Hoja1!#REF!</definedName>
    <definedName name="Nivel">[5]Hoja1!#REF!</definedName>
    <definedName name="NivelImp" localSheetId="0">[5]Hoja1!#REF!</definedName>
    <definedName name="NivelImp" localSheetId="1">[1]Hoja1!#REF!</definedName>
    <definedName name="NivelImp" localSheetId="2">[5]Hoja1!#REF!</definedName>
    <definedName name="NivelImp" localSheetId="4">[5]Hoja1!#REF!</definedName>
    <definedName name="NivelImp" localSheetId="6">[5]Hoja1!#REF!</definedName>
    <definedName name="NivelImp">[5]Hoja1!#REF!</definedName>
    <definedName name="NivelProb" localSheetId="0">[5]Hoja1!#REF!</definedName>
    <definedName name="NivelProb" localSheetId="1">[1]Hoja1!#REF!</definedName>
    <definedName name="NivelProb" localSheetId="2">[5]Hoja1!#REF!</definedName>
    <definedName name="NivelProb" localSheetId="4">[5]Hoja1!#REF!</definedName>
    <definedName name="NivelProb" localSheetId="6">[5]Hoja1!#REF!</definedName>
    <definedName name="NivelProb">[5]Hoja1!#REF!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 localSheetId="1">[3]TABLA!$A$3:$A$4</definedName>
    <definedName name="orden">[4]TABLA!$A$3:$A$4</definedName>
    <definedName name="proba">[7]Hoja1!$A$2:$A$6</definedName>
    <definedName name="Probabilidad" localSheetId="0">[5]Hoja1!#REF!</definedName>
    <definedName name="Probabilidad" localSheetId="1">[1]Hoja1!#REF!</definedName>
    <definedName name="Probabilidad" localSheetId="2">#REF!</definedName>
    <definedName name="Probabilidad" localSheetId="4">#REF!</definedName>
    <definedName name="Probabilidad" localSheetId="5">#REF!</definedName>
    <definedName name="Probabilidad" localSheetId="6">#REF!</definedName>
    <definedName name="Probabilidad">[5]Hoja1!#REF!</definedName>
    <definedName name="sector" localSheetId="1">[3]TABLA!$B$2:$B$26</definedName>
    <definedName name="sector">[4]TABLA!$B$2:$B$26</definedName>
    <definedName name="Tipocontrol" localSheetId="0">[5]Hoja1!#REF!</definedName>
    <definedName name="Tipocontrol" localSheetId="1">[1]Hoja1!#REF!</definedName>
    <definedName name="Tipocontrol" localSheetId="2">[5]Hoja1!#REF!</definedName>
    <definedName name="Tipocontrol" localSheetId="4">[5]Hoja1!#REF!</definedName>
    <definedName name="Tipocontrol" localSheetId="6">[5]Hoja1!#REF!</definedName>
    <definedName name="Tipocontrol">[5]Hoja1!#REF!</definedName>
    <definedName name="Tipos" localSheetId="1">[3]TABLA!$G$2:$G$4</definedName>
    <definedName name="Tipos">[4]TABLA!$G$2:$G$4</definedName>
    <definedName name="_xlnm.Print_Titles" localSheetId="1">'Anexo 2. Riesgos de Corrupción'!$1:$4</definedName>
    <definedName name="_xlnm.Print_Titles" localSheetId="2">'Anexo 3. RendicionCuentas'!$2:$4</definedName>
    <definedName name="Tratamiento" localSheetId="0">[5]Hoja1!#REF!</definedName>
    <definedName name="Tratamiento" localSheetId="1">[1]Hoja1!#REF!</definedName>
    <definedName name="Tratamiento" localSheetId="2">[5]Hoja1!#REF!</definedName>
    <definedName name="Tratamiento" localSheetId="4">[5]Hoja1!#REF!</definedName>
    <definedName name="Tratamiento" localSheetId="6">[5]Hoja1!#REF!</definedName>
    <definedName name="Tratamiento">[5]Hoja1!#REF!</definedName>
    <definedName name="vigencias" localSheetId="1">[3]TABLA!$E$2:$E$7</definedName>
    <definedName name="vigencias">[4]TABLA!$E$2:$E$7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15" l="1"/>
  <c r="U54" i="15"/>
  <c r="AE52" i="15"/>
  <c r="U52" i="15"/>
  <c r="L52" i="15"/>
  <c r="U50" i="15"/>
  <c r="L50" i="15"/>
  <c r="AE49" i="15"/>
  <c r="U47" i="15"/>
  <c r="L47" i="15"/>
  <c r="U14" i="15"/>
  <c r="L14" i="15"/>
  <c r="AE13" i="15"/>
  <c r="U13" i="15"/>
  <c r="L13" i="15"/>
  <c r="L11" i="15"/>
  <c r="K18" i="4" l="1"/>
  <c r="K16" i="4"/>
  <c r="K19" i="4" l="1"/>
  <c r="K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Alicia Castro Roa</author>
    <author>Ruth Marcela Villamil Paez</author>
    <author>Herlay Hurtado Ortiz</author>
  </authors>
  <commentList>
    <comment ref="C4" authorId="0" shapeId="0" xr:uid="{51F82B0E-EEC1-4413-B1E5-FC6D46A7C8B0}">
      <text>
        <r>
          <rPr>
            <sz val="9"/>
            <color indexed="81"/>
            <rFont val="Tahoma"/>
            <family val="2"/>
          </rPr>
          <t xml:space="preserve">Condiciones DEL ENTORNO que afectan positiva o negativamente  el cumplimiento de la misión y los objetivos de una Entidad Pública
</t>
        </r>
      </text>
    </comment>
    <comment ref="E4" authorId="0" shapeId="0" xr:uid="{5B3901D1-6B53-4846-A004-8926C613D701}">
      <text>
        <r>
          <rPr>
            <sz val="9"/>
            <color indexed="81"/>
            <rFont val="Tahoma"/>
            <family val="2"/>
          </rPr>
          <t xml:space="preserve">Causa: Medios, circunstancias o agentes generadores del riesgo
</t>
        </r>
      </text>
    </comment>
    <comment ref="F4" authorId="0" shapeId="0" xr:uid="{4340772F-8408-4BAA-832D-D3C1D6707545}">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xr:uid="{A21C2F56-613B-4156-95F1-47F0C7F3EEC6}">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xr:uid="{7BB3A06B-2FA3-40BD-8AB5-84EDDC57644A}">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xr:uid="{C5A39AC5-3F90-48D0-8E18-590B75FC233E}">
      <text>
        <r>
          <rPr>
            <b/>
            <sz val="9"/>
            <color indexed="81"/>
            <rFont val="Tahoma"/>
            <family val="2"/>
          </rPr>
          <t>Rara vez  = 1
Improbable = 2
Posible = 3
Probable = 4
Casi seguro = 5</t>
        </r>
      </text>
    </comment>
    <comment ref="J4" authorId="0" shapeId="0" xr:uid="{AED59ED7-D12B-442C-8C4D-C86CCF859A79}">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xr:uid="{EE29DEDC-A0A1-40EE-814C-255653F4359D}">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xr:uid="{5A20AF0B-0BD9-4A17-96A4-B332DA809094}">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xr:uid="{EA0362B8-D1DC-417D-AC75-DE6B4DF7472D}">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Gestión de Riesgo de Corrupción Pag. 22</t>
        </r>
      </text>
    </comment>
    <comment ref="N4" authorId="0" shapeId="0" xr:uid="{236C9A2C-6F31-4E24-87F5-F69FF28B4AD2}">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4" authorId="0" shapeId="0" xr:uid="{DFFD887C-AE48-4929-8788-1EAC596C2B5C}">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4" authorId="0" shapeId="0" xr:uid="{5E85B4F3-9841-40F0-990F-5E7FA3552FBE}">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xr:uid="{53F9EF8D-40EE-4872-BEBF-5066668C31BA}">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xr:uid="{0077A514-95DB-4A63-AE2E-362C543BE653}">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xr:uid="{08716A5A-A115-4F21-ACC5-A1FB9B723135}">
      <text>
        <r>
          <rPr>
            <b/>
            <sz val="9"/>
            <color indexed="81"/>
            <rFont val="Tahoma"/>
            <family val="2"/>
          </rPr>
          <t>Diana Alicia Castro Roa:</t>
        </r>
        <r>
          <rPr>
            <sz val="9"/>
            <color indexed="81"/>
            <rFont val="Tahoma"/>
            <family val="2"/>
          </rPr>
          <t xml:space="preserve">
</t>
        </r>
      </text>
    </comment>
    <comment ref="AC13" authorId="1" shapeId="0" xr:uid="{CA1AC867-7AB9-44F8-B548-83A5B2790EB9}">
      <text>
        <r>
          <rPr>
            <b/>
            <sz val="11"/>
            <color indexed="81"/>
            <rFont val="Tahoma"/>
            <family val="2"/>
          </rPr>
          <t>Ruth Marcela Villamil Paez:</t>
        </r>
        <r>
          <rPr>
            <sz val="11"/>
            <color indexed="81"/>
            <rFont val="Tahoma"/>
            <family val="2"/>
          </rPr>
          <t xml:space="preserve">
80% porque se está avanzando en la implementación técnica del Protocolo de gestión de  medios removibles.</t>
        </r>
      </text>
    </comment>
    <comment ref="AE13" authorId="1" shapeId="0" xr:uid="{F8EE82FC-EFD1-4126-ADE3-6EBB85071B81}">
      <text>
        <r>
          <rPr>
            <b/>
            <sz val="11"/>
            <color indexed="81"/>
            <rFont val="Tahoma"/>
            <family val="2"/>
          </rPr>
          <t>Ruth Marcela Villamil Páez:</t>
        </r>
        <r>
          <rPr>
            <sz val="11"/>
            <color indexed="81"/>
            <rFont val="Tahoma"/>
            <family val="2"/>
          </rPr>
          <t xml:space="preserve">
Incluye Funcionarios y contratistas</t>
        </r>
        <r>
          <rPr>
            <sz val="9"/>
            <color indexed="81"/>
            <rFont val="Tahoma"/>
            <family val="2"/>
          </rPr>
          <t xml:space="preserve">
</t>
        </r>
      </text>
    </comment>
    <comment ref="AC14" authorId="1" shapeId="0" xr:uid="{BFE996B4-0472-43C5-A684-A21BB0317E1F}">
      <text>
        <r>
          <rPr>
            <b/>
            <sz val="11"/>
            <color indexed="81"/>
            <rFont val="Tahoma"/>
            <family val="2"/>
          </rPr>
          <t>Ruth Marcela Villamil Paez:</t>
        </r>
        <r>
          <rPr>
            <sz val="11"/>
            <color indexed="81"/>
            <rFont val="Tahoma"/>
            <family val="2"/>
          </rPr>
          <t xml:space="preserve">
85% dado que la Plannilla estructurada se encuentra en proceso para oficilización en el SIG</t>
        </r>
      </text>
    </comment>
    <comment ref="AE14" authorId="1" shapeId="0" xr:uid="{55B5A2CD-E1E0-4F42-85E0-364154CF46FB}">
      <text>
        <r>
          <rPr>
            <b/>
            <sz val="9"/>
            <color indexed="81"/>
            <rFont val="Tahoma"/>
            <family val="2"/>
          </rPr>
          <t>Ruth Marcela Villamil Paez:</t>
        </r>
        <r>
          <rPr>
            <sz val="9"/>
            <color indexed="81"/>
            <rFont val="Tahoma"/>
            <family val="2"/>
          </rPr>
          <t xml:space="preserve">
</t>
        </r>
        <r>
          <rPr>
            <sz val="11"/>
            <color indexed="81"/>
            <rFont val="Tahoma"/>
            <family val="2"/>
          </rPr>
          <t xml:space="preserve">Está en proceso para oficialización, por tanto el indicador aun no presenta medición </t>
        </r>
      </text>
    </comment>
    <comment ref="AE67" authorId="2" shapeId="0" xr:uid="{5D35A109-92BE-4BAD-8AD9-B9EB3D01A404}">
      <text>
        <r>
          <rPr>
            <b/>
            <sz val="9"/>
            <color indexed="81"/>
            <rFont val="Tahoma"/>
            <family val="2"/>
          </rPr>
          <t>Herlay Hurtado Ortiz:</t>
        </r>
        <r>
          <rPr>
            <sz val="9"/>
            <color indexed="81"/>
            <rFont val="Tahoma"/>
            <family val="2"/>
          </rPr>
          <t xml:space="preserve">
</t>
        </r>
      </text>
    </comment>
  </commentList>
</comments>
</file>

<file path=xl/sharedStrings.xml><?xml version="1.0" encoding="utf-8"?>
<sst xmlns="http://schemas.openxmlformats.org/spreadsheetml/2006/main" count="2599" uniqueCount="1162">
  <si>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</si>
  <si>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</si>
  <si>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</si>
  <si>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</si>
  <si>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</si>
  <si>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</si>
  <si>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</si>
  <si>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</si>
  <si>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</si>
  <si>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</si>
  <si>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</si>
  <si>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</si>
  <si>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</si>
  <si>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</si>
  <si>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t>2.2</t>
  </si>
  <si>
    <t>4.2</t>
  </si>
  <si>
    <t>5.2</t>
  </si>
  <si>
    <t xml:space="preserve"> </t>
  </si>
  <si>
    <t xml:space="preserve">Subcomponente </t>
  </si>
  <si>
    <t>Fecha inicial</t>
  </si>
  <si>
    <t>2.3</t>
  </si>
  <si>
    <t>2.4</t>
  </si>
  <si>
    <t>No Aplica</t>
  </si>
  <si>
    <t>Departamento:</t>
  </si>
  <si>
    <t>Municipio:</t>
  </si>
  <si>
    <t xml:space="preserve"> Componente 4:  Servicio al Ciudadano</t>
  </si>
  <si>
    <t>Fecha Inicial</t>
  </si>
  <si>
    <t>5.1</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</si>
  <si>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</si>
  <si>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</si>
  <si>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</si>
  <si>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</si>
  <si>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</si>
  <si>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Una matriz de riesgos de corrupción consolidada</t>
  </si>
  <si>
    <t>Profesionales (comunicación Externa e Interna)  de la Subgerencia de Comunicaciones y Atención al Ciudadano</t>
  </si>
  <si>
    <t>Un informe de gestión consolidado y publicado</t>
  </si>
  <si>
    <t>Subgerente General</t>
  </si>
  <si>
    <t>1.3</t>
  </si>
  <si>
    <t>Elaboración y publicación de los reportes de ejecución presupuestal en la página web de TRANSMILENIO S.A., PREDIS, SIVICOF y SIDEF</t>
  </si>
  <si>
    <t>Elaboración y publicación de los Estados Financieros de la Entidad</t>
  </si>
  <si>
    <t>Verificar y evaluar la elaboración, visibilización, seguimiento y control del mapa de riesgos de corrupción de la Entidad.</t>
  </si>
  <si>
    <t>Cantidad  de informes emitidos / 
Cantidad de informes planeados (4)</t>
  </si>
  <si>
    <t>Jefe Oficina de Control Interno</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</si>
  <si>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</si>
  <si>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</si>
  <si>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</si>
  <si>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</si>
  <si>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</si>
  <si>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</si>
  <si>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</si>
  <si>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</si>
  <si>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 xml:space="preserve">Realizar  actividades lúdico pedagógicas culturales encaminadas a promover la corresponsabilidad del usuario en el uso del sistema de transporte público en el componente troncal y zonal </t>
  </si>
  <si>
    <t xml:space="preserve">Realizar medición de percepción de los ciudadanos </t>
  </si>
  <si>
    <t>Divulgar los informes de PQR´s registradas en la Entidad por parte de la ciudadanía</t>
  </si>
  <si>
    <t>Elaborar los informes relacionados con la PQR´s registradas en  la Entidad</t>
  </si>
  <si>
    <t>Profesional Especializado Grado 06 - Servicio al Ciudadano y Contacto SIRCI</t>
  </si>
  <si>
    <t>Jefe Oficina Asesora de Planeación</t>
  </si>
  <si>
    <t>Once (11) Estados financieros de TRANSMILENIO S.A. elaborados y publicados</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</si>
  <si>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</si>
  <si>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</si>
  <si>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</si>
  <si>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Profesional Especializado 5- Atención al Usuario en vía</t>
  </si>
  <si>
    <t xml:space="preserve"> (Informe de gestión consolidado y publicado/1) x 100</t>
  </si>
  <si>
    <t>100% de comunicados de prensa que genere la entidad  publicados en la página web</t>
  </si>
  <si>
    <t xml:space="preserve"># de comunicados de prensa publicados en la pagina WEB/# de comunicados de prensa  a elaborados </t>
  </si>
  <si>
    <t>1.4</t>
  </si>
  <si>
    <t xml:space="preserve">Publicar la información de la entidad en la página web, de acuerdo con las solicitudes de las áreas encargadas. </t>
  </si>
  <si>
    <t>Informes de PQR´s publicados en la Entidad/12</t>
  </si>
  <si>
    <t>(Programa de gestión documental aprobado y publicado/1)*100</t>
  </si>
  <si>
    <t>3.4</t>
  </si>
  <si>
    <t>1.5</t>
  </si>
  <si>
    <t>1.6</t>
  </si>
  <si>
    <t>1.7</t>
  </si>
  <si>
    <t>Doce (12)  informes publicados con el balance de PQR´s registradas, clasificadas por el tipo de requerimiento y los temas con mayor reiteración</t>
  </si>
  <si>
    <t>1.8</t>
  </si>
  <si>
    <t>100% de las versiones del plan de acción y/o plan de adquisiciones publicadas</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</si>
  <si>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</si>
  <si>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</si>
  <si>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Profesional Especializado 6 de Prensa y Comunicación Externa
Web Master de la entidad</t>
  </si>
  <si>
    <t>#  versiones del plan de acción y/o plan de adquisiciones publicadas/ # versiones del plan de acción y/o plan de adquisiciones requeridas para cambios</t>
  </si>
  <si>
    <t xml:space="preserve">                                      Actividades</t>
  </si>
  <si>
    <t>Una matriz con el mapa de riesgos de corrupción 2017 publicada en la pagina web de la Entidad y en la Intranet</t>
  </si>
  <si>
    <t xml:space="preserve"> Matriz Mapa de Riesgos de Corrupción 2017 Final,  publicado en la pagina web y en la intranet/</t>
  </si>
  <si>
    <t>Profesional Especializado 6 - Prensa y Comunicación Externa y
Web Master de la entidad</t>
  </si>
  <si>
    <t xml:space="preserve">                                                                                Actividades</t>
  </si>
  <si>
    <t xml:space="preserve">                                                              Actividades</t>
  </si>
  <si>
    <t>Componente 2:  Rendición de cuentas</t>
  </si>
  <si>
    <t xml:space="preserve">                                         Actividades</t>
  </si>
  <si>
    <t xml:space="preserve">Jefe  Oficina Asesora de Planeación </t>
  </si>
  <si>
    <t>Gestionar campañas informativas sobre la responsabilidad de los servidores públicos frente al Servicio al Ciudadano</t>
  </si>
  <si>
    <t>100% de las solicitudes recibidas por parte de las áreas para la actualización de información en la pág. web</t>
  </si>
  <si>
    <t>(Índice actualizado /1)*100</t>
  </si>
  <si>
    <t>Matriz de riesgos de corrupción consolidada/1</t>
  </si>
  <si>
    <t>Profesional Universitario 4  - Gestión Integral - Oficina Asesora de Planeación.</t>
  </si>
  <si>
    <t>Mínimo tres monitoreos  del mapa de riesgos de corrupción al año.</t>
  </si>
  <si>
    <t>No. de monitoreos efectuados/3</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</si>
  <si>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</si>
  <si>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</si>
  <si>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</si>
  <si>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</si>
  <si>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Una publicación en la página web  y en la intranet de la Entidad del proyecto Matriz Mapa de Riesgos de Corrupción 2018.</t>
  </si>
  <si>
    <t>Proyecto Matriz Mapa de Riesgos de Corrupción 2018 publicado en la pagina web y en la intranet/1</t>
  </si>
  <si>
    <t xml:space="preserve">Una matriz con el mapa de riesgos de corrupción 2018  ajustada </t>
  </si>
  <si>
    <t xml:space="preserve"> Matriz Mapa de Riesgos de Corrupción 2018 Final ajustada</t>
  </si>
  <si>
    <t>Matriz de riesgos de corrupción actualizada y divulgada según se requiera</t>
  </si>
  <si>
    <t xml:space="preserve">Mantener actualizada  y divulgada la matriz de riesgos de corrupción 2018 durante la vigencia </t>
  </si>
  <si>
    <t>Realizar seguimiento al mapa de riesgos de corrupción 2018</t>
  </si>
  <si>
    <t>(Encuentros adelantados /3800)*100</t>
  </si>
  <si>
    <t>Profesional Especializado Grado 6 de Gestión Social</t>
  </si>
  <si>
    <t>Implementar protocolos de servicio al ciudadano para las líneas de atención establecidas por TRANSMILENIO S.A.</t>
  </si>
  <si>
    <t>2 protocolos de atención</t>
  </si>
  <si>
    <t>Total protocolos de atención / 2 protocolos de atención</t>
  </si>
  <si>
    <t xml:space="preserve">Profesional Especializado Grado 06 - Servicio al Usuario y Contacto SIRCI
</t>
  </si>
  <si>
    <t>12 informes de PQRS</t>
  </si>
  <si>
    <t>(total informes elaborados/12 informes)*100</t>
  </si>
  <si>
    <t>Realizar informes mensuales  sobre el balance de PQRS</t>
  </si>
  <si>
    <t>2 campañas gestionadas</t>
  </si>
  <si>
    <t>(total campañas/2)</t>
  </si>
  <si>
    <t>4.3</t>
  </si>
  <si>
    <t>Actualizar el procedimiento de Atención a peticiones, quejas, reclamos y sugerencias</t>
  </si>
  <si>
    <t>1 procedimiento actualizado</t>
  </si>
  <si>
    <t>(total procedimientos actualizados/ 1 )</t>
  </si>
  <si>
    <t>Profesional Especializado Grado 06 - Servicio al Usuario y Contacto SIRCI</t>
  </si>
  <si>
    <t>Cualificar al personal encargado de dar respuesta a las peticiones ciudadanas en las diferentes dependencias de TRANSMILENIO S.A.</t>
  </si>
  <si>
    <t>2 capacitaciones</t>
  </si>
  <si>
    <t>(total capacitaciones / 2 )</t>
  </si>
  <si>
    <t>2 mediciones aplicadas</t>
  </si>
  <si>
    <t>Total mediciones aplicadas / 2</t>
  </si>
  <si>
    <t># Solicitudes de publicación recibidas /  publicaciones en la web</t>
  </si>
  <si>
    <t>Profesional Especializado 6 de Prensa y Comunicación Externa
Web Master de la entidad
y
Profesionales de las áreas encargados de la información</t>
  </si>
  <si>
    <t>Revisar que la información que se publique en la página web, contenga los mínimos criterios de accesibilidad que se requieren</t>
  </si>
  <si>
    <t>100% de las solicitud recibidas por parte de las áreas sean revisadas bajo criterios de accesibilidad</t>
  </si>
  <si>
    <t># Solicitudes de publicación recibidas /  publicaciones revisadas</t>
  </si>
  <si>
    <t>Profesional Especializado (06) Contador General</t>
  </si>
  <si>
    <t>Profesional Especializado (06) de Presupuesto</t>
  </si>
  <si>
    <t>No. de estados financieros elaborados y publicados/11</t>
  </si>
  <si>
    <t>Profesional Universitario (03) de Gestión Documental</t>
  </si>
  <si>
    <t>Plan institucional de archivo</t>
  </si>
  <si>
    <t>Consolidación y remisión para su publicación  del Informe de Gestión de la Entidad año 2017</t>
  </si>
  <si>
    <t xml:space="preserve">Verificar el cumplimiento de la Ley de Transparencia </t>
  </si>
  <si>
    <t>1.9</t>
  </si>
  <si>
    <t>Elaboración del 100% de los informes de seguimiento al  Plan Anticorrupción y de Servicio al Ciudadano planeados durante la vigencia 2018.</t>
  </si>
  <si>
    <t>Cantidad  de informes emitidos / Cantidad de informes planeados (4)</t>
  </si>
  <si>
    <t>Jefe de la Oficina de Control Interno</t>
  </si>
  <si>
    <t>Elaboración de la totalidad  de los informes de verificación y evaluación del mapa de riesgos de corrupción planeados durante  la vigencia 2018</t>
  </si>
  <si>
    <t>Documentar y consolidar la matriz de riesgos de corrupción 2018 para cada uno de los procesos de la Entidad,  acorde con la normativa vigente.</t>
  </si>
  <si>
    <t>Publicación de las diferentes versiones del Plan de acción 2018 y/o Plan anual de adquisiciones derivadas de los cambios requeridos por las dependencias y/o aprobadas en Comité</t>
  </si>
  <si>
    <t>(# Piezas de comunicación/6)*100</t>
  </si>
  <si>
    <t>Una rendición de cuentas del sector movilidad con los ciudadanos de acuerdo a la metodología ISO IWA18091</t>
  </si>
  <si>
    <t>Subgerente de Comunicaciones y Atención al usuario
y 
Jefe Oficina Asesora de Planeación</t>
  </si>
  <si>
    <t>Participar de la rendición de cuentas del Sector Movilidad en cumplimiento a la normativa 1757 de 2015</t>
  </si>
  <si>
    <t>Una rendición de cuentas del sector movilidad con los ciudadanos que de cuenta del cumplimiento de la ley 1757 del 2015 y lo estipulado por el DAFP</t>
  </si>
  <si>
    <t>Una rendición de cuentas con ciudadanos Sector Movilidad/1)*100</t>
  </si>
  <si>
    <t>(Una campaña de socialización de rendición de cuentas/1)*100</t>
  </si>
  <si>
    <t>Validación de la página web de la Entidad en relación al cumplimiento de los lineamientos de Transparencia Activa, en articulación con la estrategia GEL y reporte semestral correspondiente</t>
  </si>
  <si>
    <t>Dos (2) reportes al año sobre cumplimiento de requerimientos de la entidad en materia de lineamientos de Transparencia Activa, en articulación con la estrategia GEL.</t>
  </si>
  <si>
    <t>(Reporte sobre cumplimiento de requerimientos de la entidad en materia de lineamientos de Transparencia Activa presentado a la Alta Dirección/1)*100</t>
  </si>
  <si>
    <t>Director(a) de TIC´s -
 Profesional de apoyo GEL</t>
  </si>
  <si>
    <t>100% de los mapas de riesgos de los procesos actualizados</t>
  </si>
  <si>
    <t>Mapas de riesgos actualizados/Mapas de riesgos a actualizar</t>
  </si>
  <si>
    <t>Lideres de procesos</t>
  </si>
  <si>
    <t>Una matriz de riesgos de corrupción actualizada y divulgada durante la vigencia 2018</t>
  </si>
  <si>
    <t>Actualizar los riesgos de los procesos de la Entidad acorde con los lineamientos definidos en el Manual de gestión de Riesgos de Transmilenio S.A.</t>
  </si>
  <si>
    <t>Profesional Universitario (03) de Formación y Desarrollo</t>
  </si>
  <si>
    <t>(Código de ética adaptado, adoptado  y divulgado /1) x 100</t>
  </si>
  <si>
    <t>Actualizar y publicar el índice de información actualizada y reservada</t>
  </si>
  <si>
    <t>Indicie de información actualizada</t>
  </si>
  <si>
    <t>Elaboración, aprobación y publicación  del  Programa de Gestión Documental</t>
  </si>
  <si>
    <t>3800 encuentros con comunidades</t>
  </si>
  <si>
    <t>Realizar eventos de participación para el  fortalecimiento de comportamientos ciudadanos y el respeto por lo público con los lideres comunales en al menos  75% de las localidades del Distrito.</t>
  </si>
  <si>
    <t>Un evento de participación en 15 localidades</t>
  </si>
  <si>
    <t>Numero de eventos realizados en las localidades/15</t>
  </si>
  <si>
    <t/>
  </si>
  <si>
    <t>Nombre de la entidad:</t>
  </si>
  <si>
    <t>EMPRESA DE TRANSPORTE DEL TERCER MILENIO TRANSMILENIO S.A.</t>
  </si>
  <si>
    <t>Orden:</t>
  </si>
  <si>
    <t>Territorial</t>
  </si>
  <si>
    <t>Sector administrativo:</t>
  </si>
  <si>
    <t>Año vigencia:</t>
  </si>
  <si>
    <t>2018</t>
  </si>
  <si>
    <t>Bogotá D.C</t>
  </si>
  <si>
    <t>BOGOTÁ</t>
  </si>
  <si>
    <t>DATOS TRÁMITES A RACIONALIZAR</t>
  </si>
  <si>
    <t>ACCIONES DE RACIONALIZACIÓN A DESARROLLAR</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</si>
  <si>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</si>
  <si>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</si>
  <si>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</si>
  <si>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</si>
  <si>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</si>
  <si>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</si>
  <si>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</si>
  <si>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</si>
  <si>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</si>
  <si>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</si>
  <si>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</si>
  <si>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</si>
  <si>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Responsable</t>
  </si>
  <si>
    <t>Otros procedimientos administrativos de cara al usuario</t>
  </si>
  <si>
    <t>26514</t>
  </si>
  <si>
    <t>Personalización de tarjetas Tullave</t>
  </si>
  <si>
    <t>Inscrito</t>
  </si>
  <si>
    <t>Los usuarios que cuentan con la Tarjeta Tullave personalizada pueden acceder a diferentes beneficios, dentro de estos se encuentran dos (2) viajes a crédito, transbordos y recuperación de saldo.
Para surtir el trámite de personalización, es necesario acercarse a uno de los cuarenta (40) puntos ubicados en portales, algunos centros comerciales y estaciones.
No obstante, una alta demanda de usuarios que desean personalizar su tarjeta, no cuentan con la disponibilidad de tiempo para realizar el trámite establecido.</t>
  </si>
  <si>
    <t>En conjunto con el operador de recaudo, realizar el proceso de personalización virtual, donde el usuario a través de una plataforma pueda asociar su tarjeta TULLAVE básica con sus datos personales y de esta manera realizar el proceso de personalización. 
NOTA: el cumplimiento de esta mejora depende en gran parte de las decisiones que se definan por parte de la REGISTRADURIA NACIONAL quien autorizará la validación de información de los ciudadanos para la seguridad y efectividad del OPA</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</si>
  <si>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</si>
  <si>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</si>
  <si>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</si>
  <si>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01/02/2018</t>
  </si>
  <si>
    <t>31/10/2018</t>
  </si>
  <si>
    <t>Subgerencia de Atención al Usuario y Comunicaciones</t>
  </si>
  <si>
    <t xml:space="preserve">12 Actividades lúdico pedagógicas culturales. </t>
  </si>
  <si>
    <t>(Actividades Lúdico Pedagógicas culturales  realizadas / 12 actividades lúdico pedagógicas culturales ) * 100</t>
  </si>
  <si>
    <t>Publicar el  proyecto de Mapa de riesgos de corrupción 2018 en la pagina web de la Entidad y en la Intranet para que sea conocido y observado por los actores externos e internos de la Entidad</t>
  </si>
  <si>
    <t>Componente 3:  Estrategia Antitrámites</t>
  </si>
  <si>
    <t>Profesional Universitario 4  - Gestión Integral - Oficina Asesora de Planeación en coordinación con los profesionales (comunicación Externa e Interna)  de la Subgerencia de  Atención al Ciudadano y Comunicaciones.</t>
  </si>
  <si>
    <t xml:space="preserve">Profesional Universitario 4  - Gestión Integral - Oficina Asesora de Planeación </t>
  </si>
  <si>
    <t xml:space="preserve">Divulgación del PAAC  a  los servidores públicos de la Entidad a  través de una piezas de comunicación </t>
  </si>
  <si>
    <t>Mínimo 6 piezas de comunicación del PAAC</t>
  </si>
  <si>
    <t xml:space="preserve">Profesional Universitario 4 - Gestión Integral - Oficina Asesora de Planeación </t>
  </si>
  <si>
    <t xml:space="preserve">Realizar un informe de verificación </t>
  </si>
  <si>
    <t>Informe de verificación  realizado / informe de verificación planeado (1)</t>
  </si>
  <si>
    <t>Participar en la rendición de cuentas ISO IWA 18091, de acuerdo con los requerimientos de la Veeduría Distrital</t>
  </si>
  <si>
    <t>(Rendición de cuentas con ciudadanos de acuerdo a la metodología ISO IWA18091 /1)*100</t>
  </si>
  <si>
    <t>Según fecha establecida por la Veeduría Distrital</t>
  </si>
  <si>
    <t>Encuentros (reuniones, visitas técnicas, recorridos, audiencias públicas, cabildos públicos, mesas de trabajo, apoyos de divulgación entre otros, eventos zonales)al año, con el propósito de fortalecer la relación con las comunidades desde lo zonal incluyendo  eventos en el proceso institucional de rendición de cuentas</t>
  </si>
  <si>
    <t>Mínimo 20 encuentros con comunidades  enmarcados en el proceso institucional de rendición de cuentas</t>
  </si>
  <si>
    <t xml:space="preserve"> (# encuentros con comunidades  enmarcados en el proceso institucional de rendición de cuentas/20)*100</t>
  </si>
  <si>
    <t xml:space="preserve">Diseñar e implementar una campaña enfocada a los servidores públicos para dar a conocer lineamientos relacionados con rendición de cuentas </t>
  </si>
  <si>
    <t>Una campaña de socialización de rendición de cuentas</t>
  </si>
  <si>
    <t>Profesional Universitario 4 - Gestión Integral - Oficina Asesora de Planeación  en coordinación con los Responsables de las estrategias establecidos en el PAAC</t>
  </si>
  <si>
    <t>Participar en los Comités de Gerencia de la Integración para presentar los resultados relaciones con PQRS</t>
  </si>
  <si>
    <t>Mínimo participación en 2 comités de gerencia de integración</t>
  </si>
  <si>
    <t>Presentación de resultados en Comité de Gerencia de la Integración/2</t>
  </si>
  <si>
    <t>Director(a) de TIC´s  - Profesional de apoyo GEL</t>
  </si>
  <si>
    <t>Realizar seguimiento al cumplimiento de lo establecido por la Estrategia GEL, en el componente de TIC para Gobierno Abierto</t>
  </si>
  <si>
    <t>Matriz de seguimiento al cumplimiento de Lineamientos de TIC para Gobierno Abierto</t>
  </si>
  <si>
    <t>(Reporte con base en la matriz de seguimiento, sobre cumplimiento de Lineamientos de TIC para Gobierno Abierto/1)*100</t>
  </si>
  <si>
    <t>(Campañas realizadas para promover los valores del código de integridad del distrito/ 1) x 100</t>
  </si>
  <si>
    <t xml:space="preserve">                                                 Actividades</t>
  </si>
  <si>
    <t xml:space="preserve">1.1 </t>
  </si>
  <si>
    <t>Elección equipo de gestores de integridad (Gestores de Marca TRANSMILENIO S.A)</t>
  </si>
  <si>
    <t>Una (1) resolución nombramiento de gestores de integridad ( Gestores de Marca TRANSMILENIO S.A)</t>
  </si>
  <si>
    <t>(Resolución nombramiento gestores de integridad/ 1) x 100</t>
  </si>
  <si>
    <t>Dos (2) entrenamientos de sensibilización para los gestores de integridad (Gestores de Marca de TRANSMILENIO S.A.)</t>
  </si>
  <si>
    <t>Realización de dos (2) entrenamientos de sensibilización para los gestores de integridad (Gestores de Marca TRANSMILENIO S.A)</t>
  </si>
  <si>
    <t>(Entrenamientos realizados para sensibilizar a los gestores de integridad ( Gestores de Marca TRANSMILENIO S.A.)/ 2) x 100</t>
  </si>
  <si>
    <t>Adaptación, adopción y divulgación del Código de Integridad,  acorde con los actuales lineamientos (2018) de la Función Pública.</t>
  </si>
  <si>
    <t xml:space="preserve">Un (1)código de Integridad adaptado, adoptado y   divulgado de acuerdo a los lineamientos del Distrito </t>
  </si>
  <si>
    <t>Dos (2) campaña para promover los valores del código de integridad del distrito.</t>
  </si>
  <si>
    <t>Realización de dos campañas para promover los valores del código de integridad acorde con los lineamientos de la Función Pública 2018.</t>
  </si>
  <si>
    <t>FECHA DE REVISIÓN:  Agosto de 2018</t>
  </si>
  <si>
    <t>FECHA DE REVISIÓN:  agosto de 2018</t>
  </si>
  <si>
    <t>Cuarenta (40) Reportes  de ejecución presupuestal elaborados y publicados en la página web de TRANSMILENIO S.A., PREDIS, SIVICOF y SIDEF</t>
  </si>
  <si>
    <t>No. de informes publicados anualmente/40</t>
  </si>
  <si>
    <t>FECHA DE REVISIÓN:  agosto  de 2018</t>
  </si>
  <si>
    <t>Actividades Programadas</t>
  </si>
  <si>
    <t>Actividades Cumplidas</t>
  </si>
  <si>
    <t>% de avance</t>
  </si>
  <si>
    <t>Descripción del avance de la meta o producto reportada por la Dependencia Responsable</t>
  </si>
  <si>
    <t xml:space="preserve">Observaciones OCI </t>
  </si>
  <si>
    <t>SEGUIMIENTO A 31 DE AGOSTO DE  2018</t>
  </si>
  <si>
    <t>Se realizó la verificación través del Memorando No.2018IE349 al  corte del 30 de abril de 2018 y del memorando  2018IE7447  con corte a 31 de agosto de 2018 y se encuentra dentro del término para seguir ejecutando la actividad.</t>
  </si>
  <si>
    <t>Actividad culminada desde el periodo anterior</t>
  </si>
  <si>
    <t>Con corte a 31 de agosto de 2018 se han divulgado tres (3) piezas de comunicación relacionadas con el Plan Anticorrupción y Atención al Ciudadano 2018</t>
  </si>
  <si>
    <t>A la fecha de seguimiento de este reporte  durante la vigencia 2018, se han publicado 24 versiones del Plan de adquisiciones como componente del Plan de Acción
Plan de Adquisiciones:
Versión 1: Enero 18, Versión 2: Enero 22, Versión 3: Enero 31, Versión 4: Marzo 5;  Versión 5: Marzo 14, Versión 6: Marzo 26, Versión 7: Abril 12, Versión 8: Abril 13, Versión 9: Abril 20,  Versión 10: Abril 26,  Versión 11: Mayo 4,  Versión 12: Mayo 11,  Versión 13: Mayo 15, Versión 14: Mayo 29, versión 15: 8 de junio de 2018,   versión 16: 15 de junio de 2018, Versión 17: 21 de junio de 2018, Versión 18: 28 de junio de 2018, Versión 19: 4 de julio de 2018, Versión 20: 13 de julio de 2018, Versión 21: 26 de julio de 2018, Versión 22: 13 de agosto de 2018, versión 23: 21 de agosto de 2018 y versión 24: 30 de agosto de 2018</t>
  </si>
  <si>
    <t>Esta actividad se cumplió desde el mes de febrero de 2018 como se informo en el seguimiento del pasado 30 de abril</t>
  </si>
  <si>
    <t xml:space="preserve">Verificado en internet figuran las  24  versiones </t>
  </si>
  <si>
    <t>La Oficina Asesora de Planeación tomo de base el Informe de seguimiento al PAAC que realizó la Oficina de Control Interno en el mes de abril de 2018 y se revisaron las recomendaciones que se consideraron ayudaron a mejorar la formulación de las estrategias del PAAC vigencia 2018</t>
  </si>
  <si>
    <t xml:space="preserve">Se verificó la inclusión de algunas de las acciones correctivas sugeridas por la OCI en el seguimiento realizado con corte al 30 de abril de  2018. </t>
  </si>
  <si>
    <t>Los informes presentados en el periodo evaluado se publicaron en la página WEB de la Entidad.</t>
  </si>
  <si>
    <t>Se verificó la publicación de cuarenta (40) Informes emitidos por la OCI. Por lo anterior, este indicador se encuentra cumplido al 100%  para el corte al 31 de agosto de 2018 y se encuentra dentro del término para seguir ejecutando las actividades.
Esta información se puede evidenciar en la página Web de la Entidad, en el siguiente link:
http://www.transmilenio.gov.co/Publicaciones/la_entidad/transparencia_y_acceso_a_la_informacion_publica_transmilenio/7_control/Informes</t>
  </si>
  <si>
    <t>Se publicaron los informes recibidos.</t>
  </si>
  <si>
    <t>Se verificó la publicación de quince (15) informes realizados por lo entes de control externos. Por lo anterior, este indicador se encuentra cumplido al 100%  para el corte al 31 de agosto de 2018 y se encuentra dentro del término para seguir ejecutando las actividades
Esta información se puede evidenciar en la página Web de la Entidad, en el siguiente link:
http://www.transmilenio.gov.co/Publicaciones/la_entidad/transparencia_y_acceso_a_la_informacion_publica_transmilenio/7_control/Informes</t>
  </si>
  <si>
    <t>La meta se encuentra cumplida desde el corte al 30 de abril de 2018.</t>
  </si>
  <si>
    <t>Se realizó la verificación a través del Memorando No.2018IE3852. Por lo anterior, el área cumplió al 100% al 30 de abril de 2018.</t>
  </si>
  <si>
    <t>Se ha elaborado 1 comunicado de prensa, el cual ha sido publicado en la página web de la entidad.</t>
  </si>
  <si>
    <t>Se verificaron las actas de actividades y la Matriz de Actividades de Gestión Social. Por lo anterior, este indicador se encuentra cumplido al 100% para el corte al 30 de abril de 2018 y se encuentra dentro del término para seguir ejecutando las actividades.</t>
  </si>
  <si>
    <t>Sin observación</t>
  </si>
  <si>
    <t xml:space="preserve">En las carpetas de las Actas de Actividades de Atención en Vía, se puede evidenciar cada uno de los registros de las acciones lúdico, pedagógico y culturales con su respectivo soportes fotográficos, realizados durante la vigencia de enero a agosto del 2018,   así mismo anexo archivo con actas de estas tareas.  </t>
  </si>
  <si>
    <t>Cumplimiento del indicador (%)</t>
  </si>
  <si>
    <t xml:space="preserve">Descripción del avance </t>
  </si>
  <si>
    <t xml:space="preserve">Soportes documentales: se requiere relacionar y adjuntar. </t>
  </si>
  <si>
    <t>Se estructuró un plan de trabajo para la estrategia propuesta de racionalización de tramites, lo cual permitio alcanzar un 20% de cumplimiento de acuerdo a las etepas de evaluacion y seguimiento descritas en el SUIT.</t>
  </si>
  <si>
    <t>Cronograma del plan de Trabajo y soporte SUIT</t>
  </si>
  <si>
    <t>Se está trajando en la realización de un protocolo para las líneas de atención, el cual se encuentra en borrador, y a la espera para realizar unos ajustes, a partir de unas capacitaciones de accesibilidad.</t>
  </si>
  <si>
    <t>Se han realizado 7 informes sobre el balance de PQRS correspondientes al periodo de enero - Julio de 2018.</t>
  </si>
  <si>
    <t>con el fin de fortalecer el conocimiento de los canales de atención, se realizó una campaña informativa relacionada a este tema</t>
  </si>
  <si>
    <t xml:space="preserve">el pasado 19 de julio de 2018 se actualizó el procedimiento P-SC-001 Atencion a Peticiones, Quejas, Reclamos y Sugerencias </t>
  </si>
  <si>
    <t>A finales del mes de junio de 2018, se aplicó una segunda medición de la encuesta de satisfacción a usuarios para el componente Troncal, la cual fue remitida a través de correo electrónico a las áreas técnicas de la Entidad</t>
  </si>
  <si>
    <t>Sin Observación</t>
  </si>
  <si>
    <t>Se observa un cronograma, donde refleja que se encuentra en la etapa 3 "Elaboración de los estudios técnicos para realizar la modificación y posterior firma del Otro si No. 14"</t>
  </si>
  <si>
    <t>Como se informó en el mes de abril, esta actividad se participó en la rendición de cuentas con la Secretaría Distrital de Movilidad como cabeza de sector. Por lo tanto esta actividad ya se cumplió en su totalidad.</t>
  </si>
  <si>
    <t>Solicitudes: 203
Publicaciones: 203</t>
  </si>
  <si>
    <t>A pesar que la dependencia cuenta con el cumplimiento de la actividad al 100% para el corte al 31 de agosto de 2018, no cuenta con un archivo consolidado que le permita tener mayor control sobre las solicitudes enviadas por las áreas encargadas para su publicación.</t>
  </si>
  <si>
    <t xml:space="preserve">Los informes sobre el balance de PQRS, fueron publicados con una periodicidad mensual </t>
  </si>
  <si>
    <t>Solicitudes: 203
160: accesible
43: No accesible*
*no accesibles debido a que son documentos escaneados por ende, no se garantiza la accesibilidad.</t>
  </si>
  <si>
    <t xml:space="preserve">Elaborados y publicados los informes sobre el balance de PQRS, con una periodicidad mensual </t>
  </si>
  <si>
    <t>Reporte oportuno de los informes de acuerdo a las normas establecidas para el efecto.</t>
  </si>
  <si>
    <t>Los generados por cada uno de los aplicativos.</t>
  </si>
  <si>
    <t>Se cumplió con la publicación de los Estados Financieros en las fechas determinadas de acuerdo con el Manual de Gestión Contable  para los meses de mayo, junio y julio de 2018</t>
  </si>
  <si>
    <t xml:space="preserve">Se aprobó por Comité Interno de Archivo mediante Acta de fecha 22 de Noviembre de 2017, se publicó en la página web el día 21 de febrero de 2018, igualmente se realizó divulgación del Programa de Gestión Documental mediante Boletín el día 6 y 17 de abril de 2018. </t>
  </si>
  <si>
    <t>Se realiza la respectiva resolución en la que se nombra a los gestores de integridad para las vigencias  2018-2019.</t>
  </si>
  <si>
    <t xml:space="preserve">Para esta actividad a la fecha se ha adoptado el Código de integridad, en el mes de octubre se socializará el código personalizado de TRANSMILENIO S.A. </t>
  </si>
  <si>
    <t>0.5</t>
  </si>
  <si>
    <t>La OCI no considera que el indicador este acorde con lo descrito en el avance.</t>
  </si>
  <si>
    <t>Se construyó la Matríz de consolidación de información por áreas, en relación con el cumplimiento de la Ley de Transparencia y se divulgó al interior de la Entidad  especificando estado de cumplimiento.
Se está realizando la actualización de dicha Matríz con base en reorte de cumplimiento de las áreas y será socializada con la Gerencia General.</t>
  </si>
  <si>
    <t>Jefe planeación</t>
  </si>
  <si>
    <t>Valor esperado (%)</t>
  </si>
  <si>
    <t>Valor ejecutado (%)</t>
  </si>
  <si>
    <t>Desfase (%)</t>
  </si>
  <si>
    <t>Observaciones/Recomendaciones</t>
  </si>
  <si>
    <t>Justificación</t>
  </si>
  <si>
    <t>Seguimiento jefe control interno</t>
  </si>
  <si>
    <t>Actividad culminada desde el seguimiento pasado</t>
  </si>
  <si>
    <t>Sin observación
Nota:  Para la medicion se deja como una actividad de publicación</t>
  </si>
  <si>
    <t>si</t>
  </si>
  <si>
    <t>La actividad está programada para finalizarla en octubre.
La OCI  recomendó en el seguimiento del 30 de abril de 2018 la implemenmtación de  un cronograma el cual fue remitido por el area en PDF y se observó  que se encuentran en la etapa 3.</t>
  </si>
  <si>
    <t>Esta actividad no presentó avance en el periodo analizado (mayo- agosto de 2018)</t>
  </si>
  <si>
    <t>Esta actividad se cumplió desde el mes de enero de 201 8 como se informó en el seguimiento del pasado 30 de abril</t>
  </si>
  <si>
    <t>Esta actividad se cumplió desde el mes de enero de 2018 como se informó en el seguimiento del pasado 30 de abril</t>
  </si>
  <si>
    <t>Atendiendo las observaciones realizadas por la Oficina de Control Interno  en su informe OCI-2018-042, la oficina asesora de planeación  en conjunto con las dependencias responsables, durante el mes de agosto de 2018 realizó una revisión y ajuste a la matriz de riesgos de corrupción la cual se publicó en la intranet y la pagina WEB, los cambios fueron informados al Jefe de la Oficina de Control Interno.</t>
  </si>
  <si>
    <t>La Oficina de Control Interno verificó la publicación en la página Web del plan anticorrupción y sus versiones</t>
  </si>
  <si>
    <t>A la fecha de corte de este seguimiento se han realizado dos monitoreos al mapa de riesgos de corrupción de la Entidad, esta actividad se ha trabajo de manera coordinada con la Oficina de Control interno</t>
  </si>
  <si>
    <t>Se efectuó seguimiento a la publicación oportuna del plan anticorrupción y seguimientos al corte del 30 de abril de 2018 y se presentó el informe OCI-2018-042 respectivo con número de radicado 2018IE4943.
Cabe aclarar que en el mes de enero de 2018 se presentó el informe con corte  a diciembre 31 de 2017.</t>
  </si>
  <si>
    <t xml:space="preserve">El porcentaje reportado por el área no concuerda con los cálculos de la OCI </t>
  </si>
  <si>
    <t xml:space="preserve">Se realizaron 12 actividades lúdicas, pedagógicas y culturales, en las cuales se informó sobre el sistema de transporte de Bogotá en sus dos componentes troncal y zonal, a través de las siguientes actividades: feria pilo, feria de servicios, taller de los sentidos, evento del día de la familia, campaña de organización de filas, campaña a personas con discapacidad y campaña de cultura ciudadana, Estas acciones permitieron orientar a cerca de 8.846 personas.
A pesar de que ya se completó el 100% de la meta, se ha continuado haciendo las actividades lúdico, pedagógicas culturales y llevamos 8 actividades adicionales de las cuales están   Ferias de Servicio y Campañas de Organización de Filas en el sistema y campañas de atención a personas con discapacidad.
En las carpetas de las Actas de Actividades de Atención en Vía, se puede evidenciar cada uno de los registros de las acciones lúdico, pedagógico y culturales con su respectivo soporte fotográficos, realizados durante la vigencia de enero a agosto del 2018, así mismo anexo archivo con actas de estas tareas.  
Este incremento de actividades se debe a que se ha aumento las ferias de servicio por solicitudes de la Alcaldía Mayor de Bogotá, así mismo se han incrementado actividades lúdicas con el fin de sensibilizar a los usuarios con buenos comportamientos en el sistema (organización de filas y atención a personas con discapacidad). 
</t>
  </si>
  <si>
    <t>Se efectuó seguimiento a la publicación del  plan de anticorrupción y seguimientos al corte del 30 de abril de 2018 y se presentó el informe OCI-2018-042 respectivo con número de radicado 2018IE4943.</t>
  </si>
  <si>
    <t xml:space="preserve">Se encuentra debidamente publicado en la página web de Transmilenio S.A. está pendiente por actualizar. </t>
  </si>
  <si>
    <t xml:space="preserve">Se viene registrando avance el el componente de Gobierno Abierto de la estrategia GEL.Es de señalar que a partir de Abril de 2018 surge la nueva Política de Gobierno Digital que genera cambios en relación con los componentes de la estrategia GEL y el esquema de medición de avance de la nueva política. </t>
  </si>
  <si>
    <t xml:space="preserve">                                                                                                                                                                                            COMPONENTE  MAPA DE RIESGOS DE CORRUPCION  VIGENCIA 2018</t>
  </si>
  <si>
    <t xml:space="preserve">IDENTIFICACION DEL RIESGO </t>
  </si>
  <si>
    <t>VALORACION DEL RIESGO  ANTES DE CONTROLES</t>
  </si>
  <si>
    <t>VALORACION DEL RIESGO DESPUES DE CONTROLES</t>
  </si>
  <si>
    <t>ACCIONES ASOCIADAS AL CONTROL</t>
  </si>
  <si>
    <t>RESULTADOS SEGUIMIENTO DE LA OFICINA DE CONTROL INTERNO 
CORTE: 31 DE AGOSTO DE 2018</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</si>
  <si>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</si>
  <si>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</si>
  <si>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</si>
  <si>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</si>
  <si>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</si>
  <si>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</si>
  <si>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</si>
  <si>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</si>
  <si>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</si>
  <si>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</si>
  <si>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</si>
  <si>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</si>
  <si>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</si>
  <si>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</si>
  <si>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</si>
  <si>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</si>
  <si>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</si>
  <si>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</si>
  <si>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</si>
  <si>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</si>
  <si>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</si>
  <si>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</si>
  <si>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</si>
  <si>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</si>
  <si>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</si>
  <si>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RESULTADO DE LA EFECTIVIDAD DEL CONTROL
(%)
(Reporte del área responsable)</t>
  </si>
  <si>
    <t>DESCRIPCIÓN DE LOS CONTROLES EJECUTADOS
(Reporte del área responsable)</t>
  </si>
  <si>
    <t>RESULTADO DE LA MEDICIÓN DEL INDICADOR
(Reporte del área responsable)</t>
  </si>
  <si>
    <t>DESCRIPCIÓN DE LAS ACCIONES ADELANTADAS
(Reporte del área responsable)</t>
  </si>
  <si>
    <t>OBSERVACIONES DE LA OFICINA DE CONTROL INTERNO SOBRE EJECUCIÓN DE CONTROLES Y ACCIONES</t>
  </si>
  <si>
    <t>OBSERVACIONES DE LA OFICINA DE CONTROL INTERNO  SOBRE EL DISEÑO DEL MAPA DE RIESGOS</t>
  </si>
  <si>
    <t>DESARROLLO ESTRATÉGICO</t>
  </si>
  <si>
    <t xml:space="preserve">Orientar la gestión organizacional mediante la formulación y despliegue de la plataforma estratégica a través de los planes, programas y proyectos institucionales que permitan cumplir la misionalidad y la mejora continua de la Entidad. </t>
  </si>
  <si>
    <t>Manejo de los Recursos Internos</t>
  </si>
  <si>
    <t>Manipulación indebida en los procesos de  formulación y administración de los proyectos de inversión, planes y programas</t>
  </si>
  <si>
    <t xml:space="preserve">
Descripción: Manipulación de la información relacionada con los Proyectos de Inversión, planes, y programas de la Entidad para beneficio propio o de terceros</t>
  </si>
  <si>
    <t>Desviación de recursos para propósitos no relacionados con el fin  social de la entidad
Inexactitud y falta de transparencia en la información  sobre la gestión institucional entregada a la ciudadanía</t>
  </si>
  <si>
    <t>Rara vez</t>
  </si>
  <si>
    <t>Catastrófico</t>
  </si>
  <si>
    <t>Moderada</t>
  </si>
  <si>
    <t>Adopción y aplicación de  protocolos para el registro en forma permanente, administración y control de los proyectos de inversión.
Adopción y aplicación de un esquema de validación de la información registrada por el operador en SEGPLAN  por instancias superiores.</t>
  </si>
  <si>
    <t>Preventivo</t>
  </si>
  <si>
    <t>Seguimiento trimestral al avance físico, presupuestal y de actividades de los proyectos de inversión a cargo de la Entidad, inscritos en el banco distrital de proyectos
Validación trimestral por parte del jefe de la OAP de la información registrada en el aplicativo SEGPLAN referente a ejecución física y presupuestal de los proyectos de inversión</t>
  </si>
  <si>
    <t xml:space="preserve">Informe trimestral del componente de gestión 
Informe trimestral del componente de inversión
Correos electrónicos de la Jefe de la OAP dirigido a la SDP  validando la información registrada en el Aplicativo en SEGPLAN 
</t>
  </si>
  <si>
    <t>(No. seguimientos trimestrales a los proyectos de inversión/4)(0,3) + (No. validaciones realizadas a la información registrada en SEGPLAN/4)(0,3) +(No. de actualizaciones efectuadas al Plan de Acción/No. de actualizaciones aprobadas en Comité de Contratación)(0,40)</t>
  </si>
  <si>
    <t>Se tuvo en cuenta la recomendación de control interno  respecto de la asociación del indicador con las acciones</t>
  </si>
  <si>
    <t>Necesidades o expectativas de clientes y proveedores</t>
  </si>
  <si>
    <t>Juntas Directiva y Alta Dirección con intereses particulares</t>
  </si>
  <si>
    <t>Intereses particulares o beneficio propio impidiendo que se muestre la gestión real de la Entidad</t>
  </si>
  <si>
    <t>Hallazgos de tipo disciplinario, fiscal
Perdida de información
Perdida de imagen institucional</t>
  </si>
  <si>
    <t>Adopción y aplicación de una instancia  de aprobación (Comité de Contratación) para los cambios en el Plan de Acción en su componente de adquisiciones</t>
  </si>
  <si>
    <t>Actualización del  Plan de acción Institucional en su componente de adquisiciones, conforme a las aprobaciones realizada en el Comité de Contratación</t>
  </si>
  <si>
    <t>Actualizaciones del Plan de Acción Institucional incluido su componente de adquisiciones previas actas del Comité de Contratación</t>
  </si>
  <si>
    <t xml:space="preserve"> Orientar la gestión organizacional mediante la formulación y despliegue de la plataforma estratégica a través de los planes, programas y proyectos institucionales que permitan cumplir la misionalidad y la mejora continua de la Entidad. </t>
  </si>
  <si>
    <t>Aspectos Políticos</t>
  </si>
  <si>
    <t>Abuso de poder</t>
  </si>
  <si>
    <t>Descripción: Direccionamiento de los conceptos de carácter ambiental para la toma de decisiones que favorezcan un interés personal o particular</t>
  </si>
  <si>
    <t xml:space="preserve">Incumplimiento de los principios de selección objetiva, transparencia, responsabilidad, igualdad, imparcialidad.
Afectación en el cumplimiento del rol misional de la entidad
</t>
  </si>
  <si>
    <t>Emisión de conceptos  de carácter ambiental con soporte técnico y normativo</t>
  </si>
  <si>
    <t>Emisión de conceptos  de carácter ambiental con soporte técnico y normativo elaborados por los profesionales  ambientales de la dependencia con Vo.Bo. del Jefe de la Oficina</t>
  </si>
  <si>
    <t xml:space="preserve">Actas Internas o ayudas de memoria
</t>
  </si>
  <si>
    <t>Profesional Especializado 6 - Gestión Ambiental</t>
  </si>
  <si>
    <t xml:space="preserve"># de conceptos emitidos por los profesionales/ # de conceptos solicitados por las partes interesadas </t>
  </si>
  <si>
    <t>Durante el periodo de reporte, se han remitido a la OAP solicitudes para respuesta técnica en temas relacionados con aspectos ambientales de flota principalmente, en los siguientes asuntos:
- Licitaciones para el remplazo de las actuales concesiones de fases I y II (LP-01-2018 y LP-02-2018). Revisión de documentos del proceso, apoyo en respuesta a observaciones y a peticiones de entes de control y demás partes interesadas.
- Peticiones relacionadas con ofertas de dispositivos para flota, enfocados a temas ambientales
- Tutelas interpuestas contra TMSA en temas relacionados con aspectos ambientales
- Conceptos en relación con propuestas de vinculación de flota de nuevas tecnologías en el marco del Plan de Ascenso Tecnológico</t>
  </si>
  <si>
    <t>La Oficina de Control  Interno analizó el comunicado 2018EE10570  y no evidenció el vo.bo. Del Jefe de la OAP,   De otra parte recomienda dar respuesta oportunamente  ya que este comunicado  fue contestado  24 días hábiles  posterior a la radicación</t>
  </si>
  <si>
    <t>Sin observaciones</t>
  </si>
  <si>
    <t>Interés particular</t>
  </si>
  <si>
    <t>Sanciones disciplinarias
Perdida de imagen de la entidad</t>
  </si>
  <si>
    <t xml:space="preserve"> Solicitar y soportar el concepto en un experto técnico externo según se requiera</t>
  </si>
  <si>
    <t>Correos electrónicos con el concepto del experto técnico</t>
  </si>
  <si>
    <t>GESTION DE TICS</t>
  </si>
  <si>
    <t>GESTION DE TIC</t>
  </si>
  <si>
    <t>Aspectos Económicos</t>
  </si>
  <si>
    <t>Procesos y procedimientos</t>
  </si>
  <si>
    <t xml:space="preserve">Influencia de terceros o intereses personales en la Evaluación de los procesos de selección </t>
  </si>
  <si>
    <t>Descripción: Direcciomiento en  procesos contractuales de TIC para beneficio personal o de terceros</t>
  </si>
  <si>
    <t>Deterioro de la imagen y credibilidad institucional.
Favorecimiento de uno o varios proponentes en los Procesos de Contratación del Área</t>
  </si>
  <si>
    <t>Mayor</t>
  </si>
  <si>
    <t>Baja</t>
  </si>
  <si>
    <t xml:space="preserve">Discusión abierta y toma de decisiones  en comité de evaluación, sobre objetivos y alcances de la contratación, de acuerdo con lo establecido en el Manual de Contratación </t>
  </si>
  <si>
    <t>Presentación para aprobación en Comité de Contratación de los procesos contractuales de TIC y las Evaluaciones respectivas. Publicación en SECOP de los documentos propios del proceso contractual de acuerdo con lo establecido</t>
  </si>
  <si>
    <t xml:space="preserve">Actas de comité de Evaluación ó
Actas de presentación en Comité de Contratación, de procesos contractuales de TIC y de Evaluación respectiva. </t>
  </si>
  <si>
    <t xml:space="preserve">Director TICs 
y 
</t>
  </si>
  <si>
    <t>(#Evaluaciones presentadas/ #Procesos Evaluados)*100</t>
  </si>
  <si>
    <t>No fue posible evidenciar  a cuánto corresponde el  100%  ya que la información no fue suministrada por el área
La Descripción del Riesgo fue modificada
La Descripción del control fue adicionada</t>
  </si>
  <si>
    <t>Aspectos Tecnológicos</t>
  </si>
  <si>
    <t>Sanciones disciplinarias y/o fiscales.</t>
  </si>
  <si>
    <t>Publicación de los procesos contractuales de TIC en SECOP</t>
  </si>
  <si>
    <t xml:space="preserve">Documentos de los procesos contractuales de TIC publicados en SECOP de acuerdo con lo establecido </t>
  </si>
  <si>
    <t>Profesionales encargados de adelantar los procesos contractuales de TIC y las evaluaciones correspondientes</t>
  </si>
  <si>
    <t>GESTIÓN DE TIC</t>
  </si>
  <si>
    <t>Gestionar y evaluar las tecnologías de la información y las comunicaciones (TIC), incluidos los Sistemas Inteligentes de Transporte (ITS, por sus siglas en inglés), así como la seguridad de la información, con el fin de cubrir con criterios de eficacia las necesidades y requerimientos de los procesos de la entidad y partes interesadas en cumplimiento de la misión institucional</t>
  </si>
  <si>
    <t>Aspectos Legales y Normativos</t>
  </si>
  <si>
    <t>Talento Humano</t>
  </si>
  <si>
    <t>Interés particular de entrega indebida de información que se soporta en mecanismos tecnológicos</t>
  </si>
  <si>
    <t>Acceso no autorizado a la información contenida en los recursos o servicios tecnológicos de la Entidad atribuibles a los componentes tecnológicos que los soportan, para beneficio personal</t>
  </si>
  <si>
    <t xml:space="preserve">Fuga de información o suministro indebido de la misma
Investigaciones Disciplinarias </t>
  </si>
  <si>
    <t>Moderado</t>
  </si>
  <si>
    <t>Mecanismos de bloqueo de medios externos 
Definición de perfiles de acceso a la información
Aplicación de requerimientos de seguridad en la construcción de los sistemas de Información
Incluir en los contratos relacionados con prestación de servicios de TIC un componente de confidencialidad de la información.</t>
  </si>
  <si>
    <t>Creación de perfiles de acceso a la información en los sistemas de información y en el repositorio de archivos.</t>
  </si>
  <si>
    <t>Expedientes de Contratos  TIC
Perfiles configurados en el servidor</t>
  </si>
  <si>
    <t xml:space="preserve">Director TICs, Profesional encargado de seguridad de la información y responsables de definición de requerimientos de sistemas de información. </t>
  </si>
  <si>
    <t>No. de usuarios con equipo de computo perfilados /No. Total de usuarios internos de la Entidad con equipo de computo</t>
  </si>
  <si>
    <t>Se publicó en el SIG el Protocolo de Gestión de Medios Removibles
Se han configurado en Servidores, los perfiles de acceso a la información
En los documentos técnicos de sistemas de información se incluyen lineamientos de seguridad de la información</t>
  </si>
  <si>
    <t>Se generó en servidores el perfil de los usuarios para acceso a los sistemas de información y al repositorio de archivos.</t>
  </si>
  <si>
    <t>La OCI, no evidenció el 80% de efectividad ya que no tuvo acceso  a soportes.  
El área informó mediante correo  de fecha 10/09/2018 que fueron 708 perfiles pero la  OCI, no los pudo evidenciar .</t>
  </si>
  <si>
    <t>Se tuvo en cuenta la recomendación dada por la OCI, respecto del riesgo estaba mas enfocado a gestión que a corrupción</t>
  </si>
  <si>
    <t>Debilidad en los controles  de acceso a equipos y/o información o en el ejercicio de la supervisión</t>
  </si>
  <si>
    <t xml:space="preserve">Descripción: Uso y manipulación indebida de los equipos por parte de quienes prestan el servicio de soporte a usuarios.
</t>
  </si>
  <si>
    <t xml:space="preserve">Hurto de partes de equipos
Fuga de información de usuarios.
Investigaciones Disciplinarias </t>
  </si>
  <si>
    <t>Definición e implementación de planilla de Control de acceso a equipos para soporte técnico.
Creación de perfiles de acceso a la información para quienes prestan servicio de soporte a usuarios</t>
  </si>
  <si>
    <t>Informe del Supervisor del contrato de soporte técnico a equipos.</t>
  </si>
  <si>
    <t xml:space="preserve">Director TICs y Funcionario  encargado de la supervisión de contratos de soporte técnico. </t>
  </si>
  <si>
    <t xml:space="preserve">Una (1) planilla de control de acceso a equipos objeto de soporte técnico </t>
  </si>
  <si>
    <t>Se estructuró la Plantilla de Control de Acceso en la cual se registra el acceso a equipos objeto de soporte
Se actualizó el Manual de políticas de seguridad de la información, el cual incluye control de acceso</t>
  </si>
  <si>
    <t>Se estructuró la planilla en que se registra el acceso a los equipos objeto de soporte</t>
  </si>
  <si>
    <t>El área explico el 50 % de la siguiente manera: La planilla se consideró en dos tiempos, cada uno con estimación del 50% así: 
1) Estructuración, prueba y apropiación con el equipo de Mesa de Ayuda y
2) Oficialización y publicación en el SIG. 
Por tanto el avance reportado del 50% corresponde al numeral 1).
Se adjunta una planilla.
NOTA:    La planilla  que adjuntaron corresponde a los primeros 10 días del mes de septiembre de 2018</t>
  </si>
  <si>
    <t>GRUPOS DE INTERES</t>
  </si>
  <si>
    <t>GESTIÓN GRUPOS DE INTERÉS (COMPONENTE: COMUNICACIÓN EXTERNA)</t>
  </si>
  <si>
    <t xml:space="preserve">Mantener informado a los grupos de interés de comunicación externa sobre la gestión de la Entidad y el estado del Sistema Integrado de Transporte Público (troncal y zonal)  </t>
  </si>
  <si>
    <t>Intereses de las áreas responsables de entregar la información a la Subgerencia de Atención al Usuario y Comunicaciones para su publicación.</t>
  </si>
  <si>
    <t xml:space="preserve">Descripción: Manejo indebido de la información oficial de la entidad, al público con fines particulares </t>
  </si>
  <si>
    <t xml:space="preserve">Pérdida de la credibilidad institucional
Pérdida de información al público
Sanciones disciplinarias, penales y fiscales  </t>
  </si>
  <si>
    <t>Aplicación de los lineamientos establecidos en el procedimiento "Gestión de la comunicación externa de la Entidad"</t>
  </si>
  <si>
    <t>Revisión y autorización a través de diferentes canales por parte del Subgerente de Atención al Usuario y Comunicaciones  de la información que se genera a medios de comunicación</t>
  </si>
  <si>
    <t>Correos electrónicos y/o mensajes a través de WhatsApp autorizando la publicación</t>
  </si>
  <si>
    <t>Subgerente de Atención al Usuario y Comunicaciones</t>
  </si>
  <si>
    <t xml:space="preserve"> # de comunicados de prensa enviados a medios de comunicación/# de comunicados de prensa autorizados por  el Subgerente de Comunicaciones</t>
  </si>
  <si>
    <t>Se cuenta con un soporte que autorice la publicación de los comunicados a la página web</t>
  </si>
  <si>
    <t xml:space="preserve">Se han publicado 16 comunicados de prensa en la página web los cuales cuentan con un soporte </t>
  </si>
  <si>
    <t>Alinear el  indicador con las acciones</t>
  </si>
  <si>
    <t>Evaluar la posibilidad de replantear el riesgo, teniendo en cuenta que la información de la entidad es pública y el riesgo se daría en términos del uso de información privilegiada  (Ley de Transparencia). 
El indicador no es consecuente con la acción y el control.</t>
  </si>
  <si>
    <t>GESTIÓN GRUPOS DE INTERÉS (COMPONENTE: COMUNICACIÓN ORGANIZACIONAL)</t>
  </si>
  <si>
    <t xml:space="preserve">Mantener informado a los grupos de interés de la comunicación interna sobre los temas de su interés   </t>
  </si>
  <si>
    <t>Intereses de las dependencias de la organización que entregan información para su divulgación por los canales internos.</t>
  </si>
  <si>
    <t>Descripción: Manejo indebido de la información oficial de la entidad para beneficiar un tercero</t>
  </si>
  <si>
    <t>Pérdida de la credibilidad institucional
Sanciones disciplinarias</t>
  </si>
  <si>
    <t>Aplicación de los lineamientos establecidos en el procedimiento de comunicación organizacional</t>
  </si>
  <si>
    <t>Revisión y autorización del Subgerente de  Atención al Usuario y Comunicaciones  de las campañas de comunicación interna e   información que se divulga a través de las Pantallas.</t>
  </si>
  <si>
    <t>Soportes de publicación con Visto Bueno de la Subgerente de Atención al Usuario y Comunicaciones</t>
  </si>
  <si>
    <t>Profesional Universitario (04) - Comunicación Organizacional/
Subgerente de Atención al Usuario y Comunicaciones</t>
  </si>
  <si>
    <t># de campañas de comunicación interna e información de pantallas que fueron publicadas con Vo.Bo.  de la Subgerencia de  Atención al Usuario y Comunicaciones/ # de Campañas de comunicación interna e información de pantallas que requieren aprobación de la Subgerencia.</t>
  </si>
  <si>
    <t xml:space="preserve">Sin observación </t>
  </si>
  <si>
    <t>GESTIÓN GRUPOS DE INTERÉS (COMPONENTE: ATENCION EN VIA)</t>
  </si>
  <si>
    <t>Este proceso tiene como objetivos: a) Realizar actividades de cultura ciudadana, pedagogía y divulgación de la información sobre los temas relacionados con la Entidad y la operación del Sistema, dirigidas a los grupos de interés de manera oportuna, clara y coherente.
  b) Atender los requerimientos de los grupos de interés a través de los diferentes canales de comunicación establecidos por la Entidad y las Empresas Concesionarias del SITP</t>
  </si>
  <si>
    <t>Cambio de Admón. Institucional</t>
  </si>
  <si>
    <t>Posibles intereses de funcionarios de la entidad y/o políticos</t>
  </si>
  <si>
    <t>Descripción: Se puede generar contratación directa a personal, sin idoneidad y competencia requerida para el cargo.</t>
  </si>
  <si>
    <t>Perdida de recursos públicos
Mal servicio a los usuarios
Sanciones disciplinarias, penales y fiscales</t>
  </si>
  <si>
    <t xml:space="preserve">Aplicación del manual de contratación de la entidad y revisión de las necesidades requeridas y el perfil solicitado </t>
  </si>
  <si>
    <t>A pesar de que el  riesgo residual se ubica dentro de la zona de riesgo "BAJA", no se hace necesario establecer acciones adicionales al control descrito anteriormente, sin embargo se fortalecerá  el control  en cuanto a la verificación de los requisitos mínimos exigidos en el estudio técnico económico</t>
  </si>
  <si>
    <t xml:space="preserve">Evaluaciones de perfil con los Vo. Bo del profesional especializado a cargo y la Subgerente de Atención al Usuario y comunicaciones </t>
  </si>
  <si>
    <t xml:space="preserve">Profesional Especializado (05) Atención en vía y Servicio al Ciudadano  y Subgerente de  Atención al Usuario y Comunicaciones  </t>
  </si>
  <si>
    <t># de evaluaciones  realizadas que cumplan perfil/ # de evaluaciones  a realizar</t>
  </si>
  <si>
    <t xml:space="preserve">1-Se realizó la aplicación del manual de contratación de acuerdo con el procedimiento de la contratación. 
2-Se realizó las evaluaciones de perfil del personal contratista para el componente de atención al usuario en vía con el visto bueno del profesional especializado grado No 5.
3- En la aplicación del SECOP II, se puede evidenciar los soportes de la contratación del personal contratista del componente atención al usuario en vía .
</t>
  </si>
  <si>
    <t xml:space="preserve">Desde el componente de atención al usuario en vía, se cuenta con dos requerimientos de contratación de la siguiente manera:
1. El primer requerimiento de contratación, se desprenden 12 solicitudes, las se encuentran debidamente contratadas y en ejecución.
2. El segundo requerimiento de contratación, se desprenden 7 solicitudes, las cuales ya se encuentran debidamente contratadas y en ejecución.
</t>
  </si>
  <si>
    <t>Evaluar la implementación de un control que  mitigue el riesgo establecido por el área.</t>
  </si>
  <si>
    <t>GESTIÓN GRUPOS DE INTERÉS (COMPONENTE: GESTIÓN SOCIAL)</t>
  </si>
  <si>
    <t xml:space="preserve"> Mantener escenarios de interlocución con los grupos de interés con el objeto de que se desarrollen los procesos de participación ciudadana, comunitaria e institucional.  </t>
  </si>
  <si>
    <t>Intereses particulares por parte de la comunidad y/o los funcionarios</t>
  </si>
  <si>
    <t>Descripción: Omitir información relacionada con la gestión de la Entidad  en los diferentes espacios de interlocución con las comunidades para fines particulares</t>
  </si>
  <si>
    <t>Pérdida de imagen y credibilidad
Sanciones disciplinarias</t>
  </si>
  <si>
    <t>Aplicación de lineamientos establecidos en el Manual de Gestión Social
Seguimiento aleatorio mensual (mínimo al 10% del total de cada mes) a las actividades realizadas con comunidades verificando el cumplimiento del objetivo propuesto</t>
  </si>
  <si>
    <t>Teniendo en cuenta que el riesgo residual se ubica dentro de la zona de riesgo "BAJA", no se hace necesario establecer acciones adicionales al control descrito anteriormente.</t>
  </si>
  <si>
    <t>NA</t>
  </si>
  <si>
    <t>Aplicación de los lineamientos del Manual de Gestión Social con respecto a la revisión de Actas de actividades del Componente</t>
  </si>
  <si>
    <t>GESTIÓN GRUPOS DE INTERÉS (COMPONENTE: SERVICIO AL CIUDADANO)</t>
  </si>
  <si>
    <t>Atender los requerimientos de los ciudadanos y las ciudadanas a través de los diferentes canales de comunicación establecidos por la Entidad y las Empresas Concesionarias del Sistema Integrado de Transporte Público</t>
  </si>
  <si>
    <t>Aspectos Sociales</t>
  </si>
  <si>
    <t>Manipulación de las bases de datos con la información registrada por los ciudadanos</t>
  </si>
  <si>
    <t>Descripción: Las bases de datos (contactos de los peticionarios) generadas a través de plataformas y/o aplicativos donde se registran las PQRS, pueden ser manipuladas para intereses particulares</t>
  </si>
  <si>
    <t xml:space="preserve">Investigaciones disciplinarias </t>
  </si>
  <si>
    <t>Certificados de confidencialidad de la información firmados por los integrantes del componente de Servicio al Ciudadano</t>
  </si>
  <si>
    <t>A pesar de que el  riesgo residual se ubica dentro de la zona de riesgo "BAJA", no se hace necesario establecer acciones adicionales al control descrito anteriormente, sin embargo se fortalecerá el control con una capacitación a delegados de algunas dependencias sobre el manejo y protección de los datos personales en cumplimiento de la Ley de Habeas Data</t>
  </si>
  <si>
    <t>Capacitación sobre Habeas Data</t>
  </si>
  <si>
    <t>Profesional Especializado de Servicio al Ciudadano y Contacto SIRCI</t>
  </si>
  <si>
    <t>(Capacitación Habeas Data / Uno (1)) *100</t>
  </si>
  <si>
    <t xml:space="preserve">Inmerso en los contratos de prestación de servicio persona natural, se incluye una cláusula de confidencialidad de la información, así mismo una vez se suscribe cada contrato se firma un acuerdo de confidencialidad para los miembros del componente de Servicio al Ciudadano y Contacto SIRCI. De esta manera salvaguardamos la Entidad de la manipulación de bases consolidadas a partir de las PQRS. </t>
  </si>
  <si>
    <t>Relación con otras entidades</t>
  </si>
  <si>
    <t>Solicitud por parte de agentes externos (entidades distritales y/o nacionales) de las bases de datos</t>
  </si>
  <si>
    <t>GESTION DE MERCADEO</t>
  </si>
  <si>
    <t>Estructura Organizativa</t>
  </si>
  <si>
    <t xml:space="preserve">Uso inadecuado de la información de la entidad para  beneficio de terceros. </t>
  </si>
  <si>
    <t>El indicador considera el informe del mes de agosto que se encuentra en construcción</t>
  </si>
  <si>
    <t>GESTIÓN DE MERCADEO</t>
  </si>
  <si>
    <t xml:space="preserve">Identificar y gestionar la explotación de negocios colaterales relacionados con  los servicios públicos de transporte a cargo de la TRANSMILENIO S.A., con miras a generar ingresos para la Entidad </t>
  </si>
  <si>
    <t>Buscar eliminar el pago del servicio prestado a través de otros conductos.</t>
  </si>
  <si>
    <t>Descripción: Direccionamiento de los espacios susceptibles de explotación en la Infraestructura para el beneficio de un tercero.</t>
  </si>
  <si>
    <t xml:space="preserve"> Pérdida de credibilidad de los clientes a la reglamentación y procedimiento establecido.
Menores ingresos por un aprovechamiento inadecuado de la infraestructura del Sistema TransMilenio.
Sanciones disciplinarias y penales.</t>
  </si>
  <si>
    <t>Aplicación de la Resolución No. 311 del 30 de junio de 2017 la cual establece las "Condiciones para la explotación colateral de los sistemas de transporte a cargo de TRANSMILENIO S.A."
Aplicación de los procedimientos de explotación de la infraestructura acorde a la dinámica de los negocios asociados a esta explotación.</t>
  </si>
  <si>
    <t>Seguimiento mensual de las autorizaciones, de la facturación y de la cartera</t>
  </si>
  <si>
    <t>Autorizaciones de exhibición de publicidad.
Reportes de seguimiento.
Comunicaciones y correos a los clientes reportando novedades</t>
  </si>
  <si>
    <t xml:space="preserve">Subgerente de Desarrollo de Negocios, Profesionales Especializados Grado 6 - Negocios Colaterales y Profesionales Universitarios Grado 3 - Gestión de Negocios </t>
  </si>
  <si>
    <t>No. seguimientos realizados a los acuerdos de infraestructura / No. seguimientos programados a los acuerdos de infraestructura (12)</t>
  </si>
  <si>
    <t>Manipulación de la información.</t>
  </si>
  <si>
    <t>Direccionamiento en el establecimiento de condiciones para el uso de las marcas</t>
  </si>
  <si>
    <t>Descripción: Recibo de dádivas o emolumentos por parte de un funcionario para propiciar el uso indebido de la marca registrada.</t>
  </si>
  <si>
    <t>Uso inadecuado de las marcas de la empresa.
Imposibilidad en el establecimiento de acuerdos, convenios o contratos para la explotación comercial de la marca.</t>
  </si>
  <si>
    <t>Verificación de los registros de marca y control sobre su vigencia.</t>
  </si>
  <si>
    <t>Identificación de situaciones donde se reporte el uso de las marcas de la empresa</t>
  </si>
  <si>
    <t>Correos electrónicos, comunicaciones,
Autorizaciones de el uso de marca y
Facturas</t>
  </si>
  <si>
    <t>Subgerente de Desarrollo de Negocios y Profesional Especializado Grado 6 - Mercadeo y Explotación de Marca</t>
  </si>
  <si>
    <t>No.Seguimientos realizados a la marca / No. Seguimientos programados a la marca (4)</t>
  </si>
  <si>
    <t xml:space="preserve">1. Publicación de tarifas y condiciones en la página WEB de la Entidad
2. Actualización del Manual M-SN-001 de Propiedad intelectual
3. Memorando a las áreas de la Entidad 2018IE6702 Asunto "USO INDEBIDO DE LAS MARCAS
REGISTRADAS DE TRANSMILENIO
S.A."
3. Cuadro de control de seguimiento de las marcas registradas </t>
  </si>
  <si>
    <t>1. Seguimiento de marca registradas</t>
  </si>
  <si>
    <t>Se han realizado dos seguimientos trimestrales  en marzo y junio de 2018</t>
  </si>
  <si>
    <t>Abuso en el uso de las marcas de la Empresa para beneficios particulares</t>
  </si>
  <si>
    <t>Sanciones disciplinarias y penales.</t>
  </si>
  <si>
    <t>Aplicación de las directrices establecidas para el uso de las marcas de la empresa.</t>
  </si>
  <si>
    <t>Seguimiento al desarrollo de acuerdos en uso de marca.</t>
  </si>
  <si>
    <t>Descripción: Tráfico de influencias para evitar el cobro de los servicios de atención a delegaciones, consultorías, asesorías o asistencias técnicas que brinda la entidad en beneficio de terceros.</t>
  </si>
  <si>
    <t>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t>
  </si>
  <si>
    <t>Improbable</t>
  </si>
  <si>
    <t>Aplicación de  la Resolución No. 311 del 30 de junio de 2017 la cual define las Políticas para la Explotación Colateral de Negocios del Sistema Transmilenio.
Aplicación de los procedimientos de explotación del conocimiento acorde a la dinámica de los negocios asociados a esta explotación.</t>
  </si>
  <si>
    <t>Rara Vez</t>
  </si>
  <si>
    <t xml:space="preserve">Actualización y divulgación de las tarifas en la página web de la entidad y a través de comunicaciones a las entidades distritales y nacionales del sector transporte, así como las de relaciones públicas. </t>
  </si>
  <si>
    <t>Publicación en la página web de tarifas actualizadas</t>
  </si>
  <si>
    <t>Subgerente de Desarrollo de Negocios
y 
Profesionales Especializados Grado 6 - Negocios Colaterales.</t>
  </si>
  <si>
    <t xml:space="preserve">No. Documento de Tarifas actualizadas y publicadas/ No. Documento de Tarifas a actualizar y publicar </t>
  </si>
  <si>
    <t>1. Publicación de tarifas y condiciones en la página WEB de la Entidad
2. Actualización del procedimiento P-SN-003 atención de visitas técnicas.</t>
  </si>
  <si>
    <t xml:space="preserve">1. Publicación de tarifas y condiciones en la página WEB de la Entidad
</t>
  </si>
  <si>
    <t>PLANEACION DEL SITP</t>
  </si>
  <si>
    <t xml:space="preserve">PLANEACION DE TRANSPORTE </t>
  </si>
  <si>
    <t xml:space="preserve">Determinar las condiciones para la prestación del servicio de transporte de pasajeros por parte de la Empresa </t>
  </si>
  <si>
    <t>Intereses particulares</t>
  </si>
  <si>
    <t>Descripción: Un tercero ofrece un pago a un funcionario con el fin que altere las evaluaciones para obtener beneficios particulares.</t>
  </si>
  <si>
    <t xml:space="preserve">Sesgo de los resultados que pueden generar sobrecostos innecesarios a la Entidad o pago de costos no previstos.  </t>
  </si>
  <si>
    <t>Se aplican los lineamientos del procedimiento para la elaboración de estudios de transporte de largo, mediano y corto plazo en sus componentes  zonal, troncal y modos complementarios y se realizan reuniones de seguimiento de la información de los proyectos y revisión de resultados de las evaluaciones macro</t>
  </si>
  <si>
    <t>Realización de reuniones de seguimiento de la información de los proyectos y revisión de resultados de las evaluaciones macro</t>
  </si>
  <si>
    <t>Listados de asistencia a reuniones</t>
  </si>
  <si>
    <t xml:space="preserve">Subgerente Técnico y de Servicios - Profesionales de planeación de transporte </t>
  </si>
  <si>
    <t>(Numero de reuniones por trimestre/6 reuniones) * 100</t>
  </si>
  <si>
    <t>Ejercicios de planeación elaborados con metas inmediatistas y con fines políticos por encima de las razones técnicas.</t>
  </si>
  <si>
    <t xml:space="preserve">  Sanciones disciplinarias      
Sanciones pecuniarias</t>
  </si>
  <si>
    <t>PLANEACIÓN DE LA INFRAESTRUCTURA SITP</t>
  </si>
  <si>
    <t>Planear, evaluar y determinar las necesidades, requerimientos y proyectos de infraestructura del SITP</t>
  </si>
  <si>
    <t>Junta Directiva y Alta Dirección con intereses particulares</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</si>
  <si>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</si>
  <si>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</si>
  <si>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</si>
  <si>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Posible</t>
  </si>
  <si>
    <t>Alta</t>
  </si>
  <si>
    <t xml:space="preserve">Aplicación de los lineamientos establecidos en el procedimiento de Planeación del SITP.
</t>
  </si>
  <si>
    <t xml:space="preserve">Preventivo
</t>
  </si>
  <si>
    <t>Elaborar documentos técnicos soporte contundentes con las recomendaciones y planificación de necesidades de los proyectos de infraestructura.
Elaborar documentos de seguimiento al avance de los proyectos de infraestructura en curso.</t>
  </si>
  <si>
    <t>Documentos técnicos</t>
  </si>
  <si>
    <t>Subgerente Técnico y de Servicios</t>
  </si>
  <si>
    <t>Documentos Técnicos expedidos y aprobados por la Subgerencia Técnica y de Servicios</t>
  </si>
  <si>
    <t>Establecer el esquema tarifario del Sistema Integrado de Transporte Público.</t>
  </si>
  <si>
    <t>Presiones indebidas allegadas desde cualquier instancia para favorecer intereses políticos y particulares.</t>
  </si>
  <si>
    <t>Descripción: Manipulación de la información en relación con el esquema tarifario para beneficio de terceros.</t>
  </si>
  <si>
    <t xml:space="preserve">Inexactitud de la información sobre el esquema tarifario del SITP </t>
  </si>
  <si>
    <t xml:space="preserve">
 Revisiones por profesionales grado 6 y 5 del área de estudios sectoriales y por el Subgerente Económico.</t>
  </si>
  <si>
    <t>Realizar mensualmente las  actualizaciones de tarifas, de acuerdo a lo estipulado en los contratos de concesión.</t>
  </si>
  <si>
    <t>Vistos buenos en documentos y estudios, por profesionales especializados grado 6 y 5 del área de  estudios sectoriales y Subgerente Económico</t>
  </si>
  <si>
    <t>Subgerente Económico</t>
  </si>
  <si>
    <t>Numero de actualizaciones de tarifas realizadas / 12</t>
  </si>
  <si>
    <t xml:space="preserve">Se realizaron (7) siete actualizaciones (febrero, marzo, abril, mayo, junio, julio, agosto) de  tarifas de acuerdo a lo estipulado contractualmente. </t>
  </si>
  <si>
    <t>Decisión propia para favorecer a  terceros.</t>
  </si>
  <si>
    <t xml:space="preserve">Detrimento, Sanciones </t>
  </si>
  <si>
    <t xml:space="preserve">Elaborar los  estudios técnicos y financieros  de soporte a la actualización tarifaria aprobados por el Subgerente Económico </t>
  </si>
  <si>
    <t>Numero de  Estudios técnicos y financieros realizados de soporte a la actualización tarifaria aprobados por el Subgerente Económico  / 2</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</si>
  <si>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</si>
  <si>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</si>
  <si>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</si>
  <si>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 xml:space="preserve">Incumplimiento de metas de crecimiento y mejoramiento de la infraestructura.
Detrimento patrimonial y sobrecostos en el valor final de la infraestructura construida.
</t>
  </si>
  <si>
    <t xml:space="preserve">Elaborar documentos técnicos soporte contundentes con las recomendaciones y planificación de necesidades de los proyectos de infraestructura. 
Elaborar documentos de seguimiento al avance de los proyectos de infraestructura en curso. </t>
  </si>
  <si>
    <t>Realizar la descripción del control  ya  que se encuentra en cero  (0)</t>
  </si>
  <si>
    <t>Solicitud y pago de coimas, alianzas para delinquir entre terceros interesados para obtener beneficio propio indebido.</t>
  </si>
  <si>
    <t>Pérdida de la capacidad de servicio del Sistema Transmilenio
Pérdida de recursos económicos
Pérdida en la imagen y el buen nombre institucional</t>
  </si>
  <si>
    <t>Asistir a comités de seguimiento contractual y visitas a los proyectos, realización de comités semanales del convenio 020 de 2001 suscrito con el IDU.</t>
  </si>
  <si>
    <t>Incumplimiento de lo estipulado en los contratos de concesión y en el manual del componente troncal del SITP.</t>
  </si>
  <si>
    <t xml:space="preserve">Aplicación de los procedimientos:
P-DB-008  Generación De Reportes De Kilometraje Para El Componente Zonal Del SITP
P-DB-004  Programación de la Operación en Componente Zonal  
Se verifica en el módulo de planificación del SIRCI que los parámetros operacionales de las rutas sean los autorizados por TM. </t>
  </si>
  <si>
    <t>Identificación y ajuste de kms no realizados, sin registro por parte de los centros de control zonal, esto incluye (Viajes no eliminados 100%, desvíos en cabecera, desvíos en ruta no autorizados, retornos de móviles no autorizados, retomas fuera de tiempo, viajes retomados y viaje sin móvil asignado).</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</si>
  <si>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</si>
  <si>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</si>
  <si>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No aplicación intencional de la normatividad legal vigente</t>
  </si>
  <si>
    <t xml:space="preserve">Descripción: Manipulación de los parámetros de la programación (zonal) con el fin de favorecer a terceros </t>
  </si>
  <si>
    <t>Retrasos en la operación o esperas prolongadas en las cabeceras.
Afectación del servicio al usuario final.
Sanciones de orden disciplinario, fiscal y administrativo.</t>
  </si>
  <si>
    <t>Aplicación de procedimientos definidos, con la participación de instancias de aprobación.
Aplicación de software para valorar la ejecución diaria de la programación de transporte frente a la ejecución real.</t>
  </si>
  <si>
    <t>Verificación por parte de la Dirección de la Dependencia y del Grupo Off Line, sobre los resultados que reportan los controles establecidos</t>
  </si>
  <si>
    <t>Reportes en línea del aplicativo para toma de decisiones, la cuales de plasman en actas de reunión de la Dirección.</t>
  </si>
  <si>
    <t>Director(a) Técnica de Buses y Grupo Off Line.</t>
  </si>
  <si>
    <t>Cantidad de kilómetros ajustados por Off Line / Cantidad de kilómetros Totales Ajustados</t>
  </si>
  <si>
    <t>Beneficios particulares</t>
  </si>
  <si>
    <t>Presiones por parte de terceros</t>
  </si>
  <si>
    <t>Informes periódicos de interventoría y desarrollo de operativos de verificación, para determinar el cumplimiento contractual, por parte de los concesionarios.
Reuniones periódicas del grupo de lideres de supervisión valorando la operación del sistema, definiendo las acciones de ajuste correspondiente.</t>
  </si>
  <si>
    <t>Sinn observación</t>
  </si>
  <si>
    <t xml:space="preserve">El indicador no guarda relación con la acción, control y riesgo. </t>
  </si>
  <si>
    <t>SUPERVISIÓN Y CONTROL DE LA OPERACIÓN DEL SITP</t>
  </si>
  <si>
    <t>Funcionario o contratista solicita o acepta pagos a los Concesionarios con el objeto de ocultar un incumplimiento al manual de operaciones del Sistema o al contrato de concesión</t>
  </si>
  <si>
    <t>Descripción: Manipulación u omisión intencional de la información  al realizar el seguimiento a las obligaciones operacionales de los contratos de concesión (zonal),  con el fin de favorecer a un tercero y/o obtener un beneficio.</t>
  </si>
  <si>
    <t>Procesos  Disciplinarias
Procesos Fiscales
Procesos Penales
Pérdida de imagen de la Entidad
Afectación en la prestación del servicio a los usuarios del SITP en su componente zonal.</t>
  </si>
  <si>
    <t>Aplicación de mecanismos de interventoría, acompañado de líderes de supervisión.
Reuniones operativas para evaluar la gestión y toma de acciones de control, así como reuniones de seguimiento con los concesionarios</t>
  </si>
  <si>
    <t>Verificaciones en campo de las decisiones que se tomen e imposición de infracciones cuando corresponda, conforme a las inspecciones operativas realizadas por funcionarios del Ente Gestor o terceros designados por este.</t>
  </si>
  <si>
    <t>Actas de reuniones y registros de hallazgos por infracciones.</t>
  </si>
  <si>
    <t>Profesional Especializado 6 -  Coordinación Técnica Operativa y Grupo de Líderes designados.</t>
  </si>
  <si>
    <t>(Cantidad de infracciones por cada componente operacional / Total de infracciones impuestos) * 100 %</t>
  </si>
  <si>
    <t>Ofrecimiento de sobornos o beneficios a funcionarios o contratistas que supervisan la operación para ocultar un incumplimiento al contrato de concesión o manual de operaciones</t>
  </si>
  <si>
    <t>Aspectos Culturales</t>
  </si>
  <si>
    <t>Falta de ética del funcionario Interventor.</t>
  </si>
  <si>
    <t>Descripción: Vincular conductores y/o vehículos que no cumplan con la totalidad de los requisitos establecidos en los Contratos de Concesión y Manual de Operaciones del Componente Zonal, con el fin de favorecer a un tercero y/o obtener un beneficio.</t>
  </si>
  <si>
    <t>Aplicación de mecanismos de seguimiento, acompañado de líderes de supervisión.
Verificación de requisitos definidos para la vinculación de conductores y/o vehículos presentados por cada concesionario de operación.</t>
  </si>
  <si>
    <t>Verificación de la totalidad de la documentación presentada por los concesionarios para la vinculación de conductores y vehículos.</t>
  </si>
  <si>
    <t>Registro de vinculación de conductores y vehículos que cumplan con la totalidad de requisitos en la plataforma GestSAE</t>
  </si>
  <si>
    <t>Profesional Especializado 6 de Gestión de Flota.</t>
  </si>
  <si>
    <t>Conductores vinculados / Conductores con documentación completa
Vehículos vinculados / Vehículos con documentación completa</t>
  </si>
  <si>
    <t>En el periodo del 1 de enero a 31 de agosto  de 2018 se ha atendido solicitudes de vinculación de 2654 conductores al componente zonal, de los cuales se vincularon 2290  que cumplían con el 100% de la documentación requerido y fueron devueltos por no contar con la documentación requerida 364</t>
  </si>
  <si>
    <t>Se  debe reformular el indiciador.  La  explicación esta bien</t>
  </si>
  <si>
    <t>El indicador no refleja la ejecución real, debido a que como está diseñado, su resultado siempre será el 100%  El indicador esta mal formulado.</t>
  </si>
  <si>
    <t>Existencia de relaciones cercanas entre Interventor y Contratista.</t>
  </si>
  <si>
    <t>En el periodo del 1 de enero a  31 de agosto  de 2018 se ha atendido solicitudes de vinculación de 116 vehículos al componente zonal, de los cuales se vincularon 103  que cumplían con el 100% de la documentación requerido y fueron devueltos por no contar con la documentación requerida 13</t>
  </si>
  <si>
    <t>Intención de no dar cumplimiento  cabal  de lo estipulado en los contratos de concesión y en el manual del componente troncal del SITP.</t>
  </si>
  <si>
    <t>Descripción: Manipulación de los parámetros de la programación con el fin de favorecer a terceros</t>
  </si>
  <si>
    <t>Retrasos en la operación o esperas prolongadas en las cabeceras.
Desarrollo de actividades innecesarias y falta de realización de actividades esenciales.  
Sanciones a funcionarios involucrados en el proceso</t>
  </si>
  <si>
    <t xml:space="preserve">Verificación de la programación con base en parámetros definidos en los contratos de concesión y en el manual de operaciones. </t>
  </si>
  <si>
    <t xml:space="preserve">Se mantendrán los controles actuales teniendo en cuenta que la zona de riesgo después del control se encuentra en nivel bajo. </t>
  </si>
  <si>
    <t>Presentaciones en reuniones de coordinación y seguimiento  DTBRT. 
Remisión programaciones a los concesionarios de operación troncal</t>
  </si>
  <si>
    <t>Director Técnico de BRT
y
Profesionales Especializados (06) de Programación de BRT</t>
  </si>
  <si>
    <t>(Número de seguimientos realizados / Número de seguimientos programados) *100</t>
  </si>
  <si>
    <t>No se identificaron  los seguimientos programados para verificar el indicador</t>
  </si>
  <si>
    <t>Intención de no aplicar la normatividad legal vigente</t>
  </si>
  <si>
    <t xml:space="preserve">Adicionalmente, se adelantarán seguimientos periódicos a la programación por parte de la DTBRT, para verificar avances. </t>
  </si>
  <si>
    <t>Intención de no aplicar la  normatividad Relacionada con  Contratación Estatal</t>
  </si>
  <si>
    <t xml:space="preserve">Descripción: Direccionar los contratos de apoyo a la supervisión y Control de la operación, para que terceros se beneficien de la adjudicación. </t>
  </si>
  <si>
    <t xml:space="preserve">Recepción de dádivas o presiones que generen favorecimiento en el desarrollo de los Estudios previos o de factibilidad 
</t>
  </si>
  <si>
    <t xml:space="preserve">Detrimento patrimonial
Fallas o debilidades en el control y supervisión de la operación
Sanciones </t>
  </si>
  <si>
    <t>Actualmente, se estructuran los procesos de contratación, siguiendo lineamiento del Manual e Contratación de la entidad.</t>
  </si>
  <si>
    <t xml:space="preserve">A pesar de que el  riesgo residual se ubica dentro de la zona de riesgo "BAJA", no se hace necesario establecer acciones adicionales al control descrito anteriormente, sin embargo se fortalecerá  el control con la revisión de los estudios previos por parte del director de BRT y de los profesionales especializados involucrados en procesos de contratación, para verificar objetividad de parámetros.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</si>
  <si>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</si>
  <si>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</si>
  <si>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(Número de procesos de contratación avalados/ Número de procesos de contratación realizados)*100</t>
  </si>
  <si>
    <t>Recepción de dádivas o presiones de parte de los proponentes o de otro actor involucrado en el proceso, para habilitar propuestas que no cumplan con requisitos exigidos en el pliego de condiciones.</t>
  </si>
  <si>
    <t xml:space="preserve">Descripción: Aceptar soborno o solicitar pago para no reportar u ocultar incumplimiento de los concesionarios </t>
  </si>
  <si>
    <t xml:space="preserve">Baja calidad en la prestación del servicio
Incumplimiento a los niveles de servicio 
Sanciones </t>
  </si>
  <si>
    <t>Revisión mensual de indicadores de puntualidad, regularidad, confiabilidad de la flota y hallazgos o desincentivos operativos.</t>
  </si>
  <si>
    <t xml:space="preserve">Se mantendrán los controles actuales (Reporte de indicadores de regularidad y puntualidad) teniendo en cuenta que la zona de riesgo después del control se encuentra en nivel bajo. </t>
  </si>
  <si>
    <t>Reporte de indicadores de regularidad, puntualidad, confiabilidad de la flota y hallazgos o desincentivos operativos.
Actas de comité de operadores troncales</t>
  </si>
  <si>
    <t>(Número de comités realizados / Número de comités programados) *100</t>
  </si>
  <si>
    <t xml:space="preserve">Durante el período reportado se revisaron los indicadores de cumplimiento y DPV en el comité de operadores troncales, realizados en las siguientes fechas: 3 de mayo de 2018, 13 de junio de 2018, 23 de agosto de 2018 y 27 de julio de 2018. 
</t>
  </si>
  <si>
    <t xml:space="preserve">El control no se está ejecutando y se reportó desde el seguimiento pasado, esta información corresponde a otro indicador </t>
  </si>
  <si>
    <t>Se recomienda revisar el control toda vez que el indicador de puntualidad no se ha reportado a la OAP desde octubre de 2017.</t>
  </si>
  <si>
    <t xml:space="preserve">Adicionalmente, se realizarán reuniones de indicadores de operación con los concesionarios en Comité de Operadores Troncales. </t>
  </si>
  <si>
    <t xml:space="preserve">Falta de ética de funcionarios encargados de definir contratación y/o vinculación de personal que participa en control de operación del Sistema. </t>
  </si>
  <si>
    <t xml:space="preserve">Descripción: Favoritismos y favorecimientos por padrinazgo y vínculos afectivos/familiares en la vinculación del personal que trabaja para las empresas que prestan sus servicios de fuerza operativa e interventoría integral. </t>
  </si>
  <si>
    <t>Actualmente, se estructuran los estudios previos para procesos de contratación, siguiendo lineamientos del Manual de Contratación de la entidad.</t>
  </si>
  <si>
    <t xml:space="preserve">Revisión de la DTBRT del cumplimiento de perfiles definidos para contratar al personal de fuerza operativa e interventoría integral a las concesiones. 
</t>
  </si>
  <si>
    <t xml:space="preserve">Aplicación de listas de chequeo de perfiles para vincular personal al control de operación del Sistema
</t>
  </si>
  <si>
    <t xml:space="preserve">(Número de personas contratadas en actividades de control de operación/ Número de listas de chequeo aplicadas)*100
</t>
  </si>
  <si>
    <t>Durante el período reportado, el personal vinculado a las empresas contratistas para la fuerza operativa del Sistema TransMilenio (contratos 472-18, 473-18, 475-18 y 476-18), diligenció el formato correspondiente a la declaración de inexistencia de conflictos  de interés por vínculos familiares o de consanguinidad.</t>
  </si>
  <si>
    <t>La Oficina de Control Interno mediante correo de fecha 15/05/2018 solicitó a los dueños del proceso de Supervisión y control de la Operación mas información al respecto.</t>
  </si>
  <si>
    <t xml:space="preserve">Se ejercen presiones indebidas por parte de funcionarios con jerarquía sobre otros funcionarios para contratar personal que no cumple con perfiles requeridos. </t>
  </si>
  <si>
    <t xml:space="preserve">Todo candidato a vincularse a cualquier actividad relacionada con el control a la operación debe firmar ficha de declaración de inexistencia de conflictos de interés por vínculos familiares o de consanguinidad.  
</t>
  </si>
  <si>
    <t xml:space="preserve">Fichas firmadas de declaración de inexistencia de conflictos de interés por vínculos familiares o de consanguinidad.  </t>
  </si>
  <si>
    <t xml:space="preserve">(Número de personas contratadas en actividades de control de operación/ Número de fichas firmadas)*100
</t>
  </si>
  <si>
    <t>Aspectos de Orden Público</t>
  </si>
  <si>
    <t>Planes, programas y proyectos</t>
  </si>
  <si>
    <t xml:space="preserve"> Descripción: Alianza entre Interventor y Contratista con el propósito de manipular la información para alterar la facturación de las obras ejecutadas.</t>
  </si>
  <si>
    <t>Detrimento del presupuesto de la Entidad.
Procesos disciplinarios, penales y fiscales.</t>
  </si>
  <si>
    <t>Rara vez.</t>
  </si>
  <si>
    <t>Supervisión del contrato de Interventoría</t>
  </si>
  <si>
    <t>Controles aleatorios a las actividades de mantenimiento realizadas, para corroborar la información del Interventor.</t>
  </si>
  <si>
    <t>Certificado de cumplimiento.
Actas de reuniones y comités de seguimiento.</t>
  </si>
  <si>
    <t>Director Técnico de Modos Alternativos y E.C.
Profesional Especializado (6) Mantenimiento de Infraestructura BRT.</t>
  </si>
  <si>
    <t># informes de Interventoría revisados/#interventoría presentados</t>
  </si>
  <si>
    <t>Fueron revisados siete (7) informes de Interventoría correspondientes a los meses de enero, febrero, marzo, abril, mayo, junio y julio de 2018 correspondientes al contrato 324 de 2017, el informe correspondiente al mes de agosto se recibirá en el mes de septiembre.
Fueron emitidos los Certificados de Cumplimiento correspondientes a los meses de enero a julio de 2018.</t>
  </si>
  <si>
    <t>Se han efectuado revisiones aleatorias sobre las actividades realizadas, con el propósito de verificar la información suministrada por la Interventoría. Por tratarse de documentos no oficiales, solo aplican para información y control de la Dirección de Modos Alternativos.
Fueron revisados siete (7) informes de Interventoría correspondientes a los meses de enero, febrero, marzo, abril, mayo, junio y julio de 2018 correspondientes al contrato 324 de 2017, el informe correspondiente al mes de agosto se recibirá en el mes de septiembre.
Fueron emitidos los Certificados de Cumplimiento correspondientes a los meses de enero a julio de 2018.</t>
  </si>
  <si>
    <t>El indicador no refleja la ejecución real, debido a que como está diseñado, su resultado siempre será el 100% o superior a este.</t>
  </si>
  <si>
    <t>Catástrofes naturales</t>
  </si>
  <si>
    <t>Revisión de los informes mensuales de Interventoría evaluando el cumplimiento de los indicadores establecidos contractualmente.</t>
  </si>
  <si>
    <t>Cambios en la modalidad de contratación, que impiden la pluralidad de oferentes.</t>
  </si>
  <si>
    <t>La Dirección conformó un grupo  para la revisión del estudio técnico y acompañamiento en el proceso de contratación de la empresa de vigilancia.</t>
  </si>
  <si>
    <t>Se realizaron observaciones por los diferentes funcionarios de la dirección y de otras dependencias.
El día 15 de junio Se realizó audiencia de adjudicación TMSA-LP-07-2018  resultando ganador entre propuestas presentadas el oferente Unión Temporal TSC 2018, los cuales cumplieron los plazos establecidos por la Entidad para el perfeccionamiento e inicio de la ejecución del contrato 300 de 2018.    Con fecha de inicio 12 de julio de los corrientes.</t>
  </si>
  <si>
    <t xml:space="preserve">
El indicador no guarda relación con la acción  ni con el control.</t>
  </si>
  <si>
    <t>Presiones políticas</t>
  </si>
  <si>
    <t>Descripción: Trafico de influencias para la adjudicación de los contratos de vigilancia y seguridad privada de la Dirección Técnica de Seguridad</t>
  </si>
  <si>
    <t>Detrimento patrimonial
Pérdida de credibilidad
Investigaciones disciplinarias, penales y fiscales 
Sanciones
Enriquecimiento ilícito</t>
  </si>
  <si>
    <t>Revisión documental de estudios técnicos y previos por distintos miembros del área.
Conformación de un equipo interadministrativo para la revisión documental.</t>
  </si>
  <si>
    <t>Observaciones a los estudios técnicos por parte del equipo conformado.
Documento de conformación del equipo técnico para el proceso
Correos, actas reuniones y otros documentos de soporte</t>
  </si>
  <si>
    <t>Director(a) Técnico(a) de Seguridad 
y 
Profesionales de la Dirección</t>
  </si>
  <si>
    <t>El personal que realice seguimiento a la prestación del servicio haga alianzas de favorecimiento con el personal de la vigilancia.</t>
  </si>
  <si>
    <t>Descripción: Durante la ejecución del contrato de vigilancia el personal de interventoría y/o encargado de la supervisión reciba o solicite dadivas o cualquier otra clase de beneficios, para no reportar hallazgos de incumplimiento de las obligaciones contractuales</t>
  </si>
  <si>
    <t>Se realizaron 18 visitas in situ por parte de la Dirección Técnica de Seguridad, en las cuales se verificaron la prestación de servicio de vigilancia y seguridad  privada; de las cuales se generaron los respectivos informes.</t>
  </si>
  <si>
    <t>Para el periodo de Mayo a junio del presente, se programaron 3 seguimientos administrativos, de los cuales se realizaron 3, en las cuales se verificaron el cumplimiento de las obligaciones contractuales y de tipo normativo.</t>
  </si>
  <si>
    <t>tuvieron en cuenta la recomendación dada por la OCI</t>
  </si>
  <si>
    <t>El seguimiento y/o supervisión es deficiente</t>
  </si>
  <si>
    <t>Afectación a la percepción de seguridad del Sistema y al Servicio
Afectación a los estándares de prestación del servicio de vigilancia y seguridad privada
Sanciones de tipo disciplinario y penal
Perdida de imagen del Sistema
Detrimento patrimonial
Perdida de credibilidad
Obstaculizar las sanciones que hayan lugar</t>
  </si>
  <si>
    <t>Ejecución de visitas in situ con el acompañamiento aleatorio de varios representantes de la Dirección Técnica de Seguridad.
Generación de informes de las visitas realizadas al seguimiento de la prestación del servicio de vigilancia con registro fotográfico</t>
  </si>
  <si>
    <t>Preventivo
Correctivo</t>
  </si>
  <si>
    <t>Realizar seguimiento administrativo para verificar el cumplimiento de las obligaciones contractuales y de tipo normativo</t>
  </si>
  <si>
    <t>Actas de seguimiento</t>
  </si>
  <si>
    <t>(No.  De seguimientos de tipo administrativo realizados / No. de seguimientos de tipo administrativo programados)  * 100</t>
  </si>
  <si>
    <t>Deficiencias en los controles del Software</t>
  </si>
  <si>
    <t>Descripción: 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</si>
  <si>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Pérdida de credibilidad en el proceso
Se pone en riesgo la operación  
Afectación a la percepción de seguridad del Sistema y al Servicio
Sanciones</t>
  </si>
  <si>
    <t>Seguimiento bimestral a los registros de estado de inoperabilidad en el aplicativo GestSAE, comparado con la base de datos de la Dirección Técnica de Seguridad. Se realiza para una ventana de tiempo de 12 meses.</t>
  </si>
  <si>
    <t>Realizar un comparativo de las tarjetas de conducción suspendidas y notificadas por escrito a los concesionarios Vs los registros de inoperabilidad del aplicativo GestSAE</t>
  </si>
  <si>
    <t>Cuadro de control comparativo.</t>
  </si>
  <si>
    <t>Director(a) Técnico(a) de Seguridad
y
Profesionales Especializados de Seguridad</t>
  </si>
  <si>
    <t>(No. de tarjetas de conducción suspendidas y notificadas inoperables en GestSAE revisadas / No. de tarjetas de conducción suspendidas y notificadas inoperables por la DTS) * 100</t>
  </si>
  <si>
    <t>Se realizaron dos reuniones  de seguimiento una para el periodo de Mayo, junio; y otra para el periodo de julio  y Agosto. En las cuales se revisaron que las tarjetas de conducción suspendidas continuaran suspendidas, y se revisó que no existiera alteración en los registros de la herramienta GestSAE.</t>
  </si>
  <si>
    <t>Se revisó  en el Aplicativo GestSAE el estado de las tarjetas de conducción suspendidas y notificadas inoperables  por la DTS, verificando que cumplieran con el tiempo de suspensión,</t>
  </si>
  <si>
    <t>El indicador fue cambado por la sugerencia que hizo la OCI</t>
  </si>
  <si>
    <t>Necesidades o expectativas del cliente y proveedores</t>
  </si>
  <si>
    <t>EVALUACIÓN Y GESTIÓN DEL MODELO DE OPERACIÓN DEL SITP</t>
  </si>
  <si>
    <t xml:space="preserve">Coordinar las actividades de monitoreo, vigilancia y control a la prestación de los servicios de transporte del SITP  </t>
  </si>
  <si>
    <t>Estructura organizativa</t>
  </si>
  <si>
    <t>Funcionario o interventor solicita o acepta pagos con el objeto de ocultar incumplimientos por parte de los concesionarios.</t>
  </si>
  <si>
    <t>Descripción: Solicitud de sobornos y extorsión de funcionarios públicos para ocultar incumplimiento
por parte de contratistas y particulares</t>
  </si>
  <si>
    <t>Afectación en la prestación del servicio a los usuarios del SITP. 
Procesos fiscales</t>
  </si>
  <si>
    <t>La Entidad tiene contratos de  interventorías externas,  buscando la continuidad de las mismas en el transcurso de los contratos de concesión</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</si>
  <si>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</si>
  <si>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</si>
  <si>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No. de informes presentados contra el No. de informes solicitados</t>
  </si>
  <si>
    <t>Suscripción contratos de  interventorías externas y garantizar la continuidad de las mismas en el transcurso de los contratos de concesión</t>
  </si>
  <si>
    <t xml:space="preserve">Sinn observación </t>
  </si>
  <si>
    <t xml:space="preserve">La fórmula del indicador  esta mal estructurada </t>
  </si>
  <si>
    <t>Concesionarios generan presiones indebidas para que se haga caso omiso a sus incumplimientos contractuales.</t>
  </si>
  <si>
    <t>Procesos disciplinarios
Procesos penales</t>
  </si>
  <si>
    <t>Intereses políticos</t>
  </si>
  <si>
    <t>Mirar la pertinencia del  riesgo</t>
  </si>
  <si>
    <t>GESTIÓN DEL TALENTO HUMANO</t>
  </si>
  <si>
    <t xml:space="preserve">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</si>
  <si>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 xml:space="preserve">Intereses Particulares </t>
  </si>
  <si>
    <t>Descripción: Manipulación de las pruebas del proceso, con el fin de beneficiar a terceros generando nepotismo</t>
  </si>
  <si>
    <t xml:space="preserve">Pérdida de credibilidad de los participantes
Resultados que no obedecen a la realidad de los concursantes
Terminación anormal del proceso
Reclamaciones o acciones legales de los participantes
</t>
  </si>
  <si>
    <t xml:space="preserve">Validaciones aleatorias sobre el cumplimiento de requisitos de los candidatos </t>
  </si>
  <si>
    <t>Validar la información académica y laboral de los participantes seleccionados.
Documentar e implementar la clausula de confidencialidad con el contratista que se seleccione para aplicar pruebas</t>
  </si>
  <si>
    <t>Cuadro cumplimiento de requisitos</t>
  </si>
  <si>
    <t>Profesional Especializado (06) de Talento Humano</t>
  </si>
  <si>
    <t>Personas seleccionadas a quienes se les hizo validación  de información / Personas contratadas</t>
  </si>
  <si>
    <t xml:space="preserve"> 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</si>
  <si>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Intereses particulares de los involucrados</t>
  </si>
  <si>
    <t>Descripción: Manipulación de los requerimientos y/o servicios contratados de bienestar para obtener beneficios económicos o en especie por parte de los involucrados.</t>
  </si>
  <si>
    <t>Detrimento Patrimonial
Procesos Fiscales
Procesos Disciplinarios
Procesos Penales</t>
  </si>
  <si>
    <t>Realizar un seguimiento trimestral, tanto a la ejecución del Proyecto de Bienestar e Incentivos, como a la ejecución del Contrato</t>
  </si>
  <si>
    <t>El Equipo de Talento Humano integrado por el Director Corporativo y los Profesionales de Nómina, Formación y Desarrollo, Seguridad y Salud en el Trabajo y Bienestar e Incentivos, realizarán un seguimiento trimestral, tanto a la ejecución del Proyecto de Bienestar e Incentivos como a la ejecución del Contrato</t>
  </si>
  <si>
    <t>Acta de la reunión de seguimiento del Equipo de Talento Humano</t>
  </si>
  <si>
    <t>Profesional  Universitario (04) de Bienestar e Incentivos</t>
  </si>
  <si>
    <t>No. Seguimientos realizados al proyecto de bienestar e incentivos/ No. Seguimientos a realizar al proyecto de bienestar e incentivos</t>
  </si>
  <si>
    <t>El Equipo de Talento Humano integrado por el Director Corporativo y los Profesionales de Nómina, Formación y Desarrollo, Seguridad y Salud en el Trabajo encargado y titular y Bienestar e Incentivos, aprobaron el Acta 006 del 18 de junio de 2018.
El Profesional de Bienestar e Incentivos informó sobre el desarrollo del Proyecto de Bienestar como del Contrato 255-17, suscrito con Compensar.</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</si>
  <si>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</si>
  <si>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</si>
  <si>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</si>
  <si>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Aplicación de los lineamientos establecidos en el programa de capacitación y bienestar incluidos en el manual de la gestión Integral del talento Humano de TRANSMILENIO S.A.</t>
  </si>
  <si>
    <t>Revisión y aprobación de la solicitud de capacitación por parte del jefe inmediato que solicita la capacitación y/o del Director Administrativo</t>
  </si>
  <si>
    <t xml:space="preserve">R-DA-061 Solicitud de capacitación diligenciada
R-DA-066 Carta de compromiso diligenciada
Memorando Interno 
Correo electrónico </t>
  </si>
  <si>
    <t>Profesional  Universitario (03) de Formación y Desarrollo</t>
  </si>
  <si>
    <t xml:space="preserve">No. total de capacitaciones ejecutadas/No. de capacitaciones avaladas </t>
  </si>
  <si>
    <t>Las actividades de formación y desarrollo se llevan a cabo mediante los lineamientos establecidos en el procedimiento determinado en el manual del Gestión Integral del Talento Humano, obedeciendo en primer lugar al análisis de los diagnósticos realizados y autorizados previamente en el proyecto de la vigencia por la Directora Corporativa, otros medios de solicitudes que realizan los directivos de las dependencias en el transcurso de la vigencia a través de memorandos, correo electrónicos, y formatos, las cuales previamente son evaluadas por la Directora Corporativa, con el fin de garantizar el que el personal beneficiado de dicha actividad cumpla con el perfil requerido.</t>
  </si>
  <si>
    <t>Se autorizaron y realizaron 41 actividades de formación a corte 30 de agosto de 2018 con 768 participaciones.</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</si>
  <si>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</si>
  <si>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</si>
  <si>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</si>
  <si>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</si>
  <si>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 xml:space="preserve">
Evidencias Retroalimentación Jefe de Dependencia
Reporte de evaluación en aplicativo de Gestión para el desarrollo
</t>
  </si>
  <si>
    <t>No. Valoraciones con calificación superior y muy superior validadas por el respectivo jefe / No. valoraciones con calificación superior y muy superior reportadas en el aplicativo</t>
  </si>
  <si>
    <t>De acuerdo con los lineamientos del manual establecido, la Dirección Corporativa orienta y acompaña todo el proceso de valoración de competencias y desempeño, , finalmente consolidando la información y la suministra cada vez que se requiera.</t>
  </si>
  <si>
    <t>La Dirección Corporativa orientó y apoyo a los funcionarios y directivos, en el proceso de justificación de las valoración de calificación superior, solicitando así el formato RDA -072  y los soportes que evidencian dicha calificación.</t>
  </si>
  <si>
    <t>No se observó el listado generado por el aplicativo  para poder medir el indicador</t>
  </si>
  <si>
    <t>Sistemas de Información y Comunicación</t>
  </si>
  <si>
    <t>Manipulación de las bases de datos con la información registrada de los trabajadores</t>
  </si>
  <si>
    <t>Novedades reportadas y tramitadas en cada uno de los meses:
Mayo: 2024
Junio: 2076
Julio: 1978
Agosto: 1955</t>
  </si>
  <si>
    <t>El indicador fue modificado acorde con la recomendación de control interno</t>
  </si>
  <si>
    <t>Complicidad con un funcionario para pagarle de más algún elemento de la Nómina</t>
  </si>
  <si>
    <t>Descripción: Manejo indebido de la información relacionada con la liquidación de la nomina de los trabajadores de la Entidad, para beneficio propio o de un tercero.</t>
  </si>
  <si>
    <t xml:space="preserve">
Vulnerabilidad de los datos personales de los funcionarios.
Procesos Disciplinarios.
Perdidas económicas.</t>
  </si>
  <si>
    <t>Validaciones sobre la nómina a pagar por parte del Profesional de Talento Humano, Aplicación políticas de operación - Autorizaciones por escrito</t>
  </si>
  <si>
    <t xml:space="preserve">
Verificar que todas las novedades reportadas tengan las firmas de autorizado de las personas encargadas de su reporte
Realizar validaciones mensuales sobre las novedades reportadas y las novedades cargadas en el sistema</t>
  </si>
  <si>
    <t>Carpeta de novedades con el archivo físico de los reportes para cargar a la nómina
Archivo mensual en Excel con las validaciones realizadas</t>
  </si>
  <si>
    <t>Profesional Universitario (04) de Nómina</t>
  </si>
  <si>
    <t>Cantidad de novedades de nómina validadas en el sistema/Cantidad de novedades de nómina radicadas</t>
  </si>
  <si>
    <t>Falta de control de la información publica de los funcionarios.</t>
  </si>
  <si>
    <t>Emisión de incapacidad por parte de un médico al que se le paga una dadiva o favor</t>
  </si>
  <si>
    <t>Se realiza análisis del informe de ausentismo primer cuatrimestre, no encontrando incapacidades susceptibles de verificación.</t>
  </si>
  <si>
    <t>Se realiza análisis del informe de ausentismo, encontrando 2 incapacidades susceptibles de verificación. Se procedió a citar a los trabajadores con fonoaudióloga  especialista en Salud Ocupacional, logrando verificar y hacer seguimiento.</t>
  </si>
  <si>
    <t xml:space="preserve">Se recomienda informar el resultado del seguimiento. </t>
  </si>
  <si>
    <t>Reporte de condiciones de salud no verdaderas para conseguir incapacidad.</t>
  </si>
  <si>
    <t xml:space="preserve">Descripción: Información falsificada, adulterada, no verdadera relacionado con el estado de salud del trabajador </t>
  </si>
  <si>
    <t>Pagos indebidos por incapacidad.
Sanciones disciplinarias 
Pérdida de productividad laboral
Sanciones contractuales</t>
  </si>
  <si>
    <t xml:space="preserve">Baja </t>
  </si>
  <si>
    <t>Control Administrativo: Seguimiento periódico del ausentismo soportada en las incapacidades presentadas en el periodo</t>
  </si>
  <si>
    <t xml:space="preserve">Preventivo </t>
  </si>
  <si>
    <t xml:space="preserve">Rara vez </t>
  </si>
  <si>
    <t>Solicitar al servicio de salud que emitió la incapacidad, verificación de la misma</t>
  </si>
  <si>
    <t>Reporte del aplicativo de ausentismo
Oficios y/o correos enviados a los servicios de salud emisores de las incapacidades sospechosas</t>
  </si>
  <si>
    <t>Profesional Universitario (3) de Seguridad y Salud en el Trabajo</t>
  </si>
  <si>
    <t>No. de incapacidades sospechosas verificadas/ No. de incapacidades sospechosas a verificar.</t>
  </si>
  <si>
    <t>Reporte de incapacidad "falsa", adulterada o no avalada por EPS.</t>
  </si>
  <si>
    <t>Funcionarios o interventores   que aceptan pagos con el objeto de modificar valores u ocultar incumplimientos por parte del concesionario.</t>
  </si>
  <si>
    <t xml:space="preserve">Sin Observación </t>
  </si>
  <si>
    <t>Omitir en los pliegos de condiciones obligaciones que garanticen el estricto cumplimiento del Contrato de Concesión de Recaudo.</t>
  </si>
  <si>
    <t>Se aplicad el procedimiento de conciliación de ventas y consignaciones</t>
  </si>
  <si>
    <t>ADMINISTRACIÓN FINANCIERA DEL RECAUDO</t>
  </si>
  <si>
    <t>Asegurar el buen manejo y control al recaudo del SITP a través del recaudo de la tarifa.</t>
  </si>
  <si>
    <t>No realizar  una debida Supervisión a los Contratos de Interventoría y Concesión para el Recaudo.</t>
  </si>
  <si>
    <t>Descripción: Se reciba un beneficio económico por omitir u ocultar información relacionada con el recaudo diario del sistema</t>
  </si>
  <si>
    <t>Afectación en la prestación del servicio a los usuarios del SITP en su componente zonal y trocal
Procesos  Disciplinarias
Procesos Fiscales
Procesos Penales
Pérdida de imagen de la Entidad</t>
  </si>
  <si>
    <t>Aplicación del procedimiento de conciliación de ventas y consignaciones
Supervisión y seguimiento a las Actividades de la Interventoría.
Revisión de las actividades dela interventoría a través mesa de pares  en la que participen todas las  áreas  que tienen relación con los diferentes subsistemas del SIRCI.</t>
  </si>
  <si>
    <t>Elaboración e implementación del procedimiento de control de disponibilidad, compra y reintegro de costos de TISC.
Continuar con la revisión de las actividades de la interventoría y de la concesión del recaudo a través mesas de pares en la que participen todas las  áreas  que tienen relación con los diferentes subsistemas del SIRCI.</t>
  </si>
  <si>
    <t>Procedimiento de control de disponibilidad, compra y reintegro de costos de TISC adoptado en el SIG.
Actas de las mesas de pares elaborados por la interventoría
Informes de revisión</t>
  </si>
  <si>
    <t>Subgerente Económica
Profesional Especializado Grado 05 de Recaudo
Profesional Especializado 6 - Control al recaudo y remuneración al sistema</t>
  </si>
  <si>
    <t xml:space="preserve">Un procedimiento de control de disponibilidad, compra y reintegro de costos de TISC adoptado y divulgado en el SIG 
Reuniones de mesas de pares ejecutadas/ reuniones de mesas de pares programadas
</t>
  </si>
  <si>
    <t xml:space="preserve">Se efectuaron ajustes y se  realizó el envío del Procedimiento para el  control de disponibilidad  del medio de pago en el sistema (tarjetas inteligentes sin contacto (tisc) a la Oficina Asesora de Planeación. </t>
  </si>
  <si>
    <t>Concesionarios realizan presiones indebidas para que se  omitan sus incumplimientos contractuales.</t>
  </si>
  <si>
    <t xml:space="preserve">Seguimiento de los temas a través de mesas de pares </t>
  </si>
  <si>
    <t>Firmas Interventoras establezcan conexiones internas que omitan actividades.</t>
  </si>
  <si>
    <t>Insuficiente recopilación  de la información necesaria para la elaboración de la liquidación</t>
  </si>
  <si>
    <t>El aplicativo en Access está en pleno funcionamiento, el cual permite un margen de error bajo comparado con el archivo de Excel que se tiene para realizar la liquidación previa semanal.  Adicionalmente se está haciendo un desarrollo en Oracle, el cual permitirá conservar información histórica y realizar las consultas específicas. Esta redundancia con estos dos aplicativos permite tener una mayor certeza en que los datos son correctos y reduce el riesgo operativo y sus posibles causas. Realización semanal de las verificaciones hasta agosto de 2018.</t>
  </si>
  <si>
    <t>Acelerar la puesta en marcha de controles automatizados para mitigar el riesgo</t>
  </si>
  <si>
    <t>CONTROL FINANCIERO A LA REMUNERACIÓN DEL SISTEMA</t>
  </si>
  <si>
    <t xml:space="preserve">Controlar la información financiera relacionada con  la consolidación de la información técnica que sustenta la remuneración al Sistema </t>
  </si>
  <si>
    <t>Información contenga errores y sea enviada así por parte de las áreas sin verificación alguna</t>
  </si>
  <si>
    <t>Descripción: Uso indebido de la información de las liquidaciones previas de operadores para beneficio de un operador en particular.</t>
  </si>
  <si>
    <t>Investigaciones disciplinarias 
Sanciones penales</t>
  </si>
  <si>
    <t>Aplicación de los lineamientos establecidos en el procedimiento cálculo de la remuneración a los agentes del SITP y al Sistema TransMilenio  así como el Manual al usuario del aplicativo en Acces</t>
  </si>
  <si>
    <t xml:space="preserve">
Mayor</t>
  </si>
  <si>
    <t>Mantener los controles actuales, dado que la calificación del riesgo se encuentra en una zona de riesgo baja.</t>
  </si>
  <si>
    <t xml:space="preserve">Registros en Excel de la verificación de la remuneración </t>
  </si>
  <si>
    <t>Funcionarios encargados de la realización y subgerente Económico</t>
  </si>
  <si>
    <t xml:space="preserve"> No. Verificaciones realizadas en el mes /No. de semanas por mes)</t>
  </si>
  <si>
    <t>Cambios en la normatividad especifica de los concesionarios o en la operación no informados a tiempo.</t>
  </si>
  <si>
    <t>Pérdida de la credibilidad</t>
  </si>
  <si>
    <t>Seguimiento a las variables técnicas y económicas con que se realiza la liquidación previa de la remuneración semanalmente.</t>
  </si>
  <si>
    <t xml:space="preserve">Actos mal intencionados de terceros / Sobornos </t>
  </si>
  <si>
    <t>INFORMACION FINANCIERA Y CONTABLE</t>
  </si>
  <si>
    <t>Asignación errónea del rubro presupuestal de acuerdo al plan de cuentas en la elaboración del certificado de disponibilidad presupuestal</t>
  </si>
  <si>
    <t>Pérdidas Económicas
Multas
Sanciones o acciones disciplinarias, fiscales y penales</t>
  </si>
  <si>
    <t>Los compromisos correspondientes al Plan de Contratación  se cargan al iniciar el año en el módulo de Planeación Presupuestal y atreves de interfaz se validan en el módulo de Presupuesto y contra la resolución de liquidación del presupuesto de la vigencia correspondiente, solo a partir de allí, se realizan modificaciones por el comité de contratación y para tal efecto se expiden actas.</t>
  </si>
  <si>
    <t>Tramite de solicitudes realizadas por las áreas de la Entidad.</t>
  </si>
  <si>
    <t>El indicador no concuerda con los avances descritos. 
El área  no reportó evidencias</t>
  </si>
  <si>
    <t xml:space="preserve">Proveer información de tipo presupuestal, contable, tributaria, de Tesorería y pagos a los entes de control y autoridades o entidades competentes de acuerdo a solicitud de los mismos </t>
  </si>
  <si>
    <t>Recibo de dádivas.</t>
  </si>
  <si>
    <t>Descripción: Asignar recursos a un rubro presupuestal que no cumpla  con el objeto del rubro de gasto para el beneficio de un tercero.</t>
  </si>
  <si>
    <t>Plan de Adquisiciones aprobado por el Comité de Contratación
Aplicación Resolución de Liquidación del presupuesto vigente
Aplicativo SEUS que permite interfaces entre áreas con relación a los procesos que realiza cada área que involucra presupuesto</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</si>
  <si>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</si>
  <si>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</si>
  <si>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Profesional Especializado (6) de Presupuesto</t>
  </si>
  <si>
    <t>Actividades ejecutadas para la implementación y puesta en producción del módulo programación presupuestal/ Actividades programadas para la implementación y puesta en producción del módulo programación presupuestal</t>
  </si>
  <si>
    <t>No remisión oportuna de un acto administrativo que afecte el presupuesto de la empresa.</t>
  </si>
  <si>
    <t>Descripción: Manipular información relacionada con los recursos financieros de la entidad para beneficio de un tercero o propio</t>
  </si>
  <si>
    <t>Pérdidas Económicas
Multas, Sanciones o acciones Disciplinarias</t>
  </si>
  <si>
    <t>Tres revisiones de pagos por diferentes encargados
Conciliaciones Bancarias
Revisión de Egresos</t>
  </si>
  <si>
    <t>Preventivos</t>
  </si>
  <si>
    <t>Realizar las conciliaciones mensuales
Seguimiento permanente a los ingresos y egresos</t>
  </si>
  <si>
    <t>Reporte de conciliación
Reporte de egresos e ingresos
Órdenes de pago firmadas</t>
  </si>
  <si>
    <t xml:space="preserve">Tesorero
Profesional Especializado (05) de Tesorería </t>
  </si>
  <si>
    <t xml:space="preserve">Conciliaciones Realizadas / Cuentas Bancarias de la Entidad </t>
  </si>
  <si>
    <t>Durante el periodo 1 enero - 31 agosto de 2018 se han realizado 91 conciliaciones, cabe mencionar que en la actualidad la Tesorería de TMSA tiene 13 cuentas bancarias y realiza el mismo numero de conciliaciones mensuales.  Adicionalmente se aclara que los extractos bancarios son recibidos dentro de los 10 primeros días  calendario del mes siguiente, razón por la cual se reporta en este informe las conciliaciones correspondientes a los meses de enero, febrero, marzo, abril, mayo, junio y julio de 2018.</t>
  </si>
  <si>
    <t>No se reportaron acciones sobre la verificación de pagos y revisión de egresos, las cuales son controles más efectivos.</t>
  </si>
  <si>
    <t>Recibo de dadivas o incentivos económicos</t>
  </si>
  <si>
    <t>Conflictos de interés de los servidores</t>
  </si>
  <si>
    <t>Descripción: Inversiones por Conveniencia o en entidades de baja calificación de riesgo</t>
  </si>
  <si>
    <t>Pérdidas Económicas, por menores rentabilidades o liquidación de entidades emisoras
Acciones disciplinarias y sanciones</t>
  </si>
  <si>
    <t>Cotización con mínimo con 3 entidades cumpliendo con normatividad aplicable
Cumplimiento de políticas de inversión establecidas en la Resolución vigente</t>
  </si>
  <si>
    <t>Firma del Acta donde se ratifica la inversión a realizar.
Registrar la inversión realizada en el SIAF.</t>
  </si>
  <si>
    <t>Acta de Inversiones
Reporte del SIAF</t>
  </si>
  <si>
    <t>Número de Actas Suscritas diarias / Número de operaciones</t>
  </si>
  <si>
    <t xml:space="preserve">Durante el periodo 1 enero - 31 agosto de 2018 se han firmado (2) dos actas de Inversión dado que  se renovaron (2) dos  inversiones en los meses de junio y agosto de 2018. 
Cabe mencionar que las Inversiones vigentes están debidamente registradas en el SIAF. </t>
  </si>
  <si>
    <t>Los supervisores  realizan seguimiento  deficiente a las obligaciones contractuales</t>
  </si>
  <si>
    <t xml:space="preserve">Profesional Especializado (06) Contador General </t>
  </si>
  <si>
    <t>La  segregación de funciones en el proceso, donde se observa un funcionario se encarga de recibir las cuentas, otros funcionarios verifican la procedencia de liquidación, registro y afectación  de los documentos para pago y proceden al registro en el sistema, y un  profesional que verifica la liquidación, la afectación y aprueba las cuentas por pagar quien se encarga de una revisión del cumplimento de todos los requisitos normativos y legales. 
De otra parte el subproceso de Tesorería también realiza una revisión del cumplimiento de todos los requisitos para el pago de las facturas y cuentas de cobro.</t>
  </si>
  <si>
    <t xml:space="preserve">Se mantienen los controles y revisiones para todos los pagos. </t>
  </si>
  <si>
    <t>Incumplimiento al manual de  procedimientos internos de liquidación de pagos a terceros.</t>
  </si>
  <si>
    <t xml:space="preserve">Cambios constantes en la normatividad tributaria nacional y/o distrital.           </t>
  </si>
  <si>
    <t>Descripción: Que los funcionarios reciban algún tipo de comisión para que se  liquide  cuentas por pagar sin el lleno de los requisitos  contractuales, legales o procedimentales</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</si>
  <si>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</si>
  <si>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Aplicación de los procedimientos actuales y verificación del cumplimiento de los requisitos exigidos 
Verificación del cumplimiento de los requisitos por diferentes instancias en el proceso
Segregación de  las actividades de liquidación y aprobación de las cuentas por pagar por diferentes responsables</t>
  </si>
  <si>
    <t>Teniendo en cuenta que el riesgo residual se encuentra en zona Baja se mantendrán los controles actuales</t>
  </si>
  <si>
    <t>Radicación no oportuna de las cuentas de cobro y facturas.</t>
  </si>
  <si>
    <t>GESTION JURIDICA</t>
  </si>
  <si>
    <t xml:space="preserve">ASESORIA JURIDICA </t>
  </si>
  <si>
    <t xml:space="preserve">Brindar la asesoría jurídica que requiera la entidad para el cumplimiento de sus funciones, así como para el seguimiento jurídico de los contratos misionales y proyectos especiales. </t>
  </si>
  <si>
    <t xml:space="preserve">Juntas Directiva, Alta Dirección y actuales o futuros contratistas con intereses particulares  </t>
  </si>
  <si>
    <t xml:space="preserve">Motivar un concepto jurídico o expedir un acto jurídico con la finalidad de favorecer intereses particulares </t>
  </si>
  <si>
    <t>Descripción: Conceptos y actos jurídicos direccionados para beneficio de un tercero</t>
  </si>
  <si>
    <t>Que se afecte los principios de la función publica en perjuicio del carácter misional de la entidad
Sanciones disciplinarias, fiscales, administrativas y penales</t>
  </si>
  <si>
    <t>Revisión de conceptos y actos jurídicos por diferentes instancias de la dependencia frente a la normatividad legal aplicable</t>
  </si>
  <si>
    <t xml:space="preserve">Teniendo en cuenta que el riesgo residual se ubica dentro de la zona de riesgo "BAJA", no se hace necesario establecer acciones adicionales al control descrito anteriormente.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</si>
  <si>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</si>
  <si>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</si>
  <si>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</si>
  <si>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</si>
  <si>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Descripción: Manejo inadecuado e inoportuno  de la información institucional relacionada con la defensa judicial de la Entidad con fines particulares</t>
  </si>
  <si>
    <t xml:space="preserve">Daño Patrimonial   
Afectación de metas de éxito procesal establecidas en el Plan de Desarrollo
Sanciones penales y disciplinarias   </t>
  </si>
  <si>
    <t xml:space="preserve">Vigilancia Judicial periódica de los procesos, mediante visita a los Juzgados.                                                                                       </t>
  </si>
  <si>
    <t xml:space="preserve">Suministro de información falsa por parte de las dependencias en relación con los antecedentes e insumos técnicos y de otra índole, requeridos para la Defensa de la Entidad.            </t>
  </si>
  <si>
    <t xml:space="preserve">Verificación de los elementos probatorios con que se cuente por las respectivas áreas involucradas: Testigos con sus datos identificadores, videos, bitácoras, documentos, antecedentes documentales sobre el caso,...etc.   </t>
  </si>
  <si>
    <t>1. Se realiza control de vigilancia judicial externa a través de un contrato de prestación de servicios con la firma LUPA JURÍDICA y  visitas a los Juzgados para revisión de procesos puntuales.
2. Se ejerce revisión permanente y diaria de las notificaciones que se reciben en el Buzón de Correo Electrónico Institucional Exclusivo para notificaciones judiciales notificaciones.judiciales@transmilenio.gov.co.                                                                                                                                                                                                                                                                                        
3.  Se hace seguimiento y control de procesos través de la página de la Rama Judicial, SIPROJ y la pagina de la Procuraduría.                                                                                                                                                                                                    4. Se requiere a los abogados de Defensa Judicial cuando es necesario en relación con la Gestión del SIPROJ y la actualización de la Agenda Judicial.</t>
  </si>
  <si>
    <t>Se solicita la información y soportes probatorios a las áreas dentro de los términos de ley  a través de correo electrónico y las áreas suministran lo requerido a través de correos electrónicos, memorandos internos o entregas físicas de documentos.</t>
  </si>
  <si>
    <t>1. Con la asignación de cada proceso al abogado correspondientes se solicita a las áreas información. Igualmente cada abogado solicita información a las áreas y se brinda apoyo a los abogados externos para el recaudo de pruebas cuando se solicita.</t>
  </si>
  <si>
    <t xml:space="preserve">Fallos amañados.    </t>
  </si>
  <si>
    <t xml:space="preserve">Control y seguimientos de procesos a través del SIPROJ y control aleatorio de procesos a través de la página de la Rama Judicial.
                                                                                                                                                                                                                                                                                                                                                                                                          Control de fechas de audiencias a través de Agenda Judicial
</t>
  </si>
  <si>
    <t>Reportes periódicos de LUPA JURIDICA
Reportes de visitas realizadas por el contratista asignado
Correos electrónicos recibidos de notificaciones judiciales y reportes a los apoderados de las novedades
Archivos PDF de consultas en las paginas de la Rama Judicial y Procuraduría
Requerimientos a los abogados a través de correo electrónico sobre el estado de los procesos, ajustes o correcciones al SIPROJ</t>
  </si>
  <si>
    <t xml:space="preserve">
Subgerente Jurídico
y
Profesional Especializado 6 - Defensa Judicial
</t>
  </si>
  <si>
    <t>Providencias notificadas/ Providencias reportadas
Providencias proferidas/
Providencias detectadas</t>
  </si>
  <si>
    <t xml:space="preserve">Adopción de Políticas públicas inadecuadas.  </t>
  </si>
  <si>
    <t xml:space="preserve">Aplicación de los procedimientos: trámite de demandas contencioso administrativas, laborales y civiles, trámite de conciliaciones  y mecanismos alternativos de solución de conflictos y trámite de acciones de tutela
</t>
  </si>
  <si>
    <t>El control de los procedimientos se evidencia a través de las actuaciones registradas en SIPROJ</t>
  </si>
  <si>
    <t>Suministro de información falsa por parte de otras Entidades dentro de la coordinación en la Defensa Judicial Interinstitucional</t>
  </si>
  <si>
    <t>Se realizaron los registros en SIPROJpor parte de cada uno de los abogados de defensa judicial</t>
  </si>
  <si>
    <t xml:space="preserve">ADQUISICION DE BIENES Y SERVICIOS                    </t>
  </si>
  <si>
    <t xml:space="preserve">Adjudicar un proceso de selección en contravía de lo estipulado en la ley y la norma contractual . </t>
  </si>
  <si>
    <t>La aplicación de múltiples filtros en desarrollo de los procesos de selección, las cuales revisarán tanto aspectos de cumplimiento como ponderables en materia técnica, económica, jurídica y financiera. El control se hace desde la estructuración del proceso de selección, revisando los estudios previos, el objeto, la necesidad, los requisitos solicitados a los participantes, en el comité de contratación al momento de abrir el proceso de selección.</t>
  </si>
  <si>
    <t>Los contratos aceptados y suscritos en el periodo comprendido entre el 1 de abril de 2018 y el 30 de junio de 2018 fueron 58 distribuidos así: 43 derivados de procesos de contratación directa, 1 concurso de méritos, 1 explotación colateral, 3 licitaciones públicas, 2 procesos de mínima cuantía, 7 de selección abreviada menor cuantía y 1 proceso en la Tienda Virtual del Estado Colombiano por acuerdo marco precios. Las constancias de esta información se encuentran reportadas en el JSP7 de la Entidad, al cual tienen acceso todas las áreas de TRANSMILENIO S.A. procesos a los que se les realizó el seguimiento respectivo para que cumplieran con todos los requerimientos legales, así como la aplicación de los principios de transparencia, selección objetiva.</t>
  </si>
  <si>
    <t>No tener una adecuada escogencia del proceso de selección.</t>
  </si>
  <si>
    <t>No publicar a tiempo lo relacionado con los documentos en la etapa de escogencia del contratista en el SECOP.</t>
  </si>
  <si>
    <t>ADQUISICION DE BIENES Y SERVICIOS</t>
  </si>
  <si>
    <t xml:space="preserve"> Gestionar los procesos de contratación misional y administrativa de los negocios jurídicos requeridos para el cumplimiento de la misión de la empresa.</t>
  </si>
  <si>
    <t>Seleccionar un contratista que no cumpla con la totalidad de los requisitos solicitados por la entidad.</t>
  </si>
  <si>
    <t>Descripción: Que se consume alguna de las circunstancia descritas en las causas, por acuerdos colusorios con particulares o personas de la misma entidad.</t>
  </si>
  <si>
    <t xml:space="preserve">Sanciones Disciplinarias
Sanciones  Penales
Sanciones Fiscales </t>
  </si>
  <si>
    <t xml:space="preserve">La aplicación de múltiples filtros en desarrollo de los procesos de selección, las cuales revisarán tanto aspectos de cumplimiento como ponderables en materia técnica, económica, jurídica y financiera </t>
  </si>
  <si>
    <t xml:space="preserve">Verificación de los  contratos (junto con los procesos que los originan) por diferentes filtros con el fin de dar cumplimiento a las normas que lo regulan
 </t>
  </si>
  <si>
    <t>Expedientes contractuales
Página de contratación estatal SECOP II</t>
  </si>
  <si>
    <t>Profesional Especializado (06) de Contratación</t>
  </si>
  <si>
    <t>No. Contratos suscritos y verificados / No. de contratos a suscribir</t>
  </si>
  <si>
    <t>No cumplimiento del objeto contractual por incidencia de terceros.</t>
  </si>
  <si>
    <t>Sobornos</t>
  </si>
  <si>
    <t>Procesos de selección adjudicados sin cumplimiento de requisitos legales</t>
  </si>
  <si>
    <t>La aplicación de múltiples filtros en desarrollo de los procesos de selección, las cuales revisarán tanto aspectos de cumplimiento como ponderables en materia técnica, económica, jurídica y financiera. El control se hace desde la estructuración del proceso de selección, revisando los estudios previos, el objeto, la necesidad, los requisitos solicitados a los participantes, en el comité de contratación al momento de abrir el proceso de selección</t>
  </si>
  <si>
    <t>Falta de planeación en la etapa precontractual que puedan favorecer intereses particulares</t>
  </si>
  <si>
    <t>Estudios previos sin sustento técnico y económico</t>
  </si>
  <si>
    <t>Descripción: Direccionar procesos de selección a favor de terceros con intereses particulares</t>
  </si>
  <si>
    <t xml:space="preserve">Sanciones Disciplinarias
Sanciones Penales
Sanciones Fiscales </t>
  </si>
  <si>
    <t xml:space="preserve"> Profesional Especializado (06) de Contratación</t>
  </si>
  <si>
    <t>Adjudicar procesos que no estén incluidos en el Plan de adquisiciones</t>
  </si>
  <si>
    <t>Intereses de índole político y sobornos</t>
  </si>
  <si>
    <t>GESTIÓN DE SERVICIOS LOGÍSTICOS</t>
  </si>
  <si>
    <t xml:space="preserve">Intereses particulares </t>
  </si>
  <si>
    <t>El corredor de seguros remite el informe de siniestros y con el cuadro de seguimiento que se lleva desde el área de seguros se realiza el cruce y verificación de la información. Cuando hay observaciones se le remiten al corredor a través del correo electrónico y se consolida la información.</t>
  </si>
  <si>
    <t xml:space="preserve">A la fecha se han realizado 3 Verificaciones de la información; solicitud de aclaración sobre observaciones, llamadas telefónicas y correos electrónicos para la realización del seguimiento de la información reportada . </t>
  </si>
  <si>
    <t>Proveer los servicios administrativos y logísticos de la Entidad, de manera oportuna y eficiente, garantizando el cumplimiento de los objetivos institucionales y el normal funcionamiento de Transmilenio S.A.</t>
  </si>
  <si>
    <t>Incumplimiento de los contratos de seguro por parte de las aseguradoras</t>
  </si>
  <si>
    <t>Descripción: Funcionario solicita el pago de un siniestro que no ocurrió o presenta documentación ficticia sobre el tema para recibir un beneficio particular</t>
  </si>
  <si>
    <t>Que no se logre la indemnización o pago de los siniestros ocurridos
Sanciones</t>
  </si>
  <si>
    <t>Realización de Comités de seguimiento de siniestros con corredores de seguros</t>
  </si>
  <si>
    <t>Validación de la información de siniestros reportada por los corredores de seguros contra la información con la que cuenta la entidad</t>
  </si>
  <si>
    <t>Cuadro de seguimiento y control de siniestros</t>
  </si>
  <si>
    <t>Profesional Especializado (06) de Seguros</t>
  </si>
  <si>
    <t xml:space="preserve">Número de validaciones realizadas/ Cuatro (4) validaciones a realizar en el año </t>
  </si>
  <si>
    <t>Falta de asesoría del corredor de seguros para beneficio particular</t>
  </si>
  <si>
    <t xml:space="preserve">Intereses económicos personales </t>
  </si>
  <si>
    <t>Dicha revisión parcial se realizará al final de la vigencia 2018, cuando se cuente con la contratación de la firma que hará el Inventario Físico a 31 de dic de 2018.
Se incorporan todos los bienes de PPE teniendo en cuanta los lineamientos establecidos en el Manual de Inventarios</t>
  </si>
  <si>
    <t>Durante el periodo comprendido entre el 01 de enero y el 31 de agosto de 2018, se realizaron 21 pruebas aleatorias (Verificación de Inventario Físico) entre los funcionarios de las diferentes áreas de TRANSMILENIO S.A.</t>
  </si>
  <si>
    <t>El indicador fue modificado  por la sugerencia de OCI</t>
  </si>
  <si>
    <t>Levantamiento amañado del inventario físico.</t>
  </si>
  <si>
    <t>Descripción: Manipulación de la información de Inventarios relacionados con la Propiedad Planta y Equipo de propiedad de Transmilenio, para beneficiar un tercero</t>
  </si>
  <si>
    <t xml:space="preserve">Pérdida o deterioro de bienes
Sanciones e investigaciones de entes de control              
Detrimento Patrimonial  </t>
  </si>
  <si>
    <t>Revisiones aleatorias a las entregas parciales del levantamiento físico de inventarios
Aplicaciones de los lineamientos establecidos en el Manual de Inventarios</t>
  </si>
  <si>
    <t>Realizar aleatoriamente levantamiento físico de Inventarios por áreas, a un funcionario de la misma</t>
  </si>
  <si>
    <t>Reporte del aplicativo SEUS, (Levantamiento físico de inventarios por responsable)</t>
  </si>
  <si>
    <t>Profesional Universitario (03) de Apoyo Logístico</t>
  </si>
  <si>
    <t>Número de funcionarios a quienes se les realiza inventario/ 57</t>
  </si>
  <si>
    <t>Manipulación de la Información del SIAF, por parte del Administrador Externo, que afecten la información de los inventarios.</t>
  </si>
  <si>
    <t>Desconocimiento de normatividad legal frente a la documentación</t>
  </si>
  <si>
    <t xml:space="preserve">Se realizaron Inventarios de la documentación del archivo de gestión centralizado en el Formato Único de Inventario Documental - FUID R-DA-011-1 .                         
Se inicio proceso de foliación del Contrato 380 de 2015 el cual consta de 363 tomos.                                                                                      
Para el seguimiento y control de préstamos y consultas hay una persona encargada de llevar el formato de planilla R-DA-088 Planilla de Préstamos y Consultas.                                      
Se realiza digitalización de documentos diario por radicado.                                            
Se realiza digitalización de las Comunicaciones Oficiales Recibidas, Enviadas e Internas diariamente.   </t>
  </si>
  <si>
    <t xml:space="preserve">Se realizó cronograma de capacitación de Gestión Documental 2018.                                                                      El borrador del PINAR se encuentra publicado en la pagina Web de la entidad, esta pendiente por aprobación por el Comité Interno de Archivo.  </t>
  </si>
  <si>
    <t>La OCI no comparte  el porcentaje de avance teniendo en cuenta  que el PINAR  es un borrador  y  que no pudo evidenciar el 90% de donde se genera}</t>
  </si>
  <si>
    <t>GESTION DE SERVICIOS LOGISTICOS</t>
  </si>
  <si>
    <t>Reformas  Administrativas</t>
  </si>
  <si>
    <t>Intereses particulares.</t>
  </si>
  <si>
    <t xml:space="preserve">Descripción: Manipulación de los expedientes de archivo para beneficio particular </t>
  </si>
  <si>
    <t xml:space="preserve">Perdida de documentos y memoria institucional
Sanciones disciplinarias y penales.
Multas.
</t>
  </si>
  <si>
    <t xml:space="preserve">Inventario documental 
Foliación de expedientes
Control de prestamos
Digitalización de documentos 
Seguimiento al cierre de trámites en el aplicativo Cordis </t>
  </si>
  <si>
    <t xml:space="preserve">
Capacitar al personal de archivo en cuanto al control de documentos y préstamos de expedientes
Elaboración e inicio de la ejecución del plan institucional de archivo (PINAR)</t>
  </si>
  <si>
    <t xml:space="preserve">Registros de capacitación
PINAR </t>
  </si>
  <si>
    <t>Profesional Universitario (03) de Gestión Documental.</t>
  </si>
  <si>
    <t>(No. de capacitaciones realizadas/(2) dos capacitaciones)*100
(PINAR Adoptado/(1) un PINAR Adoptado)*101</t>
  </si>
  <si>
    <t>Cambio de Admón. distrital</t>
  </si>
  <si>
    <t>Posibles intereses de terceros frente al manejo de la información</t>
  </si>
  <si>
    <t>Sobornos.</t>
  </si>
  <si>
    <t xml:space="preserve">Direccionamiento de la necesidad de contratación hacía una empresa específica. </t>
  </si>
  <si>
    <t>A corte 31 de agosto 2018 no se adelantaron procesos de contratación nuevos que permitiesen generar acciones al control planteado.</t>
  </si>
  <si>
    <t xml:space="preserve">Desconocimiento de la persona responsable de elaborar los estudios previos y pliego de condiciones. </t>
  </si>
  <si>
    <t>Descripción:  Fraude en la estructuración de los estudios previos o pliegos de condiciones en un proceso contractual determinando necesidades inexistentes o aspectos que beneficien a un oferente en particular</t>
  </si>
  <si>
    <t>Detrimento Patrimonial
Insatisfacción de los empleados</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</si>
  <si>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</si>
  <si>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permita el levantamiento de términos de referencias objetivos, con el fin de contar con una pluralidad de oferentes </t>
  </si>
  <si>
    <t>Papel de Trabajo 
Estudios Técnicos y Financieros</t>
  </si>
  <si>
    <t>Profesional Universitario (04) de Mantenimiento e Infraestructura</t>
  </si>
  <si>
    <t>(No.  Actividades realizadas/No. Actividades Programadas asociadas al control)</t>
  </si>
  <si>
    <t xml:space="preserve">Falencias en el análisis de la necesidad de contratación </t>
  </si>
  <si>
    <t>EVALUACIÓN Y MEJORAMIENTO DE LA GESTIÓN</t>
  </si>
  <si>
    <t xml:space="preserve"> Evaluar la eficacia y eficiencia de los procesos de gestión de riesgos, control y gobierno de la Entidad para agregar valor, mejorar las operaciones y brindar seguridad razonable sobre el cumplimiento de los objetivos corporativos.</t>
  </si>
  <si>
    <t>Favorecimiento de terceros o con fines particulares.</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</si>
  <si>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</si>
  <si>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Incumplimiento de los principios de selección objetiva, transparencia, responsabilidad, igualdad y economía en la contratación de la Entidad.
Contratación de personas naturales o jurídicas no idóneas para cumplir las funciones o los compromisos contractuales.</t>
  </si>
  <si>
    <t>Verificación del cumplimiento del perfil de los candidatos a funcionarios de planta u oferentes contractuales</t>
  </si>
  <si>
    <t>N/A</t>
  </si>
  <si>
    <t>Los perfiles de los contratistas se ajustan a las necesidad de contratación</t>
  </si>
  <si>
    <t>Conflictos de interés entre personal de la Entidad y ofertantes de productos y/o servicios.</t>
  </si>
  <si>
    <t>Detrimento patrimonial.
Investigaciones y/o sanciones.</t>
  </si>
  <si>
    <t>Desconocimiento del Código de Ética de la Entidad y de la Oficina de Control Interno por parte de los servidores de la dependencia.</t>
  </si>
  <si>
    <t>Socialización a todos los servidores de la dependencia del Código de Ética de la Oficina de Control Interno aprobado por el Comité del Sistema Integrado de Gestión.</t>
  </si>
  <si>
    <t>El código de ética junto con el estatuto de la actividad de auditoría interna de la Oficina fue aprobado mediante Resolución 415 de 2018.</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</si>
  <si>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</si>
  <si>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Incumplimiento de los procedimientos de la Oficina de Control Interno de TRANSMILENIO S.A.
Resultados de los trabajos de auditoria interna no acordes a la realidad.
Investigaciones y/o sanciones.</t>
  </si>
  <si>
    <t>Aplicar el formato R-CI-007 Evaluación de la Actividad de Auditoría Interna por el Auditado por cada auditoria a proceso realizada.</t>
  </si>
  <si>
    <t>Correctiva</t>
  </si>
  <si>
    <t>El control se aplicó en  los trabajos de aseguramiento finalizados en el periodo evaluado.</t>
  </si>
  <si>
    <t>Intereses particulares con el fin de distorsionar, ocultar o tergiversar la información y evidencias resultantes del proceso de auditoria.</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</si>
  <si>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</si>
  <si>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 xml:space="preserve">Moderado </t>
  </si>
  <si>
    <t>Se ha realizado el reporte consolidado con la información recibida</t>
  </si>
  <si>
    <t>Sanciones impuestas a servidores de la Oficina de Control Interno, producto de quejas internas o externas recibidas con respecto a la conducta de los mismos, relacionadas con la solicitud y pago de "coimas".</t>
  </si>
  <si>
    <t>A la fecha no se han presentado sanciones de ninguna índole</t>
  </si>
  <si>
    <t>Obstaculizar los procesos de auditoría para distorsionar y ocultar información y evidencias que reflejen la realidad.</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</si>
  <si>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</si>
  <si>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t>El código de ética junto con el estatuto de la actividad de auditoría interna se socializó mediante aceptación y adopción por cada uno de los funcionarios del área.</t>
  </si>
  <si>
    <t>Sanciones impuestas a servidores de la Oficina de Control Interno, producto de quejas internas o externas recibidas con respecto a la conducta de los mismos, relacionadas con ofrecimiento y pago de "coimas".</t>
  </si>
  <si>
    <t>Incumplimiento de los compromisos contractuales.
Detrimento patrimonial.
Investigaciones y/o sanciones.</t>
  </si>
  <si>
    <t>Seguimiento periódico (de acuerdo con las cláusulas de cada contrato) del cumplimiento de los contratos respaldado con evidencia documental  y con el conocimiento del Jefe de Control Interno a través de correo electrónico</t>
  </si>
  <si>
    <t>Se realizó seguimiento por parte de los Supervisores a cada uno de los contratistas a través de los informes de supervisión y actividades.</t>
  </si>
  <si>
    <t>Se realizó seguimiento por parte de los Supervisores a cada uno de los contratistas a través de los informes de supervisión.</t>
  </si>
  <si>
    <t>Se firmó el acuerdo de confidencialidad por los Contratistas y funcionarios que ingresaron en el 2018.</t>
  </si>
  <si>
    <t>Sustraer o modificar la Información de la Entidad recopilada en el desarrollo de las actividades.</t>
  </si>
  <si>
    <t>Pérdida de imagen de la Entidad.
Investigaciones y/o sanciones.</t>
  </si>
  <si>
    <t>Firma por parte de los servidores de la Oficina de Control Interno del Acuerdo de Confidencialidad de los Servidores Públicos pertenecientes a la Oficina de Control Interno.</t>
  </si>
  <si>
    <t>Entrega  a partes ajenas o utilización indebida de la información de la Entidad.</t>
  </si>
  <si>
    <t>Errores en la asignación de los trabajos de la oficina sin analizar un real o aparente conflicto de intereses</t>
  </si>
  <si>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</si>
  <si>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Resultados de los trabajos no acordes a la realidad.
Investigaciones y/o sanciones.</t>
  </si>
  <si>
    <t>Los servidores de la Oficina de Control Interno deben informar al Jefe de la Oficina los conflictos de interés reales que puedan tener y que puedan perjudicar su objetividad e independencia en el desarrollo de los trabajos.</t>
  </si>
  <si>
    <t>A la fecha no se han presentado conflictos de interés por parte de los funcionarios del área.</t>
  </si>
  <si>
    <t>Desconocimiento de reales o aparentes conflictos de interés de los servidores de la Oficina de Control Interno</t>
  </si>
  <si>
    <t>El Jefe de la Oficina de Control Interno realiza las asignaciones de los trabajos teniendo en cuenta los reales o aparentes conflictos de interés de sus servidores para la ejecución de los trabajos.</t>
  </si>
  <si>
    <t>El Jefe de la OCI al realizar el Plan Anual de Auditoría contempló los posibles conflictos de interés de los funcionarios de la OCI.</t>
  </si>
  <si>
    <t>Descripción: Ajustar los informes de la OCI  para  beneficios personales o de un tercero</t>
  </si>
  <si>
    <t>Socialización a todos los servidores de la dependencia del Código de Ética de la Oficina de Control Interno aprobado por el Comité del Sistema Integrado de Gestión y el Estatuto de Auditoría Interna dela OCI.
Notificación de los hallazgos a los auditados durante el transcurso de la auditoría,  de acuerdo con el procedimiento  No.P-CI-009</t>
  </si>
  <si>
    <t>Desconocimiento del Código de Ética de la Entidad y de la Oficina de Control Interno por parte de los servidores de la dependencia..</t>
  </si>
  <si>
    <t>Durante el Periodo evaluado no se realizaron reportes.</t>
  </si>
  <si>
    <t xml:space="preserve">Descripción: Omitir el reporte a la autoridad competente sobre las irregularidades evidenciadas durante una evaluación o Auditoría </t>
  </si>
  <si>
    <t>Cumplimiento  a lo dispuesto en la ley 1474 de 2011- Medidas administrativas para la lucha contra la corrupción. Niveles de supervisión y comunicación de los trabajos realizados.</t>
  </si>
  <si>
    <t xml:space="preserve">Aprobación del PAA por el Comité y su comunicación  a los Directivos.
</t>
  </si>
  <si>
    <t>Se aprobó el PAA en el comité del SIG del 29 de enero de 2018.</t>
  </si>
  <si>
    <t xml:space="preserve">
Socialización a todos los servidores de la Entidad  del  Estatuto de la Actividad  de  Auditoría Interna dela OCI.
</t>
  </si>
  <si>
    <t xml:space="preserve">Apoyo de la Gerencia a las activades realizadas por la OCI. </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</si>
  <si>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</si>
  <si>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</si>
  <si>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</si>
  <si>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</si>
  <si>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</si>
  <si>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Medición de  indicadores de gestión de asuntos disciplinarios</t>
  </si>
  <si>
    <t xml:space="preserve">Retroalimentación constante entre el Profesional y el Subgerente para toma documentada y sustentada de decisiones. </t>
  </si>
  <si>
    <t>Documentos decisorios con firma del Subgerente y visto bueno del profesional</t>
  </si>
  <si>
    <t xml:space="preserve">No. de decisiones adoptadas respecto  al  No. de decisiones analizadas entre profesional y Subgerente </t>
  </si>
  <si>
    <t>Se procedió a diligenciar los indicadores de gestión de asuntos disciplinarios, en los cuales se ven reflejadas las actuaciones del área.</t>
  </si>
  <si>
    <t>Las decisiones adoptadas cuentan con la firma del Subgerente y el visto del profesional</t>
  </si>
  <si>
    <t>A la fecha de corte de este informe se ha actualizado el mapa de riesgos de un proceso (Gestión de Asuntos Disciplinarios). Adicionalmente se capacitó al equipo operativo del SIG en el diligenciamiento de la matriz de riesgos.  De igual manera en el mes de agosto el DAFP publicó la guía de riesgos que será el lineamiento sobre el cual se realice una nueva actualización de la metodología y de los mapas de riesgos , actividades previstas para lo que queda de la vigencia 2018</t>
  </si>
  <si>
    <r>
      <rPr>
        <b/>
        <sz val="10"/>
        <color theme="1"/>
        <rFont val="Arial"/>
        <family val="2"/>
      </rPr>
      <t xml:space="preserve">Subcomponente /proceso 1 
</t>
    </r>
    <r>
      <rPr>
        <sz val="10"/>
        <color theme="1"/>
        <rFont val="Arial"/>
        <family val="2"/>
      </rPr>
      <t>Política de Administración de Riesgos</t>
    </r>
  </si>
  <si>
    <r>
      <rPr>
        <b/>
        <sz val="10"/>
        <color theme="1"/>
        <rFont val="Arial"/>
        <family val="2"/>
      </rPr>
      <t xml:space="preserve">Subcomponente/proceso  2  </t>
    </r>
    <r>
      <rPr>
        <sz val="10"/>
        <color theme="1"/>
        <rFont val="Arial"/>
        <family val="2"/>
      </rPr>
      <t>Construcción del Mapa de Riesgos de Corrupción</t>
    </r>
  </si>
  <si>
    <r>
      <rPr>
        <b/>
        <sz val="10"/>
        <color theme="1"/>
        <rFont val="Arial"/>
        <family val="2"/>
      </rPr>
      <t xml:space="preserve">Subcomponente /proceso 3
</t>
    </r>
    <r>
      <rPr>
        <sz val="10"/>
        <color theme="1"/>
        <rFont val="Arial"/>
        <family val="2"/>
      </rPr>
      <t xml:space="preserve">Consulta y divulgación </t>
    </r>
  </si>
  <si>
    <r>
      <rPr>
        <b/>
        <sz val="10"/>
        <color theme="1"/>
        <rFont val="Arial"/>
        <family val="2"/>
      </rPr>
      <t xml:space="preserve">Subcomponente /proceso 4
</t>
    </r>
    <r>
      <rPr>
        <sz val="10"/>
        <color theme="1"/>
        <rFont val="Arial"/>
        <family val="2"/>
      </rPr>
      <t>Monitoreo o revisión</t>
    </r>
  </si>
  <si>
    <r>
      <rPr>
        <b/>
        <sz val="10"/>
        <rFont val="Arial"/>
        <family val="2"/>
      </rPr>
      <t xml:space="preserve">Subcomponente/proceso 5
</t>
    </r>
    <r>
      <rPr>
        <sz val="10"/>
        <rFont val="Arial"/>
        <family val="2"/>
      </rPr>
      <t>Seguimiento</t>
    </r>
  </si>
  <si>
    <r>
      <rPr>
        <sz val="10"/>
        <rFont val="Arial"/>
        <family val="2"/>
      </rPr>
      <t>Planilla de Control de acceso a equipos para soporte técnico.</t>
    </r>
    <r>
      <rPr>
        <sz val="10"/>
        <color rgb="FF002060"/>
        <rFont val="Arial"/>
        <family val="2"/>
      </rPr>
      <t xml:space="preserve">
</t>
    </r>
    <r>
      <rPr>
        <sz val="10"/>
        <rFont val="Arial"/>
        <family val="2"/>
      </rPr>
      <t>Definición de políticas de seguridad informática orientadas a controlar acceso a los recursos tecnológicos</t>
    </r>
  </si>
  <si>
    <r>
      <t>Descripción:</t>
    </r>
    <r>
      <rPr>
        <b/>
        <i/>
        <sz val="10"/>
        <rFont val="Arial"/>
        <family val="2"/>
      </rPr>
      <t xml:space="preserve"> </t>
    </r>
    <r>
      <rPr>
        <b/>
        <sz val="10"/>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</si>
  <si>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Descripción:</t>
    </r>
    <r>
      <rPr>
        <b/>
        <i/>
        <sz val="10"/>
        <rFont val="Arial"/>
        <family val="2"/>
      </rPr>
      <t xml:space="preserve"> </t>
    </r>
    <r>
      <rPr>
        <b/>
        <sz val="10"/>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</si>
  <si>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r>
      <rPr>
        <b/>
        <sz val="10"/>
        <rFont val="Arial"/>
        <family val="2"/>
      </rPr>
      <t>Descripción: Los Auditados  rechazan la realización de las auditorías y/o entregan información  imprecisa y /o inoportuna, para beneficio propio o de su área.</t>
    </r>
    <r>
      <rPr>
        <sz val="10"/>
        <rFont val="Arial"/>
        <family val="2"/>
      </rPr>
      <t xml:space="preserve">
</t>
    </r>
  </si>
  <si>
    <r>
      <t xml:space="preserve">Subcomponente 1    
</t>
    </r>
    <r>
      <rPr>
        <sz val="10"/>
        <color theme="1"/>
        <rFont val="Arial"/>
        <family val="2"/>
      </rPr>
      <t>Información de calidad y en el lenguaje comprensible</t>
    </r>
    <r>
      <rPr>
        <b/>
        <sz val="10"/>
        <color theme="1"/>
        <rFont val="Arial"/>
        <family val="2"/>
      </rPr>
      <t xml:space="preserve">
</t>
    </r>
  </si>
  <si>
    <r>
      <t xml:space="preserve">Subcomponente 2    
</t>
    </r>
    <r>
      <rPr>
        <sz val="10"/>
        <color theme="1"/>
        <rFont val="Arial"/>
        <family val="2"/>
      </rPr>
      <t>Diálogo de doble vía con la ciudadanía y sus organizaciones</t>
    </r>
    <r>
      <rPr>
        <b/>
        <sz val="10"/>
        <color theme="1"/>
        <rFont val="Arial"/>
        <family val="2"/>
      </rPr>
      <t xml:space="preserve">
</t>
    </r>
  </si>
  <si>
    <r>
      <t xml:space="preserve">Se ha participado en </t>
    </r>
    <r>
      <rPr>
        <b/>
        <sz val="10"/>
        <color theme="1"/>
        <rFont val="Arial"/>
        <family val="2"/>
      </rPr>
      <t>16</t>
    </r>
    <r>
      <rPr>
        <sz val="10"/>
        <color theme="1"/>
        <rFont val="Arial"/>
        <family val="2"/>
      </rPr>
      <t xml:space="preserve"> Mesas de Verificación de la Veeduría para la sustentación de los 2 indicadores que debe cumplir la Entidad: 
</t>
    </r>
    <r>
      <rPr>
        <b/>
        <sz val="10"/>
        <color theme="1"/>
        <rFont val="Arial"/>
        <family val="2"/>
      </rPr>
      <t>1.</t>
    </r>
    <r>
      <rPr>
        <sz val="10"/>
        <color theme="1"/>
        <rFont val="Arial"/>
        <family val="2"/>
      </rPr>
      <t xml:space="preserve"> Usaquén: 11 de abril.
</t>
    </r>
    <r>
      <rPr>
        <b/>
        <sz val="10"/>
        <color theme="1"/>
        <rFont val="Arial"/>
        <family val="2"/>
      </rPr>
      <t xml:space="preserve">2. </t>
    </r>
    <r>
      <rPr>
        <sz val="10"/>
        <color theme="1"/>
        <rFont val="Arial"/>
        <family val="2"/>
      </rPr>
      <t xml:space="preserve">Santa Fe: 13 de marzo.
</t>
    </r>
    <r>
      <rPr>
        <b/>
        <sz val="10"/>
        <color theme="1"/>
        <rFont val="Arial"/>
        <family val="2"/>
      </rPr>
      <t>3.</t>
    </r>
    <r>
      <rPr>
        <sz val="10"/>
        <color theme="1"/>
        <rFont val="Arial"/>
        <family val="2"/>
      </rPr>
      <t xml:space="preserve"> San Cristóbal: 11 de abril.
</t>
    </r>
    <r>
      <rPr>
        <b/>
        <sz val="10"/>
        <color theme="1"/>
        <rFont val="Arial"/>
        <family val="2"/>
      </rPr>
      <t>4.</t>
    </r>
    <r>
      <rPr>
        <sz val="10"/>
        <color theme="1"/>
        <rFont val="Arial"/>
        <family val="2"/>
      </rPr>
      <t xml:space="preserve">  Usme: 22 de marzo.
</t>
    </r>
    <r>
      <rPr>
        <b/>
        <sz val="10"/>
        <color theme="1"/>
        <rFont val="Arial"/>
        <family val="2"/>
      </rPr>
      <t>5.</t>
    </r>
    <r>
      <rPr>
        <sz val="10"/>
        <color theme="1"/>
        <rFont val="Arial"/>
        <family val="2"/>
      </rPr>
      <t xml:space="preserve"> Tunjuelito: 7 de marzo.
</t>
    </r>
    <r>
      <rPr>
        <b/>
        <sz val="10"/>
        <color theme="1"/>
        <rFont val="Arial"/>
        <family val="2"/>
      </rPr>
      <t>6.</t>
    </r>
    <r>
      <rPr>
        <sz val="10"/>
        <color theme="1"/>
        <rFont val="Arial"/>
        <family val="2"/>
      </rPr>
      <t xml:space="preserve"> Kennedy: 5 de marzo.
</t>
    </r>
    <r>
      <rPr>
        <b/>
        <sz val="10"/>
        <color theme="1"/>
        <rFont val="Arial"/>
        <family val="2"/>
      </rPr>
      <t>7.</t>
    </r>
    <r>
      <rPr>
        <sz val="10"/>
        <color theme="1"/>
        <rFont val="Arial"/>
        <family val="2"/>
      </rPr>
      <t xml:space="preserve"> Fontibón: 21 de febrero.
</t>
    </r>
    <r>
      <rPr>
        <b/>
        <sz val="10"/>
        <color theme="1"/>
        <rFont val="Arial"/>
        <family val="2"/>
      </rPr>
      <t>8.</t>
    </r>
    <r>
      <rPr>
        <sz val="10"/>
        <color theme="1"/>
        <rFont val="Arial"/>
        <family val="2"/>
      </rPr>
      <t xml:space="preserve"> Engativá: 14 de marzo.
</t>
    </r>
    <r>
      <rPr>
        <b/>
        <sz val="10"/>
        <color theme="1"/>
        <rFont val="Arial"/>
        <family val="2"/>
      </rPr>
      <t>9.</t>
    </r>
    <r>
      <rPr>
        <sz val="10"/>
        <color theme="1"/>
        <rFont val="Arial"/>
        <family val="2"/>
      </rPr>
      <t xml:space="preserve"> Barrios Unidos: 13 de marzo.
</t>
    </r>
    <r>
      <rPr>
        <b/>
        <sz val="10"/>
        <color theme="1"/>
        <rFont val="Arial"/>
        <family val="2"/>
      </rPr>
      <t>10.</t>
    </r>
    <r>
      <rPr>
        <sz val="10"/>
        <color theme="1"/>
        <rFont val="Arial"/>
        <family val="2"/>
      </rPr>
      <t xml:space="preserve"> Teusaquillo: 13 de marzo
</t>
    </r>
    <r>
      <rPr>
        <b/>
        <sz val="10"/>
        <color theme="1"/>
        <rFont val="Arial"/>
        <family val="2"/>
      </rPr>
      <t>11.</t>
    </r>
    <r>
      <rPr>
        <sz val="10"/>
        <color theme="1"/>
        <rFont val="Arial"/>
        <family val="2"/>
      </rPr>
      <t xml:space="preserve"> Teusaquillo: 10 de mayo
</t>
    </r>
    <r>
      <rPr>
        <b/>
        <sz val="10"/>
        <color theme="1"/>
        <rFont val="Arial"/>
        <family val="2"/>
      </rPr>
      <t xml:space="preserve">12. </t>
    </r>
    <r>
      <rPr>
        <sz val="10"/>
        <color theme="1"/>
        <rFont val="Arial"/>
        <family val="2"/>
      </rPr>
      <t xml:space="preserve">Los Mártires: 26 de febrero.
</t>
    </r>
    <r>
      <rPr>
        <b/>
        <sz val="10"/>
        <color theme="1"/>
        <rFont val="Arial"/>
        <family val="2"/>
      </rPr>
      <t>13.</t>
    </r>
    <r>
      <rPr>
        <sz val="10"/>
        <color theme="1"/>
        <rFont val="Arial"/>
        <family val="2"/>
      </rPr>
      <t xml:space="preserve"> La Candelaria: 23 de marzo.
</t>
    </r>
    <r>
      <rPr>
        <b/>
        <sz val="10"/>
        <color theme="1"/>
        <rFont val="Arial"/>
        <family val="2"/>
      </rPr>
      <t>14 y 15.</t>
    </r>
    <r>
      <rPr>
        <sz val="10"/>
        <color theme="1"/>
        <rFont val="Arial"/>
        <family val="2"/>
      </rPr>
      <t xml:space="preserve"> (2 audiencias) Rafael Uribe Uribe 28 de mayo
</t>
    </r>
    <r>
      <rPr>
        <b/>
        <sz val="10"/>
        <color theme="1"/>
        <rFont val="Arial"/>
        <family val="2"/>
      </rPr>
      <t xml:space="preserve">16. </t>
    </r>
    <r>
      <rPr>
        <sz val="10"/>
        <color theme="1"/>
        <rFont val="Arial"/>
        <family val="2"/>
      </rPr>
      <t>Ciudad Bolívar: 6 de abril.</t>
    </r>
  </si>
  <si>
    <r>
      <rPr>
        <b/>
        <sz val="10"/>
        <color theme="1"/>
        <rFont val="Arial"/>
        <family val="2"/>
      </rPr>
      <t>13</t>
    </r>
    <r>
      <rPr>
        <sz val="10"/>
        <color theme="1"/>
        <rFont val="Arial"/>
        <family val="2"/>
      </rPr>
      <t xml:space="preserve"> Eventos de Participación efectuados: 
</t>
    </r>
    <r>
      <rPr>
        <b/>
        <sz val="10"/>
        <color theme="1"/>
        <rFont val="Arial"/>
        <family val="2"/>
      </rPr>
      <t xml:space="preserve">1. </t>
    </r>
    <r>
      <rPr>
        <sz val="10"/>
        <color theme="1"/>
        <rFont val="Arial"/>
        <family val="2"/>
      </rPr>
      <t xml:space="preserve">Usaquén (30 mayo). 
</t>
    </r>
    <r>
      <rPr>
        <b/>
        <sz val="10"/>
        <color theme="1"/>
        <rFont val="Arial"/>
        <family val="2"/>
      </rPr>
      <t>2.</t>
    </r>
    <r>
      <rPr>
        <sz val="10"/>
        <color theme="1"/>
        <rFont val="Arial"/>
        <family val="2"/>
      </rPr>
      <t xml:space="preserve"> Chapinero (14 febrero).
</t>
    </r>
    <r>
      <rPr>
        <b/>
        <sz val="10"/>
        <color theme="1"/>
        <rFont val="Arial"/>
        <family val="2"/>
      </rPr>
      <t xml:space="preserve">3. </t>
    </r>
    <r>
      <rPr>
        <sz val="10"/>
        <color theme="1"/>
        <rFont val="Arial"/>
        <family val="2"/>
      </rPr>
      <t>Santa Fe (29 mayo).</t>
    </r>
    <r>
      <rPr>
        <b/>
        <sz val="10"/>
        <color theme="1"/>
        <rFont val="Arial"/>
        <family val="2"/>
      </rPr>
      <t xml:space="preserve">
4. </t>
    </r>
    <r>
      <rPr>
        <sz val="10"/>
        <color theme="1"/>
        <rFont val="Arial"/>
        <family val="2"/>
      </rPr>
      <t xml:space="preserve">San Cristóbal (21 abril).
</t>
    </r>
    <r>
      <rPr>
        <b/>
        <sz val="10"/>
        <color theme="1"/>
        <rFont val="Arial"/>
        <family val="2"/>
      </rPr>
      <t>5.</t>
    </r>
    <r>
      <rPr>
        <sz val="10"/>
        <color theme="1"/>
        <rFont val="Arial"/>
        <family val="2"/>
      </rPr>
      <t xml:space="preserve"> Tunjuelito (18 mayo).
</t>
    </r>
    <r>
      <rPr>
        <b/>
        <sz val="10"/>
        <color theme="1"/>
        <rFont val="Arial"/>
        <family val="2"/>
      </rPr>
      <t>6.</t>
    </r>
    <r>
      <rPr>
        <sz val="10"/>
        <color theme="1"/>
        <rFont val="Arial"/>
        <family val="2"/>
      </rPr>
      <t xml:space="preserve"> Bosa (16 febrero).</t>
    </r>
    <r>
      <rPr>
        <b/>
        <sz val="10"/>
        <color theme="1"/>
        <rFont val="Arial"/>
        <family val="2"/>
      </rPr>
      <t xml:space="preserve">
7. </t>
    </r>
    <r>
      <rPr>
        <sz val="10"/>
        <color theme="1"/>
        <rFont val="Arial"/>
        <family val="2"/>
      </rPr>
      <t xml:space="preserve">Kennedy (20 febrero).
</t>
    </r>
    <r>
      <rPr>
        <b/>
        <sz val="10"/>
        <color theme="1"/>
        <rFont val="Arial"/>
        <family val="2"/>
      </rPr>
      <t xml:space="preserve">8. </t>
    </r>
    <r>
      <rPr>
        <sz val="10"/>
        <color theme="1"/>
        <rFont val="Arial"/>
        <family val="2"/>
      </rPr>
      <t xml:space="preserve">Fontibón (6 junio)
</t>
    </r>
    <r>
      <rPr>
        <b/>
        <sz val="10"/>
        <color theme="1"/>
        <rFont val="Arial"/>
        <family val="2"/>
      </rPr>
      <t xml:space="preserve">9. </t>
    </r>
    <r>
      <rPr>
        <sz val="10"/>
        <color theme="1"/>
        <rFont val="Arial"/>
        <family val="2"/>
      </rPr>
      <t xml:space="preserve">Engativá (26 abril). 
</t>
    </r>
    <r>
      <rPr>
        <b/>
        <sz val="10"/>
        <color theme="1"/>
        <rFont val="Arial"/>
        <family val="2"/>
      </rPr>
      <t xml:space="preserve">10. </t>
    </r>
    <r>
      <rPr>
        <sz val="10"/>
        <color theme="1"/>
        <rFont val="Arial"/>
        <family val="2"/>
      </rPr>
      <t xml:space="preserve">Barrios Unidos (2 junio).
</t>
    </r>
    <r>
      <rPr>
        <b/>
        <sz val="10"/>
        <color theme="1"/>
        <rFont val="Arial"/>
        <family val="2"/>
      </rPr>
      <t>11.</t>
    </r>
    <r>
      <rPr>
        <sz val="10"/>
        <color theme="1"/>
        <rFont val="Arial"/>
        <family val="2"/>
      </rPr>
      <t xml:space="preserve"> Los Mártires (25 mayo).
</t>
    </r>
    <r>
      <rPr>
        <b/>
        <sz val="10"/>
        <color theme="1"/>
        <rFont val="Arial"/>
        <family val="2"/>
      </rPr>
      <t>12.</t>
    </r>
    <r>
      <rPr>
        <sz val="10"/>
        <color theme="1"/>
        <rFont val="Arial"/>
        <family val="2"/>
      </rPr>
      <t xml:space="preserve"> Puente Aranda (14 abril).
</t>
    </r>
    <r>
      <rPr>
        <b/>
        <sz val="10"/>
        <color theme="1"/>
        <rFont val="Arial"/>
        <family val="2"/>
      </rPr>
      <t>13.</t>
    </r>
    <r>
      <rPr>
        <sz val="10"/>
        <color theme="1"/>
        <rFont val="Arial"/>
        <family val="2"/>
      </rPr>
      <t xml:space="preserve"> Ciudad Bolívar (23 febrero).</t>
    </r>
  </si>
  <si>
    <r>
      <rPr>
        <b/>
        <sz val="10"/>
        <color theme="1"/>
        <rFont val="Arial"/>
        <family val="2"/>
      </rPr>
      <t>*</t>
    </r>
    <r>
      <rPr>
        <sz val="10"/>
        <color theme="1"/>
        <rFont val="Arial"/>
        <family val="2"/>
      </rPr>
      <t xml:space="preserve"> Actas de Actividades de Gestión Social (En Archivo de Gestión Social por Zonas Operacionales).
*</t>
    </r>
    <r>
      <rPr>
        <b/>
        <sz val="10"/>
        <color theme="1"/>
        <rFont val="Arial"/>
        <family val="2"/>
      </rPr>
      <t xml:space="preserve"> </t>
    </r>
    <r>
      <rPr>
        <sz val="10"/>
        <color theme="1"/>
        <rFont val="Arial"/>
        <family val="2"/>
      </rPr>
      <t xml:space="preserve">Matriz de Actividades de Gestión Social.
</t>
    </r>
    <r>
      <rPr>
        <b/>
        <sz val="10"/>
        <color theme="1"/>
        <rFont val="Arial"/>
        <family val="2"/>
      </rPr>
      <t xml:space="preserve">* </t>
    </r>
    <r>
      <rPr>
        <sz val="10"/>
        <color theme="1"/>
        <rFont val="Arial"/>
        <family val="2"/>
      </rPr>
      <t>Carpeta del Contrato No. 373/17.</t>
    </r>
  </si>
  <si>
    <r>
      <t xml:space="preserve">Subcomponente 3 
</t>
    </r>
    <r>
      <rPr>
        <sz val="10"/>
        <color theme="1"/>
        <rFont val="Arial"/>
        <family val="2"/>
      </rPr>
      <t>Incentivos para motivar la cultura de la rendición y petición de cuentas</t>
    </r>
  </si>
  <si>
    <r>
      <t>Subcomponente 4</t>
    </r>
    <r>
      <rPr>
        <sz val="10"/>
        <color theme="1"/>
        <rFont val="Arial"/>
        <family val="2"/>
      </rPr>
      <t xml:space="preserve"> 
Evaluación y retroalimentación a  la gestión institucional</t>
    </r>
  </si>
  <si>
    <t>Se verificó  publicación por  la Intranet el, 09 de marzo,  16 de abril y 27 de junio de 2018</t>
  </si>
  <si>
    <t>El pasado 10 de mayo se realizó la mesa de verificación con el Observatorio Ciudadano Distrital y Transmilenio S.A. donde se presentaron las evidencias de las mesas de pacto vigencia 2017 . En el mes de agosto se recibió el informe de los resultados de la Implementación de la Herramienta de Seguimiento a la Gestión Distrital, Observatorio Ciudadano Distrital-Vigencia 2017</t>
  </si>
  <si>
    <t>Se recomienda hacer seguimiento al numeral 2.6.4 descrito en la pagina 18 del informe  del OCD, correspondiente a Transmilenio el cual se encuentra en amarillo.  Igualmente  se recomienda tener presente las mesas de trabajo que se realizarán en el segundo semestre de 2018  sobre el sistema de transporte masivo 8 (numeral 3.3.).   Mediante correo electrónico de fecha  6 de septiembre de 2018 TRANSMILENIO S.A,  dio respuesta al numeral 2.6.4 Sistema de Transporte Masivo</t>
  </si>
  <si>
    <r>
      <t xml:space="preserve">En el periodo del 1 de enero al 31 de agosto se realizaron  3601 actividades de Gestión Social distribuidas de la siguiente manera:
Apoyo a Grupos de Interés: </t>
    </r>
    <r>
      <rPr>
        <b/>
        <sz val="10"/>
        <color theme="1"/>
        <rFont val="Arial"/>
        <family val="2"/>
      </rPr>
      <t>368</t>
    </r>
    <r>
      <rPr>
        <sz val="10"/>
        <color theme="1"/>
        <rFont val="Arial"/>
        <family val="2"/>
      </rPr>
      <t xml:space="preserve">
Atención a Bloqueos, Marchas y/o Contingencias: </t>
    </r>
    <r>
      <rPr>
        <b/>
        <sz val="10"/>
        <color theme="1"/>
        <rFont val="Arial"/>
        <family val="2"/>
      </rPr>
      <t>73</t>
    </r>
    <r>
      <rPr>
        <sz val="10"/>
        <color theme="1"/>
        <rFont val="Arial"/>
        <family val="2"/>
      </rPr>
      <t xml:space="preserve">
SAT: </t>
    </r>
    <r>
      <rPr>
        <b/>
        <sz val="10"/>
        <color theme="1"/>
        <rFont val="Arial"/>
        <family val="2"/>
      </rPr>
      <t>138</t>
    </r>
    <r>
      <rPr>
        <sz val="10"/>
        <color theme="1"/>
        <rFont val="Arial"/>
        <family val="2"/>
      </rPr>
      <t xml:space="preserve">
Audiencias públicas: </t>
    </r>
    <r>
      <rPr>
        <b/>
        <sz val="10"/>
        <color theme="1"/>
        <rFont val="Arial"/>
        <family val="2"/>
      </rPr>
      <t>9</t>
    </r>
    <r>
      <rPr>
        <sz val="10"/>
        <color theme="1"/>
        <rFont val="Arial"/>
        <family val="2"/>
      </rPr>
      <t xml:space="preserve">
Comité de Gestión Social: </t>
    </r>
    <r>
      <rPr>
        <b/>
        <sz val="10"/>
        <color theme="1"/>
        <rFont val="Arial"/>
        <family val="2"/>
      </rPr>
      <t>24</t>
    </r>
    <r>
      <rPr>
        <sz val="10"/>
        <color theme="1"/>
        <rFont val="Arial"/>
        <family val="2"/>
      </rPr>
      <t xml:space="preserve">
Divulgación: </t>
    </r>
    <r>
      <rPr>
        <b/>
        <sz val="10"/>
        <color theme="1"/>
        <rFont val="Arial"/>
        <family val="2"/>
      </rPr>
      <t>464</t>
    </r>
    <r>
      <rPr>
        <sz val="10"/>
        <color theme="1"/>
        <rFont val="Arial"/>
        <family val="2"/>
      </rPr>
      <t xml:space="preserve">
Eventos Zonales: </t>
    </r>
    <r>
      <rPr>
        <b/>
        <sz val="10"/>
        <color theme="1"/>
        <rFont val="Arial"/>
        <family val="2"/>
      </rPr>
      <t>13</t>
    </r>
    <r>
      <rPr>
        <sz val="10"/>
        <color theme="1"/>
        <rFont val="Arial"/>
        <family val="2"/>
      </rPr>
      <t xml:space="preserve">
Mesa de Trabajo: </t>
    </r>
    <r>
      <rPr>
        <b/>
        <sz val="10"/>
        <color theme="1"/>
        <rFont val="Arial"/>
        <family val="2"/>
      </rPr>
      <t>25</t>
    </r>
    <r>
      <rPr>
        <sz val="10"/>
        <color theme="1"/>
        <rFont val="Arial"/>
        <family val="2"/>
      </rPr>
      <t xml:space="preserve">
Socialización: </t>
    </r>
    <r>
      <rPr>
        <b/>
        <sz val="10"/>
        <color theme="1"/>
        <rFont val="Arial"/>
        <family val="2"/>
      </rPr>
      <t>774</t>
    </r>
    <r>
      <rPr>
        <sz val="10"/>
        <color theme="1"/>
        <rFont val="Arial"/>
        <family val="2"/>
      </rPr>
      <t xml:space="preserve">
Reunión: </t>
    </r>
    <r>
      <rPr>
        <b/>
        <sz val="10"/>
        <color theme="1"/>
        <rFont val="Arial"/>
        <family val="2"/>
      </rPr>
      <t>1395</t>
    </r>
    <r>
      <rPr>
        <sz val="10"/>
        <color theme="1"/>
        <rFont val="Arial"/>
        <family val="2"/>
      </rPr>
      <t xml:space="preserve">
Recorrido: </t>
    </r>
    <r>
      <rPr>
        <b/>
        <sz val="10"/>
        <color theme="1"/>
        <rFont val="Arial"/>
        <family val="2"/>
      </rPr>
      <t>213</t>
    </r>
    <r>
      <rPr>
        <sz val="10"/>
        <color theme="1"/>
        <rFont val="Arial"/>
        <family val="2"/>
      </rPr>
      <t xml:space="preserve">
Otro: </t>
    </r>
    <r>
      <rPr>
        <b/>
        <sz val="10"/>
        <color theme="1"/>
        <rFont val="Arial"/>
        <family val="2"/>
      </rPr>
      <t>105</t>
    </r>
  </si>
  <si>
    <t>Como se informó en el pasado seguimiento de PAAC, la campaña de divulgación y conocimiento de lo que es la rendición de cuentas consta de 6 piezas, al corte de este informe se han divulgado tres piezas relacionadas con el tema</t>
  </si>
  <si>
    <t>El día 15 de mayo se realizó el primer entrenamiento de sensibilización de los gestores de integridad y ya se encuentra programado el próximo entrenamiento. (18 de octubre de 2018)</t>
  </si>
  <si>
    <t>El indicador fue modificado por la sugerencia de la OCI</t>
  </si>
  <si>
    <t>Revisión en la página del cumplimiento de la publicación. 
La OCI, no comparte el porcentaje  reportado, pues no está acorde con el indicador.</t>
  </si>
  <si>
    <t>El pasado 29 de mayo de 2018 se realizó una capacitación a los funcionarios de las disitintas dependencias, encargados de dar respuesta a las PQRS, con el fin de sensiblizar sobre el manejo de un lenguaje claro y simplicidad en documentos</t>
  </si>
  <si>
    <t>El pasado 12 de junio, el componente de Servicio al ciudadano y Contacto SIRCI, participó en el segundo comité de gerencia de Integracion, presentado el balance de PQRS.</t>
  </si>
  <si>
    <r>
      <rPr>
        <b/>
        <sz val="10"/>
        <color theme="1"/>
        <rFont val="Arial"/>
        <family val="2"/>
      </rPr>
      <t xml:space="preserve">Subcomponente 1
</t>
    </r>
    <r>
      <rPr>
        <sz val="10"/>
        <color theme="1"/>
        <rFont val="Arial"/>
        <family val="2"/>
      </rPr>
      <t xml:space="preserve"> Estructura administrativa y Direccionamiento estratégico </t>
    </r>
  </si>
  <si>
    <r>
      <rPr>
        <b/>
        <sz val="10"/>
        <color theme="1"/>
        <rFont val="Arial"/>
        <family val="2"/>
      </rPr>
      <t xml:space="preserve">Subcomponente 2
</t>
    </r>
    <r>
      <rPr>
        <sz val="10"/>
        <color theme="1"/>
        <rFont val="Arial"/>
        <family val="2"/>
      </rPr>
      <t>Fortalecimiento de los canales de atención</t>
    </r>
  </si>
  <si>
    <r>
      <rPr>
        <b/>
        <sz val="10"/>
        <color theme="1"/>
        <rFont val="Arial"/>
        <family val="2"/>
      </rPr>
      <t xml:space="preserve">Subcomponente 3
</t>
    </r>
    <r>
      <rPr>
        <sz val="10"/>
        <color theme="1"/>
        <rFont val="Arial"/>
        <family val="2"/>
      </rPr>
      <t>Talento Humano</t>
    </r>
  </si>
  <si>
    <r>
      <rPr>
        <b/>
        <sz val="10"/>
        <color theme="1"/>
        <rFont val="Arial"/>
        <family val="2"/>
      </rPr>
      <t xml:space="preserve">Subcomponente 4
</t>
    </r>
    <r>
      <rPr>
        <sz val="10"/>
        <color theme="1"/>
        <rFont val="Arial"/>
        <family val="2"/>
      </rPr>
      <t>Normativo y procedimental</t>
    </r>
  </si>
  <si>
    <r>
      <rPr>
        <b/>
        <sz val="10"/>
        <color theme="1"/>
        <rFont val="Arial"/>
        <family val="2"/>
      </rPr>
      <t xml:space="preserve">Subcomponente 5 </t>
    </r>
    <r>
      <rPr>
        <sz val="10"/>
        <color theme="1"/>
        <rFont val="Arial"/>
        <family val="2"/>
      </rPr>
      <t>Relacionamiento con el ciudadano</t>
    </r>
  </si>
  <si>
    <t>Acorde con lo hablado con el Profesional de apoyo a la Gestión de la Dirección de TIC´S, se debe comenzar  a verificar  la nueva politica de GOBIERNO DIGITAL , establecido por el Ministerio de las TIC´S</t>
  </si>
  <si>
    <r>
      <rPr>
        <b/>
        <sz val="10"/>
        <color theme="1"/>
        <rFont val="Arial"/>
        <family val="2"/>
      </rPr>
      <t xml:space="preserve">Subcomponente 1
</t>
    </r>
    <r>
      <rPr>
        <sz val="10"/>
        <color theme="1"/>
        <rFont val="Arial"/>
        <family val="2"/>
      </rPr>
      <t>Transparencia Activa</t>
    </r>
  </si>
  <si>
    <r>
      <rPr>
        <b/>
        <sz val="10"/>
        <color theme="1"/>
        <rFont val="Arial"/>
        <family val="2"/>
      </rPr>
      <t xml:space="preserve">Subcomponente 2
</t>
    </r>
    <r>
      <rPr>
        <sz val="10"/>
        <color theme="1"/>
        <rFont val="Arial"/>
        <family val="2"/>
      </rPr>
      <t>Transparencia Pasiva</t>
    </r>
  </si>
  <si>
    <r>
      <t xml:space="preserve">Subcomponente 3
</t>
    </r>
    <r>
      <rPr>
        <sz val="10"/>
        <color theme="1"/>
        <rFont val="Arial"/>
        <family val="2"/>
      </rPr>
      <t>Instrumentos de Gestión de la información</t>
    </r>
  </si>
  <si>
    <r>
      <t xml:space="preserve">Subcomponente 4
</t>
    </r>
    <r>
      <rPr>
        <sz val="10"/>
        <color theme="1"/>
        <rFont val="Arial"/>
        <family val="2"/>
      </rPr>
      <t>Criterio diferencial de Accesibilidad</t>
    </r>
  </si>
  <si>
    <r>
      <t xml:space="preserve">Subcomponente 5
</t>
    </r>
    <r>
      <rPr>
        <sz val="10"/>
        <color theme="1"/>
        <rFont val="Arial"/>
        <family val="2"/>
      </rPr>
      <t>Monitoreo</t>
    </r>
  </si>
  <si>
    <t xml:space="preserve">Para el registro, administración y control de los proyectos se aplican los lineamientos establecidos en el procedimiento P-OP-015 "Formulación y seguimiento a los Proyectos de Inversión" y los establecidos por la Secretaria Distrital de Planeación.
A través del aplicativo SEGPLAN se han realizado tres (3) informes de seguimiento a los proyectos de inversión 
A la fecha se han realizado tres (3) validaciones efectuadas por la OAP  de la información registrada en SEGPLAN: 29 de enero, 19 de abril y 23 de julio de 2018
Se realizaron las actualizaciones del Plan de Acción en su componente de adquisiciones  acorde con los comités de contrataciones celebrados en el periodo reportado. De igual manera los compromisos del plan de acción fueron actualizados teniendo en cuenta la llegada de nuevos Directivos y las solicitudes particulares hechas por algunas dependencias.
Los comités de contratación que se han celebrado en la vigencia con corte a 31 de Agosto se citan a continuación: 18 de enero de 2018, 22 de enero de 2018, 31 de enero de 2018, 1 de marzo de 2018, 14 de marzo de 2018, 23 de marzo de 2018, 10 de abril de 2018, 12 de abril de 2018, 18 de abril de 2018, 25 de abril de 2018, 9 de mayo de 2018, 25 de mayo de 2018, 28 de mayo de 2018, 5 de junio de 2018, 12 de junio de 2018, 20 de junio d e2018, 27 de junio de 2018, 2 de julio de 2018, 12 de julio de 2018, 24 de julio de 2018, 8 de agosto de 2018,  21 de agosto de 2018  y 30 de agosto de 2018
Por otra parte se han realizado dos (2) informes de seguimiento al Plan de Acción institucional: uno con corte 28 de febrero de 2018 y el segundo con corte 30 de junio de 2018
</t>
  </si>
  <si>
    <t>Durante el periodo reportado se han desarrollado las siguientes acciones:
* Proyectos de Inversión: se han efectuado 3 seguimientos en el aplicativo  SEGPLAN: seguimiento proyectos corte 31 de diciembre, seguimiento proyectos corte 31 de marzo y seguimiento proyectos 30 de junio
* Validaciones efectuadas por la OAP  de la información registrada en SEGPLAN a la fecha se han realizado 3: 29 de enero, 19 de abril y 23 de julio de 2018
* Plan de acción institucional: a la fecha se han generado 24 actualizaciones del plan de adquisiciones como componente del Plan de acción. Las actualizaciones han sido aprobadas en los comités de contratación que se han celebrado en la vigencia con corte a 31 de Agosto como son: 18 de enero de 2018, 22 de enero de 2018, 31 de enero de 2018, 1 de marzo de 2018, 14 de marzo de 2018, 23 de marzo de 2018, 10 de abril de 2018, 12 de abril de 2018, 18 de abril de 2018, 25 de abril de 2018, 9 de mayo de 2018, 25 de mayo de 2018, 28 de mayo de 2018, 5 de junio de 2018, 12 de junio de 2018, 20 de junio d e2018, 27 de junio de 2018, 2 de julio de 2018, 12 de julio de 2018, 24 de julio de 2018, 8 de agosto de 2018,  21 de agosto de 2018  y 30 de agosto de 2018</t>
  </si>
  <si>
    <t xml:space="preserve">Presentación en Comité de contratación, de procesos Tics, para aprobación, evaluación definitiva, apertura y/o adjudicación </t>
  </si>
  <si>
    <t>De acuerdo con lo establecido, se presentaron en Comité de Contratación los procesos y las evaluaciones realizadas a los procesos contractuales de Tics</t>
  </si>
  <si>
    <t xml:space="preserve">Se  efectúa el control de aprobación de las piezas a divulgar con la Subgerente de Comunicaciones </t>
  </si>
  <si>
    <t>Del 1 de mayo al 31 de agosto de 2018 se han publicado  8 campañas. Temas campañas: Día de la Familia, Descubre el Sistema, Copa Mundial TransMi 2018 "El Reto del Conocimiento", Todos somos Gestores de Marca Video Clip, Póngale la firma a su correo Institucional, Convocatorias Cultura Ciudadana, Equipo T, Línea Directa TM.   Todas las anteriores divulgaciones tiene la aprobación de la Subgerente de Comunicaciones y Atención al Usuario. Durante este período se han publicado   18 parrillas  con la información semanal de las  carteleras digitales</t>
  </si>
  <si>
    <t>EL 28 de mayo de 2018, se realizó una capacitación relacionada con habeas data, en la que asistieron delegados de las distintas dependencias de la Entidad.</t>
  </si>
  <si>
    <t>1. Cartas acuerdo a los comercializadores avalados, donde se manifiestan las con Condiciones para la explotación colateral de los sistemas de transporte a cargo de TRANSMILENIO S.A- Publicidad
2. Publicación de tarifas y condiciones en la página WEB de la Entidad
3. Seguimiento mensual del uso de arrendamiento de espacios para exhibición de publicidad.</t>
  </si>
  <si>
    <t>1. Cartas acuerdo a los comercializadores avalados, donde se manifiestan las condiciones para la explotación colateral de los sistemas de transporte a cargo de TRANSMILENIO S.A.
3. Seguimiento mensual del uso de arrendamiento de espacios para exhibición de publicidad.</t>
  </si>
  <si>
    <t>El 29 de junio de 2018 mediante resolución 421  fue adoptado el documento "T-ST-001 Protocolo para kilómetros eficientes - Troncal", el cae elaborado siguiendo los lineamientos del "procedimiento para la elaboración de estudios de transporte de largo, mediano y corto plazo en sus componentes  zonal, troncal y modos complementarios"
Se realizaron las reuniones del grupo de planeación de transporte en las cuales se realizó el seguimiento a los proyectos en ejecución</t>
  </si>
  <si>
    <t>Durante el periodo reportados se realizaron las siguientes reuniones: Del periodo mayo, junio, julio 6 reuniones de 6 programadas para el trimestre. En el mes de agosto se adelantaron las 2 reuniones correspondientes para el tercer trimestre del año. Nota: se aclara que el indicador reportado se está midiendo frente a las reuniones celebradas del periodo mayo a julio.</t>
  </si>
  <si>
    <t xml:space="preserve">Se elaborará un (1)  documento técnico de parámetros operaciones, para factibilidad, estudios y diseños de un proyecto zonal.
Fue expedido el decreto 487 de 2018 para la adquisición de un patio zonal. </t>
  </si>
  <si>
    <t xml:space="preserve">PLANEACIÓN TARIFARIA </t>
  </si>
  <si>
    <t>Se elaborará un (1)  documento técnico de parámetros operaciones, para factibilidad, estudios y diseños de un proyecto zonal.
Fue expedido el decreto 487 de 2018 para la adquisición de un patio zonal. 
Se encuentra en elaboración documento de proyectos
Se levantan ayudas de memoria o actas de las reuniones de seguimiento de los proyectos a los que se asiste
Actas de Comité IDU-TM
Se adelantaros reuniones con el grupo de trabajo de infraestructura para hacer seguimiento a los proyectos en ejecución.</t>
  </si>
  <si>
    <t>supervisión y control de la operación</t>
  </si>
  <si>
    <t xml:space="preserve">OPERACIONES                  7.218          -&gt;   0,79%
SEGURIDAD                        9.732         -&gt;  1,06%
VEHÍCULOS                         75.916       -&gt;   8,30%
VUELTAS PERDIDAS        821.713      -&gt;   89,79%
OTROS GESTSAE               526             -&gt;  0,06%
TOTAL                      915.105 </t>
  </si>
  <si>
    <t>Se han impuesto los desincentivos previstos en el Manual de Operaciones, conforme a la identificación de distorsiones u hallazgos evidenciados en la operación regular del sistema. Estos surten el trámite de discusión con los Concesionarios de Operación en el marco del debido proceso, de acuerdo a los parámetros establecidos contractualmente.
Se han adelantado operativos para corregir desviaciones en la operación, que han sido detectadas por los líderes de supervisión.</t>
  </si>
  <si>
    <t>Aplicación de los procedimientos:
P-DB-016  Vinculación de Conductores zonales al SITP
P-DB-015 Vinculación De Vehículos Zonales Al SITP</t>
  </si>
  <si>
    <t xml:space="preserve">Entre los meses de mayo a agosto de 2018, se realizaron 2 reuniones de seguimiento técnico (10 y 31 de mayo de 2018) a la programación con la empresa consultora GOAL SISTEMAS 
Se remitió a las empresas operadoras las programaciones de los servicios troncales, de los meses de mayo a agosto de 2018.
</t>
  </si>
  <si>
    <t>Entre los meses de mayo a agosto de 2018, se realizaron 2 reuniones de seguimiento técnico (10 y 31 de mayo de 2018) a la programación con la empresa consultora GOAL SISTEMAS 
Se remitió a las empresas operadoras las programaciones de los servicios troncales, de los meses de mayo a agosto de 2018.</t>
  </si>
  <si>
    <t xml:space="preserve">Durante el período se suscribieron los contratos 472-18, 473-18, 475-18 y 476-18, en el marco de la Licitación Pública TMSA LP 008-2018, cuyos documentos técnicos de soporte se encuentran debidamente aprobados por la directora técnica de BRT y por la ordenación del gasto.  </t>
  </si>
  <si>
    <t xml:space="preserve">Constituir un equipo para la elaboración y revisión de los estudios técnicos de los procesos de contratación de vigilancia y seguridad privada
</t>
  </si>
  <si>
    <t>(Equipo conformado para elaboración y revisión / 1 * 100</t>
  </si>
  <si>
    <t>Director(a) Técnico(a) de Seguridad
y
Profesional encargado de la supervisión del contrato de vigilancia en el Sistema</t>
  </si>
  <si>
    <t xml:space="preserve">COORDINACIÓN DEL MONITOREO, VIGILANCIA Y CONTROL DE LA PRESTACIÓN DE LOS SERVICIOS DEL SITP </t>
  </si>
  <si>
    <t>Para el período del 01/05/2018 al 31/08/2018, en el memorando 2018IE230 del 16/01/2018 se programó la presentación de 2 informes de interventoría a los contratatos con operación troncal Fases I, II y III y zonal y 2 informes de interventoría al contrato del SIRCI al Comité de Gerencia de la Integración. El 24/05/2018 se presentó el informe de interventoría de los contratos con operación troncal de Fases I, II y III y zonal. El 26/06/2018 se presentó el informe de interventoría al contrato del SIRCI</t>
  </si>
  <si>
    <t>Validación por parte del jefe inmediato en la plataforma tecnológica  Gestión para el Desarrollo para aquellas  valoraciones con calificación superior y muy superior</t>
  </si>
  <si>
    <t>GESTIÓN FINANCIERA</t>
  </si>
  <si>
    <t xml:space="preserve">Se efectúa la supervisión y seguimiento de las actividades de la interventoría del SIRCI. </t>
  </si>
  <si>
    <t xml:space="preserve">Se realizaron  mesas de pares para el seguimiento de actividades. </t>
  </si>
  <si>
    <t>Cruce de información entre el Excel y los resultados arrojados por el aplicativo de Access</t>
  </si>
  <si>
    <t>INFORMACIÓN FINANCIERA Y CONTABLE</t>
  </si>
  <si>
    <t>Actualmente se aplica el M-DA-009 Manual para la Gestión de Tesorería en TMSA V.1 el cual compila las actividades relacionadas con la gestión de los Ingresos, Egresos y las Inversiones.
Mensualmente se realizan las conciliaciones bancarias revisadas y firmadas por el Tesorero General.
Mensualmente se revisan los comprobantes de egreso, firmadas por el Tesorero General.</t>
  </si>
  <si>
    <t>Actualmente se aplica el M-DA-009 Manual para la Gestión de Tesorería en TMSA V.1 el cual compila las actividades relacionadas con la gestión de los Ingresos, Egresos y las Inversiones.
Durante el periodo 1 enero al 30 de abril de 2018 no se han realizado inversiones.</t>
  </si>
  <si>
    <t>1. La firma LUPA Jurídica, contratista externo para vigilancia judicial reporta a la Subgerencia Jurídica a través de correo electrónico las providencias que son proferidas por los distintos despachos judiciales dentro de los procesos en que es parte  Transmilenio S.A.                                                                           2. Se decepcionan diariamente notificaciones en el Buzón Institucional de notificaciones Judiciales notificaciones.judiciales@transmilenio.gov.co</t>
  </si>
  <si>
    <r>
      <t xml:space="preserve">1. Se realizaron visitas a los despachos judiciales por parte LUPA JURÍDICA contratista de vigilancia judicial y por parte de cada uno de los apoderados de los procesos que tienen asignados. Se reportaron por parte de Lupa Jurídica las providencias que fueron notificadas.                                                                                                                                                                                                                                                                                                                                                                                                                                                                                                                                       - En el mes de mayo de 2018 son 24 reportes (correos electrónicos), que contienen el 100% de las providencias proferidas en el mes.                                                                                                                                                                                                                                                                                           - En el mes de junio de 2018 son 22 reportes (correos electrónicos) que contienen el 100% de las providencias proferidas en el mes.                                                                                                                                                                                                                                                                                          - En el mes de julio de 2018 son 24 reportes (correos electrónicos), que contienen el 100% de las providencias proferidas en el mes.                                                                                                                                                                                                                                                                                            - En el mes de agosto de 2018 son 25 reportes (corroes electrónicos), que contienen el 100% de las providencias proferidas en el mes.                                                                                                                                                                                                                                                                                                                       </t>
    </r>
    <r>
      <rPr>
        <b/>
        <sz val="10"/>
        <color theme="1"/>
        <rFont val="Arial"/>
        <family val="2"/>
      </rPr>
      <t xml:space="preserve">- </t>
    </r>
    <r>
      <rPr>
        <sz val="10"/>
        <color theme="1"/>
        <rFont val="Arial"/>
        <family val="2"/>
      </rPr>
      <t>De acuerdo con lo anterior se han recibido por parte de LUPA JURÍDICA, 95 reportes de notificaciones de las providencias judiciales que han sido proferidas por los despachos judiciales , por lo anterior se tiene una ponderación de 95/95, que corresponden al 100% de las providencias notificadas sobre el 100% de las providencias reportadas y en el mismo sentido corresponden al 100% de las providencias detectadas.                                                                                                                                                                                                                                                                                                                                                                                                                                                                                                                                                                                                                                                                                                                                                                                   2. Se revisó diariamente el Buzón Institucional Exclusivo de Notificaciones Judiciales, se asignaron los procesos y se reportaron las providencias a los abogados responsables de cada proceso.</t>
    </r>
  </si>
  <si>
    <t>1. Se registran los procesos  judiciales y Mecanismos alternativos de Solución de Conflicto (MASC) en SIPRO y se realiza la actualización permanente de cada uno de ellos, con las actuaciones relevantes.                                                                                                                                                                                                                                      2. Se revisan aleatoriamente dentro de la vigencia mensual los proceso y MASC y se requiere a los abogados el realizar registros, actualizaciones, complementaciones, ajustes y correcciones al SIPROJ.                                                                                                                                                                                                   3. Se accede al proceso a consultar a través de la página de la rama utilizando los 23 dígitos del radicado del proceso..                                                                                   4. Se elabora, socializa y actualiza la agenda de audiencias judiciales a través de correo electrónico dentro de cada vigencia mensual.</t>
  </si>
  <si>
    <t>1. Se registraron en SIPROJ las actuaciones relevantes que tuvieron lugar dentro de los procesos y conciliaciones extrajudiciales.                                                                                 2. Se realizaron las consultas necesarias a la página de la Rama Judicial y de la Corte Constitucional para efectos de verificar el estado del procesos judicial y de las tutelas.                                                                        3. Se diligenció el indicador de gestión trimestral.                                                                                                                                                                                                                 4. Se llevó la agenda de diligencias judiciales y se actualizó la misma dentro de cada mes.                                                                                                                         5. Se recibieron las notificaciones por parte de los juzgados en el correo institucional exclusivo para notificaciones notificaciones.judiciales@transmilenio.gov.co</t>
  </si>
  <si>
    <t>Se requiere a los abogados para que realicen registros, actualizaciones, ajustes o correcciones en SIPROJ</t>
  </si>
  <si>
    <t>Se verificó la publicación  ruta alimentadora Corferias para ir a votar la consulta</t>
  </si>
  <si>
    <r>
      <t xml:space="preserve">Para la divulgación de los valores de integridad se realizaron dos compañas de la siguiente manera:
</t>
    </r>
    <r>
      <rPr>
        <b/>
        <sz val="10"/>
        <rFont val="Arial"/>
        <family val="2"/>
      </rPr>
      <t>1</t>
    </r>
    <r>
      <rPr>
        <sz val="10"/>
        <rFont val="Arial"/>
        <family val="2"/>
      </rPr>
      <t xml:space="preserve">. ¿Descubre con qué valor te identificas?, actividad de consistía en que todos los servidores mediante una encuesta, identificarán que valor los representaba más y posterior a eso, se realizaba la entrega de un mug personalizado con el nombre y en valor correspondiente.
</t>
    </r>
    <r>
      <rPr>
        <b/>
        <sz val="10"/>
        <rFont val="Arial"/>
        <family val="2"/>
      </rPr>
      <t>2</t>
    </r>
    <r>
      <rPr>
        <sz val="10"/>
        <rFont val="Arial"/>
        <family val="2"/>
      </rPr>
      <t xml:space="preserve">. Video Clip "Todos Somos Gestores" campaña que consiste en la promulgación de los valores mediante un video musical.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</si>
</sst>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44">
    <font>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sz val="10"/>
      <name val="Arial"/>
      <family val="2"/>
    </font>
    <font>
      <b/>
      <sz val="20"/>
      <color theme="1"/>
      <name val="Calibri"/>
      <family val="2"/>
      <scheme val="minor"/>
    </font>
    <font>
      <sz val="11"/>
      <color theme="1"/>
      <name val="Calibri"/>
      <family val="2"/>
      <scheme val="minor"/>
    </font>
    <font>
      <sz val="9"/>
      <name val="SansSerif"/>
    </font>
    <font>
      <b/>
      <sz val="11"/>
      <color indexed="59"/>
      <name val="SansSerif"/>
    </font>
    <font>
      <b/>
      <sz val="11"/>
      <color indexed="72"/>
      <name val="SansSerif"/>
    </font>
    <font>
      <b/>
      <sz val="9"/>
      <color indexed="72"/>
      <name val="SansSerif"/>
    </font>
    <font>
      <sz val="9"/>
      <color indexed="72"/>
      <name val="SansSerif"/>
    </font>
    <font>
      <b/>
      <sz val="10"/>
      <color theme="1"/>
      <name val="Tahoma"/>
      <family val="2"/>
    </font>
    <font>
      <b/>
      <sz val="10"/>
      <color indexed="72"/>
      <name val="Tahoma"/>
      <family val="2"/>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12"/>
      <name val="Arial"/>
      <family val="2"/>
    </font>
    <font>
      <b/>
      <sz val="14"/>
      <color theme="1"/>
      <name val="Arial"/>
      <family val="2"/>
    </font>
    <font>
      <sz val="12"/>
      <color rgb="FFFF0000"/>
      <name val="Arial"/>
      <family val="2"/>
    </font>
    <font>
      <sz val="9"/>
      <color indexed="81"/>
      <name val="Tahoma"/>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sz val="10"/>
      <color indexed="81"/>
      <name val="Tahoma"/>
      <family val="2"/>
    </font>
    <font>
      <sz val="10"/>
      <color theme="1"/>
      <name val="Arial"/>
      <family val="2"/>
    </font>
    <font>
      <b/>
      <sz val="10"/>
      <color theme="1"/>
      <name val="Arial"/>
      <family val="2"/>
    </font>
    <font>
      <b/>
      <sz val="10"/>
      <name val="Arial"/>
      <family val="2"/>
    </font>
    <font>
      <b/>
      <sz val="10"/>
      <color rgb="FFFF0000"/>
      <name val="Arial"/>
      <family val="2"/>
    </font>
    <font>
      <sz val="10"/>
      <color rgb="FFFF0000"/>
      <name val="Arial"/>
      <family val="2"/>
    </font>
    <font>
      <sz val="10"/>
      <color rgb="FF002060"/>
      <name val="Arial"/>
      <family val="2"/>
    </font>
    <font>
      <sz val="10"/>
      <color theme="1" tint="0.14999847407452621"/>
      <name val="Arial"/>
      <family val="2"/>
    </font>
    <font>
      <sz val="10"/>
      <color theme="1"/>
      <name val="Calibri"/>
      <family val="2"/>
      <scheme val="minor"/>
    </font>
    <font>
      <sz val="10"/>
      <name val="Calibri"/>
      <family val="2"/>
      <scheme val="minor"/>
    </font>
    <font>
      <sz val="10"/>
      <color rgb="FF000000"/>
      <name val="Calibri"/>
      <family val="2"/>
    </font>
    <font>
      <sz val="10"/>
      <name val="Calibri"/>
      <family val="2"/>
    </font>
    <font>
      <b/>
      <i/>
      <sz val="10"/>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2" tint="-9.9978637043366805E-2"/>
        <bgColor indexed="64"/>
      </patternFill>
    </fill>
  </fills>
  <borders count="74">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8"/>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theme="4" tint="-0.24994659260841701"/>
      </top>
      <bottom style="medium">
        <color theme="4" tint="-0.24994659260841701"/>
      </bottom>
      <diagonal/>
    </border>
    <border>
      <left/>
      <right style="medium">
        <color indexed="8"/>
      </right>
      <top style="medium">
        <color indexed="8"/>
      </top>
      <bottom style="medium">
        <color indexed="8"/>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5" fillId="0" borderId="0"/>
    <xf numFmtId="9" fontId="7" fillId="0" borderId="0" applyFont="0" applyFill="0" applyBorder="0" applyAlignment="0" applyProtection="0"/>
    <xf numFmtId="0" fontId="3" fillId="2" borderId="0" applyNumberFormat="0">
      <alignment vertical="center"/>
    </xf>
    <xf numFmtId="0" fontId="5" fillId="0" borderId="0" applyNumberFormat="0" applyFont="0" applyFill="0" applyBorder="0" applyAlignment="0" applyProtection="0"/>
  </cellStyleXfs>
  <cellXfs count="654">
    <xf numFmtId="0" fontId="0" fillId="0" borderId="0" xfId="0"/>
    <xf numFmtId="0" fontId="0" fillId="0" borderId="0" xfId="0" applyProtection="1">
      <protection locked="0"/>
    </xf>
    <xf numFmtId="0" fontId="3" fillId="2" borderId="0" xfId="0" applyFont="1" applyFill="1" applyBorder="1" applyAlignment="1">
      <alignment horizontal="left" vertical="center"/>
    </xf>
    <xf numFmtId="0" fontId="4" fillId="2" borderId="0" xfId="0" applyFont="1" applyFill="1" applyBorder="1" applyAlignment="1">
      <alignment horizontal="left" vertical="center"/>
    </xf>
    <xf numFmtId="0" fontId="1" fillId="3" borderId="0" xfId="0" applyFont="1" applyFill="1" applyBorder="1" applyAlignment="1">
      <alignment horizontal="center" vertical="center" wrapText="1"/>
    </xf>
    <xf numFmtId="0" fontId="8" fillId="0" borderId="0" xfId="4" applyNumberFormat="1" applyFont="1" applyFill="1" applyBorder="1" applyAlignment="1" applyProtection="1">
      <alignment horizontal="left" vertical="top" wrapText="1"/>
    </xf>
    <xf numFmtId="0" fontId="5" fillId="0" borderId="0" xfId="4" applyNumberFormat="1" applyFont="1" applyFill="1" applyBorder="1" applyAlignment="1"/>
    <xf numFmtId="0" fontId="12" fillId="4" borderId="32" xfId="4" applyNumberFormat="1" applyFont="1" applyFill="1" applyBorder="1" applyAlignment="1" applyProtection="1">
      <alignment horizontal="center" vertical="center" wrapText="1"/>
    </xf>
    <xf numFmtId="0" fontId="12" fillId="0" borderId="32" xfId="4" applyNumberFormat="1" applyFont="1" applyFill="1" applyBorder="1" applyAlignment="1" applyProtection="1">
      <alignment horizontal="center" vertical="center" wrapText="1"/>
    </xf>
    <xf numFmtId="0" fontId="5" fillId="3" borderId="0" xfId="4" applyNumberFormat="1" applyFont="1" applyFill="1" applyBorder="1" applyAlignment="1"/>
    <xf numFmtId="0" fontId="0" fillId="3" borderId="0" xfId="0" applyFill="1" applyProtection="1">
      <protection locked="0"/>
    </xf>
    <xf numFmtId="0" fontId="0" fillId="3" borderId="0" xfId="0" applyFill="1"/>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6" fillId="6" borderId="16" xfId="0" applyFont="1" applyFill="1" applyBorder="1" applyAlignment="1">
      <alignment vertical="center"/>
    </xf>
    <xf numFmtId="0" fontId="6" fillId="6" borderId="17" xfId="0" applyFont="1" applyFill="1" applyBorder="1" applyAlignment="1">
      <alignment vertical="center"/>
    </xf>
    <xf numFmtId="0" fontId="6" fillId="6" borderId="18" xfId="0" applyFont="1" applyFill="1" applyBorder="1" applyAlignment="1">
      <alignment vertical="center"/>
    </xf>
    <xf numFmtId="0" fontId="0" fillId="6" borderId="0" xfId="0" applyFill="1" applyProtection="1">
      <protection locked="0"/>
    </xf>
    <xf numFmtId="0" fontId="6" fillId="6" borderId="0" xfId="0" applyFont="1" applyFill="1" applyBorder="1" applyAlignment="1">
      <alignment vertical="center"/>
    </xf>
    <xf numFmtId="0" fontId="2" fillId="2" borderId="24" xfId="0" applyFont="1" applyFill="1" applyBorder="1" applyAlignment="1">
      <alignment horizontal="center" vertical="center"/>
    </xf>
    <xf numFmtId="0" fontId="6" fillId="6" borderId="7" xfId="0" applyFont="1" applyFill="1" applyBorder="1" applyAlignment="1">
      <alignment vertical="center"/>
    </xf>
    <xf numFmtId="0" fontId="6" fillId="6" borderId="8" xfId="0" applyFont="1" applyFill="1" applyBorder="1" applyAlignment="1">
      <alignment vertical="center"/>
    </xf>
    <xf numFmtId="0" fontId="6" fillId="6" borderId="27" xfId="0" applyFont="1" applyFill="1" applyBorder="1" applyAlignment="1">
      <alignment vertical="center"/>
    </xf>
    <xf numFmtId="0" fontId="6" fillId="6" borderId="14" xfId="0" applyFont="1" applyFill="1" applyBorder="1" applyAlignment="1">
      <alignment vertical="center"/>
    </xf>
    <xf numFmtId="0" fontId="6" fillId="6" borderId="13" xfId="0" applyFont="1" applyFill="1" applyBorder="1" applyAlignment="1">
      <alignment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4" fillId="7" borderId="16" xfId="0" applyFont="1" applyFill="1" applyBorder="1" applyAlignment="1">
      <alignment vertical="center"/>
    </xf>
    <xf numFmtId="0" fontId="4" fillId="7" borderId="17" xfId="0" applyFont="1" applyFill="1" applyBorder="1" applyAlignment="1">
      <alignment vertical="center"/>
    </xf>
    <xf numFmtId="0" fontId="4" fillId="7" borderId="18" xfId="0" applyFont="1" applyFill="1" applyBorder="1" applyAlignment="1">
      <alignment vertical="center"/>
    </xf>
    <xf numFmtId="0" fontId="0" fillId="0" borderId="0" xfId="0" applyBorder="1"/>
    <xf numFmtId="0" fontId="6" fillId="7" borderId="2" xfId="0" applyFont="1" applyFill="1" applyBorder="1" applyAlignment="1">
      <alignment vertical="center"/>
    </xf>
    <xf numFmtId="0" fontId="6" fillId="7" borderId="3" xfId="0" applyFont="1" applyFill="1" applyBorder="1" applyAlignment="1">
      <alignment vertical="center"/>
    </xf>
    <xf numFmtId="0" fontId="6" fillId="7" borderId="5" xfId="0" applyFont="1" applyFill="1" applyBorder="1" applyAlignment="1">
      <alignment vertical="center"/>
    </xf>
    <xf numFmtId="0" fontId="6" fillId="7" borderId="4" xfId="0" applyFont="1" applyFill="1" applyBorder="1" applyAlignment="1">
      <alignment vertical="center"/>
    </xf>
    <xf numFmtId="0" fontId="5" fillId="0" borderId="0" xfId="4" applyNumberFormat="1" applyFont="1" applyFill="1" applyBorder="1" applyAlignment="1"/>
    <xf numFmtId="0" fontId="12" fillId="4" borderId="30" xfId="4" applyFont="1" applyFill="1" applyBorder="1" applyAlignment="1">
      <alignment horizontal="center" vertical="center" wrapText="1"/>
    </xf>
    <xf numFmtId="0" fontId="0" fillId="2" borderId="0" xfId="0" applyFill="1" applyBorder="1" applyAlignment="1"/>
    <xf numFmtId="0" fontId="1" fillId="3" borderId="0" xfId="0" applyFont="1" applyFill="1" applyBorder="1" applyAlignment="1">
      <alignment vertical="center" wrapText="1"/>
    </xf>
    <xf numFmtId="0" fontId="1" fillId="3" borderId="0" xfId="0" applyFont="1" applyFill="1" applyBorder="1" applyAlignment="1">
      <alignment horizontal="right" vertical="center"/>
    </xf>
    <xf numFmtId="0" fontId="1" fillId="3" borderId="1" xfId="0" applyFont="1" applyFill="1" applyBorder="1" applyAlignment="1">
      <alignment vertical="center" wrapText="1"/>
    </xf>
    <xf numFmtId="0" fontId="5" fillId="0" borderId="0" xfId="4" applyNumberFormat="1" applyFont="1" applyFill="1" applyBorder="1" applyAlignment="1"/>
    <xf numFmtId="0" fontId="10" fillId="0" borderId="0" xfId="4" applyFont="1" applyBorder="1" applyAlignment="1">
      <alignment horizontal="left" vertical="center"/>
    </xf>
    <xf numFmtId="0" fontId="10" fillId="0" borderId="37" xfId="4" applyFont="1" applyBorder="1" applyAlignment="1">
      <alignment vertical="center"/>
    </xf>
    <xf numFmtId="0" fontId="10" fillId="0" borderId="6" xfId="4" applyFont="1" applyBorder="1" applyAlignment="1">
      <alignment vertical="center" wrapText="1"/>
    </xf>
    <xf numFmtId="0" fontId="10" fillId="0" borderId="38" xfId="4" applyFont="1" applyBorder="1" applyAlignment="1">
      <alignment vertical="center" wrapText="1"/>
    </xf>
    <xf numFmtId="0" fontId="10" fillId="0" borderId="0" xfId="4" applyNumberFormat="1" applyFont="1" applyFill="1" applyBorder="1" applyAlignment="1" applyProtection="1">
      <alignment vertical="center" wrapText="1"/>
    </xf>
    <xf numFmtId="0" fontId="10" fillId="0" borderId="0" xfId="4" applyNumberFormat="1" applyFont="1" applyFill="1" applyBorder="1" applyAlignment="1" applyProtection="1">
      <alignment vertical="center"/>
    </xf>
    <xf numFmtId="0" fontId="8" fillId="0" borderId="0" xfId="4" applyNumberFormat="1" applyFont="1" applyFill="1" applyBorder="1" applyAlignment="1" applyProtection="1">
      <alignment horizontal="left" vertical="top"/>
    </xf>
    <xf numFmtId="0" fontId="10" fillId="0" borderId="37" xfId="4" applyFont="1" applyBorder="1" applyAlignment="1">
      <alignment horizontal="left" vertical="center"/>
    </xf>
    <xf numFmtId="0" fontId="10" fillId="0" borderId="6" xfId="4" applyFont="1" applyBorder="1" applyAlignment="1">
      <alignment horizontal="left" vertical="center"/>
    </xf>
    <xf numFmtId="0" fontId="10" fillId="0" borderId="38" xfId="4" applyFont="1" applyBorder="1" applyAlignment="1">
      <alignment horizontal="left" vertical="center"/>
    </xf>
    <xf numFmtId="0" fontId="10" fillId="0" borderId="15" xfId="4" applyFont="1" applyBorder="1" applyAlignment="1">
      <alignment vertical="center" wrapText="1"/>
    </xf>
    <xf numFmtId="0" fontId="10" fillId="0" borderId="0" xfId="4" applyFont="1" applyBorder="1" applyAlignment="1">
      <alignment vertical="center" wrapText="1"/>
    </xf>
    <xf numFmtId="0" fontId="5" fillId="0" borderId="37" xfId="4" applyNumberFormat="1" applyFont="1" applyFill="1" applyBorder="1" applyAlignment="1"/>
    <xf numFmtId="0" fontId="10" fillId="0" borderId="37" xfId="4" applyFont="1" applyBorder="1" applyAlignment="1">
      <alignment vertical="center" wrapText="1"/>
    </xf>
    <xf numFmtId="0" fontId="5" fillId="0" borderId="15" xfId="4" applyNumberFormat="1" applyFont="1" applyFill="1" applyBorder="1" applyAlignment="1"/>
    <xf numFmtId="0" fontId="5" fillId="0" borderId="6" xfId="4" applyNumberFormat="1" applyFont="1" applyFill="1" applyBorder="1" applyAlignment="1"/>
    <xf numFmtId="0" fontId="10" fillId="0" borderId="0" xfId="4" applyFont="1" applyBorder="1" applyAlignment="1">
      <alignment vertical="center"/>
    </xf>
    <xf numFmtId="0" fontId="10" fillId="0" borderId="6" xfId="4" applyFont="1" applyBorder="1" applyAlignment="1">
      <alignment vertical="center"/>
    </xf>
    <xf numFmtId="0" fontId="10" fillId="0" borderId="38" xfId="4" applyFont="1" applyBorder="1" applyAlignment="1">
      <alignment vertical="center"/>
    </xf>
    <xf numFmtId="0" fontId="11" fillId="0" borderId="39" xfId="4" applyNumberFormat="1" applyFont="1" applyFill="1" applyBorder="1" applyAlignment="1" applyProtection="1">
      <alignment horizontal="center" vertical="center" wrapText="1"/>
    </xf>
    <xf numFmtId="0" fontId="11" fillId="0" borderId="31" xfId="4" applyFont="1" applyBorder="1" applyAlignment="1">
      <alignment horizontal="center" vertical="center" wrapText="1"/>
    </xf>
    <xf numFmtId="0" fontId="11" fillId="0" borderId="6" xfId="4" applyFont="1" applyBorder="1" applyAlignment="1">
      <alignment vertical="center" wrapText="1"/>
    </xf>
    <xf numFmtId="0" fontId="11" fillId="0" borderId="40" xfId="4" applyFont="1" applyBorder="1" applyAlignment="1">
      <alignment horizontal="center" vertical="center"/>
    </xf>
    <xf numFmtId="0" fontId="11" fillId="0" borderId="38" xfId="4" applyFont="1" applyBorder="1" applyAlignment="1">
      <alignment vertical="center" wrapText="1"/>
    </xf>
    <xf numFmtId="0" fontId="11" fillId="0" borderId="6" xfId="4" applyFont="1" applyBorder="1" applyAlignment="1">
      <alignment vertical="center"/>
    </xf>
    <xf numFmtId="0" fontId="5" fillId="0" borderId="37" xfId="4" applyNumberFormat="1" applyFont="1" applyFill="1" applyBorder="1" applyAlignment="1">
      <alignment horizontal="center"/>
    </xf>
    <xf numFmtId="0" fontId="11" fillId="0" borderId="6" xfId="4" applyFont="1" applyBorder="1" applyAlignment="1">
      <alignment horizontal="center" vertical="center" wrapText="1"/>
    </xf>
    <xf numFmtId="0" fontId="11" fillId="0" borderId="38" xfId="4" applyFont="1" applyBorder="1" applyAlignment="1">
      <alignment horizontal="center" vertical="center" wrapText="1"/>
    </xf>
    <xf numFmtId="0" fontId="1" fillId="2" borderId="2" xfId="0" applyFont="1" applyFill="1" applyBorder="1" applyAlignment="1">
      <alignment vertical="center"/>
    </xf>
    <xf numFmtId="0" fontId="9" fillId="0" borderId="0" xfId="4" applyNumberFormat="1" applyFont="1" applyFill="1" applyBorder="1" applyAlignment="1" applyProtection="1">
      <alignment vertical="center" wrapText="1"/>
    </xf>
    <xf numFmtId="0" fontId="1" fillId="2" borderId="10" xfId="0" applyFont="1" applyFill="1" applyBorder="1" applyAlignment="1">
      <alignment horizontal="center" vertical="center"/>
    </xf>
    <xf numFmtId="0" fontId="12" fillId="2" borderId="32" xfId="4" applyNumberFormat="1" applyFont="1" applyFill="1" applyBorder="1" applyAlignment="1" applyProtection="1">
      <alignment horizontal="center" vertical="center" wrapText="1"/>
    </xf>
    <xf numFmtId="0" fontId="14" fillId="0" borderId="2" xfId="4" applyNumberFormat="1" applyFont="1" applyFill="1" applyBorder="1" applyAlignment="1" applyProtection="1">
      <alignment horizontal="center" vertical="center" wrapText="1"/>
    </xf>
    <xf numFmtId="0" fontId="5" fillId="0" borderId="2" xfId="4" applyNumberFormat="1" applyFont="1" applyFill="1" applyBorder="1" applyAlignment="1">
      <alignment horizontal="center"/>
    </xf>
    <xf numFmtId="0" fontId="12" fillId="2" borderId="30" xfId="4" applyNumberFormat="1" applyFont="1" applyFill="1" applyBorder="1" applyAlignment="1" applyProtection="1">
      <alignment horizontal="center" vertical="center" wrapText="1"/>
    </xf>
    <xf numFmtId="0" fontId="5" fillId="0" borderId="2" xfId="4" applyNumberFormat="1" applyFont="1" applyFill="1" applyBorder="1" applyAlignment="1"/>
    <xf numFmtId="0" fontId="12" fillId="2" borderId="45" xfId="4" applyNumberFormat="1" applyFont="1" applyFill="1" applyBorder="1" applyAlignment="1" applyProtection="1">
      <alignment horizontal="center" vertical="center" wrapText="1"/>
    </xf>
    <xf numFmtId="0" fontId="11" fillId="2" borderId="38" xfId="4" applyFont="1" applyFill="1" applyBorder="1" applyAlignment="1">
      <alignment horizontal="center" vertical="center" wrapText="1"/>
    </xf>
    <xf numFmtId="9" fontId="12" fillId="2" borderId="32" xfId="4" applyNumberFormat="1" applyFont="1" applyFill="1" applyBorder="1" applyAlignment="1" applyProtection="1">
      <alignment horizontal="center" vertical="center" wrapText="1"/>
    </xf>
    <xf numFmtId="0" fontId="15" fillId="2" borderId="0" xfId="0" applyFont="1" applyFill="1" applyBorder="1" applyAlignment="1" applyProtection="1">
      <alignment horizontal="left" vertical="center"/>
    </xf>
    <xf numFmtId="0" fontId="16" fillId="2" borderId="0" xfId="0" applyFont="1" applyFill="1" applyAlignment="1" applyProtection="1">
      <alignment horizontal="center" vertical="center"/>
      <protection locked="0"/>
    </xf>
    <xf numFmtId="0" fontId="16" fillId="2" borderId="0" xfId="0" applyFont="1" applyFill="1" applyAlignment="1">
      <alignment horizontal="center" vertical="center"/>
    </xf>
    <xf numFmtId="0" fontId="3" fillId="2" borderId="15" xfId="0" applyFont="1" applyFill="1" applyBorder="1" applyAlignment="1">
      <alignment vertical="center"/>
    </xf>
    <xf numFmtId="0" fontId="1" fillId="2" borderId="15" xfId="0" applyFont="1" applyFill="1" applyBorder="1" applyAlignment="1">
      <alignment vertical="center" wrapText="1"/>
    </xf>
    <xf numFmtId="0" fontId="1" fillId="2" borderId="0" xfId="0" applyFont="1" applyFill="1" applyBorder="1" applyAlignment="1">
      <alignment horizontal="right" vertical="center"/>
    </xf>
    <xf numFmtId="0" fontId="17" fillId="2" borderId="7" xfId="0" applyFont="1" applyFill="1" applyBorder="1" applyAlignment="1" applyProtection="1">
      <alignment vertical="center"/>
    </xf>
    <xf numFmtId="0" fontId="17" fillId="2" borderId="27" xfId="0" applyFont="1" applyFill="1" applyBorder="1" applyAlignment="1" applyProtection="1">
      <alignment vertical="center"/>
    </xf>
    <xf numFmtId="0" fontId="18" fillId="2" borderId="13" xfId="0" applyFont="1" applyFill="1" applyBorder="1" applyAlignment="1" applyProtection="1">
      <alignment horizontal="center" vertical="center"/>
    </xf>
    <xf numFmtId="0" fontId="19" fillId="2" borderId="13" xfId="0" applyFont="1" applyFill="1" applyBorder="1" applyAlignment="1" applyProtection="1">
      <alignment vertical="center"/>
    </xf>
    <xf numFmtId="0" fontId="17" fillId="2" borderId="13" xfId="0" applyFont="1" applyFill="1" applyBorder="1" applyAlignment="1" applyProtection="1">
      <alignment vertical="center"/>
    </xf>
    <xf numFmtId="0" fontId="17" fillId="2" borderId="46" xfId="0" applyFont="1" applyFill="1" applyBorder="1" applyAlignment="1" applyProtection="1">
      <alignment vertical="center"/>
    </xf>
    <xf numFmtId="0" fontId="17" fillId="2" borderId="8" xfId="0" applyFont="1" applyFill="1" applyBorder="1" applyAlignment="1" applyProtection="1">
      <alignment horizontal="left" vertical="center"/>
    </xf>
    <xf numFmtId="0" fontId="17" fillId="2" borderId="8" xfId="0" applyFont="1" applyFill="1" applyBorder="1" applyAlignment="1" applyProtection="1">
      <alignment horizontal="center" vertical="center"/>
    </xf>
    <xf numFmtId="0" fontId="17" fillId="2" borderId="27" xfId="0" applyFont="1" applyFill="1" applyBorder="1" applyAlignment="1" applyProtection="1">
      <alignment horizontal="center" vertical="center"/>
    </xf>
    <xf numFmtId="0" fontId="17" fillId="2" borderId="13" xfId="0" applyFont="1" applyFill="1" applyBorder="1" applyAlignment="1" applyProtection="1">
      <alignment horizontal="center" vertical="center"/>
    </xf>
    <xf numFmtId="0" fontId="17" fillId="2" borderId="46" xfId="0" applyFont="1" applyFill="1" applyBorder="1" applyAlignment="1" applyProtection="1">
      <alignment vertical="center" wrapText="1"/>
    </xf>
    <xf numFmtId="0" fontId="17" fillId="2" borderId="8" xfId="0" applyFont="1" applyFill="1" applyBorder="1" applyAlignment="1" applyProtection="1">
      <alignment vertical="center"/>
    </xf>
    <xf numFmtId="0" fontId="17" fillId="2" borderId="8" xfId="0" applyFont="1" applyFill="1" applyBorder="1" applyAlignment="1" applyProtection="1">
      <alignment vertical="center" wrapText="1"/>
    </xf>
    <xf numFmtId="0" fontId="17" fillId="2" borderId="27"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20" fillId="2" borderId="46" xfId="0" applyFont="1" applyFill="1" applyBorder="1" applyAlignment="1" applyProtection="1">
      <alignment horizontal="center" vertical="center"/>
    </xf>
    <xf numFmtId="0" fontId="17" fillId="2" borderId="47" xfId="0" applyFont="1" applyFill="1" applyBorder="1" applyAlignment="1" applyProtection="1">
      <alignment vertical="center"/>
    </xf>
    <xf numFmtId="0" fontId="20" fillId="2" borderId="0" xfId="0" applyFont="1" applyFill="1" applyAlignment="1">
      <alignment horizontal="center" vertical="center"/>
    </xf>
    <xf numFmtId="0" fontId="17" fillId="2" borderId="12" xfId="0" applyFont="1" applyFill="1" applyBorder="1" applyAlignment="1" applyProtection="1">
      <alignment horizontal="center" vertical="center" wrapText="1"/>
    </xf>
    <xf numFmtId="0" fontId="17" fillId="2" borderId="2" xfId="0" applyFont="1" applyFill="1" applyBorder="1" applyAlignment="1" applyProtection="1">
      <alignment horizontal="center" vertical="center"/>
    </xf>
    <xf numFmtId="0" fontId="17" fillId="2" borderId="2"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xf>
    <xf numFmtId="0" fontId="17" fillId="2" borderId="24" xfId="0" applyFont="1" applyFill="1" applyBorder="1" applyAlignment="1" applyProtection="1">
      <alignment horizontal="center" vertical="center"/>
    </xf>
    <xf numFmtId="0" fontId="23" fillId="2" borderId="0" xfId="0" applyFont="1" applyFill="1" applyAlignment="1">
      <alignment horizontal="center" vertical="center"/>
    </xf>
    <xf numFmtId="0" fontId="16" fillId="2" borderId="0" xfId="0" applyFont="1" applyFill="1" applyAlignment="1">
      <alignment horizontal="center" vertical="center" wrapText="1"/>
    </xf>
    <xf numFmtId="0" fontId="16" fillId="2" borderId="0" xfId="0" applyFont="1" applyFill="1" applyAlignment="1">
      <alignment horizontal="justify" vertical="center"/>
    </xf>
    <xf numFmtId="0" fontId="32" fillId="0" borderId="2" xfId="0" applyFont="1" applyFill="1" applyBorder="1" applyAlignment="1" applyProtection="1">
      <alignment horizontal="justify" vertical="center" wrapText="1"/>
      <protection locked="0"/>
    </xf>
    <xf numFmtId="0" fontId="32" fillId="2" borderId="2" xfId="0" applyFont="1" applyFill="1" applyBorder="1" applyAlignment="1" applyProtection="1">
      <alignment horizontal="justify" vertical="center" wrapText="1"/>
      <protection locked="0"/>
    </xf>
    <xf numFmtId="0" fontId="33" fillId="6" borderId="28" xfId="0" applyFont="1" applyFill="1" applyBorder="1" applyAlignment="1">
      <alignment horizontal="left" vertical="center"/>
    </xf>
    <xf numFmtId="0" fontId="32" fillId="6" borderId="29" xfId="0" applyFont="1" applyFill="1" applyBorder="1" applyAlignment="1">
      <alignment horizontal="left" vertical="center"/>
    </xf>
    <xf numFmtId="0" fontId="32" fillId="6" borderId="34" xfId="0" applyFont="1" applyFill="1" applyBorder="1" applyAlignment="1">
      <alignment horizontal="left" vertical="center"/>
    </xf>
    <xf numFmtId="0" fontId="32" fillId="6" borderId="6" xfId="0" applyFont="1" applyFill="1" applyBorder="1" applyAlignment="1">
      <alignment horizontal="left" vertical="center"/>
    </xf>
    <xf numFmtId="0" fontId="32" fillId="6" borderId="14" xfId="0" applyFont="1" applyFill="1" applyBorder="1" applyAlignment="1">
      <alignment horizontal="left" vertical="center"/>
    </xf>
    <xf numFmtId="0" fontId="32" fillId="0" borderId="0" xfId="0" applyFont="1"/>
    <xf numFmtId="0" fontId="33" fillId="2" borderId="20" xfId="0" applyFont="1" applyFill="1" applyBorder="1" applyAlignment="1">
      <alignment horizontal="center" vertical="center"/>
    </xf>
    <xf numFmtId="0" fontId="33" fillId="2" borderId="19" xfId="0" applyFont="1" applyFill="1" applyBorder="1" applyAlignment="1">
      <alignment vertical="center"/>
    </xf>
    <xf numFmtId="0" fontId="33" fillId="2" borderId="19" xfId="0" applyFont="1" applyFill="1" applyBorder="1" applyAlignment="1">
      <alignment horizontal="left" vertical="center"/>
    </xf>
    <xf numFmtId="0" fontId="33" fillId="2" borderId="19" xfId="0" applyFont="1" applyFill="1" applyBorder="1" applyAlignment="1">
      <alignment horizontal="center" vertical="center" wrapText="1"/>
    </xf>
    <xf numFmtId="0" fontId="33" fillId="2" borderId="19" xfId="0" applyFont="1" applyFill="1" applyBorder="1" applyAlignment="1">
      <alignment horizontal="center" vertical="center"/>
    </xf>
    <xf numFmtId="0" fontId="33" fillId="2" borderId="24" xfId="0" applyFont="1" applyFill="1" applyBorder="1" applyAlignment="1">
      <alignment horizontal="center" vertical="center" wrapText="1"/>
    </xf>
    <xf numFmtId="0" fontId="32" fillId="2" borderId="12" xfId="0" applyFont="1" applyFill="1" applyBorder="1" applyAlignment="1">
      <alignment horizontal="centerContinuous" vertical="center" wrapText="1"/>
    </xf>
    <xf numFmtId="0" fontId="33" fillId="2" borderId="2" xfId="0" applyFont="1" applyFill="1" applyBorder="1" applyAlignment="1">
      <alignment horizontal="center" vertical="center" wrapText="1"/>
    </xf>
    <xf numFmtId="0" fontId="32" fillId="2" borderId="2" xfId="0" applyFont="1" applyFill="1" applyBorder="1" applyAlignment="1">
      <alignment horizontal="justify" vertical="center" wrapText="1"/>
    </xf>
    <xf numFmtId="0" fontId="32" fillId="2" borderId="2" xfId="0" applyFont="1" applyFill="1" applyBorder="1" applyAlignment="1">
      <alignment horizontal="center" vertical="center" wrapText="1"/>
    </xf>
    <xf numFmtId="14" fontId="32" fillId="2" borderId="2" xfId="0" applyNumberFormat="1" applyFont="1" applyFill="1" applyBorder="1" applyAlignment="1">
      <alignment horizontal="center" vertical="center" wrapText="1"/>
    </xf>
    <xf numFmtId="14" fontId="32" fillId="2" borderId="3" xfId="0" applyNumberFormat="1" applyFont="1" applyFill="1" applyBorder="1" applyAlignment="1">
      <alignment horizontal="center" vertical="center"/>
    </xf>
    <xf numFmtId="0" fontId="32" fillId="0" borderId="2" xfId="0" applyFont="1" applyBorder="1" applyAlignment="1" applyProtection="1">
      <alignment horizontal="center" vertical="center" wrapText="1"/>
      <protection locked="0"/>
    </xf>
    <xf numFmtId="9" fontId="32" fillId="2" borderId="42" xfId="0" applyNumberFormat="1" applyFont="1" applyFill="1" applyBorder="1" applyAlignment="1">
      <alignment horizontal="center" vertical="center"/>
    </xf>
    <xf numFmtId="14" fontId="32" fillId="2" borderId="42" xfId="0" applyNumberFormat="1" applyFont="1" applyFill="1" applyBorder="1" applyAlignment="1">
      <alignment horizontal="justify" vertical="center" wrapText="1"/>
    </xf>
    <xf numFmtId="14" fontId="32" fillId="2" borderId="42" xfId="0" applyNumberFormat="1"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0" xfId="0" applyFont="1" applyProtection="1">
      <protection locked="0"/>
    </xf>
    <xf numFmtId="0" fontId="32" fillId="0" borderId="9" xfId="0" applyFont="1" applyBorder="1" applyProtection="1">
      <protection locked="0"/>
    </xf>
    <xf numFmtId="14" fontId="32" fillId="2" borderId="2" xfId="0" applyNumberFormat="1" applyFont="1" applyFill="1" applyBorder="1" applyAlignment="1">
      <alignment horizontal="center" vertical="center"/>
    </xf>
    <xf numFmtId="0" fontId="32" fillId="2" borderId="21" xfId="0" applyFont="1" applyFill="1" applyBorder="1" applyAlignment="1">
      <alignment horizontal="centerContinuous" vertical="center" wrapText="1"/>
    </xf>
    <xf numFmtId="0" fontId="32" fillId="2" borderId="21" xfId="0" applyFont="1" applyFill="1" applyBorder="1" applyAlignment="1"/>
    <xf numFmtId="0" fontId="32" fillId="2" borderId="20" xfId="0" applyFont="1" applyFill="1" applyBorder="1" applyAlignment="1"/>
    <xf numFmtId="10" fontId="32" fillId="2" borderId="43" xfId="0" applyNumberFormat="1" applyFont="1" applyFill="1" applyBorder="1" applyAlignment="1">
      <alignment horizontal="center" vertical="center"/>
    </xf>
    <xf numFmtId="14" fontId="32" fillId="2" borderId="43" xfId="0" applyNumberFormat="1" applyFont="1" applyFill="1" applyBorder="1" applyAlignment="1">
      <alignment horizontal="justify" vertical="center" wrapText="1"/>
    </xf>
    <xf numFmtId="0" fontId="5" fillId="2" borderId="25"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5" fillId="2" borderId="26" xfId="0" applyFont="1" applyFill="1" applyBorder="1" applyAlignment="1">
      <alignment horizontal="justify" vertical="center" wrapText="1"/>
    </xf>
    <xf numFmtId="0" fontId="5" fillId="2" borderId="26" xfId="0" applyFont="1" applyFill="1" applyBorder="1" applyAlignment="1">
      <alignment horizontal="center" vertical="center" wrapText="1"/>
    </xf>
    <xf numFmtId="14" fontId="5" fillId="2" borderId="26" xfId="0" applyNumberFormat="1" applyFont="1" applyFill="1" applyBorder="1" applyAlignment="1">
      <alignment horizontal="center" vertical="center"/>
    </xf>
    <xf numFmtId="14" fontId="5" fillId="2" borderId="41" xfId="0" applyNumberFormat="1" applyFont="1" applyFill="1" applyBorder="1" applyAlignment="1">
      <alignment horizontal="center" vertical="center"/>
    </xf>
    <xf numFmtId="0" fontId="17" fillId="8" borderId="19" xfId="0" applyFont="1" applyFill="1" applyBorder="1" applyAlignment="1" applyProtection="1">
      <alignment horizontal="center" vertical="center" wrapText="1"/>
    </xf>
    <xf numFmtId="0" fontId="21" fillId="8" borderId="19" xfId="0" applyFont="1" applyFill="1" applyBorder="1" applyAlignment="1" applyProtection="1">
      <alignment horizontal="center" vertical="center" wrapText="1"/>
    </xf>
    <xf numFmtId="0" fontId="33" fillId="2" borderId="21" xfId="0" applyFont="1" applyFill="1" applyBorder="1" applyAlignment="1" applyProtection="1">
      <alignment horizontal="left" vertical="center" readingOrder="1"/>
    </xf>
    <xf numFmtId="0" fontId="33" fillId="2" borderId="11" xfId="0" applyFont="1" applyFill="1" applyBorder="1" applyAlignment="1" applyProtection="1">
      <alignment horizontal="center" vertical="center" wrapText="1" readingOrder="1"/>
    </xf>
    <xf numFmtId="0" fontId="35" fillId="2" borderId="48" xfId="0" applyFont="1" applyFill="1" applyBorder="1" applyAlignment="1" applyProtection="1">
      <alignment horizontal="center" vertical="center" wrapText="1" readingOrder="1"/>
    </xf>
    <xf numFmtId="0" fontId="35" fillId="2" borderId="0" xfId="0" applyFont="1" applyFill="1" applyBorder="1" applyAlignment="1" applyProtection="1">
      <alignment horizontal="center" vertical="center" wrapText="1" readingOrder="1"/>
    </xf>
    <xf numFmtId="0" fontId="33" fillId="2" borderId="0" xfId="0" applyFont="1" applyFill="1" applyBorder="1" applyAlignment="1" applyProtection="1">
      <alignment horizontal="center" vertical="center" wrapText="1"/>
    </xf>
    <xf numFmtId="0" fontId="33" fillId="2" borderId="49" xfId="0" applyFont="1" applyFill="1" applyBorder="1" applyAlignment="1" applyProtection="1">
      <alignment horizontal="center" vertical="center" wrapText="1"/>
    </xf>
    <xf numFmtId="0" fontId="33" fillId="0" borderId="0" xfId="0" applyFont="1" applyFill="1" applyBorder="1" applyAlignment="1" applyProtection="1">
      <alignment horizontal="center" vertical="center" wrapText="1"/>
    </xf>
    <xf numFmtId="0" fontId="32" fillId="2" borderId="0" xfId="0" applyFont="1" applyFill="1" applyAlignment="1">
      <alignment horizontal="center" vertical="center"/>
    </xf>
    <xf numFmtId="0" fontId="33" fillId="2" borderId="50" xfId="0" applyFont="1" applyFill="1" applyBorder="1" applyAlignment="1" applyProtection="1">
      <alignment horizontal="center" wrapText="1"/>
    </xf>
    <xf numFmtId="0" fontId="5" fillId="2" borderId="51" xfId="0" applyFont="1" applyFill="1" applyBorder="1" applyAlignment="1" applyProtection="1">
      <alignment horizontal="center" wrapText="1"/>
    </xf>
    <xf numFmtId="0" fontId="5" fillId="2" borderId="8" xfId="0" applyFont="1" applyFill="1" applyBorder="1" applyAlignment="1" applyProtection="1">
      <alignment horizontal="center" vertical="center" wrapText="1"/>
    </xf>
    <xf numFmtId="0" fontId="34" fillId="2" borderId="51" xfId="0" applyFont="1" applyFill="1" applyBorder="1" applyAlignment="1" applyProtection="1">
      <alignment horizontal="center" wrapText="1"/>
    </xf>
    <xf numFmtId="0" fontId="5" fillId="2" borderId="51" xfId="0" applyFont="1" applyFill="1" applyBorder="1" applyAlignment="1" applyProtection="1">
      <alignment horizontal="center" vertical="center" wrapText="1"/>
    </xf>
    <xf numFmtId="0" fontId="32" fillId="2" borderId="51" xfId="0" applyFont="1" applyFill="1" applyBorder="1" applyAlignment="1" applyProtection="1">
      <alignment horizontal="center" wrapText="1"/>
    </xf>
    <xf numFmtId="0" fontId="32" fillId="2" borderId="51" xfId="0" applyFont="1" applyFill="1" applyBorder="1" applyAlignment="1" applyProtection="1">
      <alignment horizontal="center" vertical="center" wrapText="1"/>
    </xf>
    <xf numFmtId="14" fontId="5" fillId="2" borderId="51" xfId="0" applyNumberFormat="1" applyFont="1" applyFill="1" applyBorder="1" applyAlignment="1" applyProtection="1">
      <alignment horizontal="center" wrapText="1"/>
    </xf>
    <xf numFmtId="0" fontId="5" fillId="2" borderId="52" xfId="0" applyFont="1" applyFill="1" applyBorder="1" applyAlignment="1" applyProtection="1">
      <alignment horizontal="center" wrapText="1"/>
    </xf>
    <xf numFmtId="0" fontId="32" fillId="2" borderId="0" xfId="0" applyFont="1" applyFill="1" applyAlignment="1">
      <alignment horizontal="center" vertical="center" wrapText="1"/>
    </xf>
    <xf numFmtId="0" fontId="33" fillId="2" borderId="20" xfId="0" applyFont="1" applyFill="1" applyBorder="1" applyAlignment="1" applyProtection="1">
      <alignment vertical="center" wrapText="1"/>
    </xf>
    <xf numFmtId="0" fontId="5" fillId="2" borderId="19" xfId="0" applyFont="1" applyFill="1" applyBorder="1" applyAlignment="1" applyProtection="1">
      <alignment vertical="center" wrapText="1"/>
    </xf>
    <xf numFmtId="0" fontId="5" fillId="2" borderId="2"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32" fillId="2" borderId="19" xfId="0" applyFont="1" applyFill="1" applyBorder="1" applyAlignment="1" applyProtection="1">
      <alignment horizontal="center" wrapText="1"/>
    </xf>
    <xf numFmtId="0" fontId="32" fillId="2" borderId="19" xfId="0" applyFont="1" applyFill="1" applyBorder="1" applyAlignment="1" applyProtection="1">
      <alignment horizontal="center" vertical="center" wrapText="1"/>
    </xf>
    <xf numFmtId="14" fontId="5" fillId="2" borderId="19" xfId="0" applyNumberFormat="1" applyFont="1" applyFill="1" applyBorder="1" applyAlignment="1" applyProtection="1">
      <alignment horizontal="center" wrapText="1"/>
    </xf>
    <xf numFmtId="0" fontId="5" fillId="2" borderId="19" xfId="0" applyFont="1" applyFill="1" applyBorder="1" applyAlignment="1" applyProtection="1">
      <alignment horizontal="center" vertical="top" wrapText="1"/>
    </xf>
    <xf numFmtId="0" fontId="5" fillId="2" borderId="11" xfId="0" applyFont="1" applyFill="1" applyBorder="1" applyAlignment="1" applyProtection="1">
      <alignment vertical="center" wrapText="1"/>
    </xf>
    <xf numFmtId="0" fontId="5" fillId="2" borderId="54" xfId="0" applyFont="1" applyFill="1" applyBorder="1" applyAlignment="1" applyProtection="1">
      <alignment vertical="center" wrapText="1"/>
    </xf>
    <xf numFmtId="0" fontId="33" fillId="2" borderId="21" xfId="0" applyFont="1" applyFill="1" applyBorder="1" applyAlignment="1" applyProtection="1">
      <alignment horizontal="center" wrapText="1"/>
    </xf>
    <xf numFmtId="0" fontId="5" fillId="2" borderId="10"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5" fillId="2" borderId="10" xfId="0" applyFont="1" applyFill="1" applyBorder="1" applyAlignment="1" applyProtection="1">
      <alignment horizontal="center" wrapText="1"/>
    </xf>
    <xf numFmtId="14" fontId="5" fillId="2" borderId="10" xfId="0" applyNumberFormat="1" applyFont="1" applyFill="1" applyBorder="1" applyAlignment="1" applyProtection="1">
      <alignment horizontal="center" wrapText="1"/>
    </xf>
    <xf numFmtId="0" fontId="5" fillId="2" borderId="56" xfId="0" applyFont="1" applyFill="1" applyBorder="1" applyAlignment="1" applyProtection="1">
      <alignment horizontal="center" wrapText="1"/>
    </xf>
    <xf numFmtId="9" fontId="5" fillId="2" borderId="57" xfId="0" applyNumberFormat="1" applyFont="1" applyFill="1" applyBorder="1" applyAlignment="1" applyProtection="1">
      <alignment horizontal="center" wrapText="1"/>
    </xf>
    <xf numFmtId="0" fontId="33" fillId="2" borderId="58" xfId="0" applyFont="1" applyFill="1" applyBorder="1" applyAlignment="1" applyProtection="1">
      <alignment vertical="center" wrapText="1"/>
    </xf>
    <xf numFmtId="0" fontId="5" fillId="2" borderId="59" xfId="0" applyFont="1" applyFill="1" applyBorder="1" applyAlignment="1" applyProtection="1">
      <alignment vertical="center" wrapText="1"/>
    </xf>
    <xf numFmtId="0" fontId="5" fillId="2" borderId="26" xfId="0" applyFont="1" applyFill="1" applyBorder="1" applyAlignment="1" applyProtection="1">
      <alignment horizontal="center" vertical="center" wrapText="1"/>
    </xf>
    <xf numFmtId="0" fontId="5" fillId="2" borderId="59" xfId="0" applyFont="1" applyFill="1" applyBorder="1" applyAlignment="1" applyProtection="1">
      <alignment horizontal="center" vertical="center" wrapText="1"/>
    </xf>
    <xf numFmtId="0" fontId="5" fillId="2" borderId="59" xfId="0" applyFont="1" applyFill="1" applyBorder="1" applyAlignment="1" applyProtection="1">
      <alignment horizontal="center" wrapText="1"/>
    </xf>
    <xf numFmtId="14" fontId="5" fillId="2" borderId="59" xfId="0" applyNumberFormat="1" applyFont="1" applyFill="1" applyBorder="1" applyAlignment="1" applyProtection="1">
      <alignment vertical="center" wrapText="1"/>
    </xf>
    <xf numFmtId="0" fontId="5" fillId="2" borderId="59" xfId="0" applyFont="1" applyFill="1" applyBorder="1" applyAlignment="1" applyProtection="1">
      <alignment horizontal="center" vertical="top" wrapText="1"/>
    </xf>
    <xf numFmtId="0" fontId="5" fillId="2" borderId="60" xfId="0" applyFont="1" applyFill="1" applyBorder="1" applyAlignment="1" applyProtection="1">
      <alignment vertical="center" wrapText="1"/>
    </xf>
    <xf numFmtId="0" fontId="5" fillId="2" borderId="61" xfId="0" applyFont="1" applyFill="1" applyBorder="1" applyAlignment="1" applyProtection="1">
      <alignment vertical="center" wrapText="1"/>
    </xf>
    <xf numFmtId="0" fontId="36" fillId="2" borderId="0" xfId="0" applyFont="1" applyFill="1" applyAlignment="1">
      <alignment horizontal="center" vertical="center"/>
    </xf>
    <xf numFmtId="0" fontId="32" fillId="2" borderId="0" xfId="0" applyFont="1" applyFill="1" applyAlignment="1">
      <alignment horizontal="justify" vertical="center"/>
    </xf>
    <xf numFmtId="0" fontId="32" fillId="2" borderId="0" xfId="0" applyFont="1" applyFill="1" applyAlignment="1" applyProtection="1">
      <alignment horizontal="center" vertical="center"/>
      <protection locked="0"/>
    </xf>
    <xf numFmtId="0" fontId="34" fillId="2" borderId="21" xfId="0" applyFont="1" applyFill="1" applyBorder="1" applyAlignment="1" applyProtection="1">
      <alignment horizontal="center" wrapText="1"/>
    </xf>
    <xf numFmtId="0" fontId="36" fillId="2" borderId="11" xfId="0" applyFont="1" applyFill="1" applyBorder="1" applyAlignment="1" applyProtection="1">
      <alignment horizontal="center" vertical="center" wrapText="1"/>
    </xf>
    <xf numFmtId="0" fontId="34" fillId="2" borderId="10" xfId="0" applyFont="1" applyFill="1" applyBorder="1" applyAlignment="1" applyProtection="1">
      <alignment horizontal="center" wrapText="1"/>
    </xf>
    <xf numFmtId="0" fontId="5" fillId="2" borderId="11" xfId="0" applyFont="1" applyFill="1" applyBorder="1" applyAlignment="1" applyProtection="1">
      <alignment horizontal="center" vertical="center" wrapText="1"/>
    </xf>
    <xf numFmtId="9" fontId="5" fillId="2" borderId="10" xfId="0" applyNumberFormat="1" applyFont="1" applyFill="1" applyBorder="1" applyAlignment="1" applyProtection="1">
      <alignment horizontal="center" wrapText="1"/>
    </xf>
    <xf numFmtId="0" fontId="5" fillId="2" borderId="0" xfId="0" applyFont="1" applyFill="1" applyAlignment="1">
      <alignment horizontal="center" vertical="center" wrapText="1"/>
    </xf>
    <xf numFmtId="0" fontId="34" fillId="2" borderId="21" xfId="0" applyFont="1" applyFill="1" applyBorder="1" applyAlignment="1" applyProtection="1">
      <alignment vertical="center" wrapText="1"/>
    </xf>
    <xf numFmtId="0" fontId="34" fillId="2" borderId="19" xfId="0" applyFont="1" applyFill="1" applyBorder="1" applyAlignment="1" applyProtection="1">
      <alignment horizontal="center" vertical="center" wrapText="1"/>
    </xf>
    <xf numFmtId="0" fontId="5" fillId="2" borderId="19" xfId="0" applyFont="1" applyFill="1" applyBorder="1" applyAlignment="1" applyProtection="1">
      <alignment horizontal="center" wrapText="1"/>
    </xf>
    <xf numFmtId="14" fontId="5" fillId="2" borderId="19" xfId="0" applyNumberFormat="1" applyFont="1" applyFill="1" applyBorder="1" applyAlignment="1" applyProtection="1">
      <alignment horizontal="center" vertical="center" wrapText="1"/>
    </xf>
    <xf numFmtId="0" fontId="5" fillId="2" borderId="62" xfId="0" applyFont="1" applyFill="1" applyBorder="1" applyAlignment="1" applyProtection="1">
      <alignment horizontal="center" vertical="center" wrapText="1"/>
    </xf>
    <xf numFmtId="9" fontId="5" fillId="2" borderId="19" xfId="0" applyNumberFormat="1" applyFont="1" applyFill="1" applyBorder="1" applyAlignment="1" applyProtection="1">
      <alignment wrapText="1"/>
    </xf>
    <xf numFmtId="0" fontId="34" fillId="2" borderId="2" xfId="0" applyFont="1" applyFill="1" applyBorder="1" applyAlignment="1" applyProtection="1">
      <alignment horizontal="center" vertical="center" wrapText="1"/>
    </xf>
    <xf numFmtId="14" fontId="5" fillId="2" borderId="2" xfId="0" applyNumberFormat="1" applyFont="1" applyFill="1" applyBorder="1" applyAlignment="1" applyProtection="1">
      <alignment horizontal="center" vertical="center" wrapText="1"/>
    </xf>
    <xf numFmtId="0" fontId="5" fillId="2" borderId="56" xfId="0" applyFont="1" applyFill="1" applyBorder="1" applyAlignment="1" applyProtection="1">
      <alignment horizontal="center" vertical="center" wrapText="1"/>
    </xf>
    <xf numFmtId="9" fontId="5" fillId="2" borderId="10" xfId="0" applyNumberFormat="1" applyFont="1" applyFill="1" applyBorder="1" applyAlignment="1" applyProtection="1">
      <alignment horizontal="center" vertical="center" wrapText="1"/>
    </xf>
    <xf numFmtId="9" fontId="5" fillId="2" borderId="24" xfId="0" applyNumberFormat="1"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34" fillId="2" borderId="20" xfId="0" applyFont="1" applyFill="1" applyBorder="1" applyAlignment="1" applyProtection="1">
      <alignment horizontal="center" vertical="center" wrapText="1"/>
    </xf>
    <xf numFmtId="0" fontId="36" fillId="2" borderId="19" xfId="0" applyFont="1" applyFill="1" applyBorder="1" applyAlignment="1" applyProtection="1">
      <alignment horizontal="center" vertical="center" wrapText="1"/>
    </xf>
    <xf numFmtId="0" fontId="37" fillId="2" borderId="2" xfId="0" applyFont="1" applyFill="1" applyBorder="1" applyAlignment="1" applyProtection="1">
      <alignment horizontal="center" vertical="center" wrapText="1"/>
    </xf>
    <xf numFmtId="0" fontId="5" fillId="2" borderId="63"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9" fontId="5" fillId="2" borderId="2" xfId="0" applyNumberFormat="1"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33" fillId="2" borderId="12"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xf>
    <xf numFmtId="0" fontId="33" fillId="2" borderId="2" xfId="0" applyFont="1" applyFill="1" applyBorder="1" applyAlignment="1" applyProtection="1">
      <alignment horizontal="center" vertical="center" wrapText="1"/>
    </xf>
    <xf numFmtId="0" fontId="32" fillId="2" borderId="5" xfId="0" applyFont="1" applyFill="1" applyBorder="1" applyAlignment="1" applyProtection="1">
      <alignment horizontal="center" vertical="center" wrapText="1"/>
    </xf>
    <xf numFmtId="14" fontId="32" fillId="2" borderId="2" xfId="0" applyNumberFormat="1" applyFont="1" applyFill="1" applyBorder="1" applyAlignment="1" applyProtection="1">
      <alignment horizontal="center" vertical="center"/>
    </xf>
    <xf numFmtId="14" fontId="32" fillId="2" borderId="2" xfId="0" applyNumberFormat="1" applyFont="1" applyFill="1" applyBorder="1" applyAlignment="1" applyProtection="1">
      <alignment horizontal="center" vertical="center" wrapText="1"/>
    </xf>
    <xf numFmtId="0" fontId="32" fillId="2" borderId="24" xfId="0" applyFont="1" applyFill="1" applyBorder="1" applyAlignment="1" applyProtection="1">
      <alignment horizontal="center" vertical="center" wrapText="1"/>
    </xf>
    <xf numFmtId="9" fontId="32" fillId="2" borderId="2" xfId="0" applyNumberFormat="1" applyFont="1" applyFill="1" applyBorder="1" applyAlignment="1" applyProtection="1">
      <alignment horizontal="center" vertical="center" wrapText="1"/>
    </xf>
    <xf numFmtId="9" fontId="32" fillId="2" borderId="64" xfId="0" applyNumberFormat="1" applyFont="1" applyFill="1" applyBorder="1" applyAlignment="1" applyProtection="1">
      <alignment horizontal="center" vertical="center" wrapText="1"/>
    </xf>
    <xf numFmtId="0" fontId="32" fillId="2" borderId="4"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wrapText="1"/>
      <protection locked="0"/>
    </xf>
    <xf numFmtId="0" fontId="38" fillId="2" borderId="10" xfId="0" applyFont="1" applyFill="1" applyBorder="1" applyAlignment="1" applyProtection="1">
      <alignment horizontal="justify" vertical="center" wrapText="1"/>
    </xf>
    <xf numFmtId="9" fontId="32" fillId="2" borderId="24" xfId="0" applyNumberFormat="1" applyFont="1" applyFill="1" applyBorder="1" applyAlignment="1" applyProtection="1">
      <alignment horizontal="center" vertical="center" wrapText="1"/>
    </xf>
    <xf numFmtId="0" fontId="32" fillId="2" borderId="24" xfId="0" applyFont="1" applyFill="1" applyBorder="1" applyAlignment="1" applyProtection="1">
      <alignment horizontal="justify" vertical="top" wrapText="1"/>
    </xf>
    <xf numFmtId="0" fontId="5" fillId="2" borderId="5"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14" fontId="5" fillId="2" borderId="10" xfId="0" applyNumberFormat="1" applyFont="1" applyFill="1" applyBorder="1" applyAlignment="1" applyProtection="1">
      <alignment horizontal="center"/>
    </xf>
    <xf numFmtId="0" fontId="34" fillId="2" borderId="21" xfId="0" applyFont="1" applyFill="1" applyBorder="1" applyAlignment="1" applyProtection="1">
      <alignment wrapText="1"/>
    </xf>
    <xf numFmtId="14" fontId="5" fillId="2" borderId="19" xfId="0" applyNumberFormat="1" applyFont="1" applyFill="1" applyBorder="1" applyAlignment="1" applyProtection="1">
      <alignment horizontal="center" vertical="center"/>
    </xf>
    <xf numFmtId="0" fontId="33" fillId="2" borderId="21" xfId="0" applyFont="1" applyFill="1" applyBorder="1" applyAlignment="1" applyProtection="1">
      <alignment vertical="center" wrapText="1"/>
    </xf>
    <xf numFmtId="0" fontId="32" fillId="2" borderId="10" xfId="0" applyFont="1" applyFill="1" applyBorder="1" applyAlignment="1" applyProtection="1">
      <alignment vertical="center" wrapText="1"/>
    </xf>
    <xf numFmtId="0" fontId="33" fillId="2" borderId="10" xfId="0" applyFont="1" applyFill="1" applyBorder="1" applyAlignment="1" applyProtection="1">
      <alignment horizontal="center" vertical="center" wrapText="1"/>
    </xf>
    <xf numFmtId="0" fontId="33" fillId="2" borderId="56" xfId="0" applyFont="1" applyFill="1" applyBorder="1" applyAlignment="1" applyProtection="1">
      <alignment horizontal="center" vertical="center" wrapText="1"/>
    </xf>
    <xf numFmtId="0" fontId="33" fillId="2" borderId="21" xfId="0" applyFont="1" applyFill="1" applyBorder="1" applyAlignment="1" applyProtection="1">
      <alignment horizontal="center" vertical="center" wrapText="1"/>
    </xf>
    <xf numFmtId="0" fontId="33" fillId="2" borderId="11" xfId="0" applyFont="1" applyFill="1" applyBorder="1" applyAlignment="1" applyProtection="1">
      <alignment horizontal="center" vertical="center" wrapText="1"/>
    </xf>
    <xf numFmtId="0" fontId="32" fillId="2" borderId="11" xfId="0" quotePrefix="1" applyFont="1" applyFill="1" applyBorder="1" applyAlignment="1" applyProtection="1">
      <alignment horizontal="center" vertical="center" wrapText="1"/>
    </xf>
    <xf numFmtId="14" fontId="32" fillId="2" borderId="11" xfId="0" applyNumberFormat="1" applyFont="1" applyFill="1" applyBorder="1" applyAlignment="1" applyProtection="1">
      <alignment horizontal="center" vertical="center"/>
    </xf>
    <xf numFmtId="14" fontId="32" fillId="2" borderId="11" xfId="0" applyNumberFormat="1" applyFont="1" applyFill="1" applyBorder="1" applyAlignment="1" applyProtection="1">
      <alignment horizontal="center" vertical="center" wrapText="1"/>
    </xf>
    <xf numFmtId="0" fontId="32" fillId="2" borderId="54" xfId="0" applyFont="1" applyFill="1" applyBorder="1" applyAlignment="1" applyProtection="1">
      <alignment horizontal="center" vertical="center" wrapText="1"/>
    </xf>
    <xf numFmtId="0" fontId="32" fillId="2" borderId="19" xfId="0" applyFont="1" applyFill="1" applyBorder="1" applyAlignment="1" applyProtection="1">
      <alignment vertical="center" wrapText="1"/>
    </xf>
    <xf numFmtId="0" fontId="33" fillId="2" borderId="19" xfId="0" applyFont="1" applyFill="1" applyBorder="1" applyAlignment="1" applyProtection="1">
      <alignment horizontal="center" vertical="center" wrapText="1"/>
    </xf>
    <xf numFmtId="14" fontId="32" fillId="2" borderId="19" xfId="0" applyNumberFormat="1" applyFont="1" applyFill="1" applyBorder="1" applyAlignment="1" applyProtection="1">
      <alignment horizontal="center" vertical="center"/>
    </xf>
    <xf numFmtId="14" fontId="32" fillId="2" borderId="19" xfId="0" applyNumberFormat="1" applyFont="1" applyFill="1" applyBorder="1" applyAlignment="1" applyProtection="1">
      <alignment horizontal="center" vertical="center" wrapText="1"/>
    </xf>
    <xf numFmtId="0" fontId="32" fillId="2" borderId="62" xfId="0" applyFont="1" applyFill="1" applyBorder="1" applyAlignment="1" applyProtection="1">
      <alignment horizontal="center" vertical="center" wrapText="1"/>
    </xf>
    <xf numFmtId="0" fontId="33" fillId="2" borderId="9" xfId="0" applyFont="1" applyFill="1" applyBorder="1" applyAlignment="1" applyProtection="1">
      <alignment horizontal="center" wrapText="1"/>
    </xf>
    <xf numFmtId="0" fontId="32" fillId="2" borderId="10" xfId="0" applyFont="1" applyFill="1" applyBorder="1" applyAlignment="1" applyProtection="1">
      <alignment horizontal="center" wrapText="1"/>
    </xf>
    <xf numFmtId="14" fontId="32" fillId="2" borderId="10" xfId="0" applyNumberFormat="1" applyFont="1" applyFill="1" applyBorder="1" applyAlignment="1" applyProtection="1">
      <alignment horizontal="center" vertical="center" wrapText="1"/>
    </xf>
    <xf numFmtId="9" fontId="32" fillId="2" borderId="10" xfId="2" applyFont="1" applyFill="1" applyBorder="1" applyAlignment="1" applyProtection="1">
      <alignment horizontal="center" vertical="center" wrapText="1"/>
    </xf>
    <xf numFmtId="0" fontId="32" fillId="2" borderId="10" xfId="0" applyFont="1" applyFill="1" applyBorder="1" applyAlignment="1">
      <alignment horizontal="center" vertical="center" wrapText="1"/>
    </xf>
    <xf numFmtId="0" fontId="32" fillId="2" borderId="6" xfId="0" applyFont="1" applyFill="1" applyBorder="1" applyAlignment="1">
      <alignment horizontal="center" vertical="center"/>
    </xf>
    <xf numFmtId="0" fontId="36" fillId="2" borderId="6" xfId="0" applyFont="1" applyFill="1" applyBorder="1" applyAlignment="1">
      <alignment horizontal="center" vertical="center"/>
    </xf>
    <xf numFmtId="0" fontId="32" fillId="2" borderId="6" xfId="0" applyFont="1" applyFill="1" applyBorder="1" applyAlignment="1">
      <alignment horizontal="center" vertical="center" wrapText="1"/>
    </xf>
    <xf numFmtId="0" fontId="32" fillId="2" borderId="6" xfId="0" applyFont="1" applyFill="1" applyBorder="1" applyAlignment="1">
      <alignment horizontal="justify" vertical="center"/>
    </xf>
    <xf numFmtId="0" fontId="32" fillId="2" borderId="6" xfId="0" applyFont="1" applyFill="1" applyBorder="1" applyAlignment="1" applyProtection="1">
      <alignment horizontal="center" vertical="center"/>
      <protection locked="0"/>
    </xf>
    <xf numFmtId="0" fontId="32" fillId="2" borderId="38" xfId="0" applyFont="1" applyFill="1" applyBorder="1" applyAlignment="1" applyProtection="1">
      <alignment horizontal="center" vertical="center"/>
      <protection locked="0"/>
    </xf>
    <xf numFmtId="0" fontId="32" fillId="2" borderId="0" xfId="0" applyFont="1" applyFill="1" applyBorder="1" applyAlignment="1">
      <alignment horizontal="center" vertical="center"/>
    </xf>
    <xf numFmtId="0" fontId="32" fillId="2" borderId="11" xfId="0" applyFont="1" applyFill="1" applyBorder="1" applyAlignment="1" applyProtection="1">
      <alignment horizontal="center" wrapText="1"/>
    </xf>
    <xf numFmtId="14" fontId="32" fillId="2" borderId="11" xfId="0" applyNumberFormat="1" applyFont="1" applyFill="1" applyBorder="1" applyAlignment="1" applyProtection="1">
      <alignment horizontal="center"/>
    </xf>
    <xf numFmtId="14" fontId="32" fillId="2" borderId="11" xfId="0" applyNumberFormat="1" applyFont="1" applyFill="1" applyBorder="1" applyAlignment="1" applyProtection="1">
      <alignment horizontal="center" wrapText="1"/>
    </xf>
    <xf numFmtId="0" fontId="32" fillId="2" borderId="54" xfId="0" applyFont="1" applyFill="1" applyBorder="1" applyAlignment="1" applyProtection="1">
      <alignment horizontal="center" wrapText="1"/>
    </xf>
    <xf numFmtId="0" fontId="33" fillId="2" borderId="20" xfId="0" applyFont="1" applyFill="1" applyBorder="1" applyAlignment="1" applyProtection="1">
      <alignment horizontal="center" vertical="center" wrapText="1"/>
    </xf>
    <xf numFmtId="0" fontId="32" fillId="2" borderId="2" xfId="0" applyFont="1" applyFill="1" applyBorder="1" applyAlignment="1" applyProtection="1">
      <alignment horizontal="left" vertical="center" wrapText="1"/>
    </xf>
    <xf numFmtId="0" fontId="34" fillId="2" borderId="9" xfId="0" applyFont="1" applyFill="1" applyBorder="1" applyAlignment="1" applyProtection="1">
      <alignment horizontal="center" wrapText="1"/>
    </xf>
    <xf numFmtId="14" fontId="32" fillId="2" borderId="10" xfId="0" applyNumberFormat="1" applyFont="1" applyFill="1" applyBorder="1" applyAlignment="1" applyProtection="1">
      <alignment horizontal="center"/>
    </xf>
    <xf numFmtId="0" fontId="32" fillId="2" borderId="56" xfId="0" applyFont="1" applyFill="1" applyBorder="1" applyAlignment="1" applyProtection="1">
      <alignment horizontal="center" vertical="center" wrapText="1"/>
    </xf>
    <xf numFmtId="0" fontId="32" fillId="2" borderId="56" xfId="0" applyFont="1" applyFill="1" applyBorder="1" applyAlignment="1" applyProtection="1">
      <alignment horizontal="center" wrapText="1"/>
    </xf>
    <xf numFmtId="0" fontId="33" fillId="2" borderId="20" xfId="0" applyFont="1" applyFill="1" applyBorder="1" applyAlignment="1" applyProtection="1">
      <alignment horizontal="center" wrapText="1"/>
    </xf>
    <xf numFmtId="0" fontId="5" fillId="2" borderId="10" xfId="0" applyFont="1" applyFill="1" applyBorder="1" applyAlignment="1" applyProtection="1">
      <alignment vertical="center" wrapText="1"/>
    </xf>
    <xf numFmtId="0" fontId="34" fillId="2" borderId="11" xfId="0" applyFont="1" applyFill="1" applyBorder="1" applyAlignment="1" applyProtection="1">
      <alignment horizontal="center" vertical="center" wrapText="1"/>
    </xf>
    <xf numFmtId="0" fontId="5" fillId="2" borderId="11" xfId="0" applyFont="1" applyFill="1" applyBorder="1" applyAlignment="1" applyProtection="1">
      <alignment horizontal="center" wrapText="1"/>
    </xf>
    <xf numFmtId="0" fontId="5" fillId="2" borderId="0" xfId="0" applyFont="1" applyFill="1" applyAlignment="1">
      <alignment horizontal="center" vertical="center"/>
    </xf>
    <xf numFmtId="14" fontId="32" fillId="2" borderId="10" xfId="0" applyNumberFormat="1" applyFont="1" applyFill="1" applyBorder="1" applyAlignment="1" applyProtection="1">
      <alignment horizontal="center" vertical="center"/>
    </xf>
    <xf numFmtId="9" fontId="41" fillId="2" borderId="10" xfId="0" applyNumberFormat="1" applyFont="1" applyFill="1" applyBorder="1" applyAlignment="1">
      <alignment horizontal="center" vertical="center" wrapText="1"/>
    </xf>
    <xf numFmtId="0" fontId="42" fillId="2" borderId="10" xfId="0" applyFont="1" applyFill="1" applyBorder="1" applyAlignment="1">
      <alignment vertical="center" wrapText="1"/>
    </xf>
    <xf numFmtId="0" fontId="32" fillId="2" borderId="23" xfId="0" applyFont="1" applyFill="1" applyBorder="1" applyAlignment="1" applyProtection="1">
      <alignment horizontal="center" vertical="center" wrapText="1"/>
    </xf>
    <xf numFmtId="9" fontId="41" fillId="2" borderId="2" xfId="0" applyNumberFormat="1" applyFont="1" applyFill="1" applyBorder="1" applyAlignment="1">
      <alignment horizontal="center" vertical="center" wrapText="1"/>
    </xf>
    <xf numFmtId="0" fontId="42" fillId="2" borderId="2" xfId="0" applyFont="1" applyFill="1" applyBorder="1" applyAlignment="1">
      <alignment vertical="center" wrapText="1"/>
    </xf>
    <xf numFmtId="164" fontId="32" fillId="2" borderId="10" xfId="0" applyNumberFormat="1" applyFont="1" applyFill="1" applyBorder="1" applyAlignment="1" applyProtection="1">
      <alignment horizontal="center" wrapText="1"/>
    </xf>
    <xf numFmtId="0" fontId="32" fillId="2" borderId="22" xfId="0" applyFont="1" applyFill="1" applyBorder="1" applyAlignment="1" applyProtection="1">
      <alignment horizontal="center" wrapText="1"/>
    </xf>
    <xf numFmtId="164" fontId="32" fillId="2" borderId="19" xfId="0" applyNumberFormat="1" applyFont="1" applyFill="1" applyBorder="1" applyAlignment="1" applyProtection="1">
      <alignment horizontal="center" vertical="center" wrapText="1"/>
    </xf>
    <xf numFmtId="0" fontId="32" fillId="2" borderId="48" xfId="0" applyFont="1" applyFill="1" applyBorder="1" applyAlignment="1" applyProtection="1">
      <alignment horizontal="center" vertical="center" wrapText="1"/>
    </xf>
    <xf numFmtId="14" fontId="32" fillId="2" borderId="10" xfId="0" applyNumberFormat="1" applyFont="1" applyFill="1" applyBorder="1" applyAlignment="1" applyProtection="1">
      <alignment horizontal="center" wrapText="1"/>
    </xf>
    <xf numFmtId="0" fontId="32" fillId="2" borderId="19" xfId="0" applyFont="1" applyFill="1" applyBorder="1" applyAlignment="1" applyProtection="1">
      <alignment horizontal="center" vertical="top" wrapText="1"/>
    </xf>
    <xf numFmtId="14" fontId="32" fillId="2" borderId="19" xfId="0" applyNumberFormat="1" applyFont="1" applyFill="1" applyBorder="1" applyAlignment="1" applyProtection="1">
      <alignment horizontal="center" vertical="top" wrapText="1"/>
    </xf>
    <xf numFmtId="0" fontId="32" fillId="2" borderId="54" xfId="0" applyFont="1" applyFill="1" applyBorder="1" applyAlignment="1" applyProtection="1">
      <alignment horizontal="center" vertical="top" wrapText="1"/>
    </xf>
    <xf numFmtId="14" fontId="5" fillId="2" borderId="11" xfId="0" applyNumberFormat="1" applyFont="1" applyFill="1" applyBorder="1" applyAlignment="1" applyProtection="1">
      <alignment horizontal="center" vertical="center"/>
    </xf>
    <xf numFmtId="0" fontId="5" fillId="2" borderId="48"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2" borderId="54" xfId="0" applyFont="1" applyFill="1" applyBorder="1" applyAlignment="1" applyProtection="1">
      <alignment horizontal="center" vertical="center" wrapText="1"/>
    </xf>
    <xf numFmtId="14" fontId="5" fillId="2" borderId="10" xfId="0" applyNumberFormat="1" applyFont="1" applyFill="1" applyBorder="1" applyAlignment="1" applyProtection="1">
      <alignment horizontal="center" vertical="center" wrapText="1"/>
    </xf>
    <xf numFmtId="0" fontId="5" fillId="2" borderId="10" xfId="0" applyFont="1" applyFill="1" applyBorder="1" applyAlignment="1" applyProtection="1">
      <alignment horizontal="center"/>
    </xf>
    <xf numFmtId="0" fontId="34" fillId="2" borderId="20" xfId="0" applyFont="1" applyFill="1" applyBorder="1" applyAlignment="1" applyProtection="1">
      <alignment horizontal="center"/>
    </xf>
    <xf numFmtId="0" fontId="5" fillId="2" borderId="19" xfId="0" applyFont="1" applyFill="1" applyBorder="1" applyAlignment="1" applyProtection="1">
      <alignment horizontal="center" vertical="center"/>
    </xf>
    <xf numFmtId="0" fontId="32" fillId="2" borderId="22" xfId="0" applyFont="1" applyFill="1" applyBorder="1" applyAlignment="1" applyProtection="1">
      <alignment horizontal="center" vertical="center" wrapText="1"/>
    </xf>
    <xf numFmtId="0" fontId="32" fillId="2" borderId="33" xfId="0" applyFont="1" applyFill="1" applyBorder="1" applyAlignment="1" applyProtection="1">
      <alignment horizontal="center" wrapText="1"/>
    </xf>
    <xf numFmtId="0" fontId="32" fillId="2" borderId="69" xfId="0" applyFont="1" applyFill="1" applyBorder="1" applyAlignment="1" applyProtection="1">
      <alignment horizontal="center" vertical="center" wrapText="1"/>
    </xf>
    <xf numFmtId="0" fontId="32" fillId="2" borderId="70" xfId="0" applyFont="1" applyFill="1" applyBorder="1" applyAlignment="1" applyProtection="1">
      <alignment horizontal="center" vertical="center" wrapText="1"/>
    </xf>
    <xf numFmtId="0" fontId="32" fillId="2" borderId="33" xfId="0" applyFont="1" applyFill="1" applyBorder="1" applyAlignment="1" applyProtection="1">
      <alignment horizontal="center" vertical="center" wrapText="1"/>
    </xf>
    <xf numFmtId="0" fontId="32" fillId="2" borderId="3" xfId="0" applyFont="1" applyFill="1" applyBorder="1" applyAlignment="1" applyProtection="1">
      <alignment horizontal="center" vertical="center" wrapText="1"/>
    </xf>
    <xf numFmtId="9" fontId="5" fillId="2" borderId="2" xfId="2" applyFont="1" applyFill="1" applyBorder="1" applyAlignment="1" applyProtection="1">
      <alignment horizontal="center" vertical="center" wrapText="1"/>
    </xf>
    <xf numFmtId="0" fontId="5" fillId="2" borderId="2" xfId="0" applyFont="1" applyFill="1" applyBorder="1" applyAlignment="1" applyProtection="1">
      <alignment horizontal="justify" vertical="center" wrapText="1"/>
    </xf>
    <xf numFmtId="9" fontId="32" fillId="2" borderId="2" xfId="2" applyFont="1" applyFill="1" applyBorder="1" applyAlignment="1" applyProtection="1">
      <alignment horizontal="center" vertical="center" wrapText="1"/>
    </xf>
    <xf numFmtId="0" fontId="32" fillId="2" borderId="2" xfId="0" applyFont="1" applyFill="1" applyBorder="1" applyAlignment="1" applyProtection="1">
      <alignment horizontal="justify" vertical="center" wrapText="1"/>
    </xf>
    <xf numFmtId="14" fontId="5" fillId="2" borderId="2" xfId="0" applyNumberFormat="1" applyFont="1" applyFill="1" applyBorder="1" applyAlignment="1" applyProtection="1">
      <alignment horizontal="center" vertical="center"/>
    </xf>
    <xf numFmtId="0" fontId="32" fillId="2" borderId="10"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wrapText="1"/>
    </xf>
    <xf numFmtId="0" fontId="5" fillId="2" borderId="69" xfId="0" applyFont="1" applyFill="1" applyBorder="1" applyAlignment="1" applyProtection="1">
      <alignment horizontal="center" vertical="center" wrapText="1"/>
    </xf>
    <xf numFmtId="14" fontId="5" fillId="2" borderId="11" xfId="0" applyNumberFormat="1" applyFont="1" applyFill="1" applyBorder="1" applyAlignment="1" applyProtection="1">
      <alignment horizontal="center" vertical="center" wrapText="1"/>
    </xf>
    <xf numFmtId="0" fontId="5" fillId="2" borderId="70"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protection locked="0"/>
    </xf>
    <xf numFmtId="0" fontId="32" fillId="2" borderId="22"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0" fontId="32" fillId="2" borderId="48" xfId="0" applyFont="1" applyFill="1" applyBorder="1" applyAlignment="1" applyProtection="1">
      <alignment horizontal="center" vertical="center" wrapText="1"/>
      <protection locked="0"/>
    </xf>
    <xf numFmtId="0" fontId="32" fillId="2" borderId="19" xfId="0" applyFont="1" applyFill="1" applyBorder="1" applyAlignment="1" applyProtection="1">
      <alignment horizontal="center" vertical="center" wrapText="1"/>
      <protection locked="0"/>
    </xf>
    <xf numFmtId="0" fontId="32" fillId="2" borderId="23" xfId="0" applyFont="1" applyFill="1" applyBorder="1" applyAlignment="1" applyProtection="1">
      <alignment horizontal="center" vertical="center" wrapText="1"/>
      <protection locked="0"/>
    </xf>
    <xf numFmtId="0" fontId="33" fillId="2" borderId="4" xfId="0" applyFont="1" applyFill="1" applyBorder="1" applyAlignment="1" applyProtection="1">
      <alignment horizontal="center" vertical="center" wrapText="1" readingOrder="1"/>
    </xf>
    <xf numFmtId="0" fontId="35" fillId="2" borderId="4" xfId="0" applyFont="1" applyFill="1" applyBorder="1" applyAlignment="1" applyProtection="1">
      <alignment horizontal="center" vertical="center" wrapText="1"/>
    </xf>
    <xf numFmtId="0" fontId="33" fillId="2" borderId="4" xfId="0" applyFont="1" applyFill="1" applyBorder="1" applyAlignment="1" applyProtection="1">
      <alignment horizontal="center" vertical="center" wrapText="1"/>
    </xf>
    <xf numFmtId="14" fontId="5" fillId="2" borderId="10" xfId="0" applyNumberFormat="1" applyFont="1" applyFill="1" applyBorder="1" applyAlignment="1" applyProtection="1">
      <alignment horizontal="center" vertical="center"/>
    </xf>
    <xf numFmtId="0" fontId="34" fillId="2" borderId="21" xfId="0" applyFont="1" applyFill="1" applyBorder="1" applyAlignment="1" applyProtection="1">
      <alignment horizontal="center" vertical="center" wrapText="1"/>
    </xf>
    <xf numFmtId="9" fontId="5" fillId="2" borderId="11" xfId="0" applyNumberFormat="1" applyFont="1" applyFill="1" applyBorder="1" applyAlignment="1" applyProtection="1">
      <alignment horizontal="center" vertical="center" wrapText="1"/>
    </xf>
    <xf numFmtId="9" fontId="5" fillId="2" borderId="54" xfId="0" applyNumberFormat="1" applyFont="1" applyFill="1" applyBorder="1" applyAlignment="1" applyProtection="1">
      <alignment horizontal="center" vertical="center" wrapText="1"/>
    </xf>
    <xf numFmtId="0" fontId="34" fillId="2" borderId="20" xfId="0" applyFont="1" applyFill="1" applyBorder="1" applyAlignment="1" applyProtection="1">
      <alignment vertical="center" wrapText="1"/>
    </xf>
    <xf numFmtId="14" fontId="32" fillId="2" borderId="54" xfId="0" applyNumberFormat="1" applyFont="1" applyFill="1" applyBorder="1" applyAlignment="1" applyProtection="1">
      <alignment horizontal="center"/>
    </xf>
    <xf numFmtId="9" fontId="32" fillId="2" borderId="11" xfId="0" applyNumberFormat="1" applyFont="1" applyFill="1" applyBorder="1" applyAlignment="1" applyProtection="1">
      <alignment horizontal="center" wrapText="1"/>
    </xf>
    <xf numFmtId="9" fontId="32" fillId="2" borderId="54" xfId="0" applyNumberFormat="1" applyFont="1" applyFill="1" applyBorder="1" applyAlignment="1" applyProtection="1">
      <alignment horizontal="center"/>
    </xf>
    <xf numFmtId="0" fontId="32" fillId="2" borderId="11" xfId="0" applyFont="1" applyFill="1" applyBorder="1" applyAlignment="1" applyProtection="1">
      <alignment vertical="center" wrapText="1"/>
    </xf>
    <xf numFmtId="14" fontId="32" fillId="2" borderId="54" xfId="0" applyNumberFormat="1" applyFont="1" applyFill="1" applyBorder="1" applyAlignment="1" applyProtection="1">
      <alignment horizontal="center" vertical="center"/>
    </xf>
    <xf numFmtId="14" fontId="32" fillId="2" borderId="62" xfId="0" applyNumberFormat="1" applyFont="1" applyFill="1" applyBorder="1" applyAlignment="1" applyProtection="1">
      <alignment horizontal="center" vertical="center"/>
    </xf>
    <xf numFmtId="14" fontId="32" fillId="2" borderId="48" xfId="0" applyNumberFormat="1" applyFont="1" applyFill="1" applyBorder="1" applyAlignment="1" applyProtection="1">
      <alignment horizontal="center" vertical="center"/>
    </xf>
    <xf numFmtId="0" fontId="5" fillId="2" borderId="22" xfId="0" applyFont="1" applyFill="1" applyBorder="1" applyAlignment="1" applyProtection="1">
      <alignment horizontal="center" wrapText="1"/>
    </xf>
    <xf numFmtId="0" fontId="5" fillId="2" borderId="33" xfId="0" applyFont="1" applyFill="1" applyBorder="1" applyAlignment="1" applyProtection="1">
      <alignment horizontal="center" wrapText="1"/>
    </xf>
    <xf numFmtId="14" fontId="5" fillId="2" borderId="48" xfId="0" applyNumberFormat="1" applyFont="1" applyFill="1" applyBorder="1" applyAlignment="1" applyProtection="1">
      <alignment horizontal="center" vertical="center"/>
    </xf>
    <xf numFmtId="14" fontId="5" fillId="2" borderId="23" xfId="0" applyNumberFormat="1" applyFont="1" applyFill="1" applyBorder="1" applyAlignment="1" applyProtection="1">
      <alignment horizontal="center" vertical="center"/>
    </xf>
    <xf numFmtId="0" fontId="32"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wrapText="1"/>
    </xf>
    <xf numFmtId="0" fontId="5" fillId="2" borderId="0" xfId="0" applyFont="1" applyFill="1" applyBorder="1" applyAlignment="1" applyProtection="1">
      <alignment horizontal="center" wrapText="1"/>
    </xf>
    <xf numFmtId="0" fontId="5" fillId="2" borderId="0" xfId="0" applyFont="1" applyFill="1" applyBorder="1" applyAlignment="1" applyProtection="1">
      <alignment horizontal="center" vertical="center" wrapText="1"/>
    </xf>
    <xf numFmtId="14" fontId="5" fillId="2" borderId="0" xfId="0" applyNumberFormat="1" applyFont="1" applyFill="1" applyBorder="1" applyAlignment="1" applyProtection="1">
      <alignment horizontal="center" vertical="center"/>
    </xf>
    <xf numFmtId="0" fontId="33" fillId="2" borderId="53" xfId="0" applyFont="1" applyFill="1" applyBorder="1" applyAlignment="1" applyProtection="1">
      <alignment horizontal="center" wrapText="1"/>
    </xf>
    <xf numFmtId="0" fontId="33" fillId="2" borderId="61" xfId="0" applyFont="1" applyFill="1" applyBorder="1" applyAlignment="1" applyProtection="1">
      <alignment vertical="center" wrapText="1"/>
    </xf>
    <xf numFmtId="0" fontId="5" fillId="2" borderId="70" xfId="0" applyFont="1" applyFill="1" applyBorder="1" applyAlignment="1" applyProtection="1">
      <alignment vertical="center" wrapText="1"/>
    </xf>
    <xf numFmtId="0" fontId="32" fillId="2" borderId="2" xfId="0" applyNumberFormat="1" applyFont="1" applyFill="1" applyBorder="1" applyAlignment="1" applyProtection="1">
      <alignment horizontal="center" vertical="center" wrapText="1"/>
    </xf>
    <xf numFmtId="14" fontId="5" fillId="2" borderId="54" xfId="0" applyNumberFormat="1" applyFont="1" applyFill="1" applyBorder="1" applyAlignment="1" applyProtection="1">
      <alignment horizontal="center" vertical="center"/>
    </xf>
    <xf numFmtId="14" fontId="5" fillId="2" borderId="3" xfId="0" applyNumberFormat="1" applyFont="1" applyFill="1" applyBorder="1" applyAlignment="1" applyProtection="1">
      <alignment horizontal="center" vertical="center" wrapText="1"/>
    </xf>
    <xf numFmtId="0" fontId="33" fillId="2" borderId="71" xfId="0" applyFont="1" applyFill="1" applyBorder="1" applyAlignment="1" applyProtection="1">
      <alignment vertical="center" readingOrder="1"/>
    </xf>
    <xf numFmtId="0" fontId="33" fillId="2" borderId="5" xfId="0" applyFont="1" applyFill="1" applyBorder="1" applyAlignment="1" applyProtection="1">
      <alignment vertical="center" readingOrder="1"/>
    </xf>
    <xf numFmtId="0" fontId="33" fillId="2" borderId="9" xfId="0" applyFont="1" applyFill="1" applyBorder="1" applyAlignment="1" applyProtection="1">
      <alignment vertical="center" wrapText="1"/>
    </xf>
    <xf numFmtId="0" fontId="32" fillId="2" borderId="0" xfId="0" applyFont="1" applyFill="1" applyAlignment="1" applyProtection="1">
      <alignment horizontal="center" vertical="center" wrapText="1"/>
      <protection locked="0"/>
    </xf>
    <xf numFmtId="0" fontId="34" fillId="2" borderId="11" xfId="0" applyFont="1" applyFill="1" applyBorder="1" applyAlignment="1" applyProtection="1">
      <alignment horizontal="center" wrapText="1"/>
    </xf>
    <xf numFmtId="0" fontId="5" fillId="2" borderId="11"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xf>
    <xf numFmtId="0" fontId="5" fillId="2" borderId="4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33" fillId="2" borderId="63" xfId="0" applyFont="1" applyFill="1" applyBorder="1" applyAlignment="1" applyProtection="1">
      <alignment horizontal="center" vertical="center" wrapText="1" readingOrder="1"/>
    </xf>
    <xf numFmtId="0" fontId="35" fillId="2" borderId="63" xfId="0" applyFont="1" applyFill="1" applyBorder="1" applyAlignment="1" applyProtection="1">
      <alignment horizontal="center" vertical="center" wrapText="1"/>
    </xf>
    <xf numFmtId="0" fontId="33" fillId="2" borderId="63" xfId="0" applyFont="1" applyFill="1" applyBorder="1" applyAlignment="1" applyProtection="1">
      <alignment horizontal="center" vertical="center" wrapText="1"/>
    </xf>
    <xf numFmtId="0" fontId="33" fillId="2" borderId="64" xfId="0" applyFont="1" applyFill="1" applyBorder="1" applyAlignment="1" applyProtection="1">
      <alignment horizontal="center" vertical="center" wrapText="1"/>
    </xf>
    <xf numFmtId="0" fontId="5" fillId="2" borderId="9" xfId="0" applyFont="1" applyFill="1" applyBorder="1" applyAlignment="1" applyProtection="1">
      <alignment horizontal="center" wrapText="1"/>
    </xf>
    <xf numFmtId="0" fontId="32" fillId="2" borderId="10" xfId="0" applyFont="1" applyFill="1" applyBorder="1" applyAlignment="1">
      <alignment horizontal="center"/>
    </xf>
    <xf numFmtId="0" fontId="32" fillId="2" borderId="10" xfId="0" applyFont="1" applyFill="1" applyBorder="1" applyAlignment="1" applyProtection="1">
      <alignment horizontal="center" wrapText="1"/>
      <protection locked="0"/>
    </xf>
    <xf numFmtId="0" fontId="32" fillId="2" borderId="10" xfId="0" applyFont="1" applyFill="1" applyBorder="1" applyAlignment="1">
      <alignment horizontal="center" wrapText="1"/>
    </xf>
    <xf numFmtId="0" fontId="5" fillId="2" borderId="23" xfId="0" applyFont="1" applyFill="1" applyBorder="1" applyAlignment="1" applyProtection="1">
      <alignment horizontal="center" vertical="top" wrapText="1"/>
    </xf>
    <xf numFmtId="0" fontId="32" fillId="2" borderId="19" xfId="0" applyFont="1" applyFill="1" applyBorder="1" applyAlignment="1">
      <alignment horizontal="center" vertical="center"/>
    </xf>
    <xf numFmtId="0" fontId="32" fillId="2" borderId="19" xfId="0" applyFont="1" applyFill="1" applyBorder="1" applyAlignment="1">
      <alignment horizontal="center" vertical="center" wrapText="1"/>
    </xf>
    <xf numFmtId="0" fontId="32" fillId="2" borderId="19" xfId="0" applyFont="1" applyFill="1" applyBorder="1" applyAlignment="1">
      <alignment horizontal="center"/>
    </xf>
    <xf numFmtId="0" fontId="32" fillId="2" borderId="10" xfId="0" applyFont="1" applyFill="1" applyBorder="1" applyAlignment="1">
      <alignment horizontal="center" vertical="center"/>
    </xf>
    <xf numFmtId="0" fontId="32" fillId="2" borderId="2" xfId="0" applyFont="1" applyFill="1" applyBorder="1" applyAlignment="1">
      <alignment horizontal="center" vertical="center"/>
    </xf>
    <xf numFmtId="9" fontId="32" fillId="2" borderId="2" xfId="0" applyNumberFormat="1" applyFont="1" applyFill="1" applyBorder="1" applyAlignment="1">
      <alignment horizontal="center" vertical="center"/>
    </xf>
    <xf numFmtId="0" fontId="32" fillId="2" borderId="22" xfId="0" applyFont="1" applyFill="1" applyBorder="1" applyAlignment="1" applyProtection="1">
      <alignment horizontal="justify" vertical="center" wrapText="1"/>
    </xf>
    <xf numFmtId="0" fontId="5" fillId="2" borderId="21" xfId="0" applyFont="1" applyFill="1" applyBorder="1" applyAlignment="1" applyProtection="1">
      <alignment horizontal="center" wrapText="1"/>
    </xf>
    <xf numFmtId="0" fontId="32" fillId="2" borderId="11" xfId="0" applyFont="1" applyFill="1" applyBorder="1" applyAlignment="1">
      <alignment horizontal="center" vertical="center"/>
    </xf>
    <xf numFmtId="0" fontId="32" fillId="2" borderId="11" xfId="0" applyFont="1" applyFill="1" applyBorder="1" applyAlignment="1">
      <alignment horizontal="center"/>
    </xf>
    <xf numFmtId="0" fontId="32" fillId="2" borderId="3" xfId="0" applyFont="1" applyFill="1" applyBorder="1" applyAlignment="1">
      <alignment horizontal="justify" vertical="center" wrapText="1"/>
    </xf>
    <xf numFmtId="0" fontId="32" fillId="2" borderId="19" xfId="0" applyFont="1" applyFill="1" applyBorder="1" applyAlignment="1">
      <alignment vertical="center"/>
    </xf>
    <xf numFmtId="9" fontId="32" fillId="2" borderId="19" xfId="0" applyNumberFormat="1" applyFont="1" applyFill="1" applyBorder="1" applyAlignment="1">
      <alignment horizontal="center" vertical="center"/>
    </xf>
    <xf numFmtId="9" fontId="32" fillId="2" borderId="2" xfId="0" applyNumberFormat="1" applyFont="1" applyFill="1" applyBorder="1" applyAlignment="1" applyProtection="1">
      <alignment horizontal="center" vertical="center" wrapText="1"/>
      <protection locked="0"/>
    </xf>
    <xf numFmtId="0" fontId="34" fillId="2" borderId="12"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2" fillId="2" borderId="10" xfId="0" applyFont="1" applyFill="1" applyBorder="1" applyAlignment="1">
      <alignment vertical="center"/>
    </xf>
    <xf numFmtId="0" fontId="5" fillId="2" borderId="21" xfId="0" applyFont="1" applyFill="1" applyBorder="1" applyAlignment="1" applyProtection="1">
      <alignment horizontal="center" vertical="center" wrapText="1"/>
    </xf>
    <xf numFmtId="0" fontId="32" fillId="2" borderId="11" xfId="0" applyFont="1" applyFill="1" applyBorder="1" applyAlignment="1">
      <alignment horizontal="center" vertical="center" wrapText="1"/>
    </xf>
    <xf numFmtId="14" fontId="32" fillId="2" borderId="10" xfId="0" applyNumberFormat="1" applyFont="1" applyFill="1" applyBorder="1" applyAlignment="1" applyProtection="1">
      <alignment horizontal="center" wrapText="1"/>
      <protection locked="0"/>
    </xf>
    <xf numFmtId="0" fontId="32" fillId="2" borderId="56" xfId="0" applyFont="1" applyFill="1" applyBorder="1" applyAlignment="1" applyProtection="1">
      <alignment horizontal="center" wrapText="1"/>
      <protection locked="0"/>
    </xf>
    <xf numFmtId="0" fontId="32" fillId="2" borderId="23" xfId="0" applyFont="1" applyFill="1" applyBorder="1" applyAlignment="1" applyProtection="1">
      <alignment vertical="center" wrapText="1"/>
      <protection locked="0"/>
    </xf>
    <xf numFmtId="14" fontId="32" fillId="2" borderId="19" xfId="0" applyNumberFormat="1" applyFont="1" applyFill="1" applyBorder="1" applyAlignment="1" applyProtection="1">
      <alignment horizontal="center" vertical="center" wrapText="1"/>
      <protection locked="0"/>
    </xf>
    <xf numFmtId="0" fontId="32" fillId="2" borderId="62" xfId="0" applyFont="1" applyFill="1" applyBorder="1" applyAlignment="1" applyProtection="1">
      <alignment horizontal="center" vertical="center" wrapText="1"/>
      <protection locked="0"/>
    </xf>
    <xf numFmtId="0" fontId="32" fillId="2" borderId="10" xfId="0" applyFont="1" applyFill="1" applyBorder="1" applyAlignment="1" applyProtection="1">
      <alignment vertical="center" wrapText="1"/>
      <protection locked="0"/>
    </xf>
    <xf numFmtId="9" fontId="32" fillId="2" borderId="2" xfId="0" applyNumberFormat="1" applyFont="1" applyFill="1" applyBorder="1" applyAlignment="1">
      <alignment horizontal="center" vertical="center" wrapText="1"/>
    </xf>
    <xf numFmtId="0" fontId="5" fillId="2" borderId="11" xfId="0" applyFont="1" applyFill="1" applyBorder="1" applyAlignment="1" applyProtection="1">
      <alignment horizontal="center" vertical="top" wrapText="1"/>
    </xf>
    <xf numFmtId="0" fontId="33" fillId="2" borderId="25" xfId="0" applyFont="1" applyFill="1" applyBorder="1" applyAlignment="1" applyProtection="1">
      <alignment horizontal="center" vertical="center" wrapText="1"/>
    </xf>
    <xf numFmtId="0" fontId="32" fillId="2" borderId="26" xfId="0" applyFont="1" applyFill="1" applyBorder="1" applyAlignment="1" applyProtection="1">
      <alignment horizontal="center" vertical="center" wrapText="1"/>
    </xf>
    <xf numFmtId="0" fontId="34" fillId="2" borderId="26" xfId="0" applyFont="1" applyFill="1" applyBorder="1" applyAlignment="1" applyProtection="1">
      <alignment horizontal="center" vertical="center" wrapText="1"/>
    </xf>
    <xf numFmtId="0" fontId="32" fillId="2" borderId="26" xfId="0" applyFont="1" applyFill="1" applyBorder="1" applyAlignment="1" applyProtection="1">
      <alignment horizontal="center" vertical="center" wrapText="1"/>
      <protection locked="0"/>
    </xf>
    <xf numFmtId="14" fontId="32" fillId="2" borderId="26" xfId="0" applyNumberFormat="1" applyFont="1" applyFill="1" applyBorder="1" applyAlignment="1" applyProtection="1">
      <alignment horizontal="center" vertical="center" wrapText="1"/>
      <protection locked="0"/>
    </xf>
    <xf numFmtId="0" fontId="32" fillId="2" borderId="73" xfId="0" applyFont="1" applyFill="1" applyBorder="1" applyAlignment="1" applyProtection="1">
      <alignment horizontal="center" vertical="center" wrapText="1"/>
      <protection locked="0"/>
    </xf>
    <xf numFmtId="0" fontId="32" fillId="2" borderId="2" xfId="0" applyFont="1" applyFill="1" applyBorder="1" applyAlignment="1" applyProtection="1">
      <alignment horizontal="justify" vertical="center"/>
      <protection locked="0"/>
    </xf>
    <xf numFmtId="0" fontId="33" fillId="2" borderId="10" xfId="0" applyFont="1" applyFill="1" applyBorder="1" applyAlignment="1">
      <alignment vertical="center" wrapText="1"/>
    </xf>
    <xf numFmtId="14" fontId="5" fillId="2" borderId="2" xfId="0" applyNumberFormat="1" applyFont="1" applyFill="1" applyBorder="1" applyAlignment="1">
      <alignment horizontal="center" vertical="center" wrapText="1"/>
    </xf>
    <xf numFmtId="9" fontId="32" fillId="2" borderId="2" xfId="0" applyNumberFormat="1" applyFont="1" applyFill="1" applyBorder="1" applyAlignment="1" applyProtection="1">
      <alignment horizontal="center" vertical="center"/>
      <protection locked="0"/>
    </xf>
    <xf numFmtId="14" fontId="5" fillId="2" borderId="19" xfId="0" applyNumberFormat="1" applyFont="1" applyFill="1" applyBorder="1" applyAlignment="1">
      <alignment horizontal="justify" vertical="center" wrapText="1"/>
    </xf>
    <xf numFmtId="0" fontId="33" fillId="2" borderId="11" xfId="0" applyFont="1" applyFill="1" applyBorder="1" applyAlignment="1">
      <alignment vertical="center" wrapText="1"/>
    </xf>
    <xf numFmtId="9" fontId="5" fillId="2" borderId="2" xfId="0" applyNumberFormat="1" applyFont="1" applyFill="1" applyBorder="1" applyAlignment="1">
      <alignment horizontal="center" vertical="center" wrapText="1"/>
    </xf>
    <xf numFmtId="0" fontId="5" fillId="2" borderId="2" xfId="0" applyFont="1" applyFill="1" applyBorder="1" applyAlignment="1">
      <alignment horizontal="justify" vertical="center" wrapText="1"/>
    </xf>
    <xf numFmtId="164" fontId="32" fillId="2" borderId="2" xfId="0" applyNumberFormat="1" applyFont="1" applyFill="1" applyBorder="1" applyAlignment="1">
      <alignment horizontal="center" vertical="center"/>
    </xf>
    <xf numFmtId="9" fontId="32" fillId="2" borderId="2" xfId="2" applyFont="1" applyFill="1" applyBorder="1" applyAlignment="1">
      <alignment horizontal="center" vertical="center" wrapText="1"/>
    </xf>
    <xf numFmtId="0" fontId="33" fillId="2" borderId="11" xfId="0" applyFont="1" applyFill="1" applyBorder="1" applyAlignment="1">
      <alignment horizontal="center" vertical="center" wrapText="1"/>
    </xf>
    <xf numFmtId="9" fontId="32" fillId="2" borderId="2" xfId="2" applyFont="1" applyFill="1" applyBorder="1" applyAlignment="1">
      <alignment horizontal="center" vertical="center"/>
    </xf>
    <xf numFmtId="164" fontId="32" fillId="2" borderId="2" xfId="0" applyNumberFormat="1" applyFont="1" applyFill="1" applyBorder="1" applyAlignment="1">
      <alignment horizontal="justify" vertical="center" wrapText="1"/>
    </xf>
    <xf numFmtId="164" fontId="5" fillId="2" borderId="2" xfId="0" applyNumberFormat="1" applyFont="1" applyFill="1" applyBorder="1" applyAlignment="1">
      <alignment horizontal="justify" vertical="center" wrapText="1"/>
    </xf>
    <xf numFmtId="0" fontId="33" fillId="2" borderId="19" xfId="0" applyFont="1" applyFill="1" applyBorder="1" applyAlignment="1">
      <alignment vertical="center" wrapText="1"/>
    </xf>
    <xf numFmtId="0" fontId="5" fillId="2" borderId="2" xfId="0" applyFont="1" applyFill="1" applyBorder="1" applyAlignment="1">
      <alignment horizontal="left" vertical="center" wrapText="1"/>
    </xf>
    <xf numFmtId="9" fontId="5" fillId="2" borderId="2" xfId="2" applyFont="1" applyFill="1" applyBorder="1" applyAlignment="1">
      <alignment horizontal="center" vertical="center"/>
    </xf>
    <xf numFmtId="0" fontId="32" fillId="2" borderId="2" xfId="0" applyFont="1" applyFill="1" applyBorder="1" applyAlignment="1">
      <alignment vertical="center" wrapText="1"/>
    </xf>
    <xf numFmtId="0" fontId="33" fillId="2" borderId="10" xfId="0" applyFont="1" applyFill="1" applyBorder="1" applyAlignment="1">
      <alignment horizontal="center" wrapText="1"/>
    </xf>
    <xf numFmtId="0" fontId="5" fillId="2" borderId="10" xfId="0" applyFont="1" applyFill="1" applyBorder="1" applyAlignment="1">
      <alignment horizontal="center" wrapText="1"/>
    </xf>
    <xf numFmtId="165" fontId="32" fillId="2" borderId="2" xfId="0" applyNumberFormat="1" applyFont="1" applyFill="1" applyBorder="1" applyAlignment="1" applyProtection="1">
      <alignment horizontal="center" vertical="center"/>
      <protection locked="0"/>
    </xf>
    <xf numFmtId="0" fontId="32" fillId="2" borderId="2" xfId="0" applyFont="1" applyFill="1" applyBorder="1" applyAlignment="1" applyProtection="1">
      <alignment vertical="center" wrapText="1"/>
      <protection locked="0"/>
    </xf>
    <xf numFmtId="0" fontId="5" fillId="2" borderId="19" xfId="0" applyFont="1" applyFill="1" applyBorder="1" applyAlignment="1">
      <alignment horizontal="center" wrapText="1"/>
    </xf>
    <xf numFmtId="9" fontId="32" fillId="2" borderId="2" xfId="2" applyFont="1" applyFill="1" applyBorder="1" applyAlignment="1" applyProtection="1">
      <alignment horizontal="center" vertical="center"/>
      <protection locked="0"/>
    </xf>
    <xf numFmtId="0" fontId="32" fillId="2" borderId="2" xfId="0" applyFont="1" applyFill="1" applyBorder="1" applyAlignment="1" applyProtection="1">
      <alignment horizontal="left" vertical="center" wrapText="1"/>
      <protection locked="0"/>
    </xf>
    <xf numFmtId="0" fontId="32" fillId="2" borderId="2" xfId="0" applyFont="1" applyFill="1" applyBorder="1" applyAlignment="1" applyProtection="1">
      <alignment wrapText="1"/>
      <protection locked="0"/>
    </xf>
    <xf numFmtId="10" fontId="5" fillId="2" borderId="19" xfId="0" applyNumberFormat="1" applyFont="1" applyFill="1" applyBorder="1" applyAlignment="1">
      <alignment horizontal="center" vertical="center" wrapText="1"/>
    </xf>
    <xf numFmtId="0" fontId="34" fillId="2" borderId="2" xfId="0" applyFont="1" applyFill="1" applyBorder="1" applyAlignment="1">
      <alignment horizontal="center" vertical="center" wrapText="1"/>
    </xf>
    <xf numFmtId="0" fontId="33" fillId="2" borderId="19" xfId="0" applyFont="1" applyFill="1" applyBorder="1" applyAlignment="1">
      <alignment horizontal="center" vertical="top" wrapText="1"/>
    </xf>
    <xf numFmtId="0" fontId="22" fillId="2" borderId="0" xfId="0" applyFont="1" applyFill="1" applyAlignment="1">
      <alignment horizontal="center" vertical="center"/>
    </xf>
    <xf numFmtId="0" fontId="22" fillId="2" borderId="21" xfId="0" applyFont="1" applyFill="1" applyBorder="1" applyAlignment="1" applyProtection="1">
      <alignment horizontal="left" vertical="center" readingOrder="1"/>
    </xf>
    <xf numFmtId="0" fontId="22" fillId="2" borderId="71" xfId="0" applyFont="1" applyFill="1" applyBorder="1" applyAlignment="1" applyProtection="1">
      <alignment horizontal="left" vertical="center" readingOrder="1"/>
    </xf>
    <xf numFmtId="0" fontId="0" fillId="8" borderId="0" xfId="0" applyFill="1"/>
    <xf numFmtId="14" fontId="5" fillId="2" borderId="3" xfId="0" applyNumberFormat="1" applyFont="1" applyFill="1" applyBorder="1" applyAlignment="1">
      <alignment horizontal="center" vertical="center" wrapText="1"/>
    </xf>
    <xf numFmtId="0" fontId="32" fillId="0" borderId="2" xfId="0" applyFont="1" applyBorder="1" applyAlignment="1">
      <alignment horizontal="center" vertical="center" wrapText="1"/>
    </xf>
    <xf numFmtId="9" fontId="5" fillId="2" borderId="24" xfId="0" applyNumberFormat="1" applyFont="1" applyFill="1" applyBorder="1" applyAlignment="1">
      <alignment horizontal="center" vertical="center" wrapText="1"/>
    </xf>
    <xf numFmtId="0" fontId="32" fillId="0" borderId="33" xfId="0" applyFont="1" applyBorder="1"/>
    <xf numFmtId="0" fontId="32" fillId="2" borderId="21" xfId="0" applyFont="1" applyFill="1" applyBorder="1" applyAlignment="1">
      <alignment horizontal="center" vertical="center" wrapText="1"/>
    </xf>
    <xf numFmtId="0" fontId="32" fillId="2" borderId="20" xfId="0" applyFont="1" applyFill="1" applyBorder="1" applyAlignment="1">
      <alignment vertical="center" wrapText="1"/>
    </xf>
    <xf numFmtId="9" fontId="5" fillId="2" borderId="24" xfId="2" applyNumberFormat="1" applyFont="1" applyFill="1" applyBorder="1" applyAlignment="1">
      <alignment horizontal="center" vertical="center" wrapText="1"/>
    </xf>
    <xf numFmtId="0" fontId="32" fillId="2" borderId="22" xfId="0" applyFont="1" applyFill="1" applyBorder="1" applyAlignment="1">
      <alignment horizontal="center" wrapText="1"/>
    </xf>
    <xf numFmtId="14" fontId="5" fillId="2" borderId="5" xfId="0" applyNumberFormat="1" applyFont="1" applyFill="1" applyBorder="1" applyAlignment="1">
      <alignment horizontal="center" vertical="center" wrapText="1"/>
    </xf>
    <xf numFmtId="0" fontId="32" fillId="2" borderId="23" xfId="0" applyFont="1" applyFill="1" applyBorder="1" applyAlignment="1">
      <alignment vertical="center" wrapText="1"/>
    </xf>
    <xf numFmtId="164" fontId="32" fillId="2" borderId="5" xfId="0" applyNumberFormat="1" applyFont="1" applyFill="1" applyBorder="1" applyAlignment="1">
      <alignment horizontal="center" vertical="center" wrapText="1"/>
    </xf>
    <xf numFmtId="9" fontId="32" fillId="0" borderId="2" xfId="0" applyNumberFormat="1" applyFont="1" applyBorder="1" applyAlignment="1">
      <alignment horizontal="center" vertical="center"/>
    </xf>
    <xf numFmtId="0" fontId="32" fillId="2" borderId="3" xfId="0"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0" fontId="33" fillId="2" borderId="22" xfId="0" applyFont="1" applyFill="1" applyBorder="1" applyAlignment="1">
      <alignment horizontal="center" wrapText="1"/>
    </xf>
    <xf numFmtId="164" fontId="32" fillId="0" borderId="4" xfId="0" applyNumberFormat="1" applyFont="1" applyBorder="1" applyAlignment="1">
      <alignment horizontal="center" vertical="center"/>
    </xf>
    <xf numFmtId="0" fontId="32" fillId="2" borderId="5" xfId="0" applyFont="1" applyFill="1" applyBorder="1" applyAlignment="1">
      <alignment horizontal="justify" vertical="center" wrapText="1"/>
    </xf>
    <xf numFmtId="0" fontId="33" fillId="2" borderId="23" xfId="0" applyFont="1" applyFill="1" applyBorder="1" applyAlignment="1">
      <alignment vertical="center" wrapText="1"/>
    </xf>
    <xf numFmtId="0" fontId="33" fillId="2" borderId="3" xfId="0" applyFont="1" applyFill="1" applyBorder="1" applyAlignment="1">
      <alignment horizontal="center" vertical="center" wrapText="1"/>
    </xf>
    <xf numFmtId="0" fontId="33" fillId="0" borderId="35" xfId="0" applyFont="1" applyFill="1" applyBorder="1" applyAlignment="1">
      <alignment horizontal="center" vertical="center" wrapText="1"/>
    </xf>
    <xf numFmtId="14" fontId="5" fillId="2" borderId="44" xfId="0" applyNumberFormat="1" applyFont="1" applyFill="1" applyBorder="1" applyAlignment="1">
      <alignment horizontal="center" vertical="center" wrapText="1"/>
    </xf>
    <xf numFmtId="9" fontId="5" fillId="2" borderId="2" xfId="2" applyFont="1" applyFill="1" applyBorder="1" applyAlignment="1">
      <alignment horizontal="center" vertical="center" wrapText="1"/>
    </xf>
    <xf numFmtId="14" fontId="5" fillId="2" borderId="36" xfId="0" applyNumberFormat="1" applyFont="1" applyFill="1" applyBorder="1" applyAlignment="1">
      <alignment horizontal="center" vertical="center" wrapText="1"/>
    </xf>
    <xf numFmtId="0" fontId="32" fillId="2" borderId="3" xfId="0" applyFont="1" applyFill="1" applyBorder="1" applyAlignment="1">
      <alignment vertical="center" wrapText="1"/>
    </xf>
    <xf numFmtId="164" fontId="32" fillId="2" borderId="2" xfId="0" applyNumberFormat="1" applyFont="1" applyFill="1" applyBorder="1" applyAlignment="1">
      <alignment horizontal="center" vertical="center" wrapText="1"/>
    </xf>
    <xf numFmtId="164" fontId="32" fillId="2" borderId="4" xfId="0" applyNumberFormat="1" applyFont="1" applyFill="1" applyBorder="1" applyAlignment="1">
      <alignment horizontal="center" vertical="center" wrapText="1"/>
    </xf>
    <xf numFmtId="0" fontId="34" fillId="2" borderId="5" xfId="0" applyFont="1" applyFill="1" applyBorder="1" applyAlignment="1">
      <alignment horizontal="center" vertical="center"/>
    </xf>
    <xf numFmtId="0" fontId="5" fillId="2" borderId="2" xfId="0" applyFont="1" applyFill="1" applyBorder="1" applyAlignment="1">
      <alignment vertical="center" wrapText="1"/>
    </xf>
    <xf numFmtId="14" fontId="5" fillId="2" borderId="2" xfId="0" applyNumberFormat="1" applyFont="1" applyFill="1" applyBorder="1" applyAlignment="1">
      <alignment horizontal="center" vertical="center"/>
    </xf>
    <xf numFmtId="0" fontId="33" fillId="2" borderId="11" xfId="0" applyFont="1" applyFill="1" applyBorder="1" applyAlignment="1">
      <alignment horizontal="center" wrapText="1"/>
    </xf>
    <xf numFmtId="0" fontId="34" fillId="2" borderId="2" xfId="0" applyFont="1" applyFill="1" applyBorder="1" applyAlignment="1">
      <alignment horizontal="center" vertical="center"/>
    </xf>
    <xf numFmtId="0" fontId="5" fillId="0" borderId="2" xfId="0" applyFont="1" applyBorder="1" applyAlignment="1">
      <alignment horizontal="justify" vertical="center" wrapText="1"/>
    </xf>
    <xf numFmtId="0" fontId="5" fillId="5" borderId="2" xfId="0" applyFont="1" applyFill="1" applyBorder="1" applyAlignment="1">
      <alignment horizontal="center" vertical="center" wrapText="1"/>
    </xf>
    <xf numFmtId="14" fontId="5" fillId="0" borderId="2" xfId="0" applyNumberFormat="1" applyFont="1" applyBorder="1" applyAlignment="1">
      <alignment horizontal="center" vertical="center"/>
    </xf>
    <xf numFmtId="0" fontId="32" fillId="0" borderId="19" xfId="0" applyFont="1" applyBorder="1"/>
    <xf numFmtId="0" fontId="5" fillId="0" borderId="2" xfId="0" applyFont="1" applyFill="1" applyBorder="1" applyAlignment="1">
      <alignment horizontal="justify" vertical="center" wrapText="1"/>
    </xf>
    <xf numFmtId="164" fontId="5" fillId="0" borderId="2" xfId="0" applyNumberFormat="1" applyFont="1" applyBorder="1" applyAlignment="1">
      <alignment horizontal="center" vertical="center"/>
    </xf>
    <xf numFmtId="0" fontId="22" fillId="2" borderId="65" xfId="0" applyFont="1" applyFill="1" applyBorder="1" applyAlignment="1" applyProtection="1">
      <alignment horizontal="left" vertical="center" readingOrder="1"/>
    </xf>
    <xf numFmtId="0" fontId="22" fillId="2" borderId="66" xfId="0" applyFont="1" applyFill="1" applyBorder="1" applyAlignment="1" applyProtection="1">
      <alignment horizontal="left" vertical="center" readingOrder="1"/>
    </xf>
    <xf numFmtId="9" fontId="32" fillId="2" borderId="11" xfId="0" applyNumberFormat="1" applyFont="1" applyFill="1" applyBorder="1" applyAlignment="1" applyProtection="1">
      <alignment horizontal="center" vertical="center" wrapText="1"/>
    </xf>
    <xf numFmtId="9" fontId="32" fillId="2" borderId="10" xfId="0" applyNumberFormat="1" applyFont="1" applyFill="1" applyBorder="1" applyAlignment="1" applyProtection="1">
      <alignment horizontal="center" wrapText="1"/>
    </xf>
    <xf numFmtId="9" fontId="32" fillId="2" borderId="10" xfId="0" applyNumberFormat="1" applyFont="1" applyFill="1" applyBorder="1" applyAlignment="1" applyProtection="1">
      <alignment horizontal="center" vertical="center" wrapText="1"/>
    </xf>
    <xf numFmtId="9" fontId="32" fillId="2" borderId="48" xfId="0" applyNumberFormat="1" applyFont="1" applyFill="1" applyBorder="1" applyAlignment="1" applyProtection="1">
      <alignment horizontal="center" vertical="center" wrapText="1"/>
    </xf>
    <xf numFmtId="9" fontId="32" fillId="2" borderId="22" xfId="0" applyNumberFormat="1" applyFont="1" applyFill="1" applyBorder="1" applyAlignment="1" applyProtection="1">
      <alignment horizontal="center" wrapText="1"/>
    </xf>
    <xf numFmtId="9" fontId="32" fillId="2" borderId="26" xfId="0" applyNumberFormat="1" applyFont="1" applyFill="1" applyBorder="1" applyAlignment="1" applyProtection="1">
      <alignment horizontal="center" vertical="center" wrapText="1"/>
      <protection locked="0"/>
    </xf>
    <xf numFmtId="0" fontId="13" fillId="8" borderId="2" xfId="0" applyFont="1" applyFill="1" applyBorder="1" applyAlignment="1" applyProtection="1">
      <alignment horizontal="center" vertical="center"/>
      <protection locked="0"/>
    </xf>
    <xf numFmtId="0" fontId="33" fillId="8" borderId="2" xfId="0" applyFont="1" applyFill="1" applyBorder="1" applyAlignment="1">
      <alignment horizontal="center" vertical="center" wrapText="1"/>
    </xf>
    <xf numFmtId="0" fontId="5" fillId="2" borderId="53" xfId="0" applyFont="1" applyFill="1" applyBorder="1" applyAlignment="1" applyProtection="1">
      <alignment horizontal="justify" vertical="center" wrapText="1"/>
    </xf>
    <xf numFmtId="0" fontId="5" fillId="2" borderId="61" xfId="0" applyFont="1" applyFill="1" applyBorder="1" applyAlignment="1" applyProtection="1">
      <alignment horizontal="justify" vertical="center" wrapText="1"/>
    </xf>
    <xf numFmtId="0" fontId="32" fillId="2" borderId="10" xfId="0" applyFont="1" applyFill="1" applyBorder="1" applyAlignment="1" applyProtection="1">
      <alignment horizontal="center" vertical="center"/>
      <protection locked="0"/>
    </xf>
    <xf numFmtId="0" fontId="32" fillId="2" borderId="19" xfId="0" applyFont="1" applyFill="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8" borderId="37"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33" fillId="2" borderId="10" xfId="0" applyFont="1" applyFill="1" applyBorder="1" applyAlignment="1" applyProtection="1">
      <alignment horizontal="center" vertical="center" wrapText="1"/>
    </xf>
    <xf numFmtId="9" fontId="32" fillId="2" borderId="51" xfId="0" applyNumberFormat="1" applyFont="1" applyFill="1" applyBorder="1" applyAlignment="1" applyProtection="1">
      <alignment horizontal="center" vertical="center" wrapText="1"/>
    </xf>
    <xf numFmtId="0" fontId="32" fillId="2" borderId="19" xfId="0" applyFont="1" applyFill="1" applyBorder="1" applyAlignment="1" applyProtection="1">
      <alignment horizontal="center" vertical="center" wrapText="1"/>
    </xf>
    <xf numFmtId="0" fontId="32" fillId="2" borderId="51" xfId="0" applyFont="1" applyFill="1" applyBorder="1" applyAlignment="1" applyProtection="1">
      <alignment horizontal="justify" vertical="center" wrapText="1"/>
    </xf>
    <xf numFmtId="0" fontId="32" fillId="2" borderId="19" xfId="0" applyFont="1" applyFill="1" applyBorder="1" applyAlignment="1" applyProtection="1">
      <alignment horizontal="justify" vertical="center" wrapText="1"/>
    </xf>
    <xf numFmtId="0" fontId="5" fillId="2" borderId="55" xfId="0" applyFont="1" applyFill="1" applyBorder="1" applyAlignment="1" applyProtection="1">
      <alignment horizontal="justify" vertical="center" wrapText="1"/>
    </xf>
    <xf numFmtId="0" fontId="32" fillId="2" borderId="9"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center" vertical="center" wrapText="1"/>
      <protection locked="0"/>
    </xf>
    <xf numFmtId="0" fontId="32" fillId="2" borderId="1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4"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9" fontId="5" fillId="2" borderId="10" xfId="0" applyNumberFormat="1" applyFont="1" applyFill="1" applyBorder="1" applyAlignment="1" applyProtection="1">
      <alignment horizontal="center" vertical="center" wrapText="1"/>
    </xf>
    <xf numFmtId="9" fontId="5" fillId="2" borderId="57" xfId="0" applyNumberFormat="1" applyFont="1" applyFill="1" applyBorder="1" applyAlignment="1" applyProtection="1">
      <alignment horizontal="center" vertical="center" wrapText="1"/>
    </xf>
    <xf numFmtId="0" fontId="5" fillId="2" borderId="55" xfId="0" applyFont="1" applyFill="1" applyBorder="1" applyAlignment="1" applyProtection="1">
      <alignment horizontal="center" vertical="center" wrapText="1"/>
    </xf>
    <xf numFmtId="0" fontId="5" fillId="2" borderId="65" xfId="0" applyFont="1" applyFill="1" applyBorder="1" applyAlignment="1" applyProtection="1">
      <alignment horizontal="center" vertical="center" wrapText="1"/>
    </xf>
    <xf numFmtId="0" fontId="5" fillId="2" borderId="66"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protection locked="0"/>
    </xf>
    <xf numFmtId="0" fontId="32" fillId="2" borderId="10" xfId="0" applyFont="1" applyFill="1" applyBorder="1" applyAlignment="1">
      <alignment horizontal="center" vertical="center"/>
    </xf>
    <xf numFmtId="0" fontId="32" fillId="2" borderId="19" xfId="0" applyFont="1" applyFill="1" applyBorder="1" applyAlignment="1">
      <alignment horizontal="center" vertical="center"/>
    </xf>
    <xf numFmtId="0" fontId="32" fillId="2" borderId="10"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wrapText="1"/>
    </xf>
    <xf numFmtId="9" fontId="33" fillId="2" borderId="57" xfId="2" applyFont="1" applyFill="1" applyBorder="1" applyAlignment="1" applyProtection="1">
      <alignment horizontal="center" vertical="center" wrapText="1"/>
    </xf>
    <xf numFmtId="9" fontId="33" fillId="2" borderId="67" xfId="2" applyFont="1" applyFill="1" applyBorder="1" applyAlignment="1" applyProtection="1">
      <alignment horizontal="center" vertical="center" wrapText="1"/>
    </xf>
    <xf numFmtId="9" fontId="33" fillId="2" borderId="55" xfId="2" applyFont="1" applyFill="1" applyBorder="1" applyAlignment="1" applyProtection="1">
      <alignment horizontal="center" vertical="center" wrapText="1"/>
    </xf>
    <xf numFmtId="14" fontId="32" fillId="2" borderId="10" xfId="0" applyNumberFormat="1" applyFont="1" applyFill="1" applyBorder="1" applyAlignment="1" applyProtection="1">
      <alignment horizontal="center" vertical="center"/>
    </xf>
    <xf numFmtId="14" fontId="32" fillId="2" borderId="19" xfId="0" applyNumberFormat="1" applyFont="1" applyFill="1" applyBorder="1" applyAlignment="1" applyProtection="1">
      <alignment horizontal="center" vertical="center"/>
    </xf>
    <xf numFmtId="14" fontId="32" fillId="2" borderId="10" xfId="0" applyNumberFormat="1" applyFont="1" applyFill="1" applyBorder="1" applyAlignment="1" applyProtection="1">
      <alignment horizontal="center" vertical="center" wrapText="1"/>
    </xf>
    <xf numFmtId="14" fontId="32" fillId="2" borderId="19" xfId="0" applyNumberFormat="1" applyFont="1" applyFill="1" applyBorder="1" applyAlignment="1" applyProtection="1">
      <alignment horizontal="center" vertical="center" wrapText="1"/>
    </xf>
    <xf numFmtId="0" fontId="32" fillId="2" borderId="56" xfId="0" applyFont="1" applyFill="1" applyBorder="1" applyAlignment="1" applyProtection="1">
      <alignment horizontal="center" vertical="center" wrapText="1"/>
    </xf>
    <xf numFmtId="0" fontId="32" fillId="2" borderId="62" xfId="0" applyFont="1" applyFill="1" applyBorder="1" applyAlignment="1" applyProtection="1">
      <alignment horizontal="center" vertical="center" wrapText="1"/>
    </xf>
    <xf numFmtId="0" fontId="32" fillId="2" borderId="10" xfId="0" applyFont="1" applyFill="1" applyBorder="1" applyAlignment="1" applyProtection="1">
      <alignment horizontal="center" vertical="top" wrapText="1"/>
    </xf>
    <xf numFmtId="0" fontId="32" fillId="2" borderId="19" xfId="0" applyFont="1" applyFill="1" applyBorder="1" applyAlignment="1" applyProtection="1">
      <alignment horizontal="center" vertical="top" wrapText="1"/>
    </xf>
    <xf numFmtId="9" fontId="32" fillId="2" borderId="57" xfId="2" applyFont="1" applyFill="1" applyBorder="1" applyAlignment="1" applyProtection="1">
      <alignment horizontal="center" vertical="center" wrapText="1"/>
    </xf>
    <xf numFmtId="9" fontId="32" fillId="2" borderId="55" xfId="2" applyFont="1" applyFill="1" applyBorder="1" applyAlignment="1" applyProtection="1">
      <alignment horizontal="center" vertical="center" wrapText="1"/>
    </xf>
    <xf numFmtId="0" fontId="34" fillId="2" borderId="11" xfId="0" applyFont="1" applyFill="1" applyBorder="1" applyAlignment="1" applyProtection="1">
      <alignment horizontal="center" wrapText="1"/>
    </xf>
    <xf numFmtId="0" fontId="34" fillId="2" borderId="19" xfId="0" applyFont="1" applyFill="1" applyBorder="1" applyAlignment="1" applyProtection="1">
      <alignment horizontal="center" wrapText="1"/>
    </xf>
    <xf numFmtId="9" fontId="32" fillId="2" borderId="21" xfId="0" applyNumberFormat="1"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wrapText="1"/>
    </xf>
    <xf numFmtId="0" fontId="32" fillId="2" borderId="11" xfId="0" applyFont="1" applyFill="1" applyBorder="1" applyAlignment="1" applyProtection="1">
      <alignment horizontal="center" vertical="center"/>
      <protection locked="0"/>
    </xf>
    <xf numFmtId="9" fontId="32" fillId="2" borderId="10" xfId="0" applyNumberFormat="1" applyFont="1" applyFill="1" applyBorder="1" applyAlignment="1" applyProtection="1">
      <alignment horizontal="center" vertical="center" wrapText="1"/>
    </xf>
    <xf numFmtId="9" fontId="32" fillId="2" borderId="56" xfId="0" applyNumberFormat="1" applyFont="1" applyFill="1" applyBorder="1" applyAlignment="1" applyProtection="1">
      <alignment horizontal="center" vertical="center" wrapText="1"/>
    </xf>
    <xf numFmtId="9" fontId="32" fillId="2" borderId="62" xfId="0" applyNumberFormat="1"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32" fillId="2" borderId="10" xfId="0" applyFont="1" applyFill="1" applyBorder="1" applyAlignment="1" applyProtection="1">
      <alignment horizontal="left" vertical="center" wrapText="1"/>
    </xf>
    <xf numFmtId="0" fontId="32" fillId="2" borderId="19" xfId="0" applyFont="1" applyFill="1" applyBorder="1" applyAlignment="1" applyProtection="1">
      <alignment horizontal="left" vertical="center" wrapText="1"/>
    </xf>
    <xf numFmtId="9" fontId="32" fillId="2" borderId="57" xfId="0" applyNumberFormat="1" applyFont="1" applyFill="1" applyBorder="1" applyAlignment="1" applyProtection="1">
      <alignment horizontal="center" vertical="center" wrapText="1"/>
    </xf>
    <xf numFmtId="0" fontId="32" fillId="2" borderId="55" xfId="0" applyFont="1" applyFill="1" applyBorder="1" applyAlignment="1" applyProtection="1">
      <alignment horizontal="center" vertical="center" wrapText="1"/>
    </xf>
    <xf numFmtId="9" fontId="39" fillId="2" borderId="9" xfId="0" applyNumberFormat="1" applyFont="1" applyFill="1" applyBorder="1" applyAlignment="1">
      <alignment horizontal="center" vertical="center" wrapText="1"/>
    </xf>
    <xf numFmtId="0" fontId="39" fillId="2" borderId="21"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40" fillId="2" borderId="12" xfId="0" applyFont="1" applyFill="1" applyBorder="1" applyAlignment="1">
      <alignment horizontal="left" vertical="center" wrapText="1"/>
    </xf>
    <xf numFmtId="0" fontId="39" fillId="2" borderId="2" xfId="0" applyFont="1" applyFill="1" applyBorder="1" applyAlignment="1">
      <alignment horizontal="center" vertical="center" wrapText="1"/>
    </xf>
    <xf numFmtId="0" fontId="32" fillId="2" borderId="2"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wrapText="1"/>
      <protection locked="0"/>
    </xf>
    <xf numFmtId="10" fontId="40" fillId="2" borderId="12" xfId="2" applyNumberFormat="1" applyFont="1" applyFill="1" applyBorder="1" applyAlignment="1">
      <alignment horizontal="center" vertical="center" wrapText="1"/>
    </xf>
    <xf numFmtId="0" fontId="40" fillId="2" borderId="2" xfId="0" applyFont="1" applyFill="1" applyBorder="1" applyAlignment="1">
      <alignment horizontal="center" vertical="center" wrapText="1"/>
    </xf>
    <xf numFmtId="0" fontId="34" fillId="2" borderId="11" xfId="0" applyFont="1" applyFill="1" applyBorder="1" applyAlignment="1" applyProtection="1">
      <alignment horizontal="center" vertical="center" wrapText="1"/>
    </xf>
    <xf numFmtId="0" fontId="32" fillId="2" borderId="2" xfId="0" applyFont="1" applyFill="1" applyBorder="1" applyAlignment="1" applyProtection="1">
      <alignment horizontal="center" vertical="center" wrapText="1"/>
    </xf>
    <xf numFmtId="0" fontId="32" fillId="2" borderId="57" xfId="0" applyFont="1" applyFill="1" applyBorder="1" applyAlignment="1" applyProtection="1">
      <alignment horizontal="center" vertical="center" wrapText="1"/>
    </xf>
    <xf numFmtId="0" fontId="32" fillId="2" borderId="67" xfId="0" applyFont="1" applyFill="1" applyBorder="1" applyAlignment="1" applyProtection="1">
      <alignment horizontal="center" vertical="center" wrapText="1"/>
    </xf>
    <xf numFmtId="0" fontId="32" fillId="2" borderId="65" xfId="0" applyFont="1" applyFill="1" applyBorder="1" applyAlignment="1" applyProtection="1">
      <alignment horizontal="center" vertical="center" wrapText="1"/>
    </xf>
    <xf numFmtId="0" fontId="32" fillId="2" borderId="68" xfId="0" applyFont="1" applyFill="1" applyBorder="1" applyAlignment="1" applyProtection="1">
      <alignment horizontal="center" vertical="center" wrapText="1"/>
    </xf>
    <xf numFmtId="0" fontId="32" fillId="2" borderId="66" xfId="0" applyFont="1" applyFill="1" applyBorder="1" applyAlignment="1" applyProtection="1">
      <alignment horizontal="center" vertical="center" wrapText="1"/>
    </xf>
    <xf numFmtId="0" fontId="32" fillId="2" borderId="2" xfId="0" applyFont="1" applyFill="1" applyBorder="1" applyAlignment="1">
      <alignment horizontal="center" vertical="center"/>
    </xf>
    <xf numFmtId="9" fontId="39" fillId="2" borderId="20" xfId="0" applyNumberFormat="1" applyFont="1" applyFill="1" applyBorder="1" applyAlignment="1">
      <alignment horizontal="center" vertical="center" wrapText="1"/>
    </xf>
    <xf numFmtId="0" fontId="39" fillId="2" borderId="22" xfId="0" applyFont="1" applyFill="1" applyBorder="1" applyAlignment="1">
      <alignment horizontal="center" vertical="center" wrapText="1"/>
    </xf>
    <xf numFmtId="0" fontId="39" fillId="2" borderId="23" xfId="0" applyFont="1" applyFill="1" applyBorder="1" applyAlignment="1">
      <alignment horizontal="center" vertical="center" wrapText="1"/>
    </xf>
    <xf numFmtId="9" fontId="32" fillId="2" borderId="22" xfId="0" applyNumberFormat="1" applyFont="1" applyFill="1" applyBorder="1" applyAlignment="1" applyProtection="1">
      <alignment horizontal="center" vertical="center" wrapText="1"/>
    </xf>
    <xf numFmtId="0" fontId="32" fillId="2" borderId="23" xfId="0" applyFont="1" applyFill="1" applyBorder="1" applyAlignment="1" applyProtection="1">
      <alignment horizontal="center" vertical="center" wrapText="1"/>
    </xf>
    <xf numFmtId="0" fontId="32" fillId="2" borderId="2" xfId="0" applyFont="1" applyFill="1" applyBorder="1" applyAlignment="1" applyProtection="1">
      <alignment horizontal="left" vertical="center" wrapText="1"/>
    </xf>
    <xf numFmtId="1" fontId="32" fillId="2" borderId="57" xfId="0" applyNumberFormat="1" applyFont="1" applyFill="1" applyBorder="1" applyAlignment="1" applyProtection="1">
      <alignment horizontal="center" vertical="center" wrapText="1"/>
    </xf>
    <xf numFmtId="1" fontId="32" fillId="2" borderId="55" xfId="0" applyNumberFormat="1" applyFont="1" applyFill="1" applyBorder="1" applyAlignment="1" applyProtection="1">
      <alignment horizontal="center" vertical="center" wrapText="1"/>
    </xf>
    <xf numFmtId="0" fontId="32" fillId="2" borderId="2"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2" fillId="2" borderId="21" xfId="0" applyFont="1" applyFill="1" applyBorder="1" applyAlignment="1">
      <alignment horizontal="center" vertical="center" wrapText="1"/>
    </xf>
    <xf numFmtId="9" fontId="5" fillId="2" borderId="2" xfId="0" applyNumberFormat="1" applyFont="1" applyFill="1" applyBorder="1" applyAlignment="1" applyProtection="1">
      <alignment horizontal="center" vertical="center" wrapText="1"/>
    </xf>
    <xf numFmtId="9" fontId="5" fillId="2" borderId="9" xfId="0" applyNumberFormat="1"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9" fontId="5" fillId="2" borderId="2" xfId="2"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48"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1" fontId="5" fillId="2" borderId="9" xfId="0" applyNumberFormat="1" applyFont="1" applyFill="1" applyBorder="1" applyAlignment="1" applyProtection="1">
      <alignment horizontal="center" vertical="center" wrapText="1"/>
    </xf>
    <xf numFmtId="1" fontId="5" fillId="2" borderId="20" xfId="0" applyNumberFormat="1" applyFont="1" applyFill="1" applyBorder="1" applyAlignment="1" applyProtection="1">
      <alignment horizontal="center" vertical="center" wrapText="1"/>
    </xf>
    <xf numFmtId="0" fontId="5" fillId="2" borderId="10" xfId="0" applyFont="1" applyFill="1" applyBorder="1" applyAlignment="1" applyProtection="1">
      <alignment horizontal="center" wrapText="1"/>
    </xf>
    <xf numFmtId="0" fontId="5" fillId="2" borderId="19" xfId="0" applyFont="1" applyFill="1" applyBorder="1" applyAlignment="1" applyProtection="1">
      <alignment horizontal="center" wrapText="1"/>
    </xf>
    <xf numFmtId="9" fontId="32" fillId="2" borderId="2" xfId="0" applyNumberFormat="1" applyFont="1" applyFill="1" applyBorder="1" applyAlignment="1" applyProtection="1">
      <alignment horizontal="center" vertical="center" wrapText="1"/>
      <protection locked="0"/>
    </xf>
    <xf numFmtId="0" fontId="32" fillId="2" borderId="2" xfId="0" applyFont="1" applyFill="1" applyBorder="1" applyAlignment="1" applyProtection="1">
      <alignment horizontal="justify" vertical="center" wrapText="1"/>
      <protection locked="0"/>
    </xf>
    <xf numFmtId="0" fontId="5" fillId="2" borderId="2" xfId="0" applyFont="1" applyFill="1" applyBorder="1" applyAlignment="1" applyProtection="1">
      <alignment horizontal="justify" vertical="center" wrapText="1"/>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9" xfId="0" applyFont="1" applyBorder="1" applyAlignment="1">
      <alignment horizontal="center" vertical="center"/>
    </xf>
    <xf numFmtId="14" fontId="32" fillId="2" borderId="57" xfId="0" applyNumberFormat="1" applyFont="1" applyFill="1" applyBorder="1" applyAlignment="1" applyProtection="1">
      <alignment wrapText="1"/>
    </xf>
    <xf numFmtId="0" fontId="39" fillId="2" borderId="67" xfId="0" applyFont="1" applyFill="1" applyBorder="1" applyAlignment="1">
      <alignment wrapText="1"/>
    </xf>
    <xf numFmtId="0" fontId="39" fillId="2" borderId="55" xfId="0" applyFont="1" applyFill="1" applyBorder="1" applyAlignment="1">
      <alignment wrapText="1"/>
    </xf>
    <xf numFmtId="14" fontId="32" fillId="2" borderId="65" xfId="0" applyNumberFormat="1" applyFont="1" applyFill="1" applyBorder="1" applyAlignment="1" applyProtection="1">
      <alignment horizontal="center" vertical="center" wrapText="1"/>
    </xf>
    <xf numFmtId="14" fontId="32" fillId="2" borderId="68" xfId="0" applyNumberFormat="1" applyFont="1" applyFill="1" applyBorder="1" applyAlignment="1" applyProtection="1">
      <alignment horizontal="center" vertical="center" wrapText="1"/>
    </xf>
    <xf numFmtId="14" fontId="32" fillId="2" borderId="66" xfId="0" applyNumberFormat="1" applyFont="1" applyFill="1" applyBorder="1" applyAlignment="1" applyProtection="1">
      <alignment horizontal="center" vertical="center" wrapText="1"/>
    </xf>
    <xf numFmtId="0" fontId="33" fillId="2" borderId="72" xfId="0" applyFont="1" applyFill="1" applyBorder="1" applyAlignment="1" applyProtection="1">
      <alignment horizontal="center" vertical="center" wrapText="1"/>
    </xf>
    <xf numFmtId="0" fontId="39" fillId="2" borderId="42" xfId="0" applyFont="1" applyFill="1" applyBorder="1" applyAlignment="1">
      <alignment horizontal="center" vertical="center" wrapText="1"/>
    </xf>
    <xf numFmtId="0" fontId="39" fillId="2" borderId="43" xfId="0" applyFont="1" applyFill="1" applyBorder="1" applyAlignment="1">
      <alignment horizontal="center" vertical="center" wrapText="1"/>
    </xf>
    <xf numFmtId="0" fontId="5" fillId="2" borderId="5" xfId="0" applyFont="1" applyFill="1" applyBorder="1" applyAlignment="1" applyProtection="1">
      <alignment horizontal="center" vertical="center" wrapText="1"/>
    </xf>
    <xf numFmtId="0" fontId="39" fillId="2" borderId="5" xfId="0" applyFont="1" applyFill="1" applyBorder="1" applyAlignment="1">
      <alignment horizontal="center" vertical="center" wrapText="1"/>
    </xf>
    <xf numFmtId="0" fontId="33" fillId="2" borderId="2" xfId="0" applyFont="1" applyFill="1" applyBorder="1" applyAlignment="1" applyProtection="1">
      <alignment horizontal="center" vertical="center" wrapText="1"/>
    </xf>
    <xf numFmtId="14" fontId="5" fillId="2" borderId="56" xfId="0" applyNumberFormat="1" applyFont="1" applyFill="1" applyBorder="1" applyAlignment="1" applyProtection="1">
      <alignment horizontal="center"/>
    </xf>
    <xf numFmtId="14" fontId="5" fillId="2" borderId="62" xfId="0" applyNumberFormat="1" applyFont="1" applyFill="1" applyBorder="1" applyAlignment="1" applyProtection="1">
      <alignment horizontal="center"/>
    </xf>
    <xf numFmtId="14" fontId="5" fillId="2" borderId="57" xfId="0" applyNumberFormat="1" applyFont="1" applyFill="1" applyBorder="1" applyAlignment="1" applyProtection="1">
      <alignment horizontal="center"/>
    </xf>
    <xf numFmtId="14" fontId="5" fillId="2" borderId="55" xfId="0" applyNumberFormat="1" applyFont="1" applyFill="1" applyBorder="1" applyAlignment="1" applyProtection="1">
      <alignment horizontal="center"/>
    </xf>
    <xf numFmtId="9" fontId="5" fillId="2" borderId="2" xfId="2" applyFont="1" applyFill="1" applyBorder="1" applyAlignment="1" applyProtection="1">
      <alignment horizontal="center" vertical="center"/>
    </xf>
    <xf numFmtId="14" fontId="5" fillId="2" borderId="2" xfId="0" applyNumberFormat="1" applyFont="1" applyFill="1" applyBorder="1" applyAlignment="1" applyProtection="1">
      <alignment horizontal="justify" vertical="center" wrapText="1"/>
    </xf>
    <xf numFmtId="9" fontId="32" fillId="2" borderId="2" xfId="2" applyFont="1" applyFill="1" applyBorder="1" applyAlignment="1" applyProtection="1">
      <alignment horizontal="center" vertical="center" wrapText="1"/>
    </xf>
    <xf numFmtId="0" fontId="32" fillId="2" borderId="2" xfId="0" applyFont="1" applyFill="1" applyBorder="1" applyAlignment="1" applyProtection="1">
      <alignment horizontal="justify" vertical="center" wrapText="1"/>
    </xf>
    <xf numFmtId="0" fontId="32" fillId="2" borderId="11" xfId="0" applyFont="1" applyFill="1" applyBorder="1" applyAlignment="1">
      <alignment horizontal="center" vertical="center"/>
    </xf>
    <xf numFmtId="9" fontId="5" fillId="2" borderId="33" xfId="0" applyNumberFormat="1" applyFont="1" applyFill="1" applyBorder="1" applyAlignment="1" applyProtection="1">
      <alignment horizontal="center" vertical="center" wrapText="1"/>
    </xf>
    <xf numFmtId="9" fontId="5" fillId="2" borderId="69" xfId="0" applyNumberFormat="1" applyFont="1" applyFill="1" applyBorder="1" applyAlignment="1" applyProtection="1">
      <alignment horizontal="center" vertical="center" wrapText="1"/>
    </xf>
    <xf numFmtId="9" fontId="5" fillId="2" borderId="70" xfId="0" applyNumberFormat="1" applyFont="1" applyFill="1" applyBorder="1" applyAlignment="1" applyProtection="1">
      <alignment horizontal="center" vertical="center" wrapText="1"/>
    </xf>
    <xf numFmtId="9" fontId="32" fillId="2" borderId="2" xfId="0" applyNumberFormat="1" applyFont="1" applyFill="1" applyBorder="1" applyAlignment="1" applyProtection="1">
      <alignment horizontal="center" vertical="center" wrapText="1"/>
    </xf>
    <xf numFmtId="0" fontId="32" fillId="2" borderId="10"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0" borderId="2" xfId="0" applyFont="1" applyFill="1" applyBorder="1" applyAlignment="1">
      <alignment horizontal="center" vertical="center"/>
    </xf>
    <xf numFmtId="9" fontId="32" fillId="2" borderId="10" xfId="0" applyNumberFormat="1" applyFont="1" applyFill="1" applyBorder="1" applyAlignment="1">
      <alignment horizontal="center" vertical="center" wrapText="1"/>
    </xf>
    <xf numFmtId="9" fontId="32" fillId="2" borderId="19" xfId="0" applyNumberFormat="1" applyFont="1" applyFill="1" applyBorder="1" applyAlignment="1">
      <alignment horizontal="center" vertical="center" wrapText="1"/>
    </xf>
    <xf numFmtId="0" fontId="32" fillId="2" borderId="10" xfId="0" applyFont="1" applyFill="1" applyBorder="1" applyAlignment="1">
      <alignment horizontal="justify" vertical="center" wrapText="1"/>
    </xf>
    <xf numFmtId="0" fontId="32" fillId="2" borderId="19" xfId="0" applyFont="1" applyFill="1" applyBorder="1" applyAlignment="1">
      <alignment horizontal="justify" vertical="center" wrapText="1"/>
    </xf>
    <xf numFmtId="0" fontId="32" fillId="2" borderId="65" xfId="0" applyFont="1" applyFill="1" applyBorder="1" applyAlignment="1" applyProtection="1">
      <alignment horizontal="justify" vertical="center" wrapText="1"/>
    </xf>
    <xf numFmtId="0" fontId="32" fillId="2" borderId="66" xfId="0" applyFont="1" applyFill="1" applyBorder="1" applyAlignment="1" applyProtection="1">
      <alignment horizontal="justify" vertical="center" wrapText="1"/>
    </xf>
    <xf numFmtId="9" fontId="32" fillId="2" borderId="10" xfId="0" applyNumberFormat="1" applyFont="1" applyFill="1" applyBorder="1" applyAlignment="1">
      <alignment horizontal="center" vertical="center"/>
    </xf>
    <xf numFmtId="0" fontId="32" fillId="2" borderId="22" xfId="0" applyFont="1" applyFill="1" applyBorder="1" applyAlignment="1">
      <alignment horizontal="center" vertical="center"/>
    </xf>
    <xf numFmtId="0" fontId="32" fillId="2" borderId="48" xfId="0" applyFont="1" applyFill="1" applyBorder="1" applyAlignment="1">
      <alignment horizontal="center" vertical="center"/>
    </xf>
    <xf numFmtId="0" fontId="13" fillId="8" borderId="2" xfId="0" applyFont="1" applyFill="1" applyBorder="1" applyAlignment="1">
      <alignment horizontal="center" vertical="center" wrapText="1"/>
    </xf>
  </cellXfs>
  <cellStyles count="5">
    <cellStyle name="Estilo 1" xfId="3" xr:uid="{00000000-0005-0000-0000-000000000000}"/>
    <cellStyle name="Normal" xfId="0" builtinId="0"/>
    <cellStyle name="Normal 2" xfId="4" xr:uid="{00000000-0005-0000-0000-000002000000}"/>
    <cellStyle name="Normal 3" xfId="1" xr:uid="{00000000-0005-0000-0000-000003000000}"/>
    <cellStyle name="Porcentaje" xfId="2" builtinId="5"/>
  </cellStyles>
  <dxfs count="0"/>
  <tableStyles count="0" defaultTableStyle="TableStyleMedium2" defaultPivotStyle="PivotStyleLight16"/>
  <colors>
    <mruColors>
      <color rgb="FFFFFF99"/>
      <color rgb="FFFFCCCC"/>
      <color rgb="FFA5E9A5"/>
      <color rgb="FFCCFF99"/>
      <color rgb="FFCCFFCC"/>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0</xdr:col>
      <xdr:colOff>990600</xdr:colOff>
      <xdr:row>0</xdr:row>
      <xdr:rowOff>819150</xdr:rowOff>
    </xdr:to>
    <xdr:pic>
      <xdr:nvPicPr>
        <xdr:cNvPr id="3" name="Imagen 2" descr="Logo de Transmilenio S.A." title="Logo de la Entidad">
          <a:extLst>
            <a:ext uri="{FF2B5EF4-FFF2-40B4-BE49-F238E27FC236}">
              <a16:creationId xmlns:a16="http://schemas.microsoft.com/office/drawing/2014/main" id="{FD67145D-B4A1-4BBD-8B77-BF523F622B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85725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122463</xdr:colOff>
      <xdr:row>0</xdr:row>
      <xdr:rowOff>190498</xdr:rowOff>
    </xdr:from>
    <xdr:to>
      <xdr:col>0</xdr:col>
      <xdr:colOff>1129392</xdr:colOff>
      <xdr:row>0</xdr:row>
      <xdr:rowOff>979713</xdr:rowOff>
    </xdr:to>
    <xdr:pic>
      <xdr:nvPicPr>
        <xdr:cNvPr id="2" name="Imagen 1" descr="Logotipo de Transmilenio S.A." title="Logo de la Entidad">
          <a:extLst>
            <a:ext uri="{FF2B5EF4-FFF2-40B4-BE49-F238E27FC236}">
              <a16:creationId xmlns:a16="http://schemas.microsoft.com/office/drawing/2014/main" id="{389BEC24-E9BF-48FB-AD91-68B12CD41F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3" y="190498"/>
          <a:ext cx="1006929" cy="789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0</xdr:col>
      <xdr:colOff>1054554</xdr:colOff>
      <xdr:row>0</xdr:row>
      <xdr:rowOff>860653</xdr:rowOff>
    </xdr:to>
    <xdr:pic>
      <xdr:nvPicPr>
        <xdr:cNvPr id="4" name="Imagen 3" descr="Logotipo de Transmilenio S.A." title="Logo de la Entidad">
          <a:extLst>
            <a:ext uri="{FF2B5EF4-FFF2-40B4-BE49-F238E27FC236}">
              <a16:creationId xmlns:a16="http://schemas.microsoft.com/office/drawing/2014/main" id="{A6D59A90-13F6-4B40-BD05-0A39BDC6F0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06929" cy="78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xdr:colOff>
      <xdr:row>0</xdr:row>
      <xdr:rowOff>60855</xdr:rowOff>
    </xdr:from>
    <xdr:to>
      <xdr:col>1</xdr:col>
      <xdr:colOff>708479</xdr:colOff>
      <xdr:row>0</xdr:row>
      <xdr:rowOff>846667</xdr:rowOff>
    </xdr:to>
    <xdr:pic>
      <xdr:nvPicPr>
        <xdr:cNvPr id="2" name="Imagen 1" descr="Logotipo de Transmilenio S.A." title="Logo de la Entidad">
          <a:extLst>
            <a:ext uri="{FF2B5EF4-FFF2-40B4-BE49-F238E27FC236}">
              <a16:creationId xmlns:a16="http://schemas.microsoft.com/office/drawing/2014/main" id="{8EE39115-55A1-4E15-931E-2F883A524A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 y="60855"/>
          <a:ext cx="1010104" cy="785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0</xdr:col>
      <xdr:colOff>1088572</xdr:colOff>
      <xdr:row>0</xdr:row>
      <xdr:rowOff>884465</xdr:rowOff>
    </xdr:to>
    <xdr:pic>
      <xdr:nvPicPr>
        <xdr:cNvPr id="4" name="Imagen 3" descr="Logotipo de Transmilenio S.A." title="Logo de la Entidad">
          <a:extLst>
            <a:ext uri="{FF2B5EF4-FFF2-40B4-BE49-F238E27FC236}">
              <a16:creationId xmlns:a16="http://schemas.microsoft.com/office/drawing/2014/main" id="{AEBC48D4-5C64-4F3A-8533-3B6860CEC5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1006929" cy="789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59531</xdr:colOff>
      <xdr:row>0</xdr:row>
      <xdr:rowOff>83344</xdr:rowOff>
    </xdr:from>
    <xdr:to>
      <xdr:col>0</xdr:col>
      <xdr:colOff>1066460</xdr:colOff>
      <xdr:row>0</xdr:row>
      <xdr:rowOff>872559</xdr:rowOff>
    </xdr:to>
    <xdr:pic>
      <xdr:nvPicPr>
        <xdr:cNvPr id="5" name="Imagen 4" descr="Logotipo de Transmilenio S.A." title="Logo de la Entidad">
          <a:extLst>
            <a:ext uri="{FF2B5EF4-FFF2-40B4-BE49-F238E27FC236}">
              <a16:creationId xmlns:a16="http://schemas.microsoft.com/office/drawing/2014/main" id="{BB63271C-7F9B-4E9F-A721-073DE0BD11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83344"/>
          <a:ext cx="1006929" cy="789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5" name="Imagen 4" descr="Logotipo de Transmilenio S.A." title="Logo de la Entidad">
          <a:extLst>
            <a:ext uri="{FF2B5EF4-FFF2-40B4-BE49-F238E27FC236}">
              <a16:creationId xmlns:a16="http://schemas.microsoft.com/office/drawing/2014/main" id="{2974868D-DFEB-458A-85EC-6E3A3C1A3C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milenio.sharepoint.com/SIG/PLAN%20ANTICORRUPCION%20Y%20ATENCION%20AL%20CIUDADANO/Plan%20Anticorrupcion%202016/2016/Octubre%202016/Anexo%202%20-%20MAPA%20DE%20RIESGOS%20DE%20CORRUPCION%20OCTUBRE%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ransmilenio.sharepoint.com/Documentos/Downloads/1454709916_31143d04fb001b84a08e7e4cf9fefca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ransmilenio.sharepoint.com/SIG/Plan%20Anticorrupci&#243;n/Plan%20Anticorrupcion%202016/MAPA%20DE%20RIESGOS%20DE%20CORRUPCION%202016%20MARZ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zoomScaleNormal="100" workbookViewId="0"/>
  </sheetViews>
  <sheetFormatPr baseColWidth="10" defaultRowHeight="15"/>
  <cols>
    <col min="1" max="1" width="36.28515625" customWidth="1"/>
    <col min="2" max="2" width="9.5703125" customWidth="1"/>
    <col min="3" max="3" width="60" customWidth="1"/>
    <col min="4" max="4" width="41.7109375" customWidth="1"/>
    <col min="5" max="5" width="37.85546875" customWidth="1"/>
    <col min="6" max="6" width="31.28515625" customWidth="1"/>
    <col min="7" max="8" width="18" customWidth="1"/>
    <col min="9" max="9" width="13.5703125" style="1" customWidth="1"/>
    <col min="10" max="10" width="12.140625" style="1" customWidth="1"/>
    <col min="11" max="11" width="8.85546875" style="1" customWidth="1"/>
    <col min="12" max="12" width="50.85546875" style="1" customWidth="1"/>
    <col min="13" max="13" width="35.7109375" customWidth="1"/>
  </cols>
  <sheetData>
    <row r="1" spans="1:13" ht="76.5" customHeight="1">
      <c r="A1" s="3" t="s">
        <v>96</v>
      </c>
      <c r="B1" s="2"/>
      <c r="C1" s="2"/>
      <c r="D1" s="2"/>
      <c r="E1" s="2"/>
      <c r="F1" s="2"/>
      <c r="G1" s="2"/>
      <c r="H1" s="2"/>
    </row>
    <row r="2" spans="1:13" ht="33" customHeight="1" thickBot="1">
      <c r="A2" s="4"/>
      <c r="B2" s="4"/>
      <c r="C2" s="4"/>
      <c r="D2" s="4"/>
      <c r="E2" s="4"/>
      <c r="F2" s="11"/>
      <c r="G2" s="11"/>
      <c r="H2" s="42" t="s">
        <v>250</v>
      </c>
      <c r="I2" s="501" t="s">
        <v>259</v>
      </c>
      <c r="J2" s="501"/>
      <c r="K2" s="501"/>
      <c r="L2" s="501"/>
      <c r="M2" s="501"/>
    </row>
    <row r="3" spans="1:13" s="123" customFormat="1" ht="38.25" customHeight="1" thickBot="1">
      <c r="A3" s="118" t="s">
        <v>13</v>
      </c>
      <c r="B3" s="119"/>
      <c r="C3" s="119"/>
      <c r="D3" s="120"/>
      <c r="E3" s="121"/>
      <c r="F3" s="121"/>
      <c r="G3" s="121"/>
      <c r="H3" s="122"/>
      <c r="I3" s="502" t="s">
        <v>254</v>
      </c>
      <c r="J3" s="502" t="s">
        <v>255</v>
      </c>
      <c r="K3" s="502" t="s">
        <v>256</v>
      </c>
      <c r="L3" s="502" t="s">
        <v>257</v>
      </c>
      <c r="M3" s="502" t="s">
        <v>258</v>
      </c>
    </row>
    <row r="4" spans="1:13" s="123" customFormat="1" ht="32.25" customHeight="1">
      <c r="A4" s="124" t="s">
        <v>10</v>
      </c>
      <c r="B4" s="125" t="s">
        <v>80</v>
      </c>
      <c r="C4" s="126"/>
      <c r="D4" s="127" t="s">
        <v>9</v>
      </c>
      <c r="E4" s="127" t="s">
        <v>30</v>
      </c>
      <c r="F4" s="128" t="s">
        <v>8</v>
      </c>
      <c r="G4" s="127" t="s">
        <v>11</v>
      </c>
      <c r="H4" s="129" t="s">
        <v>12</v>
      </c>
      <c r="I4" s="502"/>
      <c r="J4" s="502"/>
      <c r="K4" s="502"/>
      <c r="L4" s="502"/>
      <c r="M4" s="502"/>
    </row>
    <row r="5" spans="1:13" s="123" customFormat="1" ht="145.5" customHeight="1">
      <c r="A5" s="130" t="s">
        <v>1084</v>
      </c>
      <c r="B5" s="131" t="s">
        <v>7</v>
      </c>
      <c r="C5" s="132" t="s">
        <v>162</v>
      </c>
      <c r="D5" s="133" t="s">
        <v>158</v>
      </c>
      <c r="E5" s="133" t="s">
        <v>159</v>
      </c>
      <c r="F5" s="133" t="s">
        <v>160</v>
      </c>
      <c r="G5" s="134">
        <v>43146</v>
      </c>
      <c r="H5" s="135">
        <v>43449</v>
      </c>
      <c r="I5" s="136">
        <v>13</v>
      </c>
      <c r="J5" s="136">
        <v>1</v>
      </c>
      <c r="K5" s="137">
        <v>0.08</v>
      </c>
      <c r="L5" s="138" t="s">
        <v>1083</v>
      </c>
      <c r="M5" s="139" t="s">
        <v>316</v>
      </c>
    </row>
    <row r="6" spans="1:13" s="143" customFormat="1" ht="63.75" customHeight="1">
      <c r="A6" s="140" t="s">
        <v>1085</v>
      </c>
      <c r="B6" s="141" t="s">
        <v>5</v>
      </c>
      <c r="C6" s="132" t="s">
        <v>145</v>
      </c>
      <c r="D6" s="133" t="s">
        <v>33</v>
      </c>
      <c r="E6" s="133" t="s">
        <v>92</v>
      </c>
      <c r="F6" s="142" t="s">
        <v>93</v>
      </c>
      <c r="G6" s="134">
        <v>43102</v>
      </c>
      <c r="H6" s="135">
        <v>43125</v>
      </c>
      <c r="I6" s="136">
        <v>1</v>
      </c>
      <c r="J6" s="136">
        <v>1</v>
      </c>
      <c r="K6" s="137">
        <v>1</v>
      </c>
      <c r="L6" s="138" t="s">
        <v>317</v>
      </c>
      <c r="M6" s="136" t="s">
        <v>261</v>
      </c>
    </row>
    <row r="7" spans="1:13" s="143" customFormat="1" ht="105.75" customHeight="1">
      <c r="A7" s="144"/>
      <c r="B7" s="141" t="s">
        <v>4</v>
      </c>
      <c r="C7" s="132" t="s">
        <v>211</v>
      </c>
      <c r="D7" s="133" t="s">
        <v>100</v>
      </c>
      <c r="E7" s="133" t="s">
        <v>101</v>
      </c>
      <c r="F7" s="142" t="s">
        <v>213</v>
      </c>
      <c r="G7" s="145">
        <v>43126</v>
      </c>
      <c r="H7" s="135">
        <v>43129</v>
      </c>
      <c r="I7" s="136">
        <v>1</v>
      </c>
      <c r="J7" s="136">
        <v>1</v>
      </c>
      <c r="K7" s="137">
        <v>1</v>
      </c>
      <c r="L7" s="138" t="s">
        <v>318</v>
      </c>
      <c r="M7" s="136" t="s">
        <v>261</v>
      </c>
    </row>
    <row r="8" spans="1:13" s="143" customFormat="1" ht="75" customHeight="1">
      <c r="A8" s="146" t="s">
        <v>1086</v>
      </c>
      <c r="B8" s="141" t="s">
        <v>3</v>
      </c>
      <c r="C8" s="132" t="s">
        <v>43</v>
      </c>
      <c r="D8" s="133" t="s">
        <v>102</v>
      </c>
      <c r="E8" s="133" t="s">
        <v>103</v>
      </c>
      <c r="F8" s="142" t="s">
        <v>214</v>
      </c>
      <c r="G8" s="145">
        <v>43129</v>
      </c>
      <c r="H8" s="135">
        <v>43130</v>
      </c>
      <c r="I8" s="136">
        <v>1</v>
      </c>
      <c r="J8" s="136">
        <v>1</v>
      </c>
      <c r="K8" s="137">
        <v>1</v>
      </c>
      <c r="L8" s="138" t="s">
        <v>318</v>
      </c>
      <c r="M8" s="136" t="s">
        <v>261</v>
      </c>
    </row>
    <row r="9" spans="1:13" s="143" customFormat="1" ht="63.75" customHeight="1">
      <c r="A9" s="147"/>
      <c r="B9" s="141" t="s">
        <v>2</v>
      </c>
      <c r="C9" s="132" t="s">
        <v>44</v>
      </c>
      <c r="D9" s="133" t="s">
        <v>81</v>
      </c>
      <c r="E9" s="133" t="s">
        <v>82</v>
      </c>
      <c r="F9" s="142" t="s">
        <v>34</v>
      </c>
      <c r="G9" s="145">
        <v>43130</v>
      </c>
      <c r="H9" s="135">
        <v>43131</v>
      </c>
      <c r="I9" s="136">
        <v>1</v>
      </c>
      <c r="J9" s="136">
        <v>1</v>
      </c>
      <c r="K9" s="137">
        <v>1</v>
      </c>
      <c r="L9" s="138" t="s">
        <v>317</v>
      </c>
      <c r="M9" s="136" t="s">
        <v>261</v>
      </c>
    </row>
    <row r="10" spans="1:13" s="143" customFormat="1" ht="120" customHeight="1">
      <c r="A10" s="148"/>
      <c r="B10" s="141" t="s">
        <v>69</v>
      </c>
      <c r="C10" s="132" t="s">
        <v>105</v>
      </c>
      <c r="D10" s="133" t="s">
        <v>104</v>
      </c>
      <c r="E10" s="133" t="s">
        <v>161</v>
      </c>
      <c r="F10" s="142" t="s">
        <v>93</v>
      </c>
      <c r="G10" s="134">
        <v>43132</v>
      </c>
      <c r="H10" s="135">
        <v>43449</v>
      </c>
      <c r="I10" s="136">
        <v>1</v>
      </c>
      <c r="J10" s="136">
        <v>1</v>
      </c>
      <c r="K10" s="137">
        <v>1</v>
      </c>
      <c r="L10" s="138" t="s">
        <v>319</v>
      </c>
      <c r="M10" s="136" t="s">
        <v>320</v>
      </c>
    </row>
    <row r="11" spans="1:13" s="143" customFormat="1" ht="86.25" customHeight="1" thickBot="1">
      <c r="A11" s="140" t="s">
        <v>1087</v>
      </c>
      <c r="B11" s="131" t="s">
        <v>1</v>
      </c>
      <c r="C11" s="132" t="s">
        <v>106</v>
      </c>
      <c r="D11" s="133" t="s">
        <v>94</v>
      </c>
      <c r="E11" s="133" t="s">
        <v>95</v>
      </c>
      <c r="F11" s="142" t="s">
        <v>88</v>
      </c>
      <c r="G11" s="145">
        <v>43174</v>
      </c>
      <c r="H11" s="135">
        <v>43419</v>
      </c>
      <c r="I11" s="136">
        <v>3</v>
      </c>
      <c r="J11" s="136">
        <v>2</v>
      </c>
      <c r="K11" s="149">
        <f>2/3</f>
        <v>0.66666666666666663</v>
      </c>
      <c r="L11" s="150" t="s">
        <v>321</v>
      </c>
      <c r="M11" s="116" t="s">
        <v>260</v>
      </c>
    </row>
    <row r="12" spans="1:13" s="123" customFormat="1" ht="96.75" customHeight="1" thickBot="1">
      <c r="A12" s="151" t="s">
        <v>1088</v>
      </c>
      <c r="B12" s="152" t="s">
        <v>0</v>
      </c>
      <c r="C12" s="153" t="s">
        <v>40</v>
      </c>
      <c r="D12" s="154" t="s">
        <v>144</v>
      </c>
      <c r="E12" s="154" t="s">
        <v>142</v>
      </c>
      <c r="F12" s="154" t="s">
        <v>143</v>
      </c>
      <c r="G12" s="155">
        <v>43102</v>
      </c>
      <c r="H12" s="156">
        <v>43465</v>
      </c>
      <c r="I12" s="136">
        <v>4</v>
      </c>
      <c r="J12" s="136">
        <v>3</v>
      </c>
      <c r="K12" s="149">
        <v>0.75</v>
      </c>
      <c r="L12" s="150" t="s">
        <v>322</v>
      </c>
      <c r="M12" s="117" t="s">
        <v>276</v>
      </c>
    </row>
    <row r="20" spans="6:6">
      <c r="F20" t="s">
        <v>17</v>
      </c>
    </row>
  </sheetData>
  <sheetProtection formatColumns="0" selectLockedCells="1" selectUnlockedCells="1"/>
  <mergeCells count="6">
    <mergeCell ref="I2:M2"/>
    <mergeCell ref="I3:I4"/>
    <mergeCell ref="J3:J4"/>
    <mergeCell ref="K3:K4"/>
    <mergeCell ref="L3:L4"/>
    <mergeCell ref="M3:M4"/>
  </mergeCells>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1"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17922-22B7-4B57-A9A5-D138CF8FA0D5}">
  <dimension ref="A1:AK164"/>
  <sheetViews>
    <sheetView zoomScale="66" zoomScaleNormal="66" zoomScaleSheetLayoutView="50" workbookViewId="0">
      <pane xSplit="1" ySplit="5" topLeftCell="AC145" activePane="bottomRight" state="frozen"/>
      <selection activeCell="D5" sqref="D5"/>
      <selection pane="topRight" activeCell="D5" sqref="D5"/>
      <selection pane="bottomLeft" activeCell="D5" sqref="D5"/>
      <selection pane="bottomRight" activeCell="AG13" sqref="AG1:AH1048576"/>
    </sheetView>
  </sheetViews>
  <sheetFormatPr baseColWidth="10" defaultColWidth="11.42578125" defaultRowHeight="15"/>
  <cols>
    <col min="1" max="1" width="50.85546875" style="86" customWidth="1"/>
    <col min="2" max="2" width="56.7109375" style="86" customWidth="1"/>
    <col min="3" max="3" width="38.7109375" style="113" customWidth="1"/>
    <col min="4" max="4" width="44.42578125" style="113" customWidth="1"/>
    <col min="5" max="5" width="57.7109375" style="86" customWidth="1"/>
    <col min="6" max="6" width="67.5703125" style="114" customWidth="1"/>
    <col min="7" max="7" width="63.85546875" style="114" customWidth="1"/>
    <col min="8" max="8" width="27.140625" style="86" hidden="1" customWidth="1"/>
    <col min="9" max="9" width="29.42578125" style="86" hidden="1" customWidth="1"/>
    <col min="10" max="10" width="27.42578125" style="86" hidden="1" customWidth="1"/>
    <col min="11" max="11" width="27" style="86" hidden="1" customWidth="1"/>
    <col min="12" max="12" width="25.140625" style="86" hidden="1" customWidth="1"/>
    <col min="13" max="13" width="20.28515625" style="86" hidden="1" customWidth="1"/>
    <col min="14" max="14" width="58.85546875" style="86" customWidth="1"/>
    <col min="15" max="15" width="30.5703125" style="86" customWidth="1"/>
    <col min="16" max="16" width="28.85546875" style="86" customWidth="1"/>
    <col min="17" max="17" width="33" style="86" customWidth="1"/>
    <col min="18" max="18" width="31.7109375" style="86" customWidth="1"/>
    <col min="19" max="19" width="21.42578125" style="86" customWidth="1"/>
    <col min="20" max="20" width="24" style="86" customWidth="1"/>
    <col min="21" max="22" width="30.7109375" style="86" customWidth="1"/>
    <col min="23" max="23" width="67.42578125" style="115" customWidth="1"/>
    <col min="24" max="24" width="26.5703125" style="86" customWidth="1"/>
    <col min="25" max="25" width="31.42578125" style="86" customWidth="1"/>
    <col min="26" max="26" width="65.140625" style="86" customWidth="1"/>
    <col min="27" max="27" width="39.85546875" style="86" customWidth="1"/>
    <col min="28" max="28" width="52.7109375" style="86" customWidth="1"/>
    <col min="29" max="29" width="36" style="86" customWidth="1"/>
    <col min="30" max="30" width="82.85546875" style="86" customWidth="1"/>
    <col min="31" max="31" width="32.28515625" style="86" customWidth="1"/>
    <col min="32" max="32" width="72.42578125" style="86" customWidth="1"/>
    <col min="33" max="33" width="50.7109375" style="86" customWidth="1"/>
    <col min="34" max="34" width="67.42578125" style="86" customWidth="1"/>
    <col min="35" max="16384" width="11.42578125" style="86"/>
  </cols>
  <sheetData>
    <row r="1" spans="1:34" ht="96" customHeight="1">
      <c r="A1" s="84" t="s">
        <v>328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5"/>
      <c r="AD1" s="85"/>
      <c r="AE1" s="85"/>
      <c r="AF1" s="85"/>
      <c r="AG1" s="85"/>
      <c r="AH1" s="85"/>
    </row>
    <row r="2" spans="1:34" ht="36" customHeight="1" thickBot="1">
      <c r="A2" s="87"/>
      <c r="B2" s="87"/>
      <c r="C2" s="87"/>
      <c r="D2" s="87"/>
      <c r="E2" s="87"/>
      <c r="F2" s="87"/>
      <c r="G2" s="87"/>
      <c r="H2" s="87"/>
      <c r="I2" s="87"/>
      <c r="J2" s="87"/>
      <c r="K2" s="87"/>
      <c r="L2" s="87"/>
      <c r="M2" s="87"/>
      <c r="N2" s="87"/>
      <c r="O2" s="87"/>
      <c r="P2" s="87"/>
      <c r="Q2" s="87"/>
      <c r="R2" s="87"/>
      <c r="S2" s="87"/>
      <c r="T2" s="87"/>
      <c r="U2" s="87"/>
      <c r="V2" s="87"/>
      <c r="W2" s="87"/>
      <c r="X2" s="87"/>
      <c r="Y2" s="87"/>
      <c r="AA2" s="88"/>
      <c r="AB2" s="89" t="s">
        <v>249</v>
      </c>
      <c r="AC2" s="85"/>
      <c r="AD2" s="85"/>
      <c r="AE2" s="85"/>
      <c r="AF2" s="85"/>
      <c r="AG2" s="85"/>
      <c r="AH2" s="85"/>
    </row>
    <row r="3" spans="1:34" s="107" customFormat="1" ht="66.75" customHeight="1" thickBot="1">
      <c r="A3" s="90" t="s">
        <v>329</v>
      </c>
      <c r="B3" s="91"/>
      <c r="C3" s="92"/>
      <c r="D3" s="93"/>
      <c r="E3" s="94"/>
      <c r="F3" s="94"/>
      <c r="G3" s="95"/>
      <c r="H3" s="96" t="s">
        <v>330</v>
      </c>
      <c r="I3" s="96"/>
      <c r="J3" s="97"/>
      <c r="K3" s="98"/>
      <c r="L3" s="99"/>
      <c r="M3" s="99"/>
      <c r="N3" s="99"/>
      <c r="O3" s="99"/>
      <c r="P3" s="100"/>
      <c r="Q3" s="101" t="s">
        <v>331</v>
      </c>
      <c r="R3" s="102"/>
      <c r="S3" s="103"/>
      <c r="T3" s="104"/>
      <c r="U3" s="104"/>
      <c r="V3" s="100"/>
      <c r="W3" s="101" t="s">
        <v>332</v>
      </c>
      <c r="X3" s="91"/>
      <c r="Y3" s="94"/>
      <c r="Z3" s="94"/>
      <c r="AA3" s="105"/>
      <c r="AB3" s="106"/>
      <c r="AC3" s="510" t="s">
        <v>333</v>
      </c>
      <c r="AD3" s="511"/>
      <c r="AE3" s="511"/>
      <c r="AF3" s="511"/>
      <c r="AG3" s="511"/>
      <c r="AH3" s="512"/>
    </row>
    <row r="4" spans="1:34" s="107" customFormat="1" ht="85.5" customHeight="1">
      <c r="A4" s="108" t="s">
        <v>334</v>
      </c>
      <c r="B4" s="109" t="s">
        <v>335</v>
      </c>
      <c r="C4" s="110" t="s">
        <v>336</v>
      </c>
      <c r="D4" s="110" t="s">
        <v>337</v>
      </c>
      <c r="E4" s="109" t="s">
        <v>338</v>
      </c>
      <c r="F4" s="110" t="s">
        <v>339</v>
      </c>
      <c r="G4" s="109" t="s">
        <v>340</v>
      </c>
      <c r="H4" s="110" t="s">
        <v>341</v>
      </c>
      <c r="I4" s="110" t="s">
        <v>342</v>
      </c>
      <c r="J4" s="109" t="s">
        <v>343</v>
      </c>
      <c r="K4" s="110" t="s">
        <v>344</v>
      </c>
      <c r="L4" s="110" t="s">
        <v>345</v>
      </c>
      <c r="M4" s="110" t="s">
        <v>346</v>
      </c>
      <c r="N4" s="110" t="s">
        <v>347</v>
      </c>
      <c r="O4" s="110" t="s">
        <v>348</v>
      </c>
      <c r="P4" s="110" t="s">
        <v>349</v>
      </c>
      <c r="Q4" s="111" t="s">
        <v>350</v>
      </c>
      <c r="R4" s="110" t="s">
        <v>342</v>
      </c>
      <c r="S4" s="109" t="s">
        <v>343</v>
      </c>
      <c r="T4" s="110" t="s">
        <v>344</v>
      </c>
      <c r="U4" s="110" t="s">
        <v>351</v>
      </c>
      <c r="V4" s="110" t="s">
        <v>352</v>
      </c>
      <c r="W4" s="109" t="s">
        <v>353</v>
      </c>
      <c r="X4" s="110" t="s">
        <v>354</v>
      </c>
      <c r="Y4" s="110" t="s">
        <v>355</v>
      </c>
      <c r="Z4" s="109" t="s">
        <v>356</v>
      </c>
      <c r="AA4" s="109" t="s">
        <v>357</v>
      </c>
      <c r="AB4" s="112" t="s">
        <v>358</v>
      </c>
      <c r="AC4" s="157" t="s">
        <v>359</v>
      </c>
      <c r="AD4" s="157" t="s">
        <v>360</v>
      </c>
      <c r="AE4" s="157" t="s">
        <v>361</v>
      </c>
      <c r="AF4" s="157" t="s">
        <v>362</v>
      </c>
      <c r="AG4" s="158" t="s">
        <v>363</v>
      </c>
      <c r="AH4" s="158" t="s">
        <v>364</v>
      </c>
    </row>
    <row r="5" spans="1:34" s="166" customFormat="1" ht="64.5" customHeight="1" thickBot="1">
      <c r="A5" s="159" t="s">
        <v>365</v>
      </c>
      <c r="B5" s="160"/>
      <c r="C5" s="161"/>
      <c r="D5" s="162"/>
      <c r="E5" s="163"/>
      <c r="F5" s="163"/>
      <c r="G5" s="163"/>
      <c r="H5" s="163"/>
      <c r="I5" s="163"/>
      <c r="J5" s="163"/>
      <c r="K5" s="163"/>
      <c r="L5" s="163"/>
      <c r="M5" s="163"/>
      <c r="N5" s="163"/>
      <c r="O5" s="163"/>
      <c r="P5" s="163"/>
      <c r="Q5" s="163"/>
      <c r="R5" s="163"/>
      <c r="S5" s="163"/>
      <c r="T5" s="163"/>
      <c r="U5" s="163"/>
      <c r="V5" s="163"/>
      <c r="W5" s="163"/>
      <c r="X5" s="163"/>
      <c r="Y5" s="163"/>
      <c r="Z5" s="163"/>
      <c r="AA5" s="163"/>
      <c r="AB5" s="164"/>
      <c r="AC5" s="165"/>
      <c r="AD5" s="165"/>
      <c r="AE5" s="165"/>
      <c r="AF5" s="165"/>
      <c r="AG5" s="513"/>
      <c r="AH5" s="513"/>
    </row>
    <row r="6" spans="1:34" s="176" customFormat="1" ht="237.75" customHeight="1">
      <c r="A6" s="167" t="s">
        <v>365</v>
      </c>
      <c r="B6" s="168" t="s">
        <v>366</v>
      </c>
      <c r="C6" s="169" t="s">
        <v>17</v>
      </c>
      <c r="D6" s="169" t="s">
        <v>367</v>
      </c>
      <c r="E6" s="169" t="s">
        <v>368</v>
      </c>
      <c r="F6" s="170" t="s">
        <v>369</v>
      </c>
      <c r="G6" s="171" t="s">
        <v>370</v>
      </c>
      <c r="H6" s="172" t="s">
        <v>371</v>
      </c>
      <c r="I6" s="172">
        <v>1</v>
      </c>
      <c r="J6" s="172" t="s">
        <v>372</v>
      </c>
      <c r="K6" s="172">
        <v>20</v>
      </c>
      <c r="L6" s="172">
        <v>20</v>
      </c>
      <c r="M6" s="172" t="s">
        <v>373</v>
      </c>
      <c r="N6" s="173" t="s">
        <v>374</v>
      </c>
      <c r="O6" s="172" t="s">
        <v>375</v>
      </c>
      <c r="P6" s="172">
        <v>85</v>
      </c>
      <c r="Q6" s="172" t="s">
        <v>371</v>
      </c>
      <c r="R6" s="172">
        <v>1</v>
      </c>
      <c r="S6" s="172" t="s">
        <v>372</v>
      </c>
      <c r="T6" s="172">
        <v>20</v>
      </c>
      <c r="U6" s="172">
        <v>20</v>
      </c>
      <c r="V6" s="172" t="s">
        <v>373</v>
      </c>
      <c r="W6" s="168" t="s">
        <v>376</v>
      </c>
      <c r="X6" s="174">
        <v>43101</v>
      </c>
      <c r="Y6" s="174">
        <v>43465</v>
      </c>
      <c r="Z6" s="168" t="s">
        <v>377</v>
      </c>
      <c r="AA6" s="168" t="s">
        <v>56</v>
      </c>
      <c r="AB6" s="175" t="s">
        <v>378</v>
      </c>
      <c r="AC6" s="514">
        <v>1</v>
      </c>
      <c r="AD6" s="516" t="s">
        <v>1121</v>
      </c>
      <c r="AE6" s="514">
        <v>0.85</v>
      </c>
      <c r="AF6" s="503" t="s">
        <v>1122</v>
      </c>
      <c r="AG6" s="519" t="s">
        <v>276</v>
      </c>
      <c r="AH6" s="521" t="s">
        <v>379</v>
      </c>
    </row>
    <row r="7" spans="1:34" s="176" customFormat="1" ht="99" customHeight="1" thickBot="1">
      <c r="A7" s="177"/>
      <c r="B7" s="178"/>
      <c r="C7" s="179" t="s">
        <v>380</v>
      </c>
      <c r="D7" s="179" t="s">
        <v>381</v>
      </c>
      <c r="E7" s="179" t="s">
        <v>382</v>
      </c>
      <c r="F7" s="180"/>
      <c r="G7" s="180" t="s">
        <v>383</v>
      </c>
      <c r="H7" s="181"/>
      <c r="I7" s="181"/>
      <c r="J7" s="181"/>
      <c r="K7" s="181"/>
      <c r="L7" s="181"/>
      <c r="M7" s="181"/>
      <c r="N7" s="182" t="s">
        <v>384</v>
      </c>
      <c r="O7" s="181"/>
      <c r="P7" s="181"/>
      <c r="Q7" s="181"/>
      <c r="R7" s="181"/>
      <c r="S7" s="181"/>
      <c r="T7" s="181"/>
      <c r="U7" s="181"/>
      <c r="V7" s="181"/>
      <c r="W7" s="180" t="s">
        <v>385</v>
      </c>
      <c r="X7" s="183"/>
      <c r="Y7" s="183"/>
      <c r="Z7" s="184" t="s">
        <v>386</v>
      </c>
      <c r="AA7" s="185"/>
      <c r="AB7" s="186"/>
      <c r="AC7" s="515"/>
      <c r="AD7" s="517"/>
      <c r="AE7" s="515"/>
      <c r="AF7" s="518"/>
      <c r="AG7" s="520"/>
      <c r="AH7" s="522"/>
    </row>
    <row r="8" spans="1:34" s="166" customFormat="1" ht="152.25" customHeight="1">
      <c r="A8" s="187" t="s">
        <v>365</v>
      </c>
      <c r="B8" s="188" t="s">
        <v>387</v>
      </c>
      <c r="C8" s="179" t="s">
        <v>388</v>
      </c>
      <c r="D8" s="179"/>
      <c r="E8" s="179" t="s">
        <v>389</v>
      </c>
      <c r="F8" s="189" t="s">
        <v>390</v>
      </c>
      <c r="G8" s="188" t="s">
        <v>391</v>
      </c>
      <c r="H8" s="190" t="s">
        <v>371</v>
      </c>
      <c r="I8" s="190">
        <v>1</v>
      </c>
      <c r="J8" s="190" t="s">
        <v>372</v>
      </c>
      <c r="K8" s="190">
        <v>20</v>
      </c>
      <c r="L8" s="190">
        <v>20</v>
      </c>
      <c r="M8" s="190" t="s">
        <v>373</v>
      </c>
      <c r="N8" s="188" t="s">
        <v>392</v>
      </c>
      <c r="O8" s="190" t="s">
        <v>375</v>
      </c>
      <c r="P8" s="190">
        <v>70</v>
      </c>
      <c r="Q8" s="190" t="s">
        <v>371</v>
      </c>
      <c r="R8" s="190">
        <v>1</v>
      </c>
      <c r="S8" s="190" t="s">
        <v>372</v>
      </c>
      <c r="T8" s="190">
        <v>20</v>
      </c>
      <c r="U8" s="190">
        <v>20</v>
      </c>
      <c r="V8" s="190" t="s">
        <v>373</v>
      </c>
      <c r="W8" s="188" t="s">
        <v>393</v>
      </c>
      <c r="X8" s="191">
        <v>43101</v>
      </c>
      <c r="Y8" s="191">
        <v>43465</v>
      </c>
      <c r="Z8" s="190" t="s">
        <v>394</v>
      </c>
      <c r="AA8" s="190" t="s">
        <v>395</v>
      </c>
      <c r="AB8" s="192" t="s">
        <v>396</v>
      </c>
      <c r="AC8" s="505">
        <v>100</v>
      </c>
      <c r="AD8" s="503" t="s">
        <v>397</v>
      </c>
      <c r="AE8" s="193">
        <v>1</v>
      </c>
      <c r="AF8" s="503" t="s">
        <v>397</v>
      </c>
      <c r="AG8" s="503" t="s">
        <v>398</v>
      </c>
      <c r="AH8" s="505" t="s">
        <v>399</v>
      </c>
    </row>
    <row r="9" spans="1:34" s="166" customFormat="1" ht="152.25" customHeight="1" thickBot="1">
      <c r="A9" s="194"/>
      <c r="B9" s="195"/>
      <c r="C9" s="196"/>
      <c r="D9" s="196" t="s">
        <v>381</v>
      </c>
      <c r="E9" s="196" t="s">
        <v>400</v>
      </c>
      <c r="F9" s="197"/>
      <c r="G9" s="197" t="s">
        <v>401</v>
      </c>
      <c r="H9" s="198"/>
      <c r="I9" s="198"/>
      <c r="J9" s="198"/>
      <c r="K9" s="198"/>
      <c r="L9" s="198"/>
      <c r="M9" s="198"/>
      <c r="N9" s="179" t="s">
        <v>402</v>
      </c>
      <c r="O9" s="198"/>
      <c r="P9" s="198"/>
      <c r="Q9" s="198"/>
      <c r="R9" s="198"/>
      <c r="S9" s="198"/>
      <c r="T9" s="198"/>
      <c r="U9" s="198"/>
      <c r="V9" s="198"/>
      <c r="W9" s="197" t="s">
        <v>402</v>
      </c>
      <c r="X9" s="199"/>
      <c r="Y9" s="199"/>
      <c r="Z9" s="200" t="s">
        <v>403</v>
      </c>
      <c r="AA9" s="195"/>
      <c r="AB9" s="201"/>
      <c r="AC9" s="506"/>
      <c r="AD9" s="504" t="s">
        <v>17</v>
      </c>
      <c r="AE9" s="202"/>
      <c r="AF9" s="504" t="s">
        <v>17</v>
      </c>
      <c r="AG9" s="504"/>
      <c r="AH9" s="506"/>
    </row>
    <row r="10" spans="1:34" s="166" customFormat="1" ht="64.5" customHeight="1">
      <c r="A10" s="166" t="s">
        <v>404</v>
      </c>
      <c r="C10" s="203"/>
      <c r="D10" s="203"/>
      <c r="F10" s="176"/>
      <c r="G10" s="176"/>
      <c r="W10" s="204"/>
      <c r="AC10" s="205"/>
      <c r="AD10" s="205"/>
      <c r="AE10" s="205"/>
      <c r="AF10" s="205"/>
      <c r="AG10" s="205"/>
      <c r="AH10" s="205"/>
    </row>
    <row r="11" spans="1:34" s="211" customFormat="1" ht="123" customHeight="1">
      <c r="A11" s="206" t="s">
        <v>405</v>
      </c>
      <c r="B11" s="207" t="s">
        <v>17</v>
      </c>
      <c r="C11" s="179" t="s">
        <v>406</v>
      </c>
      <c r="D11" s="190" t="s">
        <v>407</v>
      </c>
      <c r="E11" s="190" t="s">
        <v>408</v>
      </c>
      <c r="F11" s="208" t="s">
        <v>409</v>
      </c>
      <c r="G11" s="188" t="s">
        <v>410</v>
      </c>
      <c r="H11" s="190" t="s">
        <v>371</v>
      </c>
      <c r="I11" s="190">
        <v>1</v>
      </c>
      <c r="J11" s="190" t="s">
        <v>411</v>
      </c>
      <c r="K11" s="190">
        <v>10</v>
      </c>
      <c r="L11" s="190">
        <f>+K11*I11</f>
        <v>10</v>
      </c>
      <c r="M11" s="190" t="s">
        <v>412</v>
      </c>
      <c r="N11" s="190" t="s">
        <v>413</v>
      </c>
      <c r="O11" s="190" t="s">
        <v>375</v>
      </c>
      <c r="P11" s="190">
        <v>85</v>
      </c>
      <c r="Q11" s="190" t="s">
        <v>371</v>
      </c>
      <c r="R11" s="190">
        <v>1</v>
      </c>
      <c r="S11" s="190" t="s">
        <v>411</v>
      </c>
      <c r="T11" s="190">
        <v>10</v>
      </c>
      <c r="U11" s="190">
        <v>10</v>
      </c>
      <c r="V11" s="190" t="s">
        <v>412</v>
      </c>
      <c r="W11" s="528" t="s">
        <v>414</v>
      </c>
      <c r="X11" s="191">
        <v>43102</v>
      </c>
      <c r="Y11" s="191">
        <v>43465</v>
      </c>
      <c r="Z11" s="188" t="s">
        <v>415</v>
      </c>
      <c r="AA11" s="190" t="s">
        <v>416</v>
      </c>
      <c r="AB11" s="192" t="s">
        <v>417</v>
      </c>
      <c r="AC11" s="210">
        <v>1</v>
      </c>
      <c r="AD11" s="190" t="s">
        <v>1123</v>
      </c>
      <c r="AE11" s="210">
        <v>1</v>
      </c>
      <c r="AF11" s="190" t="s">
        <v>1124</v>
      </c>
      <c r="AG11" s="507" t="s">
        <v>418</v>
      </c>
      <c r="AH11" s="508"/>
    </row>
    <row r="12" spans="1:34" s="211" customFormat="1" ht="96" customHeight="1">
      <c r="A12" s="212"/>
      <c r="B12" s="185"/>
      <c r="C12" s="179" t="s">
        <v>419</v>
      </c>
      <c r="D12" s="180"/>
      <c r="E12" s="180"/>
      <c r="F12" s="213"/>
      <c r="G12" s="184" t="s">
        <v>420</v>
      </c>
      <c r="H12" s="214"/>
      <c r="I12" s="214"/>
      <c r="J12" s="214"/>
      <c r="K12" s="214"/>
      <c r="L12" s="214"/>
      <c r="M12" s="214"/>
      <c r="N12" s="209" t="s">
        <v>421</v>
      </c>
      <c r="O12" s="214"/>
      <c r="P12" s="214"/>
      <c r="Q12" s="180"/>
      <c r="R12" s="180"/>
      <c r="S12" s="180"/>
      <c r="T12" s="180"/>
      <c r="U12" s="180"/>
      <c r="V12" s="180"/>
      <c r="W12" s="528"/>
      <c r="X12" s="215"/>
      <c r="Y12" s="215"/>
      <c r="Z12" s="180" t="s">
        <v>422</v>
      </c>
      <c r="AA12" s="180" t="s">
        <v>423</v>
      </c>
      <c r="AB12" s="216"/>
      <c r="AC12" s="217"/>
      <c r="AD12" s="214"/>
      <c r="AE12" s="217"/>
      <c r="AF12" s="214"/>
      <c r="AG12" s="507"/>
      <c r="AH12" s="509"/>
    </row>
    <row r="13" spans="1:34" s="211" customFormat="1" ht="273.75" customHeight="1">
      <c r="A13" s="218" t="s">
        <v>424</v>
      </c>
      <c r="B13" s="209" t="s">
        <v>425</v>
      </c>
      <c r="C13" s="188" t="s">
        <v>426</v>
      </c>
      <c r="D13" s="188" t="s">
        <v>427</v>
      </c>
      <c r="E13" s="188" t="s">
        <v>428</v>
      </c>
      <c r="F13" s="218" t="s">
        <v>429</v>
      </c>
      <c r="G13" s="179" t="s">
        <v>430</v>
      </c>
      <c r="H13" s="188" t="s">
        <v>371</v>
      </c>
      <c r="I13" s="188">
        <v>1</v>
      </c>
      <c r="J13" s="188" t="s">
        <v>431</v>
      </c>
      <c r="K13" s="188">
        <v>5</v>
      </c>
      <c r="L13" s="188">
        <f>+K13*I13</f>
        <v>5</v>
      </c>
      <c r="M13" s="188" t="s">
        <v>412</v>
      </c>
      <c r="N13" s="188" t="s">
        <v>432</v>
      </c>
      <c r="O13" s="188" t="s">
        <v>375</v>
      </c>
      <c r="P13" s="188">
        <v>90</v>
      </c>
      <c r="Q13" s="188" t="s">
        <v>371</v>
      </c>
      <c r="R13" s="188">
        <v>1</v>
      </c>
      <c r="S13" s="188" t="s">
        <v>431</v>
      </c>
      <c r="T13" s="188">
        <v>5</v>
      </c>
      <c r="U13" s="188">
        <f>+T13*R13</f>
        <v>5</v>
      </c>
      <c r="V13" s="188" t="s">
        <v>412</v>
      </c>
      <c r="W13" s="179" t="s">
        <v>433</v>
      </c>
      <c r="X13" s="219">
        <v>43102</v>
      </c>
      <c r="Y13" s="219">
        <v>43465</v>
      </c>
      <c r="Z13" s="219" t="s">
        <v>434</v>
      </c>
      <c r="AA13" s="179" t="s">
        <v>435</v>
      </c>
      <c r="AB13" s="220" t="s">
        <v>436</v>
      </c>
      <c r="AC13" s="221">
        <v>0.8</v>
      </c>
      <c r="AD13" s="188" t="s">
        <v>437</v>
      </c>
      <c r="AE13" s="222">
        <f>708/708</f>
        <v>1</v>
      </c>
      <c r="AF13" s="223" t="s">
        <v>438</v>
      </c>
      <c r="AG13" s="224" t="s">
        <v>439</v>
      </c>
      <c r="AH13" s="224" t="s">
        <v>440</v>
      </c>
    </row>
    <row r="14" spans="1:34" s="211" customFormat="1" ht="219" customHeight="1">
      <c r="A14" s="225" t="s">
        <v>424</v>
      </c>
      <c r="B14" s="226" t="s">
        <v>17</v>
      </c>
      <c r="C14" s="179" t="s">
        <v>419</v>
      </c>
      <c r="D14" s="179" t="s">
        <v>367</v>
      </c>
      <c r="E14" s="179" t="s">
        <v>441</v>
      </c>
      <c r="F14" s="218" t="s">
        <v>442</v>
      </c>
      <c r="G14" s="179" t="s">
        <v>443</v>
      </c>
      <c r="H14" s="179" t="s">
        <v>371</v>
      </c>
      <c r="I14" s="179">
        <v>1</v>
      </c>
      <c r="J14" s="179" t="s">
        <v>431</v>
      </c>
      <c r="K14" s="179">
        <v>5</v>
      </c>
      <c r="L14" s="179">
        <f>+K14*I14</f>
        <v>5</v>
      </c>
      <c r="M14" s="179" t="s">
        <v>412</v>
      </c>
      <c r="N14" s="227" t="s">
        <v>1089</v>
      </c>
      <c r="O14" s="179" t="s">
        <v>375</v>
      </c>
      <c r="P14" s="179">
        <v>85</v>
      </c>
      <c r="Q14" s="179" t="s">
        <v>371</v>
      </c>
      <c r="R14" s="179">
        <v>1</v>
      </c>
      <c r="S14" s="179" t="s">
        <v>431</v>
      </c>
      <c r="T14" s="179">
        <v>5</v>
      </c>
      <c r="U14" s="179">
        <f>+T14*R14</f>
        <v>5</v>
      </c>
      <c r="V14" s="179" t="s">
        <v>412</v>
      </c>
      <c r="W14" s="179" t="s">
        <v>444</v>
      </c>
      <c r="X14" s="219">
        <v>43102</v>
      </c>
      <c r="Y14" s="219">
        <v>43465</v>
      </c>
      <c r="Z14" s="219" t="s">
        <v>445</v>
      </c>
      <c r="AA14" s="228" t="s">
        <v>446</v>
      </c>
      <c r="AB14" s="229" t="s">
        <v>447</v>
      </c>
      <c r="AC14" s="230">
        <v>0.85</v>
      </c>
      <c r="AD14" s="179" t="s">
        <v>448</v>
      </c>
      <c r="AE14" s="222">
        <v>0.5</v>
      </c>
      <c r="AF14" s="231" t="s">
        <v>449</v>
      </c>
      <c r="AG14" s="224" t="s">
        <v>450</v>
      </c>
      <c r="AH14" s="224" t="s">
        <v>440</v>
      </c>
    </row>
    <row r="15" spans="1:34" s="166" customFormat="1" ht="54" customHeight="1">
      <c r="A15" s="159" t="s">
        <v>451</v>
      </c>
      <c r="C15" s="203"/>
      <c r="D15" s="203"/>
      <c r="F15" s="176"/>
      <c r="G15" s="176"/>
      <c r="W15" s="204"/>
      <c r="AC15" s="205"/>
      <c r="AD15" s="205"/>
      <c r="AE15" s="205"/>
      <c r="AF15" s="205"/>
      <c r="AG15" s="205"/>
      <c r="AH15" s="205"/>
    </row>
    <row r="16" spans="1:34" s="166" customFormat="1" ht="63.75">
      <c r="A16" s="232" t="s">
        <v>452</v>
      </c>
      <c r="B16" s="233" t="s">
        <v>453</v>
      </c>
      <c r="C16" s="179" t="s">
        <v>17</v>
      </c>
      <c r="D16" s="233" t="s">
        <v>427</v>
      </c>
      <c r="E16" s="233" t="s">
        <v>454</v>
      </c>
      <c r="F16" s="234" t="s">
        <v>455</v>
      </c>
      <c r="G16" s="233" t="s">
        <v>456</v>
      </c>
      <c r="H16" s="235" t="s">
        <v>371</v>
      </c>
      <c r="I16" s="233">
        <v>1</v>
      </c>
      <c r="J16" s="233" t="s">
        <v>372</v>
      </c>
      <c r="K16" s="233">
        <v>20</v>
      </c>
      <c r="L16" s="233">
        <v>20</v>
      </c>
      <c r="M16" s="233" t="s">
        <v>373</v>
      </c>
      <c r="N16" s="233" t="s">
        <v>457</v>
      </c>
      <c r="O16" s="233" t="s">
        <v>375</v>
      </c>
      <c r="P16" s="233">
        <v>85</v>
      </c>
      <c r="Q16" s="233" t="s">
        <v>371</v>
      </c>
      <c r="R16" s="233">
        <v>1</v>
      </c>
      <c r="S16" s="233" t="s">
        <v>372</v>
      </c>
      <c r="T16" s="233">
        <v>20</v>
      </c>
      <c r="U16" s="233">
        <v>20</v>
      </c>
      <c r="V16" s="233" t="s">
        <v>431</v>
      </c>
      <c r="W16" s="233" t="s">
        <v>458</v>
      </c>
      <c r="X16" s="236">
        <v>43101</v>
      </c>
      <c r="Y16" s="236">
        <v>43465</v>
      </c>
      <c r="Z16" s="237" t="s">
        <v>459</v>
      </c>
      <c r="AA16" s="233" t="s">
        <v>460</v>
      </c>
      <c r="AB16" s="238" t="s">
        <v>461</v>
      </c>
      <c r="AC16" s="239">
        <v>1</v>
      </c>
      <c r="AD16" s="233" t="s">
        <v>462</v>
      </c>
      <c r="AE16" s="240">
        <v>1</v>
      </c>
      <c r="AF16" s="241" t="s">
        <v>463</v>
      </c>
      <c r="AG16" s="242" t="s">
        <v>464</v>
      </c>
      <c r="AH16" s="243" t="s">
        <v>465</v>
      </c>
    </row>
    <row r="17" spans="1:34" s="166" customFormat="1" ht="120.75" customHeight="1">
      <c r="A17" s="232" t="s">
        <v>466</v>
      </c>
      <c r="B17" s="233" t="s">
        <v>467</v>
      </c>
      <c r="C17" s="233"/>
      <c r="D17" s="233" t="s">
        <v>381</v>
      </c>
      <c r="E17" s="233" t="s">
        <v>468</v>
      </c>
      <c r="F17" s="234" t="s">
        <v>469</v>
      </c>
      <c r="G17" s="233" t="s">
        <v>470</v>
      </c>
      <c r="H17" s="235" t="s">
        <v>371</v>
      </c>
      <c r="I17" s="233">
        <v>1</v>
      </c>
      <c r="J17" s="233" t="s">
        <v>411</v>
      </c>
      <c r="K17" s="233">
        <v>10</v>
      </c>
      <c r="L17" s="233">
        <v>10</v>
      </c>
      <c r="M17" s="233" t="s">
        <v>412</v>
      </c>
      <c r="N17" s="233" t="s">
        <v>471</v>
      </c>
      <c r="O17" s="233" t="s">
        <v>375</v>
      </c>
      <c r="P17" s="233">
        <v>85</v>
      </c>
      <c r="Q17" s="233" t="s">
        <v>371</v>
      </c>
      <c r="R17" s="233">
        <v>1</v>
      </c>
      <c r="S17" s="233" t="s">
        <v>411</v>
      </c>
      <c r="T17" s="233">
        <v>10</v>
      </c>
      <c r="U17" s="233">
        <v>10</v>
      </c>
      <c r="V17" s="233" t="s">
        <v>412</v>
      </c>
      <c r="W17" s="233" t="s">
        <v>472</v>
      </c>
      <c r="X17" s="236">
        <v>43101</v>
      </c>
      <c r="Y17" s="236">
        <v>43465</v>
      </c>
      <c r="Z17" s="237" t="s">
        <v>473</v>
      </c>
      <c r="AA17" s="233" t="s">
        <v>474</v>
      </c>
      <c r="AB17" s="238" t="s">
        <v>475</v>
      </c>
      <c r="AC17" s="221">
        <v>1</v>
      </c>
      <c r="AD17" s="244" t="s">
        <v>1125</v>
      </c>
      <c r="AE17" s="245">
        <v>1</v>
      </c>
      <c r="AF17" s="246" t="s">
        <v>1126</v>
      </c>
      <c r="AG17" s="242" t="s">
        <v>276</v>
      </c>
      <c r="AH17" s="242" t="s">
        <v>476</v>
      </c>
    </row>
    <row r="18" spans="1:34" s="166" customFormat="1" ht="123.75" customHeight="1">
      <c r="A18" s="232" t="s">
        <v>477</v>
      </c>
      <c r="B18" s="209" t="s">
        <v>478</v>
      </c>
      <c r="C18" s="179" t="s">
        <v>388</v>
      </c>
      <c r="D18" s="179" t="s">
        <v>479</v>
      </c>
      <c r="E18" s="179" t="s">
        <v>480</v>
      </c>
      <c r="F18" s="218" t="s">
        <v>481</v>
      </c>
      <c r="G18" s="179" t="s">
        <v>482</v>
      </c>
      <c r="H18" s="247" t="s">
        <v>371</v>
      </c>
      <c r="I18" s="179">
        <v>1</v>
      </c>
      <c r="J18" s="179" t="s">
        <v>411</v>
      </c>
      <c r="K18" s="179">
        <v>10</v>
      </c>
      <c r="L18" s="179">
        <v>10</v>
      </c>
      <c r="M18" s="179" t="s">
        <v>412</v>
      </c>
      <c r="N18" s="179" t="s">
        <v>483</v>
      </c>
      <c r="O18" s="179" t="s">
        <v>375</v>
      </c>
      <c r="P18" s="179">
        <v>85</v>
      </c>
      <c r="Q18" s="188" t="s">
        <v>371</v>
      </c>
      <c r="R18" s="188">
        <v>1</v>
      </c>
      <c r="S18" s="188" t="s">
        <v>411</v>
      </c>
      <c r="T18" s="188">
        <v>10</v>
      </c>
      <c r="U18" s="248">
        <v>10</v>
      </c>
      <c r="V18" s="248" t="s">
        <v>412</v>
      </c>
      <c r="W18" s="233" t="s">
        <v>484</v>
      </c>
      <c r="X18" s="237">
        <v>43101</v>
      </c>
      <c r="Y18" s="236">
        <v>43465</v>
      </c>
      <c r="Z18" s="237" t="s">
        <v>485</v>
      </c>
      <c r="AA18" s="233" t="s">
        <v>486</v>
      </c>
      <c r="AB18" s="238" t="s">
        <v>487</v>
      </c>
      <c r="AC18" s="221">
        <v>1</v>
      </c>
      <c r="AD18" s="244" t="s">
        <v>488</v>
      </c>
      <c r="AE18" s="245">
        <v>1</v>
      </c>
      <c r="AF18" s="246" t="s">
        <v>489</v>
      </c>
      <c r="AG18" s="242" t="s">
        <v>276</v>
      </c>
      <c r="AH18" s="243" t="s">
        <v>490</v>
      </c>
    </row>
    <row r="19" spans="1:34" s="166" customFormat="1" ht="76.5">
      <c r="A19" s="232" t="s">
        <v>491</v>
      </c>
      <c r="B19" s="249" t="s">
        <v>492</v>
      </c>
      <c r="C19" s="233" t="s">
        <v>388</v>
      </c>
      <c r="D19" s="233" t="s">
        <v>381</v>
      </c>
      <c r="E19" s="233" t="s">
        <v>493</v>
      </c>
      <c r="F19" s="234" t="s">
        <v>494</v>
      </c>
      <c r="G19" s="233" t="s">
        <v>495</v>
      </c>
      <c r="H19" s="235" t="s">
        <v>371</v>
      </c>
      <c r="I19" s="233">
        <v>1</v>
      </c>
      <c r="J19" s="233" t="s">
        <v>411</v>
      </c>
      <c r="K19" s="233">
        <v>10</v>
      </c>
      <c r="L19" s="233">
        <v>10</v>
      </c>
      <c r="M19" s="233" t="s">
        <v>412</v>
      </c>
      <c r="N19" s="233" t="s">
        <v>496</v>
      </c>
      <c r="O19" s="233" t="s">
        <v>375</v>
      </c>
      <c r="P19" s="233">
        <v>85</v>
      </c>
      <c r="Q19" s="233" t="s">
        <v>371</v>
      </c>
      <c r="R19" s="233">
        <v>1</v>
      </c>
      <c r="S19" s="233" t="s">
        <v>411</v>
      </c>
      <c r="T19" s="233">
        <v>10</v>
      </c>
      <c r="U19" s="233">
        <v>10</v>
      </c>
      <c r="V19" s="233" t="s">
        <v>412</v>
      </c>
      <c r="W19" s="233" t="s">
        <v>497</v>
      </c>
      <c r="X19" s="236" t="s">
        <v>498</v>
      </c>
      <c r="Y19" s="236" t="s">
        <v>498</v>
      </c>
      <c r="Z19" s="237" t="s">
        <v>498</v>
      </c>
      <c r="AA19" s="233" t="s">
        <v>498</v>
      </c>
      <c r="AB19" s="238" t="s">
        <v>498</v>
      </c>
      <c r="AC19" s="221">
        <v>1</v>
      </c>
      <c r="AD19" s="188" t="s">
        <v>499</v>
      </c>
      <c r="AE19" s="221">
        <v>1</v>
      </c>
      <c r="AF19" s="223" t="s">
        <v>499</v>
      </c>
      <c r="AG19" s="243" t="s">
        <v>276</v>
      </c>
      <c r="AH19" s="243" t="s">
        <v>476</v>
      </c>
    </row>
    <row r="20" spans="1:34" s="166" customFormat="1" ht="63.75">
      <c r="A20" s="250" t="s">
        <v>500</v>
      </c>
      <c r="B20" s="523" t="s">
        <v>501</v>
      </c>
      <c r="C20" s="179" t="s">
        <v>502</v>
      </c>
      <c r="D20" s="179" t="s">
        <v>367</v>
      </c>
      <c r="E20" s="179" t="s">
        <v>503</v>
      </c>
      <c r="F20" s="525" t="s">
        <v>504</v>
      </c>
      <c r="G20" s="527" t="s">
        <v>505</v>
      </c>
      <c r="H20" s="527" t="s">
        <v>371</v>
      </c>
      <c r="I20" s="527">
        <v>1</v>
      </c>
      <c r="J20" s="527" t="s">
        <v>411</v>
      </c>
      <c r="K20" s="527">
        <v>10</v>
      </c>
      <c r="L20" s="527">
        <v>10</v>
      </c>
      <c r="M20" s="527" t="s">
        <v>412</v>
      </c>
      <c r="N20" s="527" t="s">
        <v>506</v>
      </c>
      <c r="O20" s="527" t="s">
        <v>375</v>
      </c>
      <c r="P20" s="527">
        <v>85</v>
      </c>
      <c r="Q20" s="190" t="s">
        <v>371</v>
      </c>
      <c r="R20" s="190">
        <v>1</v>
      </c>
      <c r="S20" s="190" t="s">
        <v>411</v>
      </c>
      <c r="T20" s="190">
        <v>10</v>
      </c>
      <c r="U20" s="190">
        <v>10</v>
      </c>
      <c r="V20" s="190" t="s">
        <v>412</v>
      </c>
      <c r="W20" s="190" t="s">
        <v>507</v>
      </c>
      <c r="X20" s="251">
        <v>43160</v>
      </c>
      <c r="Y20" s="251">
        <v>43373</v>
      </c>
      <c r="Z20" s="191" t="s">
        <v>508</v>
      </c>
      <c r="AA20" s="190" t="s">
        <v>509</v>
      </c>
      <c r="AB20" s="192" t="s">
        <v>510</v>
      </c>
      <c r="AC20" s="529">
        <v>1</v>
      </c>
      <c r="AD20" s="527" t="s">
        <v>511</v>
      </c>
      <c r="AE20" s="530">
        <v>1</v>
      </c>
      <c r="AF20" s="532" t="s">
        <v>1127</v>
      </c>
      <c r="AG20" s="534" t="s">
        <v>276</v>
      </c>
      <c r="AH20" s="535" t="s">
        <v>476</v>
      </c>
    </row>
    <row r="21" spans="1:34" s="166" customFormat="1" ht="25.5">
      <c r="A21" s="252"/>
      <c r="B21" s="524"/>
      <c r="C21" s="179" t="s">
        <v>512</v>
      </c>
      <c r="D21" s="179" t="s">
        <v>367</v>
      </c>
      <c r="E21" s="179" t="s">
        <v>513</v>
      </c>
      <c r="F21" s="526"/>
      <c r="G21" s="524"/>
      <c r="H21" s="524"/>
      <c r="I21" s="524"/>
      <c r="J21" s="524"/>
      <c r="K21" s="524"/>
      <c r="L21" s="524"/>
      <c r="M21" s="524"/>
      <c r="N21" s="524"/>
      <c r="O21" s="524"/>
      <c r="P21" s="524"/>
      <c r="Q21" s="180"/>
      <c r="R21" s="180"/>
      <c r="S21" s="180"/>
      <c r="T21" s="180"/>
      <c r="U21" s="180"/>
      <c r="V21" s="180"/>
      <c r="W21" s="180"/>
      <c r="X21" s="253"/>
      <c r="Y21" s="253"/>
      <c r="Z21" s="215"/>
      <c r="AA21" s="180"/>
      <c r="AB21" s="216"/>
      <c r="AC21" s="524"/>
      <c r="AD21" s="524"/>
      <c r="AE21" s="531"/>
      <c r="AF21" s="533"/>
      <c r="AG21" s="534"/>
      <c r="AH21" s="536"/>
    </row>
    <row r="22" spans="1:34" s="166" customFormat="1" ht="18">
      <c r="A22" s="452" t="s">
        <v>514</v>
      </c>
      <c r="C22" s="203"/>
      <c r="D22" s="203"/>
      <c r="F22" s="176"/>
      <c r="G22" s="176"/>
      <c r="W22" s="204"/>
      <c r="AC22" s="205"/>
      <c r="AD22" s="205"/>
      <c r="AE22" s="205"/>
      <c r="AF22" s="205"/>
      <c r="AG22" s="205"/>
      <c r="AH22" s="205"/>
    </row>
    <row r="23" spans="1:34" s="166" customFormat="1" ht="36" customHeight="1">
      <c r="A23" s="254" t="s">
        <v>17</v>
      </c>
      <c r="B23" s="255" t="s">
        <v>17</v>
      </c>
      <c r="C23" s="233" t="s">
        <v>406</v>
      </c>
      <c r="D23" s="233" t="s">
        <v>515</v>
      </c>
      <c r="E23" s="233" t="s">
        <v>516</v>
      </c>
      <c r="F23" s="189"/>
      <c r="G23" s="248"/>
      <c r="H23" s="248"/>
      <c r="I23" s="248"/>
      <c r="J23" s="248"/>
      <c r="K23" s="248"/>
      <c r="L23" s="248"/>
      <c r="M23" s="248"/>
      <c r="N23" s="248"/>
      <c r="O23" s="248" t="s">
        <v>17</v>
      </c>
      <c r="P23" s="248" t="s">
        <v>17</v>
      </c>
      <c r="Q23" s="256"/>
      <c r="R23" s="256"/>
      <c r="S23" s="256"/>
      <c r="T23" s="256"/>
      <c r="U23" s="256"/>
      <c r="V23" s="256"/>
      <c r="W23" s="256"/>
      <c r="X23" s="256"/>
      <c r="Y23" s="256"/>
      <c r="Z23" s="256"/>
      <c r="AA23" s="256"/>
      <c r="AB23" s="257"/>
      <c r="AC23" s="248"/>
      <c r="AD23" s="537" t="s">
        <v>1128</v>
      </c>
      <c r="AE23" s="539">
        <v>0.66666666666666663</v>
      </c>
      <c r="AF23" s="537" t="s">
        <v>1129</v>
      </c>
      <c r="AG23" s="534" t="s">
        <v>517</v>
      </c>
      <c r="AH23" s="534" t="s">
        <v>276</v>
      </c>
    </row>
    <row r="24" spans="1:34" s="166" customFormat="1" ht="89.25">
      <c r="A24" s="258" t="s">
        <v>518</v>
      </c>
      <c r="B24" s="249" t="s">
        <v>519</v>
      </c>
      <c r="C24" s="233" t="s">
        <v>406</v>
      </c>
      <c r="D24" s="233" t="s">
        <v>515</v>
      </c>
      <c r="E24" s="233" t="s">
        <v>520</v>
      </c>
      <c r="F24" s="259" t="s">
        <v>521</v>
      </c>
      <c r="G24" s="209" t="s">
        <v>522</v>
      </c>
      <c r="H24" s="249" t="s">
        <v>371</v>
      </c>
      <c r="I24" s="249">
        <v>1</v>
      </c>
      <c r="J24" s="249" t="s">
        <v>411</v>
      </c>
      <c r="K24" s="249">
        <v>10</v>
      </c>
      <c r="L24" s="249">
        <v>10</v>
      </c>
      <c r="M24" s="249" t="s">
        <v>412</v>
      </c>
      <c r="N24" s="260" t="s">
        <v>523</v>
      </c>
      <c r="O24" s="249" t="s">
        <v>375</v>
      </c>
      <c r="P24" s="249">
        <v>85</v>
      </c>
      <c r="Q24" s="249" t="s">
        <v>371</v>
      </c>
      <c r="R24" s="249">
        <v>1</v>
      </c>
      <c r="S24" s="249" t="s">
        <v>411</v>
      </c>
      <c r="T24" s="249">
        <v>10</v>
      </c>
      <c r="U24" s="249">
        <v>10</v>
      </c>
      <c r="V24" s="249" t="s">
        <v>412</v>
      </c>
      <c r="W24" s="249" t="s">
        <v>524</v>
      </c>
      <c r="X24" s="261">
        <v>43101</v>
      </c>
      <c r="Y24" s="261">
        <v>43465</v>
      </c>
      <c r="Z24" s="262" t="s">
        <v>525</v>
      </c>
      <c r="AA24" s="249" t="s">
        <v>526</v>
      </c>
      <c r="AB24" s="263" t="s">
        <v>527</v>
      </c>
      <c r="AC24" s="495">
        <v>1</v>
      </c>
      <c r="AD24" s="538"/>
      <c r="AE24" s="540"/>
      <c r="AF24" s="538"/>
      <c r="AG24" s="534"/>
      <c r="AH24" s="534"/>
    </row>
    <row r="25" spans="1:34" s="166" customFormat="1" ht="12.75">
      <c r="A25" s="177"/>
      <c r="B25" s="264"/>
      <c r="C25" s="233" t="s">
        <v>406</v>
      </c>
      <c r="D25" s="233" t="s">
        <v>515</v>
      </c>
      <c r="E25" s="233" t="s">
        <v>528</v>
      </c>
      <c r="F25" s="265"/>
      <c r="G25" s="264"/>
      <c r="H25" s="182"/>
      <c r="I25" s="182"/>
      <c r="J25" s="182"/>
      <c r="K25" s="182"/>
      <c r="L25" s="182"/>
      <c r="M25" s="182"/>
      <c r="N25" s="182"/>
      <c r="O25" s="182"/>
      <c r="P25" s="182"/>
      <c r="Q25" s="264"/>
      <c r="R25" s="264"/>
      <c r="S25" s="264"/>
      <c r="T25" s="264"/>
      <c r="U25" s="264"/>
      <c r="V25" s="264"/>
      <c r="W25" s="182"/>
      <c r="X25" s="266"/>
      <c r="Y25" s="266"/>
      <c r="Z25" s="267"/>
      <c r="AA25" s="182"/>
      <c r="AB25" s="268"/>
      <c r="AC25" s="182"/>
      <c r="AD25" s="515"/>
      <c r="AE25" s="541"/>
      <c r="AF25" s="515"/>
      <c r="AG25" s="534"/>
      <c r="AH25" s="534"/>
    </row>
    <row r="26" spans="1:34" s="166" customFormat="1" ht="90" customHeight="1">
      <c r="A26" s="269" t="s">
        <v>518</v>
      </c>
      <c r="B26" s="270" t="s">
        <v>519</v>
      </c>
      <c r="C26" s="233" t="s">
        <v>406</v>
      </c>
      <c r="D26" s="233" t="s">
        <v>17</v>
      </c>
      <c r="E26" s="233" t="s">
        <v>529</v>
      </c>
      <c r="F26" s="189" t="s">
        <v>530</v>
      </c>
      <c r="G26" s="248" t="s">
        <v>531</v>
      </c>
      <c r="H26" s="270" t="s">
        <v>371</v>
      </c>
      <c r="I26" s="270">
        <v>1</v>
      </c>
      <c r="J26" s="270" t="s">
        <v>411</v>
      </c>
      <c r="K26" s="270">
        <v>10</v>
      </c>
      <c r="L26" s="270">
        <v>10</v>
      </c>
      <c r="M26" s="270" t="s">
        <v>412</v>
      </c>
      <c r="N26" s="248" t="s">
        <v>532</v>
      </c>
      <c r="O26" s="270" t="s">
        <v>375</v>
      </c>
      <c r="P26" s="270">
        <v>85</v>
      </c>
      <c r="Q26" s="270" t="s">
        <v>371</v>
      </c>
      <c r="R26" s="270">
        <v>1</v>
      </c>
      <c r="S26" s="270" t="s">
        <v>411</v>
      </c>
      <c r="T26" s="270">
        <v>10</v>
      </c>
      <c r="U26" s="270">
        <v>10</v>
      </c>
      <c r="V26" s="270" t="s">
        <v>412</v>
      </c>
      <c r="W26" s="248" t="s">
        <v>533</v>
      </c>
      <c r="X26" s="542">
        <v>43101</v>
      </c>
      <c r="Y26" s="542">
        <v>43465</v>
      </c>
      <c r="Z26" s="544" t="s">
        <v>534</v>
      </c>
      <c r="AA26" s="537" t="s">
        <v>535</v>
      </c>
      <c r="AB26" s="546" t="s">
        <v>536</v>
      </c>
      <c r="AC26" s="496">
        <v>1</v>
      </c>
      <c r="AD26" s="548" t="s">
        <v>537</v>
      </c>
      <c r="AE26" s="550">
        <v>0.5</v>
      </c>
      <c r="AF26" s="537" t="s">
        <v>538</v>
      </c>
      <c r="AG26" s="534" t="s">
        <v>539</v>
      </c>
      <c r="AH26" s="534" t="s">
        <v>276</v>
      </c>
    </row>
    <row r="27" spans="1:34" s="166" customFormat="1" ht="25.5">
      <c r="A27" s="177"/>
      <c r="B27" s="264"/>
      <c r="C27" s="233" t="s">
        <v>406</v>
      </c>
      <c r="D27" s="233" t="s">
        <v>381</v>
      </c>
      <c r="E27" s="233" t="s">
        <v>540</v>
      </c>
      <c r="F27" s="265"/>
      <c r="G27" s="249" t="s">
        <v>541</v>
      </c>
      <c r="H27" s="182"/>
      <c r="I27" s="182"/>
      <c r="J27" s="182"/>
      <c r="K27" s="182"/>
      <c r="L27" s="182"/>
      <c r="M27" s="182"/>
      <c r="N27" s="182" t="s">
        <v>542</v>
      </c>
      <c r="O27" s="182"/>
      <c r="P27" s="182"/>
      <c r="Q27" s="264"/>
      <c r="R27" s="264"/>
      <c r="S27" s="264"/>
      <c r="T27" s="264"/>
      <c r="U27" s="264"/>
      <c r="V27" s="264"/>
      <c r="W27" s="249" t="s">
        <v>543</v>
      </c>
      <c r="X27" s="543"/>
      <c r="Y27" s="543"/>
      <c r="Z27" s="545"/>
      <c r="AA27" s="515"/>
      <c r="AB27" s="547"/>
      <c r="AC27" s="182"/>
      <c r="AD27" s="549"/>
      <c r="AE27" s="551"/>
      <c r="AF27" s="515"/>
      <c r="AG27" s="534"/>
      <c r="AH27" s="534"/>
    </row>
    <row r="28" spans="1:34" s="166" customFormat="1" ht="105" customHeight="1" thickBot="1">
      <c r="A28" s="256" t="s">
        <v>518</v>
      </c>
      <c r="B28" s="248" t="s">
        <v>519</v>
      </c>
      <c r="C28" s="248"/>
      <c r="D28" s="248" t="s">
        <v>381</v>
      </c>
      <c r="E28" s="248" t="s">
        <v>516</v>
      </c>
      <c r="F28" s="256" t="s">
        <v>544</v>
      </c>
      <c r="G28" s="248" t="s">
        <v>545</v>
      </c>
      <c r="H28" s="248" t="s">
        <v>546</v>
      </c>
      <c r="I28" s="248">
        <v>2</v>
      </c>
      <c r="J28" s="248" t="s">
        <v>411</v>
      </c>
      <c r="K28" s="248">
        <v>10</v>
      </c>
      <c r="L28" s="248">
        <v>20</v>
      </c>
      <c r="M28" s="248" t="s">
        <v>373</v>
      </c>
      <c r="N28" s="248" t="s">
        <v>547</v>
      </c>
      <c r="O28" s="248" t="s">
        <v>375</v>
      </c>
      <c r="P28" s="248">
        <v>85</v>
      </c>
      <c r="Q28" s="248" t="s">
        <v>548</v>
      </c>
      <c r="R28" s="248">
        <v>1</v>
      </c>
      <c r="S28" s="248" t="s">
        <v>411</v>
      </c>
      <c r="T28" s="248">
        <v>10</v>
      </c>
      <c r="U28" s="248">
        <v>10</v>
      </c>
      <c r="V28" s="248" t="s">
        <v>412</v>
      </c>
      <c r="W28" s="248" t="s">
        <v>549</v>
      </c>
      <c r="X28" s="271">
        <v>43101</v>
      </c>
      <c r="Y28" s="271">
        <v>43465</v>
      </c>
      <c r="Z28" s="248" t="s">
        <v>550</v>
      </c>
      <c r="AA28" s="248" t="s">
        <v>551</v>
      </c>
      <c r="AB28" s="248" t="s">
        <v>552</v>
      </c>
      <c r="AC28" s="497">
        <v>1</v>
      </c>
      <c r="AD28" s="248" t="s">
        <v>553</v>
      </c>
      <c r="AE28" s="272">
        <v>1</v>
      </c>
      <c r="AF28" s="248" t="s">
        <v>554</v>
      </c>
      <c r="AG28" s="273" t="s">
        <v>276</v>
      </c>
      <c r="AH28" s="273" t="s">
        <v>276</v>
      </c>
    </row>
    <row r="29" spans="1:34" s="280" customFormat="1" ht="67.5" customHeight="1" thickBot="1">
      <c r="A29" s="159" t="s">
        <v>555</v>
      </c>
      <c r="B29" s="274"/>
      <c r="C29" s="275"/>
      <c r="D29" s="275"/>
      <c r="E29" s="274"/>
      <c r="F29" s="276"/>
      <c r="G29" s="276"/>
      <c r="H29" s="274"/>
      <c r="I29" s="274"/>
      <c r="J29" s="274"/>
      <c r="K29" s="274"/>
      <c r="L29" s="274"/>
      <c r="M29" s="274"/>
      <c r="N29" s="274"/>
      <c r="O29" s="274"/>
      <c r="P29" s="274"/>
      <c r="Q29" s="274"/>
      <c r="R29" s="274"/>
      <c r="S29" s="274"/>
      <c r="T29" s="274"/>
      <c r="U29" s="274"/>
      <c r="V29" s="274"/>
      <c r="W29" s="277"/>
      <c r="X29" s="274"/>
      <c r="Y29" s="274"/>
      <c r="Z29" s="274"/>
      <c r="AA29" s="274"/>
      <c r="AB29" s="274"/>
      <c r="AC29" s="278"/>
      <c r="AD29" s="278"/>
      <c r="AE29" s="278"/>
      <c r="AF29" s="278"/>
      <c r="AG29" s="278"/>
      <c r="AH29" s="279"/>
    </row>
    <row r="30" spans="1:34" s="166" customFormat="1" ht="144" customHeight="1">
      <c r="A30" s="187" t="s">
        <v>556</v>
      </c>
      <c r="B30" s="281" t="s">
        <v>557</v>
      </c>
      <c r="C30" s="182" t="s">
        <v>380</v>
      </c>
      <c r="D30" s="182" t="s">
        <v>381</v>
      </c>
      <c r="E30" s="182" t="s">
        <v>558</v>
      </c>
      <c r="F30" s="552" t="s">
        <v>559</v>
      </c>
      <c r="G30" s="249" t="s">
        <v>560</v>
      </c>
      <c r="H30" s="281" t="s">
        <v>371</v>
      </c>
      <c r="I30" s="281">
        <v>1</v>
      </c>
      <c r="J30" s="281" t="s">
        <v>411</v>
      </c>
      <c r="K30" s="281">
        <v>10</v>
      </c>
      <c r="L30" s="281">
        <v>10</v>
      </c>
      <c r="M30" s="281" t="s">
        <v>412</v>
      </c>
      <c r="N30" s="249" t="s">
        <v>561</v>
      </c>
      <c r="O30" s="281" t="s">
        <v>375</v>
      </c>
      <c r="P30" s="281">
        <v>85</v>
      </c>
      <c r="Q30" s="281" t="s">
        <v>371</v>
      </c>
      <c r="R30" s="281">
        <v>1</v>
      </c>
      <c r="S30" s="281" t="s">
        <v>411</v>
      </c>
      <c r="T30" s="281">
        <v>10</v>
      </c>
      <c r="U30" s="281">
        <v>10</v>
      </c>
      <c r="V30" s="281" t="s">
        <v>412</v>
      </c>
      <c r="W30" s="281" t="s">
        <v>562</v>
      </c>
      <c r="X30" s="282">
        <v>43101</v>
      </c>
      <c r="Y30" s="282">
        <v>43465</v>
      </c>
      <c r="Z30" s="283" t="s">
        <v>563</v>
      </c>
      <c r="AA30" s="281" t="s">
        <v>564</v>
      </c>
      <c r="AB30" s="284" t="s">
        <v>565</v>
      </c>
      <c r="AC30" s="349">
        <v>1</v>
      </c>
      <c r="AD30" s="538" t="s">
        <v>1130</v>
      </c>
      <c r="AE30" s="554">
        <v>1</v>
      </c>
      <c r="AF30" s="538" t="s">
        <v>1131</v>
      </c>
      <c r="AG30" s="556" t="s">
        <v>276</v>
      </c>
      <c r="AH30" s="556" t="s">
        <v>276</v>
      </c>
    </row>
    <row r="31" spans="1:34" s="166" customFormat="1" ht="38.25">
      <c r="A31" s="285"/>
      <c r="B31" s="264"/>
      <c r="C31" s="233" t="s">
        <v>388</v>
      </c>
      <c r="D31" s="233" t="s">
        <v>479</v>
      </c>
      <c r="E31" s="233" t="s">
        <v>566</v>
      </c>
      <c r="F31" s="553"/>
      <c r="G31" s="182" t="s">
        <v>567</v>
      </c>
      <c r="H31" s="181"/>
      <c r="I31" s="181"/>
      <c r="J31" s="181"/>
      <c r="K31" s="181"/>
      <c r="L31" s="181"/>
      <c r="M31" s="181"/>
      <c r="N31" s="182"/>
      <c r="O31" s="182"/>
      <c r="P31" s="182"/>
      <c r="Q31" s="182"/>
      <c r="R31" s="182"/>
      <c r="S31" s="182"/>
      <c r="T31" s="182"/>
      <c r="U31" s="182"/>
      <c r="V31" s="182"/>
      <c r="W31" s="182"/>
      <c r="X31" s="266"/>
      <c r="Y31" s="266"/>
      <c r="Z31" s="267"/>
      <c r="AA31" s="182"/>
      <c r="AB31" s="268"/>
      <c r="AC31" s="182"/>
      <c r="AD31" s="515"/>
      <c r="AE31" s="555"/>
      <c r="AF31" s="515"/>
      <c r="AG31" s="506"/>
      <c r="AH31" s="506"/>
    </row>
    <row r="32" spans="1:34" s="166" customFormat="1" ht="127.5">
      <c r="A32" s="232" t="s">
        <v>568</v>
      </c>
      <c r="B32" s="233" t="s">
        <v>569</v>
      </c>
      <c r="C32" s="233" t="s">
        <v>388</v>
      </c>
      <c r="D32" s="233" t="s">
        <v>570</v>
      </c>
      <c r="E32" s="233" t="s">
        <v>571</v>
      </c>
      <c r="F32" s="218" t="s">
        <v>572</v>
      </c>
      <c r="G32" s="233" t="s">
        <v>573</v>
      </c>
      <c r="H32" s="233" t="s">
        <v>574</v>
      </c>
      <c r="I32" s="233">
        <v>3</v>
      </c>
      <c r="J32" s="233" t="s">
        <v>411</v>
      </c>
      <c r="K32" s="233">
        <v>10</v>
      </c>
      <c r="L32" s="233">
        <v>30</v>
      </c>
      <c r="M32" s="233" t="s">
        <v>575</v>
      </c>
      <c r="N32" s="233" t="s">
        <v>576</v>
      </c>
      <c r="O32" s="233" t="s">
        <v>577</v>
      </c>
      <c r="P32" s="233">
        <v>70</v>
      </c>
      <c r="Q32" s="233" t="s">
        <v>546</v>
      </c>
      <c r="R32" s="233">
        <v>2</v>
      </c>
      <c r="S32" s="233" t="s">
        <v>411</v>
      </c>
      <c r="T32" s="233">
        <v>10</v>
      </c>
      <c r="U32" s="233">
        <v>20</v>
      </c>
      <c r="V32" s="233" t="s">
        <v>373</v>
      </c>
      <c r="W32" s="233" t="s">
        <v>578</v>
      </c>
      <c r="X32" s="236">
        <v>43101</v>
      </c>
      <c r="Y32" s="236">
        <v>43465</v>
      </c>
      <c r="Z32" s="233" t="s">
        <v>579</v>
      </c>
      <c r="AA32" s="233" t="s">
        <v>580</v>
      </c>
      <c r="AB32" s="238" t="s">
        <v>581</v>
      </c>
      <c r="AC32" s="239">
        <v>1</v>
      </c>
      <c r="AD32" s="286" t="s">
        <v>1132</v>
      </c>
      <c r="AE32" s="245">
        <v>1</v>
      </c>
      <c r="AF32" s="286" t="s">
        <v>1132</v>
      </c>
      <c r="AG32" s="242" t="s">
        <v>276</v>
      </c>
      <c r="AH32" s="242" t="s">
        <v>276</v>
      </c>
    </row>
    <row r="33" spans="1:34" s="166" customFormat="1" ht="138" customHeight="1">
      <c r="A33" s="287" t="s">
        <v>1133</v>
      </c>
      <c r="B33" s="190" t="s">
        <v>582</v>
      </c>
      <c r="C33" s="233" t="s">
        <v>388</v>
      </c>
      <c r="D33" s="233" t="s">
        <v>381</v>
      </c>
      <c r="E33" s="233" t="s">
        <v>583</v>
      </c>
      <c r="F33" s="256" t="s">
        <v>584</v>
      </c>
      <c r="G33" s="233" t="s">
        <v>585</v>
      </c>
      <c r="H33" s="248" t="s">
        <v>371</v>
      </c>
      <c r="I33" s="248">
        <v>1</v>
      </c>
      <c r="J33" s="248" t="s">
        <v>411</v>
      </c>
      <c r="K33" s="248">
        <v>10</v>
      </c>
      <c r="L33" s="248">
        <v>10</v>
      </c>
      <c r="M33" s="248" t="s">
        <v>412</v>
      </c>
      <c r="N33" s="248" t="s">
        <v>586</v>
      </c>
      <c r="O33" s="248" t="s">
        <v>375</v>
      </c>
      <c r="P33" s="248">
        <v>85</v>
      </c>
      <c r="Q33" s="248" t="s">
        <v>371</v>
      </c>
      <c r="R33" s="248">
        <v>1</v>
      </c>
      <c r="S33" s="248" t="s">
        <v>411</v>
      </c>
      <c r="T33" s="248">
        <v>10</v>
      </c>
      <c r="U33" s="248">
        <v>10</v>
      </c>
      <c r="V33" s="248" t="s">
        <v>412</v>
      </c>
      <c r="W33" s="188" t="s">
        <v>587</v>
      </c>
      <c r="X33" s="288">
        <v>43101</v>
      </c>
      <c r="Y33" s="288">
        <v>43435</v>
      </c>
      <c r="Z33" s="270" t="s">
        <v>588</v>
      </c>
      <c r="AA33" s="270" t="s">
        <v>589</v>
      </c>
      <c r="AB33" s="289" t="s">
        <v>590</v>
      </c>
      <c r="AC33" s="557">
        <v>1</v>
      </c>
      <c r="AD33" s="248" t="s">
        <v>586</v>
      </c>
      <c r="AE33" s="558">
        <v>0.57999999999999996</v>
      </c>
      <c r="AF33" s="289" t="s">
        <v>591</v>
      </c>
      <c r="AG33" s="560" t="s">
        <v>476</v>
      </c>
      <c r="AH33" s="560" t="s">
        <v>276</v>
      </c>
    </row>
    <row r="34" spans="1:34" s="166" customFormat="1" ht="93" customHeight="1">
      <c r="A34" s="225"/>
      <c r="B34" s="178"/>
      <c r="C34" s="233" t="s">
        <v>380</v>
      </c>
      <c r="D34" s="233" t="s">
        <v>427</v>
      </c>
      <c r="E34" s="233" t="s">
        <v>592</v>
      </c>
      <c r="F34" s="265"/>
      <c r="G34" s="233" t="s">
        <v>593</v>
      </c>
      <c r="H34" s="182"/>
      <c r="I34" s="182"/>
      <c r="J34" s="182"/>
      <c r="K34" s="182"/>
      <c r="L34" s="182"/>
      <c r="M34" s="182"/>
      <c r="N34" s="182"/>
      <c r="O34" s="182"/>
      <c r="P34" s="182"/>
      <c r="Q34" s="182"/>
      <c r="R34" s="182"/>
      <c r="S34" s="182"/>
      <c r="T34" s="182"/>
      <c r="U34" s="182"/>
      <c r="V34" s="182"/>
      <c r="W34" s="180" t="s">
        <v>594</v>
      </c>
      <c r="X34" s="266"/>
      <c r="Y34" s="266"/>
      <c r="Z34" s="182"/>
      <c r="AA34" s="182"/>
      <c r="AB34" s="268" t="s">
        <v>595</v>
      </c>
      <c r="AC34" s="515"/>
      <c r="AD34" s="182"/>
      <c r="AE34" s="559"/>
      <c r="AF34" s="268"/>
      <c r="AG34" s="561"/>
      <c r="AH34" s="561"/>
    </row>
    <row r="35" spans="1:34" s="166" customFormat="1" ht="108" customHeight="1">
      <c r="A35" s="269" t="s">
        <v>596</v>
      </c>
      <c r="B35" s="270" t="s">
        <v>597</v>
      </c>
      <c r="C35" s="233" t="s">
        <v>388</v>
      </c>
      <c r="D35" s="233" t="s">
        <v>570</v>
      </c>
      <c r="E35" s="233" t="s">
        <v>598</v>
      </c>
      <c r="F35" s="189" t="s">
        <v>572</v>
      </c>
      <c r="G35" s="248" t="s">
        <v>599</v>
      </c>
      <c r="H35" s="270" t="s">
        <v>574</v>
      </c>
      <c r="I35" s="270">
        <v>3</v>
      </c>
      <c r="J35" s="270" t="s">
        <v>411</v>
      </c>
      <c r="K35" s="270">
        <v>10</v>
      </c>
      <c r="L35" s="270">
        <v>30</v>
      </c>
      <c r="M35" s="270" t="s">
        <v>575</v>
      </c>
      <c r="N35" s="248">
        <v>0</v>
      </c>
      <c r="O35" s="270" t="s">
        <v>375</v>
      </c>
      <c r="P35" s="270">
        <v>70</v>
      </c>
      <c r="Q35" s="270" t="s">
        <v>546</v>
      </c>
      <c r="R35" s="270">
        <v>2</v>
      </c>
      <c r="S35" s="270" t="s">
        <v>411</v>
      </c>
      <c r="T35" s="270">
        <v>10</v>
      </c>
      <c r="U35" s="270">
        <v>20</v>
      </c>
      <c r="V35" s="270" t="s">
        <v>373</v>
      </c>
      <c r="W35" s="188" t="s">
        <v>600</v>
      </c>
      <c r="X35" s="288">
        <v>43101</v>
      </c>
      <c r="Y35" s="288">
        <v>43465</v>
      </c>
      <c r="Z35" s="270" t="s">
        <v>579</v>
      </c>
      <c r="AA35" s="270" t="s">
        <v>580</v>
      </c>
      <c r="AB35" s="290" t="s">
        <v>581</v>
      </c>
      <c r="AC35" s="557">
        <v>1</v>
      </c>
      <c r="AD35" s="562" t="s">
        <v>1134</v>
      </c>
      <c r="AE35" s="564">
        <v>1</v>
      </c>
      <c r="AF35" s="562" t="s">
        <v>1134</v>
      </c>
      <c r="AG35" s="560" t="s">
        <v>476</v>
      </c>
      <c r="AH35" s="562" t="s">
        <v>601</v>
      </c>
    </row>
    <row r="36" spans="1:34" s="166" customFormat="1" ht="63.75">
      <c r="A36" s="291"/>
      <c r="B36" s="264"/>
      <c r="C36" s="233" t="s">
        <v>406</v>
      </c>
      <c r="D36" s="233" t="s">
        <v>515</v>
      </c>
      <c r="E36" s="233" t="s">
        <v>602</v>
      </c>
      <c r="F36" s="265"/>
      <c r="G36" s="249" t="s">
        <v>603</v>
      </c>
      <c r="H36" s="181"/>
      <c r="I36" s="181"/>
      <c r="J36" s="181"/>
      <c r="K36" s="181"/>
      <c r="L36" s="181"/>
      <c r="M36" s="181"/>
      <c r="N36" s="182"/>
      <c r="O36" s="181"/>
      <c r="P36" s="181"/>
      <c r="Q36" s="182"/>
      <c r="R36" s="182"/>
      <c r="S36" s="182"/>
      <c r="T36" s="182"/>
      <c r="U36" s="182"/>
      <c r="V36" s="182"/>
      <c r="W36" s="209" t="s">
        <v>604</v>
      </c>
      <c r="X36" s="266"/>
      <c r="Y36" s="266"/>
      <c r="Z36" s="182"/>
      <c r="AA36" s="182"/>
      <c r="AB36" s="268"/>
      <c r="AC36" s="515"/>
      <c r="AD36" s="563"/>
      <c r="AE36" s="565"/>
      <c r="AF36" s="563"/>
      <c r="AG36" s="561"/>
      <c r="AH36" s="563"/>
    </row>
    <row r="37" spans="1:34" s="166" customFormat="1" ht="45" customHeight="1">
      <c r="A37" s="159" t="s">
        <v>1135</v>
      </c>
      <c r="C37" s="203"/>
      <c r="D37" s="203"/>
      <c r="F37" s="176"/>
      <c r="G37" s="176"/>
      <c r="W37" s="204"/>
      <c r="AC37" s="205"/>
      <c r="AD37" s="205"/>
      <c r="AE37" s="205"/>
      <c r="AF37" s="205"/>
      <c r="AG37" s="205"/>
      <c r="AH37" s="205"/>
    </row>
    <row r="38" spans="1:34" s="166" customFormat="1" ht="108" customHeight="1">
      <c r="A38" s="269"/>
      <c r="B38" s="292"/>
      <c r="C38" s="182" t="s">
        <v>406</v>
      </c>
      <c r="D38" s="182" t="s">
        <v>427</v>
      </c>
      <c r="E38" s="182" t="s">
        <v>605</v>
      </c>
      <c r="F38" s="256"/>
      <c r="G38" s="256"/>
      <c r="H38" s="281" t="s">
        <v>17</v>
      </c>
      <c r="I38" s="281" t="s">
        <v>17</v>
      </c>
      <c r="J38" s="281" t="s">
        <v>17</v>
      </c>
      <c r="K38" s="281" t="s">
        <v>17</v>
      </c>
      <c r="L38" s="281" t="s">
        <v>17</v>
      </c>
      <c r="M38" s="281" t="s">
        <v>17</v>
      </c>
      <c r="N38" s="281"/>
      <c r="O38" s="281" t="s">
        <v>17</v>
      </c>
      <c r="P38" s="281" t="s">
        <v>17</v>
      </c>
      <c r="Q38" s="249" t="s">
        <v>17</v>
      </c>
      <c r="R38" s="249" t="s">
        <v>17</v>
      </c>
      <c r="S38" s="249" t="s">
        <v>17</v>
      </c>
      <c r="T38" s="249" t="s">
        <v>17</v>
      </c>
      <c r="U38" s="249" t="s">
        <v>17</v>
      </c>
      <c r="V38" s="249" t="s">
        <v>17</v>
      </c>
      <c r="W38" s="256"/>
      <c r="X38" s="256"/>
      <c r="Y38" s="256"/>
      <c r="Z38" s="256"/>
      <c r="AA38" s="256"/>
      <c r="AB38" s="257"/>
      <c r="AC38" s="566">
        <v>1</v>
      </c>
      <c r="AD38" s="569" t="s">
        <v>606</v>
      </c>
      <c r="AE38" s="576">
        <v>2.6200000000000001E-2</v>
      </c>
      <c r="AF38" s="577" t="s">
        <v>607</v>
      </c>
      <c r="AG38" s="574" t="s">
        <v>276</v>
      </c>
      <c r="AH38" s="574" t="s">
        <v>276</v>
      </c>
    </row>
    <row r="39" spans="1:34" s="166" customFormat="1" ht="144" customHeight="1">
      <c r="A39" s="258" t="s">
        <v>608</v>
      </c>
      <c r="B39" s="209" t="s">
        <v>609</v>
      </c>
      <c r="C39" s="233" t="s">
        <v>406</v>
      </c>
      <c r="D39" s="233" t="s">
        <v>427</v>
      </c>
      <c r="E39" s="233" t="s">
        <v>610</v>
      </c>
      <c r="F39" s="259" t="s">
        <v>611</v>
      </c>
      <c r="G39" s="249" t="s">
        <v>612</v>
      </c>
      <c r="H39" s="249" t="s">
        <v>371</v>
      </c>
      <c r="I39" s="249">
        <v>1</v>
      </c>
      <c r="J39" s="249" t="s">
        <v>372</v>
      </c>
      <c r="K39" s="249">
        <v>20</v>
      </c>
      <c r="L39" s="249">
        <v>20</v>
      </c>
      <c r="M39" s="249" t="s">
        <v>373</v>
      </c>
      <c r="N39" s="249" t="s">
        <v>613</v>
      </c>
      <c r="O39" s="249" t="s">
        <v>375</v>
      </c>
      <c r="P39" s="249">
        <v>100</v>
      </c>
      <c r="Q39" s="249" t="s">
        <v>371</v>
      </c>
      <c r="R39" s="249">
        <v>1</v>
      </c>
      <c r="S39" s="249" t="s">
        <v>372</v>
      </c>
      <c r="T39" s="249">
        <v>20</v>
      </c>
      <c r="U39" s="249">
        <v>20</v>
      </c>
      <c r="V39" s="249" t="s">
        <v>431</v>
      </c>
      <c r="W39" s="249" t="s">
        <v>614</v>
      </c>
      <c r="X39" s="262">
        <v>43101</v>
      </c>
      <c r="Y39" s="262">
        <v>43464</v>
      </c>
      <c r="Z39" s="249" t="s">
        <v>615</v>
      </c>
      <c r="AA39" s="249" t="s">
        <v>616</v>
      </c>
      <c r="AB39" s="263" t="s">
        <v>617</v>
      </c>
      <c r="AC39" s="567"/>
      <c r="AD39" s="570"/>
      <c r="AE39" s="576"/>
      <c r="AF39" s="577"/>
      <c r="AG39" s="574"/>
      <c r="AH39" s="574"/>
    </row>
    <row r="40" spans="1:34" s="166" customFormat="1" ht="108" customHeight="1">
      <c r="A40" s="285"/>
      <c r="B40" s="185"/>
      <c r="C40" s="233" t="s">
        <v>406</v>
      </c>
      <c r="D40" s="233" t="s">
        <v>570</v>
      </c>
      <c r="E40" s="233" t="s">
        <v>618</v>
      </c>
      <c r="F40" s="265"/>
      <c r="G40" s="182"/>
      <c r="H40" s="181"/>
      <c r="I40" s="181"/>
      <c r="J40" s="181"/>
      <c r="K40" s="181"/>
      <c r="L40" s="181"/>
      <c r="M40" s="181"/>
      <c r="N40" s="182"/>
      <c r="O40" s="181"/>
      <c r="P40" s="181"/>
      <c r="Q40" s="182"/>
      <c r="R40" s="182"/>
      <c r="S40" s="182"/>
      <c r="T40" s="182"/>
      <c r="U40" s="182"/>
      <c r="V40" s="182"/>
      <c r="W40" s="182"/>
      <c r="X40" s="267"/>
      <c r="Y40" s="267"/>
      <c r="Z40" s="182"/>
      <c r="AA40" s="182"/>
      <c r="AB40" s="268"/>
      <c r="AC40" s="567"/>
      <c r="AD40" s="570"/>
      <c r="AE40" s="576"/>
      <c r="AF40" s="577"/>
      <c r="AG40" s="574"/>
      <c r="AH40" s="574"/>
    </row>
    <row r="41" spans="1:34" s="166" customFormat="1" ht="102.75" customHeight="1">
      <c r="A41" s="269"/>
      <c r="B41" s="292"/>
      <c r="C41" s="233" t="s">
        <v>406</v>
      </c>
      <c r="D41" s="233" t="s">
        <v>367</v>
      </c>
      <c r="E41" s="233" t="s">
        <v>619</v>
      </c>
      <c r="F41" s="256"/>
      <c r="G41" s="249"/>
      <c r="H41" s="270" t="s">
        <v>17</v>
      </c>
      <c r="I41" s="270" t="s">
        <v>17</v>
      </c>
      <c r="J41" s="270" t="s">
        <v>17</v>
      </c>
      <c r="K41" s="270" t="s">
        <v>17</v>
      </c>
      <c r="L41" s="270" t="s">
        <v>17</v>
      </c>
      <c r="M41" s="270" t="s">
        <v>17</v>
      </c>
      <c r="N41" s="249"/>
      <c r="O41" s="249"/>
      <c r="P41" s="249"/>
      <c r="Q41" s="248" t="s">
        <v>17</v>
      </c>
      <c r="R41" s="248" t="s">
        <v>17</v>
      </c>
      <c r="S41" s="248" t="s">
        <v>17</v>
      </c>
      <c r="T41" s="248" t="s">
        <v>17</v>
      </c>
      <c r="U41" s="248" t="s">
        <v>17</v>
      </c>
      <c r="V41" s="248" t="s">
        <v>17</v>
      </c>
      <c r="W41" s="248" t="s">
        <v>17</v>
      </c>
      <c r="X41" s="248" t="s">
        <v>17</v>
      </c>
      <c r="Y41" s="248" t="s">
        <v>17</v>
      </c>
      <c r="Z41" s="248" t="s">
        <v>17</v>
      </c>
      <c r="AA41" s="248" t="s">
        <v>17</v>
      </c>
      <c r="AB41" s="289" t="s">
        <v>17</v>
      </c>
      <c r="AC41" s="566">
        <v>1</v>
      </c>
      <c r="AD41" s="569" t="s">
        <v>620</v>
      </c>
      <c r="AE41" s="572" t="s">
        <v>1136</v>
      </c>
      <c r="AF41" s="573" t="s">
        <v>1137</v>
      </c>
      <c r="AG41" s="574" t="s">
        <v>621</v>
      </c>
      <c r="AH41" s="521" t="s">
        <v>622</v>
      </c>
    </row>
    <row r="42" spans="1:34" s="166" customFormat="1" ht="222" customHeight="1">
      <c r="A42" s="187" t="s">
        <v>623</v>
      </c>
      <c r="B42" s="209" t="s">
        <v>609</v>
      </c>
      <c r="C42" s="233" t="s">
        <v>406</v>
      </c>
      <c r="D42" s="233" t="s">
        <v>570</v>
      </c>
      <c r="E42" s="233" t="s">
        <v>624</v>
      </c>
      <c r="F42" s="293" t="s">
        <v>625</v>
      </c>
      <c r="G42" s="249" t="s">
        <v>626</v>
      </c>
      <c r="H42" s="281" t="s">
        <v>546</v>
      </c>
      <c r="I42" s="281">
        <v>2</v>
      </c>
      <c r="J42" s="281" t="s">
        <v>372</v>
      </c>
      <c r="K42" s="294">
        <v>20</v>
      </c>
      <c r="L42" s="281">
        <v>40</v>
      </c>
      <c r="M42" s="281" t="s">
        <v>575</v>
      </c>
      <c r="N42" s="249" t="s">
        <v>627</v>
      </c>
      <c r="O42" s="249" t="s">
        <v>375</v>
      </c>
      <c r="P42" s="209">
        <v>85</v>
      </c>
      <c r="Q42" s="249" t="s">
        <v>371</v>
      </c>
      <c r="R42" s="249">
        <v>1</v>
      </c>
      <c r="S42" s="249" t="s">
        <v>372</v>
      </c>
      <c r="T42" s="249">
        <v>20</v>
      </c>
      <c r="U42" s="249">
        <v>20</v>
      </c>
      <c r="V42" s="249" t="s">
        <v>431</v>
      </c>
      <c r="W42" s="249" t="s">
        <v>628</v>
      </c>
      <c r="X42" s="261">
        <v>43101</v>
      </c>
      <c r="Y42" s="261">
        <v>43465</v>
      </c>
      <c r="Z42" s="262" t="s">
        <v>629</v>
      </c>
      <c r="AA42" s="249" t="s">
        <v>630</v>
      </c>
      <c r="AB42" s="263" t="s">
        <v>631</v>
      </c>
      <c r="AC42" s="567"/>
      <c r="AD42" s="570"/>
      <c r="AE42" s="572"/>
      <c r="AF42" s="573"/>
      <c r="AG42" s="574"/>
      <c r="AH42" s="575"/>
    </row>
    <row r="43" spans="1:34" s="295" customFormat="1" ht="93" customHeight="1">
      <c r="A43" s="258"/>
      <c r="B43" s="185"/>
      <c r="C43" s="233"/>
      <c r="D43" s="233" t="s">
        <v>515</v>
      </c>
      <c r="E43" s="233" t="s">
        <v>632</v>
      </c>
      <c r="F43" s="259"/>
      <c r="G43" s="249"/>
      <c r="H43" s="281"/>
      <c r="I43" s="281"/>
      <c r="J43" s="281"/>
      <c r="K43" s="294"/>
      <c r="L43" s="281"/>
      <c r="M43" s="281"/>
      <c r="N43" s="249"/>
      <c r="O43" s="249"/>
      <c r="P43" s="209"/>
      <c r="Q43" s="249"/>
      <c r="R43" s="249"/>
      <c r="S43" s="249"/>
      <c r="T43" s="249"/>
      <c r="U43" s="249"/>
      <c r="V43" s="249"/>
      <c r="W43" s="249"/>
      <c r="X43" s="261"/>
      <c r="Y43" s="261"/>
      <c r="Z43" s="262"/>
      <c r="AA43" s="249"/>
      <c r="AB43" s="263"/>
      <c r="AC43" s="567"/>
      <c r="AD43" s="570"/>
      <c r="AE43" s="572"/>
      <c r="AF43" s="573"/>
      <c r="AG43" s="574"/>
      <c r="AH43" s="575"/>
    </row>
    <row r="44" spans="1:34" s="295" customFormat="1" ht="53.25" customHeight="1">
      <c r="A44" s="285"/>
      <c r="B44" s="185"/>
      <c r="C44" s="233" t="s">
        <v>633</v>
      </c>
      <c r="D44" s="233" t="s">
        <v>367</v>
      </c>
      <c r="E44" s="233" t="s">
        <v>634</v>
      </c>
      <c r="F44" s="265"/>
      <c r="G44" s="182"/>
      <c r="H44" s="181"/>
      <c r="I44" s="181"/>
      <c r="J44" s="181"/>
      <c r="K44" s="214"/>
      <c r="L44" s="181"/>
      <c r="M44" s="181"/>
      <c r="N44" s="182"/>
      <c r="O44" s="182"/>
      <c r="P44" s="180"/>
      <c r="Q44" s="182"/>
      <c r="R44" s="182"/>
      <c r="S44" s="182"/>
      <c r="T44" s="182"/>
      <c r="U44" s="182"/>
      <c r="V44" s="182"/>
      <c r="W44" s="182"/>
      <c r="X44" s="266"/>
      <c r="Y44" s="266"/>
      <c r="Z44" s="267"/>
      <c r="AA44" s="182"/>
      <c r="AB44" s="268"/>
      <c r="AC44" s="568"/>
      <c r="AD44" s="571"/>
      <c r="AE44" s="572"/>
      <c r="AF44" s="573"/>
      <c r="AG44" s="574"/>
      <c r="AH44" s="522"/>
    </row>
    <row r="45" spans="1:34" s="166" customFormat="1" ht="204" customHeight="1">
      <c r="A45" s="250" t="s">
        <v>623</v>
      </c>
      <c r="B45" s="188" t="s">
        <v>609</v>
      </c>
      <c r="C45" s="233" t="s">
        <v>406</v>
      </c>
      <c r="D45" s="233" t="s">
        <v>427</v>
      </c>
      <c r="E45" s="233" t="s">
        <v>624</v>
      </c>
      <c r="F45" s="189" t="s">
        <v>635</v>
      </c>
      <c r="G45" s="248" t="s">
        <v>626</v>
      </c>
      <c r="H45" s="248" t="s">
        <v>546</v>
      </c>
      <c r="I45" s="248">
        <v>2</v>
      </c>
      <c r="J45" s="248" t="s">
        <v>372</v>
      </c>
      <c r="K45" s="248">
        <v>20</v>
      </c>
      <c r="L45" s="248">
        <v>40</v>
      </c>
      <c r="M45" s="248" t="s">
        <v>575</v>
      </c>
      <c r="N45" s="248" t="s">
        <v>636</v>
      </c>
      <c r="O45" s="248" t="s">
        <v>375</v>
      </c>
      <c r="P45" s="248">
        <v>85</v>
      </c>
      <c r="Q45" s="248" t="s">
        <v>371</v>
      </c>
      <c r="R45" s="248">
        <v>1</v>
      </c>
      <c r="S45" s="248" t="s">
        <v>372</v>
      </c>
      <c r="T45" s="248">
        <v>20</v>
      </c>
      <c r="U45" s="248">
        <v>20</v>
      </c>
      <c r="V45" s="248" t="s">
        <v>431</v>
      </c>
      <c r="W45" s="248" t="s">
        <v>637</v>
      </c>
      <c r="X45" s="296">
        <v>43101</v>
      </c>
      <c r="Y45" s="296">
        <v>43465</v>
      </c>
      <c r="Z45" s="271" t="s">
        <v>638</v>
      </c>
      <c r="AA45" s="248" t="s">
        <v>639</v>
      </c>
      <c r="AB45" s="289" t="s">
        <v>640</v>
      </c>
      <c r="AC45" s="566">
        <v>1</v>
      </c>
      <c r="AD45" s="587" t="s">
        <v>1138</v>
      </c>
      <c r="AE45" s="297">
        <v>1</v>
      </c>
      <c r="AF45" s="298" t="s">
        <v>641</v>
      </c>
      <c r="AG45" s="521" t="s">
        <v>642</v>
      </c>
      <c r="AH45" s="534" t="s">
        <v>643</v>
      </c>
    </row>
    <row r="46" spans="1:34" s="166" customFormat="1" ht="77.25" customHeight="1">
      <c r="A46" s="285"/>
      <c r="B46" s="185"/>
      <c r="C46" s="233" t="s">
        <v>406</v>
      </c>
      <c r="D46" s="233"/>
      <c r="E46" s="233" t="s">
        <v>644</v>
      </c>
      <c r="F46" s="265"/>
      <c r="G46" s="182"/>
      <c r="H46" s="181"/>
      <c r="I46" s="181"/>
      <c r="J46" s="181"/>
      <c r="K46" s="181"/>
      <c r="L46" s="181"/>
      <c r="M46" s="181"/>
      <c r="N46" s="182"/>
      <c r="O46" s="182"/>
      <c r="P46" s="182"/>
      <c r="Q46" s="182"/>
      <c r="R46" s="182"/>
      <c r="S46" s="182"/>
      <c r="T46" s="182"/>
      <c r="U46" s="182"/>
      <c r="V46" s="182"/>
      <c r="W46" s="182"/>
      <c r="X46" s="266"/>
      <c r="Y46" s="266"/>
      <c r="Z46" s="267"/>
      <c r="AA46" s="182"/>
      <c r="AB46" s="299"/>
      <c r="AC46" s="586"/>
      <c r="AD46" s="588"/>
      <c r="AE46" s="300">
        <v>1</v>
      </c>
      <c r="AF46" s="301" t="s">
        <v>645</v>
      </c>
      <c r="AG46" s="522"/>
      <c r="AH46" s="534"/>
    </row>
    <row r="47" spans="1:34" s="166" customFormat="1" ht="162.75" customHeight="1">
      <c r="A47" s="269" t="s">
        <v>608</v>
      </c>
      <c r="B47" s="188" t="s">
        <v>609</v>
      </c>
      <c r="C47" s="179" t="s">
        <v>426</v>
      </c>
      <c r="D47" s="179" t="s">
        <v>427</v>
      </c>
      <c r="E47" s="179" t="s">
        <v>646</v>
      </c>
      <c r="F47" s="525" t="s">
        <v>647</v>
      </c>
      <c r="G47" s="188" t="s">
        <v>648</v>
      </c>
      <c r="H47" s="270" t="s">
        <v>371</v>
      </c>
      <c r="I47" s="270">
        <v>1</v>
      </c>
      <c r="J47" s="270" t="s">
        <v>431</v>
      </c>
      <c r="K47" s="270">
        <v>5</v>
      </c>
      <c r="L47" s="270">
        <f>+I47*K47</f>
        <v>5</v>
      </c>
      <c r="M47" s="270" t="s">
        <v>412</v>
      </c>
      <c r="N47" s="270" t="s">
        <v>649</v>
      </c>
      <c r="O47" s="270" t="s">
        <v>375</v>
      </c>
      <c r="P47" s="270">
        <v>85</v>
      </c>
      <c r="Q47" s="270" t="s">
        <v>371</v>
      </c>
      <c r="R47" s="270">
        <v>1</v>
      </c>
      <c r="S47" s="270" t="s">
        <v>431</v>
      </c>
      <c r="T47" s="270">
        <v>5</v>
      </c>
      <c r="U47" s="270">
        <f>+R47*T47</f>
        <v>5</v>
      </c>
      <c r="V47" s="270" t="s">
        <v>412</v>
      </c>
      <c r="W47" s="233" t="s">
        <v>650</v>
      </c>
      <c r="X47" s="302">
        <v>43101</v>
      </c>
      <c r="Y47" s="302">
        <v>43465</v>
      </c>
      <c r="Z47" s="302" t="s">
        <v>651</v>
      </c>
      <c r="AA47" s="270" t="s">
        <v>652</v>
      </c>
      <c r="AB47" s="303" t="s">
        <v>653</v>
      </c>
      <c r="AC47" s="589">
        <v>1</v>
      </c>
      <c r="AD47" s="591" t="s">
        <v>1139</v>
      </c>
      <c r="AE47" s="564">
        <v>1</v>
      </c>
      <c r="AF47" s="580" t="s">
        <v>1140</v>
      </c>
      <c r="AG47" s="537" t="s">
        <v>654</v>
      </c>
      <c r="AH47" s="537" t="s">
        <v>276</v>
      </c>
    </row>
    <row r="48" spans="1:34" s="166" customFormat="1" ht="108" customHeight="1">
      <c r="A48" s="285"/>
      <c r="B48" s="185"/>
      <c r="C48" s="179" t="s">
        <v>426</v>
      </c>
      <c r="D48" s="179" t="s">
        <v>427</v>
      </c>
      <c r="E48" s="179" t="s">
        <v>655</v>
      </c>
      <c r="F48" s="526"/>
      <c r="G48" s="180"/>
      <c r="H48" s="181"/>
      <c r="I48" s="181"/>
      <c r="J48" s="181"/>
      <c r="K48" s="181"/>
      <c r="L48" s="181"/>
      <c r="M48" s="181"/>
      <c r="N48" s="182"/>
      <c r="O48" s="182"/>
      <c r="P48" s="182"/>
      <c r="Q48" s="182"/>
      <c r="R48" s="182"/>
      <c r="S48" s="182"/>
      <c r="T48" s="182"/>
      <c r="U48" s="182"/>
      <c r="V48" s="182"/>
      <c r="W48" s="233" t="s">
        <v>656</v>
      </c>
      <c r="X48" s="304"/>
      <c r="Y48" s="304"/>
      <c r="Z48" s="304"/>
      <c r="AA48" s="182"/>
      <c r="AB48" s="299"/>
      <c r="AC48" s="590"/>
      <c r="AD48" s="591"/>
      <c r="AE48" s="581"/>
      <c r="AF48" s="581"/>
      <c r="AG48" s="515"/>
      <c r="AH48" s="515"/>
    </row>
    <row r="49" spans="1:34" s="166" customFormat="1" ht="80.25" customHeight="1">
      <c r="A49" s="269"/>
      <c r="B49" s="292"/>
      <c r="C49" s="179" t="s">
        <v>426</v>
      </c>
      <c r="D49" s="179" t="s">
        <v>427</v>
      </c>
      <c r="E49" s="179" t="s">
        <v>657</v>
      </c>
      <c r="F49" s="525" t="s">
        <v>658</v>
      </c>
      <c r="G49" s="188"/>
      <c r="H49" s="270" t="s">
        <v>17</v>
      </c>
      <c r="I49" s="270" t="s">
        <v>17</v>
      </c>
      <c r="J49" s="270" t="s">
        <v>17</v>
      </c>
      <c r="K49" s="270" t="s">
        <v>17</v>
      </c>
      <c r="L49" s="270" t="s">
        <v>17</v>
      </c>
      <c r="M49" s="270" t="s">
        <v>17</v>
      </c>
      <c r="N49" s="270"/>
      <c r="O49" s="270"/>
      <c r="P49" s="270"/>
      <c r="Q49" s="248" t="s">
        <v>17</v>
      </c>
      <c r="R49" s="248" t="s">
        <v>17</v>
      </c>
      <c r="S49" s="248" t="s">
        <v>17</v>
      </c>
      <c r="T49" s="248" t="s">
        <v>17</v>
      </c>
      <c r="U49" s="248" t="s">
        <v>17</v>
      </c>
      <c r="V49" s="248" t="s">
        <v>17</v>
      </c>
      <c r="W49" s="248" t="s">
        <v>17</v>
      </c>
      <c r="X49" s="248" t="s">
        <v>17</v>
      </c>
      <c r="Y49" s="248" t="s">
        <v>17</v>
      </c>
      <c r="Z49" s="248" t="s">
        <v>17</v>
      </c>
      <c r="AA49" s="248" t="s">
        <v>17</v>
      </c>
      <c r="AB49" s="289" t="s">
        <v>17</v>
      </c>
      <c r="AC49" s="303"/>
      <c r="AD49" s="579" t="s">
        <v>1141</v>
      </c>
      <c r="AE49" s="580">
        <f>(4/4)*100</f>
        <v>100</v>
      </c>
      <c r="AF49" s="582" t="s">
        <v>1141</v>
      </c>
      <c r="AG49" s="585" t="s">
        <v>276</v>
      </c>
      <c r="AH49" s="585" t="s">
        <v>276</v>
      </c>
    </row>
    <row r="50" spans="1:34" s="166" customFormat="1" ht="159.75" customHeight="1">
      <c r="A50" s="258" t="s">
        <v>608</v>
      </c>
      <c r="B50" s="209" t="s">
        <v>609</v>
      </c>
      <c r="C50" s="179" t="s">
        <v>406</v>
      </c>
      <c r="D50" s="179" t="s">
        <v>381</v>
      </c>
      <c r="E50" s="179" t="s">
        <v>659</v>
      </c>
      <c r="F50" s="578"/>
      <c r="G50" s="209" t="s">
        <v>660</v>
      </c>
      <c r="H50" s="249" t="s">
        <v>371</v>
      </c>
      <c r="I50" s="249">
        <v>1</v>
      </c>
      <c r="J50" s="249" t="s">
        <v>372</v>
      </c>
      <c r="K50" s="249">
        <v>20</v>
      </c>
      <c r="L50" s="249">
        <f>+I50*K50</f>
        <v>20</v>
      </c>
      <c r="M50" s="249" t="s">
        <v>373</v>
      </c>
      <c r="N50" s="249" t="s">
        <v>661</v>
      </c>
      <c r="O50" s="249" t="s">
        <v>375</v>
      </c>
      <c r="P50" s="249">
        <v>85</v>
      </c>
      <c r="Q50" s="249" t="s">
        <v>371</v>
      </c>
      <c r="R50" s="249">
        <v>1</v>
      </c>
      <c r="S50" s="249" t="s">
        <v>431</v>
      </c>
      <c r="T50" s="249">
        <v>5</v>
      </c>
      <c r="U50" s="249">
        <f>+R50*T50</f>
        <v>5</v>
      </c>
      <c r="V50" s="249" t="s">
        <v>412</v>
      </c>
      <c r="W50" s="249" t="s">
        <v>662</v>
      </c>
      <c r="X50" s="261">
        <v>43101</v>
      </c>
      <c r="Y50" s="261">
        <v>43465</v>
      </c>
      <c r="Z50" s="262" t="s">
        <v>663</v>
      </c>
      <c r="AA50" s="249" t="s">
        <v>664</v>
      </c>
      <c r="AB50" s="263" t="s">
        <v>665</v>
      </c>
      <c r="AC50" s="498">
        <v>1</v>
      </c>
      <c r="AD50" s="579"/>
      <c r="AE50" s="581"/>
      <c r="AF50" s="583"/>
      <c r="AG50" s="585"/>
      <c r="AH50" s="585"/>
    </row>
    <row r="51" spans="1:34" s="166" customFormat="1" ht="114.75" customHeight="1">
      <c r="A51" s="285"/>
      <c r="B51" s="185"/>
      <c r="C51" s="179" t="s">
        <v>406</v>
      </c>
      <c r="D51" s="179" t="s">
        <v>427</v>
      </c>
      <c r="E51" s="179" t="s">
        <v>666</v>
      </c>
      <c r="F51" s="526"/>
      <c r="G51" s="180"/>
      <c r="H51" s="181"/>
      <c r="I51" s="181"/>
      <c r="J51" s="181"/>
      <c r="K51" s="181"/>
      <c r="L51" s="181"/>
      <c r="M51" s="181"/>
      <c r="N51" s="182"/>
      <c r="O51" s="182"/>
      <c r="P51" s="182"/>
      <c r="Q51" s="182"/>
      <c r="R51" s="182"/>
      <c r="S51" s="182"/>
      <c r="T51" s="182"/>
      <c r="U51" s="182"/>
      <c r="V51" s="182"/>
      <c r="W51" s="182"/>
      <c r="X51" s="266"/>
      <c r="Y51" s="266"/>
      <c r="Z51" s="266"/>
      <c r="AA51" s="182"/>
      <c r="AB51" s="268"/>
      <c r="AC51" s="299"/>
      <c r="AD51" s="579"/>
      <c r="AE51" s="565"/>
      <c r="AF51" s="584"/>
      <c r="AG51" s="585"/>
      <c r="AH51" s="585"/>
    </row>
    <row r="52" spans="1:34" s="166" customFormat="1" ht="126" customHeight="1">
      <c r="A52" s="269" t="s">
        <v>608</v>
      </c>
      <c r="B52" s="188" t="s">
        <v>609</v>
      </c>
      <c r="C52" s="179" t="s">
        <v>406</v>
      </c>
      <c r="D52" s="179" t="s">
        <v>427</v>
      </c>
      <c r="E52" s="179" t="s">
        <v>624</v>
      </c>
      <c r="F52" s="189" t="s">
        <v>667</v>
      </c>
      <c r="G52" s="179" t="s">
        <v>668</v>
      </c>
      <c r="H52" s="270" t="s">
        <v>546</v>
      </c>
      <c r="I52" s="270">
        <v>2</v>
      </c>
      <c r="J52" s="270" t="s">
        <v>372</v>
      </c>
      <c r="K52" s="270">
        <v>20</v>
      </c>
      <c r="L52" s="270">
        <f>+I52*K52</f>
        <v>40</v>
      </c>
      <c r="M52" s="270" t="s">
        <v>575</v>
      </c>
      <c r="N52" s="270" t="s">
        <v>669</v>
      </c>
      <c r="O52" s="270" t="s">
        <v>375</v>
      </c>
      <c r="P52" s="270">
        <v>85</v>
      </c>
      <c r="Q52" s="270" t="s">
        <v>546</v>
      </c>
      <c r="R52" s="270">
        <v>2</v>
      </c>
      <c r="S52" s="270" t="s">
        <v>431</v>
      </c>
      <c r="T52" s="270">
        <v>5</v>
      </c>
      <c r="U52" s="270">
        <f>+R52*T52</f>
        <v>10</v>
      </c>
      <c r="V52" s="270" t="s">
        <v>412</v>
      </c>
      <c r="W52" s="233" t="s">
        <v>670</v>
      </c>
      <c r="X52" s="288">
        <v>43101</v>
      </c>
      <c r="Y52" s="288">
        <v>43465</v>
      </c>
      <c r="Z52" s="270" t="s">
        <v>671</v>
      </c>
      <c r="AA52" s="270" t="s">
        <v>664</v>
      </c>
      <c r="AB52" s="290" t="s">
        <v>672</v>
      </c>
      <c r="AC52" s="499">
        <v>1</v>
      </c>
      <c r="AD52" s="579" t="s">
        <v>673</v>
      </c>
      <c r="AE52" s="592">
        <f>(4/4)*100</f>
        <v>100</v>
      </c>
      <c r="AF52" s="582" t="s">
        <v>673</v>
      </c>
      <c r="AG52" s="594" t="s">
        <v>674</v>
      </c>
      <c r="AH52" s="579" t="s">
        <v>675</v>
      </c>
    </row>
    <row r="53" spans="1:34" s="166" customFormat="1" ht="126" customHeight="1">
      <c r="A53" s="285"/>
      <c r="B53" s="185"/>
      <c r="C53" s="179" t="s">
        <v>406</v>
      </c>
      <c r="D53" s="179" t="s">
        <v>427</v>
      </c>
      <c r="E53" s="179" t="s">
        <v>632</v>
      </c>
      <c r="F53" s="213"/>
      <c r="G53" s="179"/>
      <c r="H53" s="181"/>
      <c r="I53" s="181"/>
      <c r="J53" s="181"/>
      <c r="K53" s="181"/>
      <c r="L53" s="181"/>
      <c r="M53" s="181"/>
      <c r="N53" s="182"/>
      <c r="O53" s="182"/>
      <c r="P53" s="182"/>
      <c r="Q53" s="182"/>
      <c r="R53" s="182"/>
      <c r="S53" s="182"/>
      <c r="T53" s="182"/>
      <c r="U53" s="182"/>
      <c r="V53" s="182"/>
      <c r="W53" s="233" t="s">
        <v>676</v>
      </c>
      <c r="X53" s="266"/>
      <c r="Y53" s="266"/>
      <c r="Z53" s="182"/>
      <c r="AA53" s="182"/>
      <c r="AB53" s="268"/>
      <c r="AC53" s="299"/>
      <c r="AD53" s="579"/>
      <c r="AE53" s="593"/>
      <c r="AF53" s="584"/>
      <c r="AG53" s="594"/>
      <c r="AH53" s="579"/>
    </row>
    <row r="54" spans="1:34" s="166" customFormat="1" ht="207.75" customHeight="1">
      <c r="A54" s="269" t="s">
        <v>608</v>
      </c>
      <c r="B54" s="188" t="s">
        <v>609</v>
      </c>
      <c r="C54" s="179" t="s">
        <v>406</v>
      </c>
      <c r="D54" s="179" t="s">
        <v>367</v>
      </c>
      <c r="E54" s="179" t="s">
        <v>677</v>
      </c>
      <c r="F54" s="189" t="s">
        <v>678</v>
      </c>
      <c r="G54" s="188" t="s">
        <v>626</v>
      </c>
      <c r="H54" s="270" t="s">
        <v>17</v>
      </c>
      <c r="I54" s="270" t="s">
        <v>17</v>
      </c>
      <c r="J54" s="270" t="s">
        <v>17</v>
      </c>
      <c r="K54" s="270" t="s">
        <v>17</v>
      </c>
      <c r="L54" s="270" t="s">
        <v>17</v>
      </c>
      <c r="M54" s="270" t="s">
        <v>17</v>
      </c>
      <c r="N54" s="270" t="s">
        <v>679</v>
      </c>
      <c r="O54" s="270" t="s">
        <v>375</v>
      </c>
      <c r="P54" s="270">
        <v>85</v>
      </c>
      <c r="Q54" s="270" t="s">
        <v>371</v>
      </c>
      <c r="R54" s="270">
        <v>1</v>
      </c>
      <c r="S54" s="270" t="s">
        <v>431</v>
      </c>
      <c r="T54" s="270">
        <v>5</v>
      </c>
      <c r="U54" s="270">
        <f>+R54*T54</f>
        <v>5</v>
      </c>
      <c r="V54" s="270" t="s">
        <v>412</v>
      </c>
      <c r="W54" s="248" t="s">
        <v>680</v>
      </c>
      <c r="X54" s="288">
        <v>43101</v>
      </c>
      <c r="Y54" s="288">
        <v>43465</v>
      </c>
      <c r="Z54" s="306" t="s">
        <v>681</v>
      </c>
      <c r="AA54" s="270" t="s">
        <v>664</v>
      </c>
      <c r="AB54" s="290" t="s">
        <v>682</v>
      </c>
      <c r="AC54" s="496">
        <v>1</v>
      </c>
      <c r="AD54" s="579" t="s">
        <v>683</v>
      </c>
      <c r="AE54" s="564">
        <v>1</v>
      </c>
      <c r="AF54" s="546" t="s">
        <v>683</v>
      </c>
      <c r="AG54" s="595" t="s">
        <v>684</v>
      </c>
      <c r="AH54" s="585" t="s">
        <v>276</v>
      </c>
    </row>
    <row r="55" spans="1:34" s="166" customFormat="1" ht="120" customHeight="1">
      <c r="A55" s="285"/>
      <c r="B55" s="185"/>
      <c r="C55" s="179" t="s">
        <v>380</v>
      </c>
      <c r="D55" s="179" t="s">
        <v>381</v>
      </c>
      <c r="E55" s="179" t="s">
        <v>685</v>
      </c>
      <c r="F55" s="213"/>
      <c r="G55" s="180"/>
      <c r="H55" s="307" t="s">
        <v>371</v>
      </c>
      <c r="I55" s="307">
        <v>1</v>
      </c>
      <c r="J55" s="307" t="s">
        <v>431</v>
      </c>
      <c r="K55" s="307">
        <v>5</v>
      </c>
      <c r="L55" s="307">
        <f>+I55*K55</f>
        <v>5</v>
      </c>
      <c r="M55" s="307" t="s">
        <v>412</v>
      </c>
      <c r="N55" s="182"/>
      <c r="O55" s="307"/>
      <c r="P55" s="307"/>
      <c r="Q55" s="182"/>
      <c r="R55" s="182"/>
      <c r="S55" s="182"/>
      <c r="T55" s="182"/>
      <c r="U55" s="182"/>
      <c r="V55" s="182"/>
      <c r="W55" s="249" t="s">
        <v>686</v>
      </c>
      <c r="X55" s="266"/>
      <c r="Y55" s="266"/>
      <c r="Z55" s="308" t="s">
        <v>687</v>
      </c>
      <c r="AA55" s="182"/>
      <c r="AB55" s="309" t="s">
        <v>688</v>
      </c>
      <c r="AC55" s="307"/>
      <c r="AD55" s="579"/>
      <c r="AE55" s="565"/>
      <c r="AF55" s="547"/>
      <c r="AG55" s="596"/>
      <c r="AH55" s="585"/>
    </row>
    <row r="56" spans="1:34" s="166" customFormat="1" ht="163.5" customHeight="1">
      <c r="A56" s="269" t="s">
        <v>623</v>
      </c>
      <c r="B56" s="188" t="s">
        <v>609</v>
      </c>
      <c r="C56" s="179" t="s">
        <v>689</v>
      </c>
      <c r="D56" s="179" t="s">
        <v>690</v>
      </c>
      <c r="E56" s="179" t="s">
        <v>558</v>
      </c>
      <c r="F56" s="208" t="s">
        <v>691</v>
      </c>
      <c r="G56" s="188" t="s">
        <v>692</v>
      </c>
      <c r="H56" s="190" t="s">
        <v>693</v>
      </c>
      <c r="I56" s="190">
        <v>1</v>
      </c>
      <c r="J56" s="190" t="s">
        <v>411</v>
      </c>
      <c r="K56" s="190">
        <v>10</v>
      </c>
      <c r="L56" s="190">
        <v>10</v>
      </c>
      <c r="M56" s="190" t="s">
        <v>412</v>
      </c>
      <c r="N56" s="190" t="s">
        <v>694</v>
      </c>
      <c r="O56" s="190" t="s">
        <v>375</v>
      </c>
      <c r="P56" s="190">
        <v>70</v>
      </c>
      <c r="Q56" s="190" t="s">
        <v>371</v>
      </c>
      <c r="R56" s="190">
        <v>1</v>
      </c>
      <c r="S56" s="190" t="s">
        <v>411</v>
      </c>
      <c r="T56" s="190">
        <v>10</v>
      </c>
      <c r="U56" s="190">
        <v>10</v>
      </c>
      <c r="V56" s="190" t="s">
        <v>412</v>
      </c>
      <c r="W56" s="248" t="s">
        <v>695</v>
      </c>
      <c r="X56" s="251">
        <v>43101</v>
      </c>
      <c r="Y56" s="251">
        <v>43465</v>
      </c>
      <c r="Z56" s="306" t="s">
        <v>696</v>
      </c>
      <c r="AA56" s="190" t="s">
        <v>697</v>
      </c>
      <c r="AB56" s="192" t="s">
        <v>698</v>
      </c>
      <c r="AC56" s="529">
        <v>1</v>
      </c>
      <c r="AD56" s="527" t="s">
        <v>699</v>
      </c>
      <c r="AE56" s="598">
        <v>1</v>
      </c>
      <c r="AF56" s="527" t="s">
        <v>700</v>
      </c>
      <c r="AG56" s="574"/>
      <c r="AH56" s="534" t="s">
        <v>701</v>
      </c>
    </row>
    <row r="57" spans="1:34" s="166" customFormat="1" ht="86.25" customHeight="1">
      <c r="A57" s="285"/>
      <c r="B57" s="185"/>
      <c r="C57" s="179" t="s">
        <v>702</v>
      </c>
      <c r="D57" s="179" t="s">
        <v>367</v>
      </c>
      <c r="E57" s="179" t="s">
        <v>644</v>
      </c>
      <c r="F57" s="213"/>
      <c r="G57" s="180"/>
      <c r="H57" s="214"/>
      <c r="I57" s="214"/>
      <c r="J57" s="214"/>
      <c r="K57" s="214"/>
      <c r="L57" s="214"/>
      <c r="M57" s="214"/>
      <c r="N57" s="180"/>
      <c r="O57" s="214"/>
      <c r="P57" s="214"/>
      <c r="Q57" s="180"/>
      <c r="R57" s="180"/>
      <c r="S57" s="180"/>
      <c r="T57" s="180"/>
      <c r="U57" s="180"/>
      <c r="V57" s="180"/>
      <c r="W57" s="248" t="s">
        <v>703</v>
      </c>
      <c r="X57" s="253"/>
      <c r="Y57" s="253"/>
      <c r="Z57" s="267"/>
      <c r="AA57" s="180"/>
      <c r="AB57" s="216"/>
      <c r="AC57" s="524"/>
      <c r="AD57" s="524"/>
      <c r="AE57" s="599"/>
      <c r="AF57" s="524"/>
      <c r="AG57" s="574"/>
      <c r="AH57" s="534"/>
    </row>
    <row r="58" spans="1:34" s="166" customFormat="1" ht="93.75" customHeight="1">
      <c r="A58" s="269"/>
      <c r="B58" s="188"/>
      <c r="C58" s="179" t="s">
        <v>406</v>
      </c>
      <c r="D58" s="179" t="s">
        <v>381</v>
      </c>
      <c r="E58" s="179" t="s">
        <v>704</v>
      </c>
      <c r="F58" s="208"/>
      <c r="G58" s="188"/>
      <c r="H58" s="190" t="s">
        <v>17</v>
      </c>
      <c r="I58" s="190" t="s">
        <v>17</v>
      </c>
      <c r="J58" s="190" t="s">
        <v>17</v>
      </c>
      <c r="K58" s="190" t="s">
        <v>17</v>
      </c>
      <c r="L58" s="190" t="s">
        <v>17</v>
      </c>
      <c r="M58" s="190" t="s">
        <v>17</v>
      </c>
      <c r="N58" s="190"/>
      <c r="O58" s="190" t="s">
        <v>17</v>
      </c>
      <c r="P58" s="190" t="s">
        <v>17</v>
      </c>
      <c r="Q58" s="190" t="s">
        <v>17</v>
      </c>
      <c r="R58" s="190" t="s">
        <v>17</v>
      </c>
      <c r="S58" s="190" t="s">
        <v>17</v>
      </c>
      <c r="T58" s="190" t="s">
        <v>17</v>
      </c>
      <c r="U58" s="190" t="s">
        <v>17</v>
      </c>
      <c r="V58" s="190" t="s">
        <v>17</v>
      </c>
      <c r="W58" s="188" t="s">
        <v>17</v>
      </c>
      <c r="X58" s="188" t="s">
        <v>17</v>
      </c>
      <c r="Y58" s="188" t="s">
        <v>17</v>
      </c>
      <c r="Z58" s="188" t="s">
        <v>17</v>
      </c>
      <c r="AA58" s="188" t="s">
        <v>17</v>
      </c>
      <c r="AB58" s="223" t="s">
        <v>17</v>
      </c>
      <c r="AC58" s="190"/>
      <c r="AD58" s="601" t="s">
        <v>705</v>
      </c>
      <c r="AE58" s="597">
        <v>1</v>
      </c>
      <c r="AF58" s="528" t="s">
        <v>706</v>
      </c>
      <c r="AG58" s="574" t="s">
        <v>276</v>
      </c>
      <c r="AH58" s="604" t="s">
        <v>707</v>
      </c>
    </row>
    <row r="59" spans="1:34" s="166" customFormat="1" ht="206.25" customHeight="1">
      <c r="A59" s="258" t="s">
        <v>623</v>
      </c>
      <c r="B59" s="209" t="s">
        <v>609</v>
      </c>
      <c r="C59" s="179" t="s">
        <v>380</v>
      </c>
      <c r="D59" s="179" t="s">
        <v>407</v>
      </c>
      <c r="E59" s="179" t="s">
        <v>708</v>
      </c>
      <c r="F59" s="293" t="s">
        <v>709</v>
      </c>
      <c r="G59" s="209" t="s">
        <v>710</v>
      </c>
      <c r="H59" s="209" t="s">
        <v>548</v>
      </c>
      <c r="I59" s="209">
        <v>1</v>
      </c>
      <c r="J59" s="209" t="s">
        <v>411</v>
      </c>
      <c r="K59" s="209">
        <v>10</v>
      </c>
      <c r="L59" s="209">
        <v>10</v>
      </c>
      <c r="M59" s="209" t="s">
        <v>412</v>
      </c>
      <c r="N59" s="209" t="s">
        <v>711</v>
      </c>
      <c r="O59" s="209" t="s">
        <v>375</v>
      </c>
      <c r="P59" s="209">
        <v>85</v>
      </c>
      <c r="Q59" s="209" t="s">
        <v>548</v>
      </c>
      <c r="R59" s="209">
        <v>1</v>
      </c>
      <c r="S59" s="209" t="s">
        <v>411</v>
      </c>
      <c r="T59" s="209">
        <v>10</v>
      </c>
      <c r="U59" s="209">
        <v>10</v>
      </c>
      <c r="V59" s="209" t="s">
        <v>412</v>
      </c>
      <c r="W59" s="209" t="s">
        <v>1142</v>
      </c>
      <c r="X59" s="310">
        <v>43132</v>
      </c>
      <c r="Y59" s="310">
        <v>43465</v>
      </c>
      <c r="Z59" s="209" t="s">
        <v>712</v>
      </c>
      <c r="AA59" s="209" t="s">
        <v>713</v>
      </c>
      <c r="AB59" s="311" t="s">
        <v>1143</v>
      </c>
      <c r="AC59" s="345">
        <v>1</v>
      </c>
      <c r="AD59" s="602"/>
      <c r="AE59" s="528"/>
      <c r="AF59" s="528"/>
      <c r="AG59" s="574"/>
      <c r="AH59" s="604"/>
    </row>
    <row r="60" spans="1:34" s="166" customFormat="1" ht="47.25" customHeight="1">
      <c r="A60" s="285"/>
      <c r="B60" s="185"/>
      <c r="C60" s="179" t="s">
        <v>388</v>
      </c>
      <c r="D60" s="179" t="s">
        <v>367</v>
      </c>
      <c r="E60" s="179" t="s">
        <v>558</v>
      </c>
      <c r="F60" s="213"/>
      <c r="G60" s="180"/>
      <c r="H60" s="214"/>
      <c r="I60" s="214"/>
      <c r="J60" s="214"/>
      <c r="K60" s="214"/>
      <c r="L60" s="214"/>
      <c r="M60" s="214"/>
      <c r="N60" s="180"/>
      <c r="O60" s="214"/>
      <c r="P60" s="214"/>
      <c r="Q60" s="180"/>
      <c r="R60" s="180"/>
      <c r="S60" s="180"/>
      <c r="T60" s="180"/>
      <c r="U60" s="180"/>
      <c r="V60" s="180"/>
      <c r="W60" s="180"/>
      <c r="X60" s="253"/>
      <c r="Y60" s="253"/>
      <c r="Z60" s="180"/>
      <c r="AA60" s="180"/>
      <c r="AB60" s="312"/>
      <c r="AC60" s="214"/>
      <c r="AD60" s="603"/>
      <c r="AE60" s="528"/>
      <c r="AF60" s="528"/>
      <c r="AG60" s="574"/>
      <c r="AH60" s="604"/>
    </row>
    <row r="61" spans="1:34" s="166" customFormat="1" ht="174.75" customHeight="1">
      <c r="A61" s="269"/>
      <c r="B61" s="188"/>
      <c r="C61" s="179" t="s">
        <v>406</v>
      </c>
      <c r="D61" s="179" t="s">
        <v>367</v>
      </c>
      <c r="E61" s="179" t="s">
        <v>714</v>
      </c>
      <c r="F61" s="525" t="s">
        <v>715</v>
      </c>
      <c r="G61" s="209"/>
      <c r="H61" s="190" t="s">
        <v>17</v>
      </c>
      <c r="I61" s="190" t="s">
        <v>17</v>
      </c>
      <c r="J61" s="190" t="s">
        <v>17</v>
      </c>
      <c r="K61" s="190" t="s">
        <v>17</v>
      </c>
      <c r="L61" s="190" t="s">
        <v>17</v>
      </c>
      <c r="M61" s="190" t="s">
        <v>17</v>
      </c>
      <c r="N61" s="190"/>
      <c r="O61" s="190"/>
      <c r="P61" s="190"/>
      <c r="Q61" s="188" t="s">
        <v>17</v>
      </c>
      <c r="R61" s="188" t="s">
        <v>17</v>
      </c>
      <c r="S61" s="188" t="s">
        <v>17</v>
      </c>
      <c r="T61" s="188" t="s">
        <v>17</v>
      </c>
      <c r="U61" s="188" t="s">
        <v>17</v>
      </c>
      <c r="V61" s="188" t="s">
        <v>17</v>
      </c>
      <c r="W61" s="188" t="s">
        <v>17</v>
      </c>
      <c r="X61" s="188" t="s">
        <v>17</v>
      </c>
      <c r="Y61" s="188" t="s">
        <v>17</v>
      </c>
      <c r="Z61" s="188" t="s">
        <v>17</v>
      </c>
      <c r="AA61" s="188" t="s">
        <v>17</v>
      </c>
      <c r="AB61" s="220" t="s">
        <v>17</v>
      </c>
      <c r="AC61" s="597">
        <v>1</v>
      </c>
      <c r="AD61" s="528" t="s">
        <v>716</v>
      </c>
      <c r="AE61" s="597">
        <v>1</v>
      </c>
      <c r="AF61" s="528" t="s">
        <v>717</v>
      </c>
      <c r="AG61" s="574" t="s">
        <v>276</v>
      </c>
      <c r="AH61" s="574" t="s">
        <v>718</v>
      </c>
    </row>
    <row r="62" spans="1:34" s="166" customFormat="1" ht="325.5" customHeight="1">
      <c r="A62" s="258" t="s">
        <v>623</v>
      </c>
      <c r="B62" s="209" t="s">
        <v>609</v>
      </c>
      <c r="C62" s="179" t="s">
        <v>426</v>
      </c>
      <c r="D62" s="179" t="s">
        <v>427</v>
      </c>
      <c r="E62" s="179" t="s">
        <v>719</v>
      </c>
      <c r="F62" s="578"/>
      <c r="G62" s="209" t="s">
        <v>720</v>
      </c>
      <c r="H62" s="209" t="s">
        <v>548</v>
      </c>
      <c r="I62" s="209">
        <v>1</v>
      </c>
      <c r="J62" s="209" t="s">
        <v>372</v>
      </c>
      <c r="K62" s="209">
        <v>20</v>
      </c>
      <c r="L62" s="209">
        <v>20</v>
      </c>
      <c r="M62" s="209" t="s">
        <v>373</v>
      </c>
      <c r="N62" s="209" t="s">
        <v>721</v>
      </c>
      <c r="O62" s="209" t="s">
        <v>722</v>
      </c>
      <c r="P62" s="209">
        <v>85</v>
      </c>
      <c r="Q62" s="209" t="s">
        <v>548</v>
      </c>
      <c r="R62" s="209">
        <v>1</v>
      </c>
      <c r="S62" s="209" t="s">
        <v>372</v>
      </c>
      <c r="T62" s="209">
        <v>20</v>
      </c>
      <c r="U62" s="209">
        <v>20</v>
      </c>
      <c r="V62" s="209" t="s">
        <v>431</v>
      </c>
      <c r="W62" s="209" t="s">
        <v>723</v>
      </c>
      <c r="X62" s="310">
        <v>43132</v>
      </c>
      <c r="Y62" s="310">
        <v>43465</v>
      </c>
      <c r="Z62" s="209" t="s">
        <v>724</v>
      </c>
      <c r="AA62" s="209" t="s">
        <v>1144</v>
      </c>
      <c r="AB62" s="313" t="s">
        <v>725</v>
      </c>
      <c r="AC62" s="528"/>
      <c r="AD62" s="528"/>
      <c r="AE62" s="528"/>
      <c r="AF62" s="528"/>
      <c r="AG62" s="574"/>
      <c r="AH62" s="574"/>
    </row>
    <row r="63" spans="1:34" s="166" customFormat="1" ht="25.5" customHeight="1">
      <c r="A63" s="285"/>
      <c r="B63" s="185"/>
      <c r="C63" s="179"/>
      <c r="D63" s="179" t="s">
        <v>381</v>
      </c>
      <c r="E63" s="179" t="s">
        <v>558</v>
      </c>
      <c r="F63" s="526"/>
      <c r="G63" s="180"/>
      <c r="H63" s="214"/>
      <c r="I63" s="214"/>
      <c r="J63" s="214"/>
      <c r="K63" s="214"/>
      <c r="L63" s="214"/>
      <c r="M63" s="214"/>
      <c r="N63" s="180"/>
      <c r="O63" s="180"/>
      <c r="P63" s="180"/>
      <c r="Q63" s="180"/>
      <c r="R63" s="180"/>
      <c r="S63" s="180"/>
      <c r="T63" s="180"/>
      <c r="U63" s="180"/>
      <c r="V63" s="180"/>
      <c r="W63" s="209"/>
      <c r="X63" s="310"/>
      <c r="Y63" s="310"/>
      <c r="Z63" s="180"/>
      <c r="AA63" s="180"/>
      <c r="AB63" s="216"/>
      <c r="AC63" s="528"/>
      <c r="AD63" s="528"/>
      <c r="AE63" s="528"/>
      <c r="AF63" s="528"/>
      <c r="AG63" s="574"/>
      <c r="AH63" s="574"/>
    </row>
    <row r="64" spans="1:34" s="166" customFormat="1" ht="168" customHeight="1">
      <c r="A64" s="269" t="s">
        <v>623</v>
      </c>
      <c r="B64" s="188" t="s">
        <v>609</v>
      </c>
      <c r="C64" s="179" t="s">
        <v>419</v>
      </c>
      <c r="D64" s="179" t="s">
        <v>407</v>
      </c>
      <c r="E64" s="179" t="s">
        <v>726</v>
      </c>
      <c r="F64" s="189" t="s">
        <v>727</v>
      </c>
      <c r="G64" s="188" t="s">
        <v>728</v>
      </c>
      <c r="H64" s="190" t="s">
        <v>548</v>
      </c>
      <c r="I64" s="190">
        <v>1</v>
      </c>
      <c r="J64" s="190" t="s">
        <v>411</v>
      </c>
      <c r="K64" s="190">
        <v>10</v>
      </c>
      <c r="L64" s="190">
        <v>10</v>
      </c>
      <c r="M64" s="190" t="s">
        <v>412</v>
      </c>
      <c r="N64" s="188" t="s">
        <v>729</v>
      </c>
      <c r="O64" s="188" t="s">
        <v>375</v>
      </c>
      <c r="P64" s="188">
        <v>70</v>
      </c>
      <c r="Q64" s="188" t="s">
        <v>548</v>
      </c>
      <c r="R64" s="188">
        <v>1</v>
      </c>
      <c r="S64" s="188" t="s">
        <v>411</v>
      </c>
      <c r="T64" s="188">
        <v>10</v>
      </c>
      <c r="U64" s="188">
        <v>10</v>
      </c>
      <c r="V64" s="188" t="s">
        <v>412</v>
      </c>
      <c r="W64" s="188" t="s">
        <v>730</v>
      </c>
      <c r="X64" s="314">
        <v>43132</v>
      </c>
      <c r="Y64" s="314">
        <v>43465</v>
      </c>
      <c r="Z64" s="188" t="s">
        <v>731</v>
      </c>
      <c r="AA64" s="188" t="s">
        <v>732</v>
      </c>
      <c r="AB64" s="220" t="s">
        <v>733</v>
      </c>
      <c r="AC64" s="230">
        <v>1</v>
      </c>
      <c r="AD64" s="528" t="s">
        <v>734</v>
      </c>
      <c r="AE64" s="600">
        <v>1</v>
      </c>
      <c r="AF64" s="528" t="s">
        <v>735</v>
      </c>
      <c r="AG64" s="574" t="s">
        <v>476</v>
      </c>
      <c r="AH64" s="574" t="s">
        <v>736</v>
      </c>
    </row>
    <row r="65" spans="1:37" s="166" customFormat="1" ht="93" customHeight="1">
      <c r="A65" s="258"/>
      <c r="B65" s="178"/>
      <c r="C65" s="179" t="s">
        <v>406</v>
      </c>
      <c r="D65" s="179" t="s">
        <v>427</v>
      </c>
      <c r="E65" s="179" t="s">
        <v>737</v>
      </c>
      <c r="F65" s="293"/>
      <c r="G65" s="209"/>
      <c r="H65" s="294"/>
      <c r="I65" s="294"/>
      <c r="J65" s="294"/>
      <c r="K65" s="294"/>
      <c r="L65" s="294"/>
      <c r="M65" s="294"/>
      <c r="N65" s="209"/>
      <c r="O65" s="209"/>
      <c r="P65" s="209"/>
      <c r="Q65" s="209"/>
      <c r="R65" s="209"/>
      <c r="S65" s="209"/>
      <c r="T65" s="209"/>
      <c r="U65" s="209"/>
      <c r="V65" s="209"/>
      <c r="W65" s="209"/>
      <c r="X65" s="209"/>
      <c r="Y65" s="209"/>
      <c r="Z65" s="209"/>
      <c r="AA65" s="209"/>
      <c r="AB65" s="313"/>
      <c r="AC65" s="179"/>
      <c r="AD65" s="528"/>
      <c r="AE65" s="600"/>
      <c r="AF65" s="528"/>
      <c r="AG65" s="574"/>
      <c r="AH65" s="574"/>
    </row>
    <row r="66" spans="1:37" s="166" customFormat="1" ht="63" customHeight="1">
      <c r="A66" s="453" t="s">
        <v>738</v>
      </c>
      <c r="C66" s="203"/>
      <c r="D66" s="203"/>
      <c r="F66" s="176"/>
      <c r="G66" s="176"/>
      <c r="W66" s="204"/>
      <c r="AC66" s="205"/>
      <c r="AD66" s="205"/>
      <c r="AE66" s="205"/>
      <c r="AF66" s="205"/>
      <c r="AG66" s="205"/>
      <c r="AH66" s="205"/>
    </row>
    <row r="67" spans="1:37" s="166" customFormat="1" ht="72" customHeight="1">
      <c r="A67" s="287" t="s">
        <v>1145</v>
      </c>
      <c r="B67" s="270" t="s">
        <v>739</v>
      </c>
      <c r="C67" s="179" t="s">
        <v>406</v>
      </c>
      <c r="D67" s="179" t="s">
        <v>740</v>
      </c>
      <c r="E67" s="179" t="s">
        <v>741</v>
      </c>
      <c r="F67" s="208" t="s">
        <v>742</v>
      </c>
      <c r="G67" s="188" t="s">
        <v>743</v>
      </c>
      <c r="H67" s="190" t="s">
        <v>371</v>
      </c>
      <c r="I67" s="190">
        <v>1</v>
      </c>
      <c r="J67" s="190" t="s">
        <v>411</v>
      </c>
      <c r="K67" s="190">
        <v>10</v>
      </c>
      <c r="L67" s="190">
        <v>10</v>
      </c>
      <c r="M67" s="190" t="s">
        <v>412</v>
      </c>
      <c r="N67" s="190" t="s">
        <v>744</v>
      </c>
      <c r="O67" s="190" t="s">
        <v>375</v>
      </c>
      <c r="P67" s="190">
        <v>85</v>
      </c>
      <c r="Q67" s="270" t="s">
        <v>371</v>
      </c>
      <c r="R67" s="270">
        <v>1</v>
      </c>
      <c r="S67" s="270" t="s">
        <v>411</v>
      </c>
      <c r="T67" s="270">
        <v>10</v>
      </c>
      <c r="U67" s="270">
        <v>10</v>
      </c>
      <c r="V67" s="270" t="s">
        <v>412</v>
      </c>
      <c r="W67" s="190" t="s">
        <v>745</v>
      </c>
      <c r="X67" s="251">
        <v>43120</v>
      </c>
      <c r="Y67" s="251">
        <v>43465</v>
      </c>
      <c r="Z67" s="191" t="s">
        <v>746</v>
      </c>
      <c r="AA67" s="315" t="s">
        <v>36</v>
      </c>
      <c r="AB67" s="290" t="s">
        <v>747</v>
      </c>
      <c r="AC67" s="190">
        <v>100</v>
      </c>
      <c r="AD67" s="190" t="s">
        <v>748</v>
      </c>
      <c r="AE67" s="605">
        <v>50</v>
      </c>
      <c r="AF67" s="607" t="s">
        <v>1146</v>
      </c>
      <c r="AG67" s="574" t="s">
        <v>749</v>
      </c>
      <c r="AH67" s="505" t="s">
        <v>750</v>
      </c>
      <c r="AI67" s="205"/>
      <c r="AJ67" s="205"/>
      <c r="AK67" s="205"/>
    </row>
    <row r="68" spans="1:37" s="166" customFormat="1" ht="38.25">
      <c r="A68" s="316"/>
      <c r="B68" s="264"/>
      <c r="C68" s="179" t="s">
        <v>502</v>
      </c>
      <c r="D68" s="179" t="s">
        <v>407</v>
      </c>
      <c r="E68" s="179" t="s">
        <v>751</v>
      </c>
      <c r="F68" s="213"/>
      <c r="G68" s="180" t="s">
        <v>752</v>
      </c>
      <c r="H68" s="214"/>
      <c r="I68" s="214"/>
      <c r="J68" s="214"/>
      <c r="K68" s="214"/>
      <c r="L68" s="214"/>
      <c r="M68" s="214"/>
      <c r="N68" s="180"/>
      <c r="O68" s="180"/>
      <c r="P68" s="180"/>
      <c r="Q68" s="264"/>
      <c r="R68" s="264"/>
      <c r="S68" s="264"/>
      <c r="T68" s="264"/>
      <c r="U68" s="264"/>
      <c r="V68" s="264"/>
      <c r="W68" s="180"/>
      <c r="X68" s="253"/>
      <c r="Y68" s="253"/>
      <c r="Z68" s="215"/>
      <c r="AA68" s="317"/>
      <c r="AB68" s="268"/>
      <c r="AC68" s="180"/>
      <c r="AD68" s="180"/>
      <c r="AE68" s="606"/>
      <c r="AF68" s="608"/>
      <c r="AG68" s="574"/>
      <c r="AH68" s="506"/>
      <c r="AI68" s="205"/>
      <c r="AJ68" s="205"/>
      <c r="AK68" s="205"/>
    </row>
    <row r="69" spans="1:37" s="166" customFormat="1" ht="61.5" customHeight="1">
      <c r="A69" s="159" t="s">
        <v>755</v>
      </c>
      <c r="C69" s="203"/>
      <c r="D69" s="203"/>
      <c r="F69" s="176"/>
      <c r="G69" s="176"/>
      <c r="W69" s="204"/>
      <c r="AC69" s="205"/>
      <c r="AD69" s="205"/>
      <c r="AE69" s="205"/>
      <c r="AF69" s="205"/>
      <c r="AG69" s="205"/>
      <c r="AH69" s="205"/>
    </row>
    <row r="70" spans="1:37" s="166" customFormat="1" ht="12.75">
      <c r="A70" s="287"/>
      <c r="B70" s="248"/>
      <c r="C70" s="233" t="s">
        <v>388</v>
      </c>
      <c r="D70" s="233" t="s">
        <v>427</v>
      </c>
      <c r="E70" s="233" t="s">
        <v>753</v>
      </c>
      <c r="F70" s="256" t="s">
        <v>17</v>
      </c>
      <c r="G70" s="256"/>
      <c r="H70" s="248" t="s">
        <v>17</v>
      </c>
      <c r="I70" s="248" t="s">
        <v>17</v>
      </c>
      <c r="J70" s="248" t="s">
        <v>17</v>
      </c>
      <c r="K70" s="248" t="s">
        <v>17</v>
      </c>
      <c r="L70" s="248" t="s">
        <v>17</v>
      </c>
      <c r="M70" s="248" t="s">
        <v>17</v>
      </c>
      <c r="N70" s="248"/>
      <c r="O70" s="248"/>
      <c r="P70" s="318"/>
      <c r="Q70" s="319"/>
      <c r="R70" s="270"/>
      <c r="S70" s="270"/>
      <c r="T70" s="270"/>
      <c r="U70" s="270"/>
      <c r="V70" s="270"/>
      <c r="W70" s="248" t="s">
        <v>17</v>
      </c>
      <c r="X70" s="248" t="s">
        <v>17</v>
      </c>
      <c r="Y70" s="248" t="s">
        <v>17</v>
      </c>
      <c r="Z70" s="248" t="s">
        <v>17</v>
      </c>
      <c r="AA70" s="248" t="s">
        <v>17</v>
      </c>
      <c r="AB70" s="318" t="s">
        <v>17</v>
      </c>
      <c r="AC70" s="579" t="s">
        <v>22</v>
      </c>
      <c r="AD70" s="579" t="s">
        <v>22</v>
      </c>
      <c r="AE70" s="579" t="s">
        <v>22</v>
      </c>
      <c r="AF70" s="579" t="s">
        <v>22</v>
      </c>
      <c r="AG70" s="521" t="s">
        <v>276</v>
      </c>
      <c r="AH70" s="521" t="s">
        <v>754</v>
      </c>
    </row>
    <row r="71" spans="1:37" s="166" customFormat="1" ht="94.5" customHeight="1">
      <c r="A71" s="258" t="s">
        <v>755</v>
      </c>
      <c r="B71" s="249" t="s">
        <v>756</v>
      </c>
      <c r="C71" s="233" t="s">
        <v>380</v>
      </c>
      <c r="D71" s="233" t="s">
        <v>427</v>
      </c>
      <c r="E71" s="233" t="s">
        <v>757</v>
      </c>
      <c r="F71" s="293" t="s">
        <v>758</v>
      </c>
      <c r="G71" s="249" t="s">
        <v>759</v>
      </c>
      <c r="H71" s="249" t="s">
        <v>371</v>
      </c>
      <c r="I71" s="249">
        <v>1</v>
      </c>
      <c r="J71" s="249" t="s">
        <v>431</v>
      </c>
      <c r="K71" s="249">
        <v>5</v>
      </c>
      <c r="L71" s="249">
        <v>5</v>
      </c>
      <c r="M71" s="249" t="s">
        <v>412</v>
      </c>
      <c r="N71" s="249" t="s">
        <v>760</v>
      </c>
      <c r="O71" s="249" t="s">
        <v>375</v>
      </c>
      <c r="P71" s="305">
        <v>90</v>
      </c>
      <c r="Q71" s="320" t="s">
        <v>371</v>
      </c>
      <c r="R71" s="249">
        <v>1</v>
      </c>
      <c r="S71" s="249" t="s">
        <v>431</v>
      </c>
      <c r="T71" s="249">
        <v>5</v>
      </c>
      <c r="U71" s="249">
        <v>5</v>
      </c>
      <c r="V71" s="249" t="s">
        <v>412</v>
      </c>
      <c r="W71" s="249" t="s">
        <v>761</v>
      </c>
      <c r="X71" s="261">
        <v>43101</v>
      </c>
      <c r="Y71" s="261">
        <v>43465</v>
      </c>
      <c r="Z71" s="249" t="s">
        <v>762</v>
      </c>
      <c r="AA71" s="249" t="s">
        <v>763</v>
      </c>
      <c r="AB71" s="305" t="s">
        <v>764</v>
      </c>
      <c r="AC71" s="579"/>
      <c r="AD71" s="579"/>
      <c r="AE71" s="579"/>
      <c r="AF71" s="579"/>
      <c r="AG71" s="575"/>
      <c r="AH71" s="575"/>
    </row>
    <row r="72" spans="1:37" s="166" customFormat="1" ht="25.5" hidden="1">
      <c r="A72" s="285"/>
      <c r="B72" s="264"/>
      <c r="C72" s="233" t="s">
        <v>406</v>
      </c>
      <c r="D72" s="233" t="s">
        <v>381</v>
      </c>
      <c r="E72" s="233"/>
      <c r="F72" s="265"/>
      <c r="G72" s="182"/>
      <c r="H72" s="182"/>
      <c r="I72" s="182"/>
      <c r="J72" s="182"/>
      <c r="K72" s="182"/>
      <c r="L72" s="182"/>
      <c r="M72" s="182"/>
      <c r="N72" s="182"/>
      <c r="O72" s="182"/>
      <c r="P72" s="299"/>
      <c r="Q72" s="321"/>
      <c r="R72" s="182"/>
      <c r="S72" s="182"/>
      <c r="T72" s="182"/>
      <c r="U72" s="182"/>
      <c r="V72" s="182"/>
      <c r="W72" s="182"/>
      <c r="X72" s="266"/>
      <c r="Y72" s="266"/>
      <c r="Z72" s="182"/>
      <c r="AA72" s="182"/>
      <c r="AB72" s="299"/>
      <c r="AC72" s="579"/>
      <c r="AD72" s="579"/>
      <c r="AE72" s="579"/>
      <c r="AF72" s="579"/>
      <c r="AG72" s="522"/>
      <c r="AH72" s="522"/>
    </row>
    <row r="73" spans="1:37" s="166" customFormat="1" ht="106.5" customHeight="1">
      <c r="A73" s="250" t="s">
        <v>755</v>
      </c>
      <c r="B73" s="248" t="s">
        <v>765</v>
      </c>
      <c r="C73" s="248" t="s">
        <v>406</v>
      </c>
      <c r="D73" s="248" t="s">
        <v>427</v>
      </c>
      <c r="E73" s="248" t="s">
        <v>766</v>
      </c>
      <c r="F73" s="256" t="s">
        <v>767</v>
      </c>
      <c r="G73" s="233" t="s">
        <v>768</v>
      </c>
      <c r="H73" s="248" t="s">
        <v>371</v>
      </c>
      <c r="I73" s="248">
        <v>1</v>
      </c>
      <c r="J73" s="248" t="s">
        <v>411</v>
      </c>
      <c r="K73" s="248">
        <v>10</v>
      </c>
      <c r="L73" s="248">
        <v>10</v>
      </c>
      <c r="M73" s="248" t="s">
        <v>412</v>
      </c>
      <c r="N73" s="233" t="s">
        <v>769</v>
      </c>
      <c r="O73" s="248" t="s">
        <v>375</v>
      </c>
      <c r="P73" s="318">
        <v>85</v>
      </c>
      <c r="Q73" s="322" t="s">
        <v>371</v>
      </c>
      <c r="R73" s="248">
        <v>1</v>
      </c>
      <c r="S73" s="248" t="s">
        <v>411</v>
      </c>
      <c r="T73" s="248">
        <v>10</v>
      </c>
      <c r="U73" s="248">
        <v>10</v>
      </c>
      <c r="V73" s="248" t="s">
        <v>412</v>
      </c>
      <c r="W73" s="233" t="s">
        <v>770</v>
      </c>
      <c r="X73" s="236">
        <v>43101</v>
      </c>
      <c r="Y73" s="236">
        <v>43465</v>
      </c>
      <c r="Z73" s="237" t="s">
        <v>771</v>
      </c>
      <c r="AA73" s="233" t="s">
        <v>772</v>
      </c>
      <c r="AB73" s="323" t="s">
        <v>773</v>
      </c>
      <c r="AC73" s="324">
        <v>1</v>
      </c>
      <c r="AD73" s="325" t="s">
        <v>774</v>
      </c>
      <c r="AE73" s="326">
        <v>1</v>
      </c>
      <c r="AF73" s="327" t="s">
        <v>774</v>
      </c>
      <c r="AG73" s="242" t="s">
        <v>276</v>
      </c>
      <c r="AH73" s="242" t="s">
        <v>276</v>
      </c>
    </row>
    <row r="74" spans="1:37" s="166" customFormat="1" ht="102">
      <c r="A74" s="232" t="s">
        <v>755</v>
      </c>
      <c r="B74" s="179" t="s">
        <v>756</v>
      </c>
      <c r="C74" s="179" t="s">
        <v>406</v>
      </c>
      <c r="D74" s="179" t="s">
        <v>427</v>
      </c>
      <c r="E74" s="179" t="s">
        <v>775</v>
      </c>
      <c r="F74" s="218" t="s">
        <v>776</v>
      </c>
      <c r="G74" s="179" t="s">
        <v>777</v>
      </c>
      <c r="H74" s="179" t="s">
        <v>371</v>
      </c>
      <c r="I74" s="179">
        <v>1</v>
      </c>
      <c r="J74" s="179" t="s">
        <v>411</v>
      </c>
      <c r="K74" s="179">
        <v>10</v>
      </c>
      <c r="L74" s="179">
        <v>10</v>
      </c>
      <c r="M74" s="179" t="s">
        <v>412</v>
      </c>
      <c r="N74" s="179" t="s">
        <v>778</v>
      </c>
      <c r="O74" s="179" t="s">
        <v>375</v>
      </c>
      <c r="P74" s="231">
        <v>85</v>
      </c>
      <c r="Q74" s="247" t="s">
        <v>548</v>
      </c>
      <c r="R74" s="179">
        <v>1</v>
      </c>
      <c r="S74" s="179" t="s">
        <v>411</v>
      </c>
      <c r="T74" s="179">
        <v>10</v>
      </c>
      <c r="U74" s="179">
        <v>10</v>
      </c>
      <c r="V74" s="179" t="s">
        <v>412</v>
      </c>
      <c r="W74" s="179" t="s">
        <v>779</v>
      </c>
      <c r="X74" s="328">
        <v>43101</v>
      </c>
      <c r="Y74" s="328">
        <v>43465</v>
      </c>
      <c r="Z74" s="219" t="s">
        <v>780</v>
      </c>
      <c r="AA74" s="179" t="s">
        <v>781</v>
      </c>
      <c r="AB74" s="323" t="s">
        <v>782</v>
      </c>
      <c r="AC74" s="324">
        <v>1</v>
      </c>
      <c r="AD74" s="325" t="s">
        <v>783</v>
      </c>
      <c r="AE74" s="326">
        <v>1</v>
      </c>
      <c r="AF74" s="327" t="s">
        <v>784</v>
      </c>
      <c r="AG74" s="242" t="s">
        <v>276</v>
      </c>
      <c r="AH74" s="242" t="s">
        <v>276</v>
      </c>
    </row>
    <row r="75" spans="1:37" s="166" customFormat="1" ht="63.75">
      <c r="A75" s="232" t="s">
        <v>755</v>
      </c>
      <c r="B75" s="180" t="s">
        <v>756</v>
      </c>
      <c r="C75" s="179" t="s">
        <v>388</v>
      </c>
      <c r="D75" s="179" t="s">
        <v>427</v>
      </c>
      <c r="E75" s="179" t="s">
        <v>785</v>
      </c>
      <c r="F75" s="218" t="s">
        <v>786</v>
      </c>
      <c r="G75" s="179" t="s">
        <v>787</v>
      </c>
      <c r="H75" s="179" t="s">
        <v>371</v>
      </c>
      <c r="I75" s="179">
        <v>1</v>
      </c>
      <c r="J75" s="179" t="s">
        <v>411</v>
      </c>
      <c r="K75" s="179">
        <v>10</v>
      </c>
      <c r="L75" s="179">
        <v>10</v>
      </c>
      <c r="M75" s="179" t="s">
        <v>412</v>
      </c>
      <c r="N75" s="179" t="s">
        <v>788</v>
      </c>
      <c r="O75" s="179" t="s">
        <v>375</v>
      </c>
      <c r="P75" s="231">
        <v>85</v>
      </c>
      <c r="Q75" s="247" t="s">
        <v>548</v>
      </c>
      <c r="R75" s="179">
        <v>1</v>
      </c>
      <c r="S75" s="179" t="s">
        <v>411</v>
      </c>
      <c r="T75" s="179">
        <v>10</v>
      </c>
      <c r="U75" s="179">
        <v>10</v>
      </c>
      <c r="V75" s="179" t="s">
        <v>412</v>
      </c>
      <c r="W75" s="179" t="s">
        <v>1147</v>
      </c>
      <c r="X75" s="328">
        <v>43159</v>
      </c>
      <c r="Y75" s="328">
        <v>43220</v>
      </c>
      <c r="Z75" s="219" t="s">
        <v>789</v>
      </c>
      <c r="AA75" s="179" t="s">
        <v>781</v>
      </c>
      <c r="AB75" s="323" t="s">
        <v>790</v>
      </c>
      <c r="AC75" s="324">
        <v>1</v>
      </c>
      <c r="AD75" s="325" t="s">
        <v>791</v>
      </c>
      <c r="AE75" s="326">
        <v>1</v>
      </c>
      <c r="AF75" s="327" t="s">
        <v>792</v>
      </c>
      <c r="AG75" s="373" t="s">
        <v>793</v>
      </c>
      <c r="AH75" s="329" t="s">
        <v>276</v>
      </c>
    </row>
    <row r="76" spans="1:37" s="166" customFormat="1" ht="36" customHeight="1">
      <c r="A76" s="250"/>
      <c r="B76" s="188"/>
      <c r="C76" s="179" t="s">
        <v>419</v>
      </c>
      <c r="D76" s="179" t="s">
        <v>794</v>
      </c>
      <c r="E76" s="179" t="s">
        <v>795</v>
      </c>
      <c r="F76" s="189"/>
      <c r="G76" s="188"/>
      <c r="H76" s="188" t="s">
        <v>17</v>
      </c>
      <c r="I76" s="188" t="s">
        <v>17</v>
      </c>
      <c r="J76" s="188" t="s">
        <v>17</v>
      </c>
      <c r="K76" s="188" t="s">
        <v>17</v>
      </c>
      <c r="L76" s="188" t="s">
        <v>17</v>
      </c>
      <c r="M76" s="188" t="s">
        <v>17</v>
      </c>
      <c r="N76" s="188"/>
      <c r="O76" s="188" t="s">
        <v>17</v>
      </c>
      <c r="P76" s="223" t="s">
        <v>17</v>
      </c>
      <c r="Q76" s="330" t="s">
        <v>17</v>
      </c>
      <c r="R76" s="188" t="s">
        <v>17</v>
      </c>
      <c r="S76" s="188" t="s">
        <v>17</v>
      </c>
      <c r="T76" s="188" t="s">
        <v>17</v>
      </c>
      <c r="U76" s="188" t="s">
        <v>17</v>
      </c>
      <c r="V76" s="188" t="s">
        <v>17</v>
      </c>
      <c r="W76" s="188" t="s">
        <v>17</v>
      </c>
      <c r="X76" s="188" t="s">
        <v>17</v>
      </c>
      <c r="Y76" s="188" t="s">
        <v>17</v>
      </c>
      <c r="Z76" s="188" t="s">
        <v>17</v>
      </c>
      <c r="AA76" s="188" t="s">
        <v>17</v>
      </c>
      <c r="AB76" s="223" t="s">
        <v>17</v>
      </c>
      <c r="AC76" s="600">
        <v>1</v>
      </c>
      <c r="AD76" s="611" t="s">
        <v>796</v>
      </c>
      <c r="AE76" s="600">
        <v>1</v>
      </c>
      <c r="AF76" s="611" t="s">
        <v>796</v>
      </c>
      <c r="AG76" s="521" t="s">
        <v>276</v>
      </c>
      <c r="AH76" s="521" t="s">
        <v>797</v>
      </c>
    </row>
    <row r="77" spans="1:37" s="166" customFormat="1" ht="69" customHeight="1">
      <c r="A77" s="258" t="s">
        <v>755</v>
      </c>
      <c r="B77" s="209" t="s">
        <v>765</v>
      </c>
      <c r="C77" s="179" t="s">
        <v>419</v>
      </c>
      <c r="D77" s="179" t="s">
        <v>794</v>
      </c>
      <c r="E77" s="179" t="s">
        <v>798</v>
      </c>
      <c r="F77" s="293" t="s">
        <v>799</v>
      </c>
      <c r="G77" s="209" t="s">
        <v>800</v>
      </c>
      <c r="H77" s="209" t="s">
        <v>371</v>
      </c>
      <c r="I77" s="209">
        <v>1</v>
      </c>
      <c r="J77" s="209" t="s">
        <v>431</v>
      </c>
      <c r="K77" s="209">
        <v>5</v>
      </c>
      <c r="L77" s="209">
        <v>5</v>
      </c>
      <c r="M77" s="209" t="s">
        <v>412</v>
      </c>
      <c r="N77" s="209" t="s">
        <v>801</v>
      </c>
      <c r="O77" s="209" t="s">
        <v>375</v>
      </c>
      <c r="P77" s="311">
        <v>85</v>
      </c>
      <c r="Q77" s="331" t="s">
        <v>371</v>
      </c>
      <c r="R77" s="209">
        <v>1</v>
      </c>
      <c r="S77" s="209" t="s">
        <v>431</v>
      </c>
      <c r="T77" s="209">
        <v>5</v>
      </c>
      <c r="U77" s="209">
        <v>5</v>
      </c>
      <c r="V77" s="209" t="s">
        <v>412</v>
      </c>
      <c r="W77" s="209" t="s">
        <v>802</v>
      </c>
      <c r="X77" s="310">
        <v>43101</v>
      </c>
      <c r="Y77" s="310">
        <v>43465</v>
      </c>
      <c r="Z77" s="332" t="s">
        <v>803</v>
      </c>
      <c r="AA77" s="209" t="s">
        <v>804</v>
      </c>
      <c r="AB77" s="311" t="s">
        <v>805</v>
      </c>
      <c r="AC77" s="600"/>
      <c r="AD77" s="611"/>
      <c r="AE77" s="600"/>
      <c r="AF77" s="611"/>
      <c r="AG77" s="575"/>
      <c r="AH77" s="575"/>
    </row>
    <row r="78" spans="1:37" s="166" customFormat="1" ht="12.75" hidden="1">
      <c r="A78" s="285"/>
      <c r="B78" s="178"/>
      <c r="C78" s="179" t="s">
        <v>419</v>
      </c>
      <c r="D78" s="179" t="s">
        <v>794</v>
      </c>
      <c r="E78" s="179" t="s">
        <v>806</v>
      </c>
      <c r="F78" s="213"/>
      <c r="G78" s="180"/>
      <c r="H78" s="180"/>
      <c r="I78" s="180"/>
      <c r="J78" s="180"/>
      <c r="K78" s="180"/>
      <c r="L78" s="180"/>
      <c r="M78" s="180"/>
      <c r="N78" s="180"/>
      <c r="O78" s="180"/>
      <c r="P78" s="312"/>
      <c r="Q78" s="333"/>
      <c r="R78" s="180"/>
      <c r="S78" s="180"/>
      <c r="T78" s="180"/>
      <c r="U78" s="180"/>
      <c r="V78" s="180"/>
      <c r="W78" s="180"/>
      <c r="X78" s="253"/>
      <c r="Y78" s="253"/>
      <c r="Z78" s="215"/>
      <c r="AA78" s="180"/>
      <c r="AB78" s="312"/>
      <c r="AC78" s="600"/>
      <c r="AD78" s="611"/>
      <c r="AE78" s="600"/>
      <c r="AF78" s="611"/>
      <c r="AG78" s="522"/>
      <c r="AH78" s="522"/>
    </row>
    <row r="79" spans="1:37" s="166" customFormat="1" ht="36" customHeight="1">
      <c r="A79" s="250"/>
      <c r="B79" s="188"/>
      <c r="C79" s="179" t="s">
        <v>406</v>
      </c>
      <c r="D79" s="179" t="s">
        <v>17</v>
      </c>
      <c r="E79" s="179" t="s">
        <v>807</v>
      </c>
      <c r="F79" s="188"/>
      <c r="G79" s="188"/>
      <c r="H79" s="334" t="s">
        <v>17</v>
      </c>
      <c r="I79" s="334" t="s">
        <v>17</v>
      </c>
      <c r="J79" s="334" t="s">
        <v>17</v>
      </c>
      <c r="K79" s="334" t="s">
        <v>17</v>
      </c>
      <c r="L79" s="334" t="s">
        <v>17</v>
      </c>
      <c r="M79" s="334" t="s">
        <v>17</v>
      </c>
      <c r="N79" s="188"/>
      <c r="O79" s="334" t="s">
        <v>17</v>
      </c>
      <c r="P79" s="335" t="s">
        <v>17</v>
      </c>
      <c r="Q79" s="330" t="s">
        <v>17</v>
      </c>
      <c r="R79" s="188" t="s">
        <v>17</v>
      </c>
      <c r="S79" s="188" t="s">
        <v>17</v>
      </c>
      <c r="T79" s="188" t="s">
        <v>17</v>
      </c>
      <c r="U79" s="188" t="s">
        <v>17</v>
      </c>
      <c r="V79" s="188" t="s">
        <v>17</v>
      </c>
      <c r="W79" s="188" t="s">
        <v>17</v>
      </c>
      <c r="X79" s="188" t="s">
        <v>17</v>
      </c>
      <c r="Y79" s="188" t="s">
        <v>17</v>
      </c>
      <c r="Z79" s="188" t="s">
        <v>17</v>
      </c>
      <c r="AA79" s="188" t="s">
        <v>17</v>
      </c>
      <c r="AB79" s="223" t="s">
        <v>17</v>
      </c>
      <c r="AC79" s="609">
        <v>1</v>
      </c>
      <c r="AD79" s="610" t="s">
        <v>808</v>
      </c>
      <c r="AE79" s="597">
        <v>1</v>
      </c>
      <c r="AF79" s="611" t="s">
        <v>809</v>
      </c>
      <c r="AG79" s="612" t="s">
        <v>810</v>
      </c>
      <c r="AH79" s="612" t="s">
        <v>276</v>
      </c>
    </row>
    <row r="80" spans="1:37" s="166" customFormat="1" ht="89.25">
      <c r="A80" s="258" t="s">
        <v>755</v>
      </c>
      <c r="B80" s="209" t="s">
        <v>765</v>
      </c>
      <c r="C80" s="188" t="s">
        <v>502</v>
      </c>
      <c r="D80" s="188" t="s">
        <v>17</v>
      </c>
      <c r="E80" s="188" t="s">
        <v>811</v>
      </c>
      <c r="F80" s="293" t="s">
        <v>812</v>
      </c>
      <c r="G80" s="209" t="s">
        <v>813</v>
      </c>
      <c r="H80" s="336" t="s">
        <v>371</v>
      </c>
      <c r="I80" s="336">
        <v>1</v>
      </c>
      <c r="J80" s="336" t="s">
        <v>431</v>
      </c>
      <c r="K80" s="336">
        <v>5</v>
      </c>
      <c r="L80" s="336">
        <v>5</v>
      </c>
      <c r="M80" s="336" t="s">
        <v>814</v>
      </c>
      <c r="N80" s="336" t="s">
        <v>815</v>
      </c>
      <c r="O80" s="336" t="s">
        <v>816</v>
      </c>
      <c r="P80" s="337">
        <v>85</v>
      </c>
      <c r="Q80" s="331" t="s">
        <v>817</v>
      </c>
      <c r="R80" s="209">
        <v>1</v>
      </c>
      <c r="S80" s="209" t="s">
        <v>431</v>
      </c>
      <c r="T80" s="209">
        <v>5</v>
      </c>
      <c r="U80" s="209">
        <v>5</v>
      </c>
      <c r="V80" s="209" t="s">
        <v>412</v>
      </c>
      <c r="W80" s="209" t="s">
        <v>818</v>
      </c>
      <c r="X80" s="310">
        <v>43191</v>
      </c>
      <c r="Y80" s="310">
        <v>43465</v>
      </c>
      <c r="Z80" s="209" t="s">
        <v>819</v>
      </c>
      <c r="AA80" s="209" t="s">
        <v>820</v>
      </c>
      <c r="AB80" s="311" t="s">
        <v>821</v>
      </c>
      <c r="AC80" s="609"/>
      <c r="AD80" s="610"/>
      <c r="AE80" s="528"/>
      <c r="AF80" s="611"/>
      <c r="AG80" s="613"/>
      <c r="AH80" s="613"/>
    </row>
    <row r="81" spans="1:34" s="166" customFormat="1" ht="12.75">
      <c r="A81" s="285"/>
      <c r="B81" s="178"/>
      <c r="C81" s="179" t="s">
        <v>406</v>
      </c>
      <c r="D81" s="179" t="s">
        <v>17</v>
      </c>
      <c r="E81" s="179" t="s">
        <v>822</v>
      </c>
      <c r="F81" s="213"/>
      <c r="G81" s="312"/>
      <c r="H81" s="338"/>
      <c r="I81" s="338"/>
      <c r="J81" s="338"/>
      <c r="K81" s="338"/>
      <c r="L81" s="338"/>
      <c r="M81" s="338"/>
      <c r="N81" s="338"/>
      <c r="O81" s="338"/>
      <c r="P81" s="339"/>
      <c r="Q81" s="333"/>
      <c r="R81" s="180"/>
      <c r="S81" s="180"/>
      <c r="T81" s="180"/>
      <c r="U81" s="180"/>
      <c r="V81" s="180"/>
      <c r="W81" s="180"/>
      <c r="X81" s="253"/>
      <c r="Y81" s="253"/>
      <c r="Z81" s="180"/>
      <c r="AA81" s="180"/>
      <c r="AB81" s="312"/>
      <c r="AC81" s="609"/>
      <c r="AD81" s="610"/>
      <c r="AE81" s="528"/>
      <c r="AF81" s="611"/>
      <c r="AG81" s="614"/>
      <c r="AH81" s="614"/>
    </row>
    <row r="82" spans="1:34" s="166" customFormat="1" ht="29.25" customHeight="1">
      <c r="A82" s="454" t="s">
        <v>1148</v>
      </c>
      <c r="B82" s="340"/>
      <c r="C82" s="341"/>
      <c r="D82" s="341"/>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205"/>
      <c r="AD82" s="205"/>
      <c r="AE82" s="205"/>
      <c r="AF82" s="205"/>
      <c r="AG82" s="205"/>
      <c r="AH82" s="205"/>
    </row>
    <row r="83" spans="1:34" s="166" customFormat="1" ht="38.25">
      <c r="A83" s="250"/>
      <c r="B83" s="188"/>
      <c r="C83" s="179" t="s">
        <v>406</v>
      </c>
      <c r="D83" s="179" t="s">
        <v>427</v>
      </c>
      <c r="E83" s="179" t="s">
        <v>823</v>
      </c>
      <c r="F83" s="189"/>
      <c r="G83" s="188"/>
      <c r="H83" s="188"/>
      <c r="I83" s="188"/>
      <c r="J83" s="188"/>
      <c r="K83" s="188"/>
      <c r="L83" s="188"/>
      <c r="M83" s="188"/>
      <c r="N83" s="188"/>
      <c r="O83" s="188" t="s">
        <v>17</v>
      </c>
      <c r="P83" s="188" t="s">
        <v>17</v>
      </c>
      <c r="Q83" s="188" t="s">
        <v>17</v>
      </c>
      <c r="R83" s="188" t="s">
        <v>17</v>
      </c>
      <c r="S83" s="188" t="s">
        <v>17</v>
      </c>
      <c r="T83" s="188" t="s">
        <v>17</v>
      </c>
      <c r="U83" s="188" t="s">
        <v>17</v>
      </c>
      <c r="V83" s="188" t="s">
        <v>17</v>
      </c>
      <c r="W83" s="188"/>
      <c r="X83" s="343"/>
      <c r="Y83" s="343"/>
      <c r="Z83" s="188"/>
      <c r="AA83" s="188"/>
      <c r="AB83" s="220"/>
      <c r="AC83" s="188"/>
      <c r="AD83" s="188"/>
      <c r="AE83" s="220"/>
      <c r="AF83" s="223"/>
      <c r="AG83" s="574" t="s">
        <v>824</v>
      </c>
      <c r="AH83" s="574" t="s">
        <v>476</v>
      </c>
    </row>
    <row r="84" spans="1:34" s="166" customFormat="1" ht="25.5">
      <c r="A84" s="344"/>
      <c r="B84" s="185"/>
      <c r="C84" s="179" t="s">
        <v>426</v>
      </c>
      <c r="D84" s="179" t="s">
        <v>427</v>
      </c>
      <c r="E84" s="179" t="s">
        <v>825</v>
      </c>
      <c r="F84" s="293"/>
      <c r="G84" s="209"/>
      <c r="H84" s="209"/>
      <c r="I84" s="209"/>
      <c r="J84" s="209"/>
      <c r="K84" s="209"/>
      <c r="L84" s="209"/>
      <c r="M84" s="209"/>
      <c r="N84" s="209"/>
      <c r="O84" s="209"/>
      <c r="P84" s="209"/>
      <c r="Q84" s="209"/>
      <c r="R84" s="209"/>
      <c r="S84" s="209"/>
      <c r="T84" s="209"/>
      <c r="U84" s="209"/>
      <c r="V84" s="209"/>
      <c r="W84" s="209"/>
      <c r="X84" s="310"/>
      <c r="Y84" s="310"/>
      <c r="Z84" s="209"/>
      <c r="AA84" s="209"/>
      <c r="AB84" s="313"/>
      <c r="AC84" s="209"/>
      <c r="AD84" s="209" t="s">
        <v>826</v>
      </c>
      <c r="AE84" s="313"/>
      <c r="AF84" s="311"/>
      <c r="AG84" s="574"/>
      <c r="AH84" s="574"/>
    </row>
    <row r="85" spans="1:34" s="166" customFormat="1" ht="127.5">
      <c r="A85" s="344" t="s">
        <v>827</v>
      </c>
      <c r="B85" s="209" t="s">
        <v>828</v>
      </c>
      <c r="C85" s="179"/>
      <c r="D85" s="179" t="s">
        <v>427</v>
      </c>
      <c r="E85" s="179" t="s">
        <v>829</v>
      </c>
      <c r="F85" s="293" t="s">
        <v>830</v>
      </c>
      <c r="G85" s="209" t="s">
        <v>831</v>
      </c>
      <c r="H85" s="209" t="s">
        <v>371</v>
      </c>
      <c r="I85" s="209">
        <v>1</v>
      </c>
      <c r="J85" s="336" t="s">
        <v>372</v>
      </c>
      <c r="K85" s="336">
        <v>20</v>
      </c>
      <c r="L85" s="209">
        <v>20</v>
      </c>
      <c r="M85" s="336" t="s">
        <v>373</v>
      </c>
      <c r="N85" s="209" t="s">
        <v>832</v>
      </c>
      <c r="O85" s="209" t="s">
        <v>375</v>
      </c>
      <c r="P85" s="209">
        <v>85</v>
      </c>
      <c r="Q85" s="209" t="s">
        <v>371</v>
      </c>
      <c r="R85" s="209">
        <v>1</v>
      </c>
      <c r="S85" s="209" t="s">
        <v>372</v>
      </c>
      <c r="T85" s="209">
        <v>20</v>
      </c>
      <c r="U85" s="209">
        <v>20</v>
      </c>
      <c r="V85" s="209" t="s">
        <v>431</v>
      </c>
      <c r="W85" s="209" t="s">
        <v>833</v>
      </c>
      <c r="X85" s="310">
        <v>43101</v>
      </c>
      <c r="Y85" s="310">
        <v>43465</v>
      </c>
      <c r="Z85" s="209" t="s">
        <v>834</v>
      </c>
      <c r="AA85" s="209" t="s">
        <v>835</v>
      </c>
      <c r="AB85" s="313" t="s">
        <v>836</v>
      </c>
      <c r="AC85" s="345">
        <v>1</v>
      </c>
      <c r="AD85" s="209" t="s">
        <v>1149</v>
      </c>
      <c r="AE85" s="346">
        <v>0.5</v>
      </c>
      <c r="AF85" s="311" t="s">
        <v>837</v>
      </c>
      <c r="AG85" s="574"/>
      <c r="AH85" s="574"/>
    </row>
    <row r="86" spans="1:34" s="166" customFormat="1" ht="25.5">
      <c r="A86" s="344"/>
      <c r="B86" s="185"/>
      <c r="C86" s="179" t="s">
        <v>388</v>
      </c>
      <c r="D86" s="179" t="s">
        <v>381</v>
      </c>
      <c r="E86" s="179" t="s">
        <v>838</v>
      </c>
      <c r="F86" s="293"/>
      <c r="G86" s="209"/>
      <c r="H86" s="209"/>
      <c r="I86" s="209"/>
      <c r="J86" s="209"/>
      <c r="K86" s="209"/>
      <c r="L86" s="209"/>
      <c r="M86" s="209"/>
      <c r="N86" s="209"/>
      <c r="O86" s="209"/>
      <c r="P86" s="209"/>
      <c r="Q86" s="209"/>
      <c r="R86" s="209"/>
      <c r="S86" s="209"/>
      <c r="T86" s="209"/>
      <c r="U86" s="209"/>
      <c r="V86" s="209"/>
      <c r="W86" s="209"/>
      <c r="X86" s="310"/>
      <c r="Y86" s="310"/>
      <c r="Z86" s="209"/>
      <c r="AA86" s="209"/>
      <c r="AB86" s="313"/>
      <c r="AC86" s="209"/>
      <c r="AD86" s="209" t="s">
        <v>839</v>
      </c>
      <c r="AE86" s="313"/>
      <c r="AF86" s="311" t="s">
        <v>1150</v>
      </c>
      <c r="AG86" s="574"/>
      <c r="AH86" s="574"/>
    </row>
    <row r="87" spans="1:34" s="166" customFormat="1" ht="25.5">
      <c r="A87" s="347"/>
      <c r="B87" s="178"/>
      <c r="C87" s="179" t="s">
        <v>380</v>
      </c>
      <c r="D87" s="179" t="s">
        <v>381</v>
      </c>
      <c r="E87" s="179" t="s">
        <v>840</v>
      </c>
      <c r="F87" s="213"/>
      <c r="G87" s="180"/>
      <c r="H87" s="180"/>
      <c r="I87" s="180"/>
      <c r="J87" s="338"/>
      <c r="K87" s="338"/>
      <c r="L87" s="180"/>
      <c r="M87" s="338"/>
      <c r="N87" s="180"/>
      <c r="O87" s="338"/>
      <c r="P87" s="338"/>
      <c r="Q87" s="180"/>
      <c r="R87" s="180"/>
      <c r="S87" s="180"/>
      <c r="T87" s="180"/>
      <c r="U87" s="180"/>
      <c r="V87" s="180"/>
      <c r="W87" s="180"/>
      <c r="X87" s="253"/>
      <c r="Y87" s="253"/>
      <c r="Z87" s="180"/>
      <c r="AA87" s="180"/>
      <c r="AB87" s="216"/>
      <c r="AC87" s="338"/>
      <c r="AD87" s="338"/>
      <c r="AE87" s="216"/>
      <c r="AF87" s="312"/>
      <c r="AG87" s="574"/>
      <c r="AH87" s="574"/>
    </row>
    <row r="88" spans="1:34" s="166" customFormat="1" ht="36" customHeight="1">
      <c r="A88" s="250"/>
      <c r="B88" s="292"/>
      <c r="C88" s="233" t="s">
        <v>419</v>
      </c>
      <c r="D88" s="233" t="s">
        <v>407</v>
      </c>
      <c r="E88" s="233" t="s">
        <v>841</v>
      </c>
      <c r="F88" s="293"/>
      <c r="G88" s="188"/>
      <c r="H88" s="248" t="s">
        <v>17</v>
      </c>
      <c r="I88" s="248" t="s">
        <v>17</v>
      </c>
      <c r="J88" s="248" t="s">
        <v>17</v>
      </c>
      <c r="K88" s="248" t="s">
        <v>17</v>
      </c>
      <c r="L88" s="248" t="s">
        <v>17</v>
      </c>
      <c r="M88" s="248" t="s">
        <v>17</v>
      </c>
      <c r="N88" s="248"/>
      <c r="O88" s="248" t="s">
        <v>17</v>
      </c>
      <c r="P88" s="248" t="s">
        <v>17</v>
      </c>
      <c r="Q88" s="248" t="s">
        <v>17</v>
      </c>
      <c r="R88" s="248" t="s">
        <v>17</v>
      </c>
      <c r="S88" s="248" t="s">
        <v>17</v>
      </c>
      <c r="T88" s="248" t="s">
        <v>17</v>
      </c>
      <c r="U88" s="248" t="s">
        <v>17</v>
      </c>
      <c r="V88" s="248" t="s">
        <v>17</v>
      </c>
      <c r="W88" s="248" t="s">
        <v>17</v>
      </c>
      <c r="X88" s="248" t="s">
        <v>17</v>
      </c>
      <c r="Y88" s="248" t="s">
        <v>17</v>
      </c>
      <c r="Z88" s="248" t="s">
        <v>17</v>
      </c>
      <c r="AA88" s="248" t="s">
        <v>17</v>
      </c>
      <c r="AB88" s="289" t="s">
        <v>17</v>
      </c>
      <c r="AC88" s="248"/>
      <c r="AD88" s="248"/>
      <c r="AE88" s="289"/>
      <c r="AF88" s="615" t="s">
        <v>842</v>
      </c>
      <c r="AG88" s="618" t="s">
        <v>843</v>
      </c>
      <c r="AH88" s="574" t="s">
        <v>476</v>
      </c>
    </row>
    <row r="89" spans="1:34" s="166" customFormat="1" ht="47.25" customHeight="1">
      <c r="A89" s="187" t="s">
        <v>844</v>
      </c>
      <c r="B89" s="281" t="s">
        <v>845</v>
      </c>
      <c r="C89" s="233" t="s">
        <v>633</v>
      </c>
      <c r="D89" s="233" t="s">
        <v>407</v>
      </c>
      <c r="E89" s="233" t="s">
        <v>846</v>
      </c>
      <c r="F89" s="259" t="s">
        <v>847</v>
      </c>
      <c r="G89" s="249" t="s">
        <v>848</v>
      </c>
      <c r="H89" s="281" t="s">
        <v>371</v>
      </c>
      <c r="I89" s="281">
        <v>1</v>
      </c>
      <c r="J89" s="281" t="s">
        <v>411</v>
      </c>
      <c r="K89" s="281">
        <v>10</v>
      </c>
      <c r="L89" s="281">
        <v>10</v>
      </c>
      <c r="M89" s="281" t="s">
        <v>412</v>
      </c>
      <c r="N89" s="249" t="s">
        <v>849</v>
      </c>
      <c r="O89" s="281" t="s">
        <v>375</v>
      </c>
      <c r="P89" s="281">
        <v>100</v>
      </c>
      <c r="Q89" s="281" t="s">
        <v>371</v>
      </c>
      <c r="R89" s="281">
        <v>1</v>
      </c>
      <c r="S89" s="281" t="s">
        <v>850</v>
      </c>
      <c r="T89" s="281">
        <v>10</v>
      </c>
      <c r="U89" s="281">
        <v>10</v>
      </c>
      <c r="V89" s="281" t="s">
        <v>412</v>
      </c>
      <c r="W89" s="281" t="s">
        <v>851</v>
      </c>
      <c r="X89" s="282">
        <v>43101</v>
      </c>
      <c r="Y89" s="282">
        <v>43343</v>
      </c>
      <c r="Z89" s="282" t="s">
        <v>852</v>
      </c>
      <c r="AA89" s="282" t="s">
        <v>853</v>
      </c>
      <c r="AB89" s="348" t="s">
        <v>854</v>
      </c>
      <c r="AC89" s="349">
        <v>1</v>
      </c>
      <c r="AD89" s="281" t="s">
        <v>1151</v>
      </c>
      <c r="AE89" s="350">
        <v>1</v>
      </c>
      <c r="AF89" s="616"/>
      <c r="AG89" s="619"/>
      <c r="AH89" s="574"/>
    </row>
    <row r="90" spans="1:34" s="166" customFormat="1" ht="24.75" customHeight="1">
      <c r="A90" s="254"/>
      <c r="B90" s="351"/>
      <c r="C90" s="233" t="s">
        <v>426</v>
      </c>
      <c r="D90" s="233" t="s">
        <v>407</v>
      </c>
      <c r="E90" s="233" t="s">
        <v>855</v>
      </c>
      <c r="F90" s="259"/>
      <c r="G90" s="249" t="s">
        <v>856</v>
      </c>
      <c r="H90" s="249"/>
      <c r="I90" s="249" t="s">
        <v>17</v>
      </c>
      <c r="J90" s="249" t="s">
        <v>17</v>
      </c>
      <c r="K90" s="249" t="s">
        <v>17</v>
      </c>
      <c r="L90" s="249" t="s">
        <v>17</v>
      </c>
      <c r="M90" s="249" t="s">
        <v>17</v>
      </c>
      <c r="N90" s="249" t="s">
        <v>857</v>
      </c>
      <c r="O90" s="249"/>
      <c r="P90" s="249"/>
      <c r="Q90" s="249"/>
      <c r="R90" s="249"/>
      <c r="S90" s="249"/>
      <c r="T90" s="249"/>
      <c r="U90" s="249"/>
      <c r="V90" s="249"/>
      <c r="W90" s="249"/>
      <c r="X90" s="261"/>
      <c r="Y90" s="261"/>
      <c r="Z90" s="261"/>
      <c r="AA90" s="261"/>
      <c r="AB90" s="352"/>
      <c r="AC90" s="249"/>
      <c r="AD90" s="249"/>
      <c r="AE90" s="352"/>
      <c r="AF90" s="616"/>
      <c r="AG90" s="619"/>
      <c r="AH90" s="574"/>
    </row>
    <row r="91" spans="1:34" s="166" customFormat="1" ht="12.75">
      <c r="A91" s="177"/>
      <c r="B91" s="264"/>
      <c r="C91" s="233" t="s">
        <v>502</v>
      </c>
      <c r="D91" s="233" t="s">
        <v>407</v>
      </c>
      <c r="E91" s="233" t="s">
        <v>858</v>
      </c>
      <c r="F91" s="265"/>
      <c r="G91" s="182"/>
      <c r="H91" s="182"/>
      <c r="I91" s="182"/>
      <c r="J91" s="182"/>
      <c r="K91" s="182"/>
      <c r="L91" s="182"/>
      <c r="M91" s="182"/>
      <c r="N91" s="182"/>
      <c r="O91" s="182"/>
      <c r="P91" s="182"/>
      <c r="Q91" s="182"/>
      <c r="R91" s="182"/>
      <c r="S91" s="182"/>
      <c r="T91" s="182"/>
      <c r="U91" s="182"/>
      <c r="V91" s="182"/>
      <c r="W91" s="182"/>
      <c r="X91" s="266"/>
      <c r="Y91" s="266"/>
      <c r="Z91" s="266"/>
      <c r="AA91" s="266"/>
      <c r="AB91" s="353"/>
      <c r="AC91" s="182"/>
      <c r="AD91" s="182"/>
      <c r="AE91" s="353"/>
      <c r="AF91" s="617"/>
      <c r="AG91" s="620"/>
      <c r="AH91" s="574"/>
    </row>
    <row r="92" spans="1:34" s="166" customFormat="1" ht="12.75">
      <c r="A92" s="254" t="s">
        <v>1152</v>
      </c>
      <c r="B92" s="254"/>
      <c r="C92" s="233"/>
      <c r="D92" s="233"/>
      <c r="E92" s="233"/>
      <c r="F92" s="259"/>
      <c r="G92" s="249"/>
      <c r="H92" s="249"/>
      <c r="I92" s="249"/>
      <c r="J92" s="249"/>
      <c r="K92" s="249"/>
      <c r="L92" s="249"/>
      <c r="M92" s="249"/>
      <c r="N92" s="249"/>
      <c r="O92" s="249"/>
      <c r="P92" s="305"/>
      <c r="Q92" s="320"/>
      <c r="R92" s="249"/>
      <c r="S92" s="249"/>
      <c r="T92" s="249"/>
      <c r="U92" s="261"/>
      <c r="V92" s="261"/>
      <c r="W92" s="261"/>
      <c r="X92" s="261"/>
      <c r="Y92" s="354"/>
      <c r="Z92" s="205"/>
      <c r="AA92" s="205"/>
      <c r="AB92" s="205"/>
      <c r="AC92" s="205"/>
      <c r="AD92" s="205"/>
      <c r="AE92" s="205"/>
      <c r="AF92" s="205"/>
      <c r="AG92" s="205"/>
      <c r="AH92" s="205"/>
    </row>
    <row r="93" spans="1:34" s="166" customFormat="1" ht="108" customHeight="1">
      <c r="A93" s="250"/>
      <c r="B93" s="188"/>
      <c r="C93" s="179"/>
      <c r="D93" s="179" t="s">
        <v>427</v>
      </c>
      <c r="E93" s="179" t="s">
        <v>860</v>
      </c>
      <c r="F93" s="259"/>
      <c r="G93" s="188" t="s">
        <v>861</v>
      </c>
      <c r="H93" s="190" t="s">
        <v>17</v>
      </c>
      <c r="I93" s="190" t="s">
        <v>17</v>
      </c>
      <c r="J93" s="190" t="s">
        <v>17</v>
      </c>
      <c r="K93" s="190" t="s">
        <v>17</v>
      </c>
      <c r="L93" s="190" t="s">
        <v>17</v>
      </c>
      <c r="M93" s="190" t="s">
        <v>17</v>
      </c>
      <c r="N93" s="190"/>
      <c r="O93" s="190"/>
      <c r="P93" s="355"/>
      <c r="Q93" s="330" t="s">
        <v>17</v>
      </c>
      <c r="R93" s="188" t="s">
        <v>17</v>
      </c>
      <c r="S93" s="188" t="s">
        <v>17</v>
      </c>
      <c r="T93" s="188" t="s">
        <v>17</v>
      </c>
      <c r="U93" s="188" t="s">
        <v>17</v>
      </c>
      <c r="V93" s="188" t="s">
        <v>17</v>
      </c>
      <c r="W93" s="248" t="s">
        <v>17</v>
      </c>
      <c r="X93" s="248" t="s">
        <v>17</v>
      </c>
      <c r="Y93" s="248" t="s">
        <v>17</v>
      </c>
      <c r="Z93" s="248" t="s">
        <v>17</v>
      </c>
      <c r="AA93" s="248" t="s">
        <v>17</v>
      </c>
      <c r="AB93" s="318" t="s">
        <v>17</v>
      </c>
      <c r="AC93" s="600">
        <v>0.9</v>
      </c>
      <c r="AD93" s="611" t="s">
        <v>862</v>
      </c>
      <c r="AE93" s="597">
        <v>0.9</v>
      </c>
      <c r="AF93" s="611" t="s">
        <v>863</v>
      </c>
      <c r="AG93" s="594" t="s">
        <v>864</v>
      </c>
      <c r="AH93" s="585" t="s">
        <v>276</v>
      </c>
    </row>
    <row r="94" spans="1:34" s="166" customFormat="1" ht="76.5">
      <c r="A94" s="344" t="s">
        <v>1152</v>
      </c>
      <c r="B94" s="209" t="s">
        <v>865</v>
      </c>
      <c r="C94" s="179" t="s">
        <v>388</v>
      </c>
      <c r="D94" s="179"/>
      <c r="E94" s="179" t="s">
        <v>866</v>
      </c>
      <c r="F94" s="293" t="s">
        <v>867</v>
      </c>
      <c r="G94" s="209"/>
      <c r="H94" s="209" t="s">
        <v>371</v>
      </c>
      <c r="I94" s="209">
        <v>1</v>
      </c>
      <c r="J94" s="209" t="s">
        <v>372</v>
      </c>
      <c r="K94" s="209">
        <v>20</v>
      </c>
      <c r="L94" s="209">
        <v>20</v>
      </c>
      <c r="M94" s="209" t="s">
        <v>373</v>
      </c>
      <c r="N94" s="209" t="s">
        <v>868</v>
      </c>
      <c r="O94" s="209" t="s">
        <v>375</v>
      </c>
      <c r="P94" s="311">
        <v>100</v>
      </c>
      <c r="Q94" s="331" t="s">
        <v>371</v>
      </c>
      <c r="R94" s="209">
        <v>1</v>
      </c>
      <c r="S94" s="209" t="s">
        <v>372</v>
      </c>
      <c r="T94" s="209">
        <v>20</v>
      </c>
      <c r="U94" s="209">
        <v>20</v>
      </c>
      <c r="V94" s="209" t="s">
        <v>373</v>
      </c>
      <c r="W94" s="332" t="s">
        <v>869</v>
      </c>
      <c r="X94" s="332">
        <v>43132</v>
      </c>
      <c r="Y94" s="332">
        <v>43465</v>
      </c>
      <c r="Z94" s="332" t="s">
        <v>870</v>
      </c>
      <c r="AA94" s="209" t="s">
        <v>871</v>
      </c>
      <c r="AB94" s="311" t="s">
        <v>872</v>
      </c>
      <c r="AC94" s="600"/>
      <c r="AD94" s="611"/>
      <c r="AE94" s="597"/>
      <c r="AF94" s="611"/>
      <c r="AG94" s="585"/>
      <c r="AH94" s="585"/>
    </row>
    <row r="95" spans="1:34" s="166" customFormat="1" ht="3" customHeight="1">
      <c r="A95" s="225"/>
      <c r="B95" s="178"/>
      <c r="C95" s="179" t="s">
        <v>512</v>
      </c>
      <c r="D95" s="179" t="s">
        <v>427</v>
      </c>
      <c r="E95" s="179" t="s">
        <v>873</v>
      </c>
      <c r="F95" s="213"/>
      <c r="G95" s="180"/>
      <c r="H95" s="214"/>
      <c r="I95" s="214"/>
      <c r="J95" s="214"/>
      <c r="K95" s="214"/>
      <c r="L95" s="214"/>
      <c r="M95" s="214"/>
      <c r="N95" s="180"/>
      <c r="O95" s="180"/>
      <c r="P95" s="312"/>
      <c r="Q95" s="333"/>
      <c r="R95" s="180"/>
      <c r="S95" s="180"/>
      <c r="T95" s="180"/>
      <c r="U95" s="180"/>
      <c r="V95" s="180"/>
      <c r="W95" s="215"/>
      <c r="X95" s="215"/>
      <c r="Y95" s="215"/>
      <c r="Z95" s="215"/>
      <c r="AA95" s="180"/>
      <c r="AB95" s="312"/>
      <c r="AC95" s="600"/>
      <c r="AD95" s="611"/>
      <c r="AE95" s="597"/>
      <c r="AF95" s="611"/>
      <c r="AG95" s="585"/>
      <c r="AH95" s="585"/>
    </row>
    <row r="96" spans="1:34" s="166" customFormat="1" ht="108" customHeight="1">
      <c r="A96" s="269" t="s">
        <v>859</v>
      </c>
      <c r="B96" s="248" t="s">
        <v>865</v>
      </c>
      <c r="C96" s="233" t="s">
        <v>406</v>
      </c>
      <c r="D96" s="233" t="s">
        <v>367</v>
      </c>
      <c r="E96" s="233" t="s">
        <v>558</v>
      </c>
      <c r="F96" s="256" t="s">
        <v>874</v>
      </c>
      <c r="G96" s="248" t="s">
        <v>875</v>
      </c>
      <c r="H96" s="248" t="s">
        <v>371</v>
      </c>
      <c r="I96" s="248">
        <v>1</v>
      </c>
      <c r="J96" s="248" t="s">
        <v>411</v>
      </c>
      <c r="K96" s="188">
        <v>10</v>
      </c>
      <c r="L96" s="188">
        <v>10</v>
      </c>
      <c r="M96" s="188" t="s">
        <v>412</v>
      </c>
      <c r="N96" s="188" t="s">
        <v>876</v>
      </c>
      <c r="O96" s="188" t="s">
        <v>877</v>
      </c>
      <c r="P96" s="223">
        <v>85</v>
      </c>
      <c r="Q96" s="330" t="s">
        <v>548</v>
      </c>
      <c r="R96" s="188">
        <v>1</v>
      </c>
      <c r="S96" s="188" t="s">
        <v>411</v>
      </c>
      <c r="T96" s="188">
        <v>10</v>
      </c>
      <c r="U96" s="188">
        <v>10</v>
      </c>
      <c r="V96" s="188" t="s">
        <v>412</v>
      </c>
      <c r="W96" s="188" t="s">
        <v>878</v>
      </c>
      <c r="X96" s="314">
        <v>43101</v>
      </c>
      <c r="Y96" s="314">
        <v>43465</v>
      </c>
      <c r="Z96" s="314" t="s">
        <v>879</v>
      </c>
      <c r="AA96" s="188" t="s">
        <v>880</v>
      </c>
      <c r="AB96" s="223" t="s">
        <v>881</v>
      </c>
      <c r="AC96" s="600">
        <v>0.85</v>
      </c>
      <c r="AD96" s="611" t="s">
        <v>1153</v>
      </c>
      <c r="AE96" s="600">
        <v>1</v>
      </c>
      <c r="AF96" s="611" t="s">
        <v>882</v>
      </c>
      <c r="AG96" s="611" t="s">
        <v>883</v>
      </c>
      <c r="AH96" s="585" t="s">
        <v>276</v>
      </c>
    </row>
    <row r="97" spans="1:34" s="166" customFormat="1" ht="54.75" customHeight="1">
      <c r="A97" s="285"/>
      <c r="B97" s="182"/>
      <c r="C97" s="233" t="s">
        <v>406</v>
      </c>
      <c r="D97" s="233" t="s">
        <v>381</v>
      </c>
      <c r="E97" s="233" t="s">
        <v>884</v>
      </c>
      <c r="F97" s="265"/>
      <c r="G97" s="182"/>
      <c r="H97" s="181"/>
      <c r="I97" s="181"/>
      <c r="J97" s="181"/>
      <c r="K97" s="214"/>
      <c r="L97" s="214"/>
      <c r="M97" s="214"/>
      <c r="N97" s="180"/>
      <c r="O97" s="180"/>
      <c r="P97" s="312"/>
      <c r="Q97" s="333"/>
      <c r="R97" s="180"/>
      <c r="S97" s="180"/>
      <c r="T97" s="180"/>
      <c r="U97" s="180"/>
      <c r="V97" s="180"/>
      <c r="W97" s="180"/>
      <c r="X97" s="215"/>
      <c r="Y97" s="215"/>
      <c r="Z97" s="215"/>
      <c r="AA97" s="180"/>
      <c r="AB97" s="312"/>
      <c r="AC97" s="600"/>
      <c r="AD97" s="611"/>
      <c r="AE97" s="600"/>
      <c r="AF97" s="611"/>
      <c r="AG97" s="611"/>
      <c r="AH97" s="585"/>
    </row>
    <row r="98" spans="1:34" s="166" customFormat="1" ht="90" customHeight="1">
      <c r="A98" s="269" t="s">
        <v>859</v>
      </c>
      <c r="B98" s="248" t="s">
        <v>865</v>
      </c>
      <c r="C98" s="233" t="s">
        <v>406</v>
      </c>
      <c r="D98" s="233" t="s">
        <v>367</v>
      </c>
      <c r="E98" s="233" t="s">
        <v>885</v>
      </c>
      <c r="F98" s="256" t="s">
        <v>886</v>
      </c>
      <c r="G98" s="248" t="s">
        <v>887</v>
      </c>
      <c r="H98" s="248" t="s">
        <v>371</v>
      </c>
      <c r="I98" s="248">
        <v>1</v>
      </c>
      <c r="J98" s="248" t="s">
        <v>411</v>
      </c>
      <c r="K98" s="188">
        <v>10</v>
      </c>
      <c r="L98" s="188">
        <v>10</v>
      </c>
      <c r="M98" s="188" t="s">
        <v>412</v>
      </c>
      <c r="N98" s="188" t="s">
        <v>888</v>
      </c>
      <c r="O98" s="188" t="s">
        <v>877</v>
      </c>
      <c r="P98" s="223">
        <v>85</v>
      </c>
      <c r="Q98" s="356" t="s">
        <v>548</v>
      </c>
      <c r="R98" s="190">
        <v>1</v>
      </c>
      <c r="S98" s="190" t="s">
        <v>411</v>
      </c>
      <c r="T98" s="190">
        <v>10</v>
      </c>
      <c r="U98" s="190">
        <v>10</v>
      </c>
      <c r="V98" s="190" t="s">
        <v>412</v>
      </c>
      <c r="W98" s="190" t="s">
        <v>889</v>
      </c>
      <c r="X98" s="191">
        <v>43101</v>
      </c>
      <c r="Y98" s="191">
        <v>43465</v>
      </c>
      <c r="Z98" s="191" t="s">
        <v>890</v>
      </c>
      <c r="AA98" s="190" t="s">
        <v>880</v>
      </c>
      <c r="AB98" s="355" t="s">
        <v>891</v>
      </c>
      <c r="AC98" s="600">
        <v>0.85</v>
      </c>
      <c r="AD98" s="611" t="s">
        <v>1154</v>
      </c>
      <c r="AE98" s="600">
        <v>1</v>
      </c>
      <c r="AF98" s="611" t="s">
        <v>892</v>
      </c>
      <c r="AG98" s="585" t="s">
        <v>476</v>
      </c>
      <c r="AH98" s="585" t="s">
        <v>276</v>
      </c>
    </row>
    <row r="99" spans="1:34" s="166" customFormat="1" ht="25.5">
      <c r="A99" s="285"/>
      <c r="B99" s="264"/>
      <c r="C99" s="233" t="s">
        <v>406</v>
      </c>
      <c r="D99" s="233" t="s">
        <v>381</v>
      </c>
      <c r="E99" s="233" t="s">
        <v>884</v>
      </c>
      <c r="F99" s="265"/>
      <c r="G99" s="182"/>
      <c r="H99" s="181"/>
      <c r="I99" s="181"/>
      <c r="J99" s="181"/>
      <c r="K99" s="214"/>
      <c r="L99" s="214"/>
      <c r="M99" s="214"/>
      <c r="N99" s="180"/>
      <c r="O99" s="180"/>
      <c r="P99" s="312"/>
      <c r="Q99" s="333"/>
      <c r="R99" s="180"/>
      <c r="S99" s="180"/>
      <c r="T99" s="180"/>
      <c r="U99" s="180"/>
      <c r="V99" s="180"/>
      <c r="W99" s="180"/>
      <c r="X99" s="215"/>
      <c r="Y99" s="215"/>
      <c r="Z99" s="215"/>
      <c r="AA99" s="180"/>
      <c r="AB99" s="312"/>
      <c r="AC99" s="600"/>
      <c r="AD99" s="611"/>
      <c r="AE99" s="600"/>
      <c r="AF99" s="611"/>
      <c r="AG99" s="585"/>
      <c r="AH99" s="585"/>
    </row>
    <row r="100" spans="1:34" s="166" customFormat="1" ht="36" customHeight="1">
      <c r="A100" s="269"/>
      <c r="B100" s="248"/>
      <c r="C100" s="233" t="s">
        <v>426</v>
      </c>
      <c r="D100" s="233" t="s">
        <v>407</v>
      </c>
      <c r="E100" s="233" t="s">
        <v>893</v>
      </c>
      <c r="F100" s="256"/>
      <c r="G100" s="248"/>
      <c r="H100" s="281"/>
      <c r="I100" s="281"/>
      <c r="J100" s="281"/>
      <c r="K100" s="281"/>
      <c r="L100" s="281"/>
      <c r="M100" s="281"/>
      <c r="N100" s="188"/>
      <c r="O100" s="188"/>
      <c r="P100" s="223"/>
      <c r="Q100" s="330" t="s">
        <v>17</v>
      </c>
      <c r="R100" s="188" t="s">
        <v>17</v>
      </c>
      <c r="S100" s="188" t="s">
        <v>17</v>
      </c>
      <c r="T100" s="188" t="s">
        <v>17</v>
      </c>
      <c r="U100" s="188" t="s">
        <v>17</v>
      </c>
      <c r="V100" s="188" t="s">
        <v>17</v>
      </c>
      <c r="W100" s="248" t="s">
        <v>17</v>
      </c>
      <c r="X100" s="248" t="s">
        <v>17</v>
      </c>
      <c r="Y100" s="248" t="s">
        <v>17</v>
      </c>
      <c r="Z100" s="248" t="s">
        <v>17</v>
      </c>
      <c r="AA100" s="537" t="s">
        <v>894</v>
      </c>
      <c r="AB100" s="318" t="s">
        <v>17</v>
      </c>
      <c r="AC100" s="600">
        <v>1</v>
      </c>
      <c r="AD100" s="611" t="s">
        <v>895</v>
      </c>
      <c r="AE100" s="631">
        <v>1</v>
      </c>
      <c r="AF100" s="632" t="s">
        <v>896</v>
      </c>
      <c r="AG100" s="585" t="s">
        <v>476</v>
      </c>
      <c r="AH100" s="585" t="s">
        <v>476</v>
      </c>
    </row>
    <row r="101" spans="1:34" s="166" customFormat="1" ht="25.5">
      <c r="A101" s="258"/>
      <c r="B101" s="351"/>
      <c r="C101" s="233" t="s">
        <v>426</v>
      </c>
      <c r="D101" s="233" t="s">
        <v>407</v>
      </c>
      <c r="E101" s="233" t="s">
        <v>897</v>
      </c>
      <c r="F101" s="259"/>
      <c r="G101" s="249"/>
      <c r="H101" s="281"/>
      <c r="I101" s="281"/>
      <c r="J101" s="281"/>
      <c r="K101" s="281"/>
      <c r="L101" s="281"/>
      <c r="M101" s="281"/>
      <c r="N101" s="209"/>
      <c r="O101" s="209"/>
      <c r="P101" s="311"/>
      <c r="Q101" s="331"/>
      <c r="R101" s="209"/>
      <c r="S101" s="209"/>
      <c r="T101" s="209"/>
      <c r="U101" s="209"/>
      <c r="V101" s="209"/>
      <c r="W101" s="209"/>
      <c r="X101" s="310"/>
      <c r="Y101" s="310"/>
      <c r="Z101" s="310"/>
      <c r="AA101" s="538"/>
      <c r="AB101" s="357"/>
      <c r="AC101" s="600"/>
      <c r="AD101" s="611"/>
      <c r="AE101" s="631"/>
      <c r="AF101" s="632"/>
      <c r="AG101" s="585"/>
      <c r="AH101" s="585"/>
    </row>
    <row r="102" spans="1:34" s="166" customFormat="1" ht="102">
      <c r="A102" s="258" t="s">
        <v>859</v>
      </c>
      <c r="B102" s="249" t="s">
        <v>865</v>
      </c>
      <c r="C102" s="233" t="s">
        <v>426</v>
      </c>
      <c r="D102" s="233" t="s">
        <v>407</v>
      </c>
      <c r="E102" s="233" t="s">
        <v>898</v>
      </c>
      <c r="F102" s="259" t="s">
        <v>899</v>
      </c>
      <c r="G102" s="249" t="s">
        <v>900</v>
      </c>
      <c r="H102" s="249" t="s">
        <v>371</v>
      </c>
      <c r="I102" s="249">
        <v>1</v>
      </c>
      <c r="J102" s="249" t="s">
        <v>411</v>
      </c>
      <c r="K102" s="209">
        <v>10</v>
      </c>
      <c r="L102" s="209">
        <v>10</v>
      </c>
      <c r="M102" s="209" t="s">
        <v>412</v>
      </c>
      <c r="N102" s="209" t="s">
        <v>901</v>
      </c>
      <c r="O102" s="209" t="s">
        <v>375</v>
      </c>
      <c r="P102" s="311">
        <v>85</v>
      </c>
      <c r="Q102" s="331" t="s">
        <v>371</v>
      </c>
      <c r="R102" s="209">
        <v>1</v>
      </c>
      <c r="S102" s="209" t="s">
        <v>411</v>
      </c>
      <c r="T102" s="209">
        <v>10</v>
      </c>
      <c r="U102" s="209">
        <v>10</v>
      </c>
      <c r="V102" s="209" t="s">
        <v>412</v>
      </c>
      <c r="W102" s="209" t="s">
        <v>902</v>
      </c>
      <c r="X102" s="310" t="s">
        <v>498</v>
      </c>
      <c r="Y102" s="310" t="s">
        <v>498</v>
      </c>
      <c r="Z102" s="310" t="s">
        <v>498</v>
      </c>
      <c r="AA102" s="538"/>
      <c r="AB102" s="357" t="s">
        <v>498</v>
      </c>
      <c r="AC102" s="600"/>
      <c r="AD102" s="611"/>
      <c r="AE102" s="631"/>
      <c r="AF102" s="632"/>
      <c r="AG102" s="585"/>
      <c r="AH102" s="585"/>
    </row>
    <row r="103" spans="1:34" s="166" customFormat="1" ht="20.25" customHeight="1">
      <c r="A103" s="258"/>
      <c r="B103" s="351"/>
      <c r="C103" s="233" t="s">
        <v>406</v>
      </c>
      <c r="D103" s="233" t="s">
        <v>381</v>
      </c>
      <c r="E103" s="233" t="s">
        <v>558</v>
      </c>
      <c r="F103" s="259"/>
      <c r="G103" s="249"/>
      <c r="H103" s="281"/>
      <c r="I103" s="281"/>
      <c r="J103" s="281"/>
      <c r="K103" s="294"/>
      <c r="L103" s="294"/>
      <c r="M103" s="294"/>
      <c r="N103" s="209"/>
      <c r="O103" s="209"/>
      <c r="P103" s="311"/>
      <c r="Q103" s="331"/>
      <c r="R103" s="209"/>
      <c r="S103" s="209"/>
      <c r="T103" s="209"/>
      <c r="U103" s="209"/>
      <c r="V103" s="209"/>
      <c r="W103" s="209"/>
      <c r="X103" s="310"/>
      <c r="Y103" s="310"/>
      <c r="Z103" s="310"/>
      <c r="AA103" s="538"/>
      <c r="AB103" s="357"/>
      <c r="AC103" s="600"/>
      <c r="AD103" s="611"/>
      <c r="AE103" s="631"/>
      <c r="AF103" s="632"/>
      <c r="AG103" s="585"/>
      <c r="AH103" s="585"/>
    </row>
    <row r="104" spans="1:34" s="166" customFormat="1" ht="12.75" hidden="1">
      <c r="A104" s="285"/>
      <c r="B104" s="264"/>
      <c r="C104" s="233" t="s">
        <v>426</v>
      </c>
      <c r="D104" s="233" t="s">
        <v>515</v>
      </c>
      <c r="E104" s="233" t="s">
        <v>903</v>
      </c>
      <c r="F104" s="265"/>
      <c r="G104" s="182"/>
      <c r="H104" s="181"/>
      <c r="I104" s="181"/>
      <c r="J104" s="181"/>
      <c r="K104" s="214"/>
      <c r="L104" s="214"/>
      <c r="M104" s="214"/>
      <c r="N104" s="180"/>
      <c r="O104" s="180"/>
      <c r="P104" s="312"/>
      <c r="Q104" s="333"/>
      <c r="R104" s="180"/>
      <c r="S104" s="180"/>
      <c r="T104" s="180"/>
      <c r="U104" s="180"/>
      <c r="V104" s="180"/>
      <c r="W104" s="180"/>
      <c r="X104" s="253"/>
      <c r="Y104" s="253"/>
      <c r="Z104" s="253"/>
      <c r="AA104" s="515"/>
      <c r="AB104" s="358"/>
      <c r="AC104" s="600"/>
      <c r="AD104" s="611"/>
      <c r="AE104" s="631"/>
      <c r="AF104" s="632"/>
      <c r="AG104" s="585"/>
      <c r="AH104" s="585"/>
    </row>
    <row r="105" spans="1:34" s="166" customFormat="1" ht="68.25" customHeight="1" thickBot="1">
      <c r="A105" s="159" t="s">
        <v>904</v>
      </c>
      <c r="B105" s="159"/>
      <c r="C105" s="159"/>
      <c r="D105" s="159"/>
      <c r="E105" s="359"/>
      <c r="F105" s="163"/>
      <c r="G105" s="359"/>
      <c r="H105" s="360"/>
      <c r="I105" s="360"/>
      <c r="J105" s="360"/>
      <c r="K105" s="361"/>
      <c r="L105" s="361"/>
      <c r="M105" s="361"/>
      <c r="N105" s="362"/>
      <c r="O105" s="362"/>
      <c r="P105" s="362"/>
      <c r="Q105" s="362"/>
      <c r="R105" s="362"/>
      <c r="S105" s="362"/>
      <c r="T105" s="362"/>
      <c r="U105" s="362"/>
      <c r="V105" s="362"/>
      <c r="W105" s="362"/>
      <c r="X105" s="363"/>
      <c r="Y105" s="363"/>
      <c r="Z105" s="363"/>
      <c r="AA105" s="359"/>
      <c r="AB105" s="363"/>
      <c r="AC105" s="205"/>
      <c r="AD105" s="205"/>
      <c r="AE105" s="205"/>
    </row>
    <row r="106" spans="1:34" s="166" customFormat="1" ht="51">
      <c r="A106" s="364" t="s">
        <v>905</v>
      </c>
      <c r="B106" s="330" t="s">
        <v>906</v>
      </c>
      <c r="C106" s="179" t="s">
        <v>388</v>
      </c>
      <c r="D106" s="188" t="s">
        <v>907</v>
      </c>
      <c r="E106" s="179" t="s">
        <v>908</v>
      </c>
      <c r="F106" s="189" t="s">
        <v>909</v>
      </c>
      <c r="G106" s="188" t="s">
        <v>910</v>
      </c>
      <c r="H106" s="190" t="s">
        <v>371</v>
      </c>
      <c r="I106" s="190">
        <v>1</v>
      </c>
      <c r="J106" s="190" t="s">
        <v>411</v>
      </c>
      <c r="K106" s="190">
        <v>10</v>
      </c>
      <c r="L106" s="190">
        <v>10</v>
      </c>
      <c r="M106" s="190" t="s">
        <v>412</v>
      </c>
      <c r="N106" s="190" t="s">
        <v>911</v>
      </c>
      <c r="O106" s="190" t="s">
        <v>375</v>
      </c>
      <c r="P106" s="190">
        <v>85</v>
      </c>
      <c r="Q106" s="190" t="s">
        <v>371</v>
      </c>
      <c r="R106" s="190">
        <v>1</v>
      </c>
      <c r="S106" s="190" t="s">
        <v>411</v>
      </c>
      <c r="T106" s="190">
        <v>10</v>
      </c>
      <c r="U106" s="190">
        <v>10</v>
      </c>
      <c r="V106" s="190" t="s">
        <v>412</v>
      </c>
      <c r="W106" s="190" t="s">
        <v>912</v>
      </c>
      <c r="X106" s="251" t="s">
        <v>498</v>
      </c>
      <c r="Y106" s="251" t="s">
        <v>498</v>
      </c>
      <c r="Z106" s="251" t="s">
        <v>498</v>
      </c>
      <c r="AA106" s="251" t="s">
        <v>498</v>
      </c>
      <c r="AB106" s="627" t="s">
        <v>498</v>
      </c>
      <c r="AC106" s="627" t="s">
        <v>498</v>
      </c>
      <c r="AD106" s="627" t="s">
        <v>498</v>
      </c>
      <c r="AE106" s="627" t="s">
        <v>498</v>
      </c>
      <c r="AF106" s="627" t="s">
        <v>498</v>
      </c>
      <c r="AG106" s="629" t="s">
        <v>276</v>
      </c>
      <c r="AH106" s="627" t="s">
        <v>276</v>
      </c>
    </row>
    <row r="107" spans="1:34" s="166" customFormat="1" ht="13.5" thickBot="1">
      <c r="A107" s="365"/>
      <c r="B107" s="366"/>
      <c r="C107" s="179" t="s">
        <v>406</v>
      </c>
      <c r="D107" s="180"/>
      <c r="E107" s="179" t="s">
        <v>913</v>
      </c>
      <c r="F107" s="213"/>
      <c r="G107" s="180"/>
      <c r="H107" s="180"/>
      <c r="I107" s="180"/>
      <c r="J107" s="180"/>
      <c r="K107" s="180"/>
      <c r="L107" s="180"/>
      <c r="M107" s="180"/>
      <c r="N107" s="180"/>
      <c r="O107" s="180"/>
      <c r="P107" s="180"/>
      <c r="Q107" s="178"/>
      <c r="R107" s="178"/>
      <c r="S107" s="178"/>
      <c r="T107" s="178"/>
      <c r="U107" s="178"/>
      <c r="V107" s="178"/>
      <c r="W107" s="180"/>
      <c r="X107" s="253"/>
      <c r="Y107" s="253"/>
      <c r="Z107" s="253"/>
      <c r="AA107" s="253"/>
      <c r="AB107" s="628"/>
      <c r="AC107" s="628"/>
      <c r="AD107" s="628"/>
      <c r="AE107" s="628"/>
      <c r="AF107" s="628"/>
      <c r="AG107" s="630"/>
      <c r="AH107" s="628"/>
    </row>
    <row r="108" spans="1:34" s="166" customFormat="1" ht="267.75">
      <c r="A108" s="621" t="s">
        <v>914</v>
      </c>
      <c r="B108" s="624" t="s">
        <v>915</v>
      </c>
      <c r="C108" s="537" t="s">
        <v>406</v>
      </c>
      <c r="D108" s="233" t="s">
        <v>367</v>
      </c>
      <c r="E108" s="367" t="s">
        <v>916</v>
      </c>
      <c r="F108" s="626" t="s">
        <v>917</v>
      </c>
      <c r="G108" s="527" t="s">
        <v>918</v>
      </c>
      <c r="H108" s="579" t="s">
        <v>371</v>
      </c>
      <c r="I108" s="537">
        <v>1</v>
      </c>
      <c r="J108" s="537" t="s">
        <v>372</v>
      </c>
      <c r="K108" s="537">
        <v>20</v>
      </c>
      <c r="L108" s="537">
        <v>20</v>
      </c>
      <c r="M108" s="537" t="s">
        <v>373</v>
      </c>
      <c r="N108" s="233" t="s">
        <v>919</v>
      </c>
      <c r="O108" s="537" t="s">
        <v>375</v>
      </c>
      <c r="P108" s="537">
        <v>85</v>
      </c>
      <c r="Q108" s="537" t="s">
        <v>371</v>
      </c>
      <c r="R108" s="537">
        <v>1</v>
      </c>
      <c r="S108" s="537" t="s">
        <v>372</v>
      </c>
      <c r="T108" s="537">
        <v>20</v>
      </c>
      <c r="U108" s="537">
        <v>20</v>
      </c>
      <c r="V108" s="537" t="s">
        <v>373</v>
      </c>
      <c r="W108" s="248" t="s">
        <v>17</v>
      </c>
      <c r="X108" s="248" t="s">
        <v>17</v>
      </c>
      <c r="Y108" s="248" t="s">
        <v>17</v>
      </c>
      <c r="Z108" s="248" t="s">
        <v>17</v>
      </c>
      <c r="AA108" s="248" t="s">
        <v>17</v>
      </c>
      <c r="AB108" s="289" t="s">
        <v>17</v>
      </c>
      <c r="AC108" s="557">
        <v>1</v>
      </c>
      <c r="AD108" s="233" t="s">
        <v>1155</v>
      </c>
      <c r="AE108" s="636">
        <v>1</v>
      </c>
      <c r="AF108" s="323" t="s">
        <v>1156</v>
      </c>
      <c r="AG108" s="585" t="s">
        <v>276</v>
      </c>
      <c r="AH108" s="585" t="s">
        <v>276</v>
      </c>
    </row>
    <row r="109" spans="1:34" s="166" customFormat="1" ht="51">
      <c r="A109" s="622"/>
      <c r="B109" s="625"/>
      <c r="C109" s="571"/>
      <c r="D109" s="233" t="s">
        <v>367</v>
      </c>
      <c r="E109" s="367" t="s">
        <v>920</v>
      </c>
      <c r="F109" s="573"/>
      <c r="G109" s="570"/>
      <c r="H109" s="573"/>
      <c r="I109" s="570"/>
      <c r="J109" s="570"/>
      <c r="K109" s="570"/>
      <c r="L109" s="570"/>
      <c r="M109" s="570"/>
      <c r="N109" s="233" t="s">
        <v>921</v>
      </c>
      <c r="O109" s="570"/>
      <c r="P109" s="570"/>
      <c r="Q109" s="570"/>
      <c r="R109" s="570"/>
      <c r="S109" s="570"/>
      <c r="T109" s="570"/>
      <c r="U109" s="570"/>
      <c r="V109" s="570"/>
      <c r="W109" s="523" t="s">
        <v>922</v>
      </c>
      <c r="X109" s="310"/>
      <c r="Y109" s="310"/>
      <c r="Z109" s="310"/>
      <c r="AA109" s="310"/>
      <c r="AB109" s="368"/>
      <c r="AC109" s="570"/>
      <c r="AD109" s="233" t="s">
        <v>923</v>
      </c>
      <c r="AE109" s="637"/>
      <c r="AF109" s="369" t="s">
        <v>924</v>
      </c>
      <c r="AG109" s="585"/>
      <c r="AH109" s="585"/>
    </row>
    <row r="110" spans="1:34" s="166" customFormat="1" ht="140.25">
      <c r="A110" s="622"/>
      <c r="B110" s="625"/>
      <c r="C110" s="233" t="s">
        <v>406</v>
      </c>
      <c r="D110" s="233" t="s">
        <v>381</v>
      </c>
      <c r="E110" s="248" t="s">
        <v>925</v>
      </c>
      <c r="F110" s="573"/>
      <c r="G110" s="570"/>
      <c r="H110" s="573"/>
      <c r="I110" s="570"/>
      <c r="J110" s="570"/>
      <c r="K110" s="570"/>
      <c r="L110" s="570"/>
      <c r="M110" s="570"/>
      <c r="N110" s="233" t="s">
        <v>926</v>
      </c>
      <c r="O110" s="570"/>
      <c r="P110" s="570"/>
      <c r="Q110" s="570"/>
      <c r="R110" s="570"/>
      <c r="S110" s="570"/>
      <c r="T110" s="570"/>
      <c r="U110" s="570"/>
      <c r="V110" s="570"/>
      <c r="W110" s="570"/>
      <c r="X110" s="310">
        <v>43101</v>
      </c>
      <c r="Y110" s="310">
        <v>43465</v>
      </c>
      <c r="Z110" s="262" t="s">
        <v>927</v>
      </c>
      <c r="AA110" s="249" t="s">
        <v>928</v>
      </c>
      <c r="AB110" s="263" t="s">
        <v>929</v>
      </c>
      <c r="AC110" s="570"/>
      <c r="AD110" s="233" t="s">
        <v>1157</v>
      </c>
      <c r="AE110" s="637"/>
      <c r="AF110" s="323" t="s">
        <v>1158</v>
      </c>
      <c r="AG110" s="585"/>
      <c r="AH110" s="585"/>
    </row>
    <row r="111" spans="1:34" s="166" customFormat="1" ht="25.5">
      <c r="A111" s="622"/>
      <c r="B111" s="625"/>
      <c r="C111" s="233" t="s">
        <v>388</v>
      </c>
      <c r="D111" s="233" t="s">
        <v>381</v>
      </c>
      <c r="E111" s="233" t="s">
        <v>930</v>
      </c>
      <c r="F111" s="573"/>
      <c r="G111" s="570"/>
      <c r="H111" s="573"/>
      <c r="I111" s="570"/>
      <c r="J111" s="570"/>
      <c r="K111" s="570"/>
      <c r="L111" s="570"/>
      <c r="M111" s="570"/>
      <c r="N111" s="537" t="s">
        <v>931</v>
      </c>
      <c r="O111" s="570"/>
      <c r="P111" s="570"/>
      <c r="Q111" s="570"/>
      <c r="R111" s="570"/>
      <c r="S111" s="570"/>
      <c r="T111" s="570"/>
      <c r="U111" s="570"/>
      <c r="V111" s="570"/>
      <c r="W111" s="570"/>
      <c r="X111" s="310"/>
      <c r="Y111" s="310"/>
      <c r="Z111" s="262"/>
      <c r="AA111" s="249"/>
      <c r="AB111" s="263"/>
      <c r="AC111" s="570"/>
      <c r="AD111" s="537" t="s">
        <v>932</v>
      </c>
      <c r="AE111" s="637"/>
      <c r="AF111" s="323" t="s">
        <v>1159</v>
      </c>
      <c r="AG111" s="585"/>
      <c r="AH111" s="585"/>
    </row>
    <row r="112" spans="1:34" s="166" customFormat="1" ht="26.25" thickBot="1">
      <c r="A112" s="623"/>
      <c r="B112" s="625"/>
      <c r="C112" s="233" t="s">
        <v>512</v>
      </c>
      <c r="D112" s="233" t="s">
        <v>367</v>
      </c>
      <c r="E112" s="233" t="s">
        <v>933</v>
      </c>
      <c r="F112" s="573"/>
      <c r="G112" s="571"/>
      <c r="H112" s="573"/>
      <c r="I112" s="571"/>
      <c r="J112" s="571"/>
      <c r="K112" s="571"/>
      <c r="L112" s="571"/>
      <c r="M112" s="571"/>
      <c r="N112" s="571"/>
      <c r="O112" s="571"/>
      <c r="P112" s="571"/>
      <c r="Q112" s="571"/>
      <c r="R112" s="571"/>
      <c r="S112" s="571"/>
      <c r="T112" s="571"/>
      <c r="U112" s="571"/>
      <c r="V112" s="571"/>
      <c r="W112" s="180"/>
      <c r="X112" s="253"/>
      <c r="Y112" s="253"/>
      <c r="Z112" s="267"/>
      <c r="AA112" s="182"/>
      <c r="AB112" s="268"/>
      <c r="AC112" s="571"/>
      <c r="AD112" s="571"/>
      <c r="AE112" s="638"/>
      <c r="AF112" s="323" t="s">
        <v>934</v>
      </c>
      <c r="AG112" s="585"/>
      <c r="AH112" s="585"/>
    </row>
    <row r="113" spans="1:34" s="166" customFormat="1" ht="12.75">
      <c r="A113" s="370" t="s">
        <v>935</v>
      </c>
      <c r="B113" s="371"/>
      <c r="C113" s="161"/>
      <c r="D113" s="162"/>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c r="AA113" s="163"/>
      <c r="AB113" s="163"/>
      <c r="AC113" s="205"/>
      <c r="AD113" s="205"/>
      <c r="AE113" s="205"/>
      <c r="AF113" s="205"/>
      <c r="AG113" s="205"/>
      <c r="AH113" s="205"/>
    </row>
    <row r="114" spans="1:34" s="166" customFormat="1" ht="54" customHeight="1">
      <c r="A114" s="372" t="s">
        <v>17</v>
      </c>
      <c r="B114" s="249"/>
      <c r="C114" s="233" t="s">
        <v>406</v>
      </c>
      <c r="D114" s="233" t="s">
        <v>570</v>
      </c>
      <c r="E114" s="367" t="s">
        <v>936</v>
      </c>
      <c r="F114" s="256"/>
      <c r="G114" s="256"/>
      <c r="H114" s="248"/>
      <c r="I114" s="248"/>
      <c r="J114" s="248"/>
      <c r="K114" s="248"/>
      <c r="L114" s="248"/>
      <c r="M114" s="248"/>
      <c r="N114" s="248"/>
      <c r="O114" s="248"/>
      <c r="P114" s="318"/>
      <c r="Q114" s="322"/>
      <c r="R114" s="248"/>
      <c r="S114" s="248"/>
      <c r="T114" s="248"/>
      <c r="U114" s="248"/>
      <c r="V114" s="248"/>
      <c r="W114" s="248" t="s">
        <v>17</v>
      </c>
      <c r="X114" s="248" t="s">
        <v>17</v>
      </c>
      <c r="Y114" s="248" t="s">
        <v>17</v>
      </c>
      <c r="Z114" s="248" t="s">
        <v>17</v>
      </c>
      <c r="AA114" s="248" t="s">
        <v>17</v>
      </c>
      <c r="AB114" s="318" t="s">
        <v>17</v>
      </c>
      <c r="AC114" s="600">
        <v>1</v>
      </c>
      <c r="AD114" s="611" t="s">
        <v>937</v>
      </c>
      <c r="AE114" s="633">
        <v>1</v>
      </c>
      <c r="AF114" s="634" t="s">
        <v>938</v>
      </c>
      <c r="AG114" s="535" t="s">
        <v>276</v>
      </c>
      <c r="AH114" s="535" t="s">
        <v>1106</v>
      </c>
    </row>
    <row r="115" spans="1:34" s="166" customFormat="1" ht="12.75">
      <c r="A115" s="254"/>
      <c r="B115" s="351"/>
      <c r="C115" s="233"/>
      <c r="D115" s="233" t="s">
        <v>427</v>
      </c>
      <c r="E115" s="367" t="s">
        <v>939</v>
      </c>
      <c r="F115" s="259"/>
      <c r="G115" s="249"/>
      <c r="H115" s="249"/>
      <c r="I115" s="249"/>
      <c r="J115" s="249"/>
      <c r="K115" s="249"/>
      <c r="L115" s="249"/>
      <c r="M115" s="249"/>
      <c r="N115" s="249"/>
      <c r="O115" s="249"/>
      <c r="P115" s="305"/>
      <c r="Q115" s="320"/>
      <c r="R115" s="249"/>
      <c r="S115" s="249"/>
      <c r="T115" s="249"/>
      <c r="U115" s="249"/>
      <c r="V115" s="249"/>
      <c r="W115" s="249"/>
      <c r="X115" s="261"/>
      <c r="Y115" s="261"/>
      <c r="Z115" s="249"/>
      <c r="AA115" s="249"/>
      <c r="AB115" s="305"/>
      <c r="AC115" s="600"/>
      <c r="AD115" s="611"/>
      <c r="AE115" s="633"/>
      <c r="AF115" s="634"/>
      <c r="AG115" s="635"/>
      <c r="AH115" s="635"/>
    </row>
    <row r="116" spans="1:34" s="166" customFormat="1" ht="25.5">
      <c r="A116" s="254"/>
      <c r="B116" s="351"/>
      <c r="C116" s="233"/>
      <c r="D116" s="233" t="s">
        <v>427</v>
      </c>
      <c r="E116" s="367" t="s">
        <v>940</v>
      </c>
      <c r="F116" s="259"/>
      <c r="G116" s="249"/>
      <c r="H116" s="249"/>
      <c r="I116" s="249"/>
      <c r="J116" s="249"/>
      <c r="K116" s="249"/>
      <c r="L116" s="249"/>
      <c r="M116" s="249"/>
      <c r="N116" s="249"/>
      <c r="O116" s="249"/>
      <c r="P116" s="305"/>
      <c r="Q116" s="320"/>
      <c r="R116" s="249"/>
      <c r="S116" s="249"/>
      <c r="T116" s="249"/>
      <c r="U116" s="249"/>
      <c r="V116" s="249"/>
      <c r="W116" s="249"/>
      <c r="X116" s="261"/>
      <c r="Y116" s="261"/>
      <c r="Z116" s="249"/>
      <c r="AA116" s="249"/>
      <c r="AB116" s="305"/>
      <c r="AC116" s="600"/>
      <c r="AD116" s="611"/>
      <c r="AE116" s="633"/>
      <c r="AF116" s="634"/>
      <c r="AG116" s="635"/>
      <c r="AH116" s="635"/>
    </row>
    <row r="117" spans="1:34" s="166" customFormat="1" ht="63.75">
      <c r="A117" s="258" t="s">
        <v>941</v>
      </c>
      <c r="B117" s="249" t="s">
        <v>942</v>
      </c>
      <c r="C117" s="233" t="s">
        <v>406</v>
      </c>
      <c r="D117" s="233" t="s">
        <v>367</v>
      </c>
      <c r="E117" s="367" t="s">
        <v>943</v>
      </c>
      <c r="F117" s="293" t="s">
        <v>944</v>
      </c>
      <c r="G117" s="249" t="s">
        <v>945</v>
      </c>
      <c r="H117" s="249" t="s">
        <v>371</v>
      </c>
      <c r="I117" s="249">
        <v>1</v>
      </c>
      <c r="J117" s="249" t="s">
        <v>411</v>
      </c>
      <c r="K117" s="249">
        <v>10</v>
      </c>
      <c r="L117" s="249">
        <v>10</v>
      </c>
      <c r="M117" s="249" t="s">
        <v>412</v>
      </c>
      <c r="N117" s="249" t="s">
        <v>946</v>
      </c>
      <c r="O117" s="249" t="s">
        <v>375</v>
      </c>
      <c r="P117" s="305">
        <v>100</v>
      </c>
      <c r="Q117" s="320" t="s">
        <v>371</v>
      </c>
      <c r="R117" s="249">
        <v>1</v>
      </c>
      <c r="S117" s="249" t="s">
        <v>411</v>
      </c>
      <c r="T117" s="249">
        <v>10</v>
      </c>
      <c r="U117" s="249">
        <v>10</v>
      </c>
      <c r="V117" s="249" t="s">
        <v>814</v>
      </c>
      <c r="W117" s="249" t="s">
        <v>947</v>
      </c>
      <c r="X117" s="261">
        <v>43101</v>
      </c>
      <c r="Y117" s="261">
        <v>43465</v>
      </c>
      <c r="Z117" s="249" t="s">
        <v>948</v>
      </c>
      <c r="AA117" s="249" t="s">
        <v>949</v>
      </c>
      <c r="AB117" s="305" t="s">
        <v>950</v>
      </c>
      <c r="AC117" s="600"/>
      <c r="AD117" s="611"/>
      <c r="AE117" s="633"/>
      <c r="AF117" s="634"/>
      <c r="AG117" s="635"/>
      <c r="AH117" s="635"/>
    </row>
    <row r="118" spans="1:34" s="166" customFormat="1" ht="12.75">
      <c r="A118" s="254"/>
      <c r="B118" s="351"/>
      <c r="C118" s="233" t="s">
        <v>406</v>
      </c>
      <c r="D118" s="233" t="s">
        <v>427</v>
      </c>
      <c r="E118" s="233" t="s">
        <v>951</v>
      </c>
      <c r="F118" s="259"/>
      <c r="G118" s="249"/>
      <c r="H118" s="249"/>
      <c r="I118" s="249"/>
      <c r="J118" s="249"/>
      <c r="K118" s="249"/>
      <c r="L118" s="249"/>
      <c r="M118" s="249"/>
      <c r="N118" s="249"/>
      <c r="O118" s="249"/>
      <c r="P118" s="305"/>
      <c r="Q118" s="320"/>
      <c r="R118" s="249"/>
      <c r="S118" s="249"/>
      <c r="T118" s="249"/>
      <c r="U118" s="249"/>
      <c r="V118" s="249"/>
      <c r="W118" s="249"/>
      <c r="X118" s="261"/>
      <c r="Y118" s="261"/>
      <c r="Z118" s="249"/>
      <c r="AA118" s="249"/>
      <c r="AB118" s="305"/>
      <c r="AC118" s="600"/>
      <c r="AD118" s="611"/>
      <c r="AE118" s="633"/>
      <c r="AF118" s="634"/>
      <c r="AG118" s="635"/>
      <c r="AH118" s="635"/>
    </row>
    <row r="119" spans="1:34" s="166" customFormat="1" ht="12.75">
      <c r="A119" s="177"/>
      <c r="B119" s="264"/>
      <c r="C119" s="233" t="s">
        <v>406</v>
      </c>
      <c r="D119" s="233" t="s">
        <v>427</v>
      </c>
      <c r="E119" s="233" t="s">
        <v>952</v>
      </c>
      <c r="F119" s="265"/>
      <c r="G119" s="182"/>
      <c r="H119" s="182"/>
      <c r="I119" s="182"/>
      <c r="J119" s="182"/>
      <c r="K119" s="182"/>
      <c r="L119" s="182"/>
      <c r="M119" s="182"/>
      <c r="N119" s="182"/>
      <c r="O119" s="182"/>
      <c r="P119" s="299"/>
      <c r="Q119" s="321"/>
      <c r="R119" s="182"/>
      <c r="S119" s="182"/>
      <c r="T119" s="182"/>
      <c r="U119" s="182"/>
      <c r="V119" s="182"/>
      <c r="W119" s="182"/>
      <c r="X119" s="266"/>
      <c r="Y119" s="266"/>
      <c r="Z119" s="182"/>
      <c r="AA119" s="182"/>
      <c r="AB119" s="299"/>
      <c r="AC119" s="600"/>
      <c r="AD119" s="611"/>
      <c r="AE119" s="633"/>
      <c r="AF119" s="634"/>
      <c r="AG119" s="536"/>
      <c r="AH119" s="536"/>
    </row>
    <row r="120" spans="1:34" s="166" customFormat="1" ht="36" customHeight="1">
      <c r="A120" s="212"/>
      <c r="B120" s="292"/>
      <c r="C120" s="179" t="s">
        <v>426</v>
      </c>
      <c r="D120" s="179" t="s">
        <v>427</v>
      </c>
      <c r="E120" s="179" t="s">
        <v>953</v>
      </c>
      <c r="F120" s="189"/>
      <c r="G120" s="188"/>
      <c r="H120" s="209"/>
      <c r="I120" s="209"/>
      <c r="J120" s="209"/>
      <c r="K120" s="209"/>
      <c r="L120" s="209"/>
      <c r="M120" s="209"/>
      <c r="N120" s="209"/>
      <c r="O120" s="209"/>
      <c r="P120" s="311"/>
      <c r="Q120" s="330"/>
      <c r="R120" s="188"/>
      <c r="S120" s="188"/>
      <c r="T120" s="188"/>
      <c r="U120" s="188"/>
      <c r="V120" s="188"/>
      <c r="W120" s="188"/>
      <c r="X120" s="343"/>
      <c r="Y120" s="343"/>
      <c r="Z120" s="188"/>
      <c r="AA120" s="188"/>
      <c r="AB120" s="223"/>
      <c r="AC120" s="600">
        <v>1</v>
      </c>
      <c r="AD120" s="611" t="s">
        <v>954</v>
      </c>
      <c r="AE120" s="633">
        <v>1</v>
      </c>
      <c r="AF120" s="634" t="s">
        <v>938</v>
      </c>
      <c r="AG120" s="594" t="s">
        <v>276</v>
      </c>
      <c r="AH120" s="594" t="s">
        <v>1106</v>
      </c>
    </row>
    <row r="121" spans="1:34" s="166" customFormat="1" ht="25.5">
      <c r="A121" s="212"/>
      <c r="B121" s="185"/>
      <c r="C121" s="179"/>
      <c r="D121" s="179" t="s">
        <v>427</v>
      </c>
      <c r="E121" s="179" t="s">
        <v>955</v>
      </c>
      <c r="F121" s="293"/>
      <c r="G121" s="209"/>
      <c r="H121" s="209"/>
      <c r="I121" s="209"/>
      <c r="J121" s="209"/>
      <c r="K121" s="209"/>
      <c r="L121" s="209"/>
      <c r="M121" s="209"/>
      <c r="N121" s="209"/>
      <c r="O121" s="209"/>
      <c r="P121" s="311"/>
      <c r="Q121" s="331"/>
      <c r="R121" s="209"/>
      <c r="S121" s="209"/>
      <c r="T121" s="209"/>
      <c r="U121" s="209"/>
      <c r="V121" s="209"/>
      <c r="W121" s="209" t="s">
        <v>17</v>
      </c>
      <c r="X121" s="310"/>
      <c r="Y121" s="310"/>
      <c r="Z121" s="209"/>
      <c r="AA121" s="209"/>
      <c r="AB121" s="311"/>
      <c r="AC121" s="600"/>
      <c r="AD121" s="611"/>
      <c r="AE121" s="633"/>
      <c r="AF121" s="634"/>
      <c r="AG121" s="594"/>
      <c r="AH121" s="594"/>
    </row>
    <row r="122" spans="1:34" s="166" customFormat="1" ht="63.75">
      <c r="A122" s="344" t="s">
        <v>941</v>
      </c>
      <c r="B122" s="209" t="s">
        <v>942</v>
      </c>
      <c r="C122" s="179" t="s">
        <v>426</v>
      </c>
      <c r="D122" s="179" t="s">
        <v>427</v>
      </c>
      <c r="E122" s="179" t="s">
        <v>956</v>
      </c>
      <c r="F122" s="293" t="s">
        <v>957</v>
      </c>
      <c r="G122" s="209" t="s">
        <v>958</v>
      </c>
      <c r="H122" s="209" t="s">
        <v>371</v>
      </c>
      <c r="I122" s="209">
        <v>1</v>
      </c>
      <c r="J122" s="209" t="s">
        <v>411</v>
      </c>
      <c r="K122" s="209">
        <v>10</v>
      </c>
      <c r="L122" s="209">
        <v>10</v>
      </c>
      <c r="M122" s="209" t="s">
        <v>412</v>
      </c>
      <c r="N122" s="209" t="s">
        <v>946</v>
      </c>
      <c r="O122" s="209" t="s">
        <v>375</v>
      </c>
      <c r="P122" s="311">
        <v>100</v>
      </c>
      <c r="Q122" s="331" t="s">
        <v>371</v>
      </c>
      <c r="R122" s="209">
        <v>1</v>
      </c>
      <c r="S122" s="209" t="s">
        <v>411</v>
      </c>
      <c r="T122" s="209">
        <v>10</v>
      </c>
      <c r="U122" s="209">
        <v>10</v>
      </c>
      <c r="V122" s="209" t="s">
        <v>412</v>
      </c>
      <c r="W122" s="249" t="s">
        <v>947</v>
      </c>
      <c r="X122" s="310">
        <v>43101</v>
      </c>
      <c r="Y122" s="310">
        <v>43465</v>
      </c>
      <c r="Z122" s="209" t="s">
        <v>948</v>
      </c>
      <c r="AA122" s="209" t="s">
        <v>959</v>
      </c>
      <c r="AB122" s="305" t="s">
        <v>950</v>
      </c>
      <c r="AC122" s="600"/>
      <c r="AD122" s="611"/>
      <c r="AE122" s="633"/>
      <c r="AF122" s="634"/>
      <c r="AG122" s="594"/>
      <c r="AH122" s="594"/>
    </row>
    <row r="123" spans="1:34" s="166" customFormat="1" ht="25.5">
      <c r="A123" s="212"/>
      <c r="B123" s="185"/>
      <c r="C123" s="179" t="s">
        <v>426</v>
      </c>
      <c r="D123" s="179" t="s">
        <v>427</v>
      </c>
      <c r="E123" s="179" t="s">
        <v>960</v>
      </c>
      <c r="F123" s="293"/>
      <c r="G123" s="209"/>
      <c r="H123" s="209"/>
      <c r="I123" s="209"/>
      <c r="J123" s="209"/>
      <c r="K123" s="209"/>
      <c r="L123" s="209"/>
      <c r="M123" s="209"/>
      <c r="N123" s="209"/>
      <c r="O123" s="209"/>
      <c r="P123" s="311"/>
      <c r="Q123" s="331"/>
      <c r="R123" s="209"/>
      <c r="S123" s="209"/>
      <c r="T123" s="209"/>
      <c r="U123" s="209"/>
      <c r="V123" s="209"/>
      <c r="W123" s="209" t="s">
        <v>17</v>
      </c>
      <c r="X123" s="310"/>
      <c r="Y123" s="310"/>
      <c r="Z123" s="209"/>
      <c r="AA123" s="209"/>
      <c r="AB123" s="311"/>
      <c r="AC123" s="600"/>
      <c r="AD123" s="611"/>
      <c r="AE123" s="633"/>
      <c r="AF123" s="634"/>
      <c r="AG123" s="594"/>
      <c r="AH123" s="594"/>
    </row>
    <row r="124" spans="1:34" s="166" customFormat="1" ht="12.75">
      <c r="A124" s="347"/>
      <c r="B124" s="178"/>
      <c r="C124" s="179" t="s">
        <v>406</v>
      </c>
      <c r="D124" s="179" t="s">
        <v>427</v>
      </c>
      <c r="E124" s="179" t="s">
        <v>961</v>
      </c>
      <c r="F124" s="213"/>
      <c r="G124" s="180"/>
      <c r="H124" s="180"/>
      <c r="I124" s="180"/>
      <c r="J124" s="180"/>
      <c r="K124" s="180"/>
      <c r="L124" s="180"/>
      <c r="M124" s="180"/>
      <c r="N124" s="180"/>
      <c r="O124" s="180"/>
      <c r="P124" s="312"/>
      <c r="Q124" s="333"/>
      <c r="R124" s="180"/>
      <c r="S124" s="180"/>
      <c r="T124" s="180"/>
      <c r="U124" s="180"/>
      <c r="V124" s="180"/>
      <c r="W124" s="180"/>
      <c r="X124" s="253"/>
      <c r="Y124" s="253"/>
      <c r="Z124" s="180"/>
      <c r="AA124" s="180"/>
      <c r="AB124" s="312"/>
      <c r="AC124" s="600"/>
      <c r="AD124" s="611"/>
      <c r="AE124" s="633"/>
      <c r="AF124" s="634"/>
      <c r="AG124" s="594"/>
      <c r="AH124" s="594"/>
    </row>
    <row r="125" spans="1:34" s="166" customFormat="1" ht="53.25" customHeight="1">
      <c r="A125" s="454" t="s">
        <v>962</v>
      </c>
      <c r="B125" s="340"/>
      <c r="C125" s="341"/>
      <c r="D125" s="341"/>
      <c r="E125" s="342"/>
      <c r="F125" s="342"/>
      <c r="G125" s="342"/>
      <c r="H125" s="342"/>
      <c r="I125" s="342"/>
      <c r="J125" s="342"/>
      <c r="K125" s="342"/>
      <c r="L125" s="342"/>
      <c r="M125" s="342"/>
      <c r="N125" s="342"/>
      <c r="O125" s="342"/>
      <c r="P125" s="342"/>
      <c r="Q125" s="342"/>
      <c r="R125" s="342"/>
      <c r="S125" s="342"/>
      <c r="T125" s="342"/>
      <c r="U125" s="342"/>
      <c r="V125" s="342"/>
      <c r="W125" s="342"/>
      <c r="X125" s="342"/>
      <c r="Y125" s="342"/>
      <c r="Z125" s="342"/>
      <c r="AA125" s="342"/>
      <c r="AB125" s="342"/>
      <c r="AC125" s="373"/>
      <c r="AD125" s="373"/>
      <c r="AE125" s="373"/>
      <c r="AF125" s="373"/>
      <c r="AG125" s="373"/>
      <c r="AH125" s="373"/>
    </row>
    <row r="126" spans="1:34" s="166" customFormat="1" ht="36" customHeight="1">
      <c r="A126" s="212"/>
      <c r="B126" s="292"/>
      <c r="C126" s="233" t="s">
        <v>406</v>
      </c>
      <c r="D126" s="233" t="s">
        <v>570</v>
      </c>
      <c r="E126" s="233" t="s">
        <v>963</v>
      </c>
      <c r="F126" s="248"/>
      <c r="G126" s="248"/>
      <c r="H126" s="248" t="s">
        <v>17</v>
      </c>
      <c r="I126" s="248" t="s">
        <v>17</v>
      </c>
      <c r="J126" s="248" t="s">
        <v>17</v>
      </c>
      <c r="K126" s="248" t="s">
        <v>17</v>
      </c>
      <c r="L126" s="248" t="s">
        <v>17</v>
      </c>
      <c r="M126" s="248" t="s">
        <v>17</v>
      </c>
      <c r="N126" s="248" t="s">
        <v>17</v>
      </c>
      <c r="O126" s="248" t="s">
        <v>17</v>
      </c>
      <c r="P126" s="318" t="s">
        <v>17</v>
      </c>
      <c r="Q126" s="322" t="s">
        <v>17</v>
      </c>
      <c r="R126" s="248" t="s">
        <v>17</v>
      </c>
      <c r="S126" s="248" t="s">
        <v>17</v>
      </c>
      <c r="T126" s="248" t="s">
        <v>17</v>
      </c>
      <c r="U126" s="248" t="s">
        <v>17</v>
      </c>
      <c r="V126" s="248" t="s">
        <v>17</v>
      </c>
      <c r="W126" s="248" t="s">
        <v>17</v>
      </c>
      <c r="X126" s="248" t="s">
        <v>17</v>
      </c>
      <c r="Y126" s="248" t="s">
        <v>17</v>
      </c>
      <c r="Z126" s="248" t="s">
        <v>17</v>
      </c>
      <c r="AA126" s="248" t="s">
        <v>17</v>
      </c>
      <c r="AB126" s="318" t="s">
        <v>17</v>
      </c>
      <c r="AC126" s="639">
        <v>1</v>
      </c>
      <c r="AD126" s="634" t="s">
        <v>964</v>
      </c>
      <c r="AE126" s="633">
        <v>0.75</v>
      </c>
      <c r="AF126" s="634" t="s">
        <v>965</v>
      </c>
      <c r="AG126" s="640" t="s">
        <v>276</v>
      </c>
      <c r="AH126" s="640" t="s">
        <v>276</v>
      </c>
    </row>
    <row r="127" spans="1:34" s="166" customFormat="1" ht="51">
      <c r="A127" s="258" t="s">
        <v>962</v>
      </c>
      <c r="B127" s="249" t="s">
        <v>966</v>
      </c>
      <c r="C127" s="233" t="s">
        <v>406</v>
      </c>
      <c r="D127" s="233"/>
      <c r="E127" s="233" t="s">
        <v>967</v>
      </c>
      <c r="F127" s="259" t="s">
        <v>968</v>
      </c>
      <c r="G127" s="249" t="s">
        <v>969</v>
      </c>
      <c r="H127" s="249" t="s">
        <v>371</v>
      </c>
      <c r="I127" s="249">
        <v>1</v>
      </c>
      <c r="J127" s="249" t="s">
        <v>431</v>
      </c>
      <c r="K127" s="249">
        <v>5</v>
      </c>
      <c r="L127" s="249">
        <v>5</v>
      </c>
      <c r="M127" s="249" t="s">
        <v>412</v>
      </c>
      <c r="N127" s="249" t="s">
        <v>970</v>
      </c>
      <c r="O127" s="249" t="s">
        <v>877</v>
      </c>
      <c r="P127" s="305">
        <v>85</v>
      </c>
      <c r="Q127" s="320" t="s">
        <v>371</v>
      </c>
      <c r="R127" s="249">
        <v>1</v>
      </c>
      <c r="S127" s="249" t="s">
        <v>431</v>
      </c>
      <c r="T127" s="249">
        <v>5</v>
      </c>
      <c r="U127" s="249">
        <v>5</v>
      </c>
      <c r="V127" s="249" t="s">
        <v>412</v>
      </c>
      <c r="W127" s="249" t="s">
        <v>971</v>
      </c>
      <c r="X127" s="310">
        <v>43109</v>
      </c>
      <c r="Y127" s="310">
        <v>43465</v>
      </c>
      <c r="Z127" s="262" t="s">
        <v>972</v>
      </c>
      <c r="AA127" s="249" t="s">
        <v>973</v>
      </c>
      <c r="AB127" s="305" t="s">
        <v>974</v>
      </c>
      <c r="AC127" s="639"/>
      <c r="AD127" s="634"/>
      <c r="AE127" s="633"/>
      <c r="AF127" s="634"/>
      <c r="AG127" s="641"/>
      <c r="AH127" s="641"/>
    </row>
    <row r="128" spans="1:34" s="166" customFormat="1" ht="12.75">
      <c r="A128" s="177"/>
      <c r="B128" s="264"/>
      <c r="C128" s="233" t="s">
        <v>426</v>
      </c>
      <c r="D128" s="233"/>
      <c r="E128" s="233" t="s">
        <v>975</v>
      </c>
      <c r="F128" s="265"/>
      <c r="G128" s="182"/>
      <c r="H128" s="182"/>
      <c r="I128" s="182"/>
      <c r="J128" s="182"/>
      <c r="K128" s="182"/>
      <c r="L128" s="182"/>
      <c r="M128" s="182"/>
      <c r="N128" s="249"/>
      <c r="O128" s="182"/>
      <c r="P128" s="299"/>
      <c r="Q128" s="321"/>
      <c r="R128" s="182"/>
      <c r="S128" s="182"/>
      <c r="T128" s="182"/>
      <c r="U128" s="182"/>
      <c r="V128" s="182"/>
      <c r="W128" s="182"/>
      <c r="X128" s="253"/>
      <c r="Y128" s="253"/>
      <c r="Z128" s="267"/>
      <c r="AA128" s="182"/>
      <c r="AB128" s="299"/>
      <c r="AC128" s="639"/>
      <c r="AD128" s="634"/>
      <c r="AE128" s="633"/>
      <c r="AF128" s="634"/>
      <c r="AG128" s="642"/>
      <c r="AH128" s="642"/>
    </row>
    <row r="129" spans="1:34" s="166" customFormat="1" ht="18" customHeight="1">
      <c r="A129" s="212"/>
      <c r="B129" s="292"/>
      <c r="C129" s="233" t="s">
        <v>406</v>
      </c>
      <c r="D129" s="233"/>
      <c r="E129" s="233" t="s">
        <v>976</v>
      </c>
      <c r="F129" s="248"/>
      <c r="G129" s="248"/>
      <c r="H129" s="248"/>
      <c r="I129" s="248"/>
      <c r="J129" s="248"/>
      <c r="K129" s="248"/>
      <c r="L129" s="248"/>
      <c r="M129" s="248"/>
      <c r="N129" s="248"/>
      <c r="O129" s="248" t="s">
        <v>17</v>
      </c>
      <c r="P129" s="318" t="s">
        <v>17</v>
      </c>
      <c r="Q129" s="322" t="s">
        <v>17</v>
      </c>
      <c r="R129" s="248" t="s">
        <v>17</v>
      </c>
      <c r="S129" s="248" t="s">
        <v>17</v>
      </c>
      <c r="T129" s="248" t="s">
        <v>17</v>
      </c>
      <c r="U129" s="248" t="s">
        <v>17</v>
      </c>
      <c r="V129" s="248" t="s">
        <v>17</v>
      </c>
      <c r="W129" s="248" t="s">
        <v>17</v>
      </c>
      <c r="X129" s="248" t="s">
        <v>17</v>
      </c>
      <c r="Y129" s="248" t="s">
        <v>17</v>
      </c>
      <c r="Z129" s="248" t="s">
        <v>17</v>
      </c>
      <c r="AA129" s="248" t="s">
        <v>17</v>
      </c>
      <c r="AB129" s="318" t="s">
        <v>17</v>
      </c>
      <c r="AC129" s="639">
        <v>1</v>
      </c>
      <c r="AD129" s="634" t="s">
        <v>977</v>
      </c>
      <c r="AE129" s="600">
        <v>0.36842105263157893</v>
      </c>
      <c r="AF129" s="611" t="s">
        <v>978</v>
      </c>
      <c r="AG129" s="594" t="s">
        <v>276</v>
      </c>
      <c r="AH129" s="594" t="s">
        <v>979</v>
      </c>
    </row>
    <row r="130" spans="1:34" s="166" customFormat="1" ht="63.75">
      <c r="A130" s="258" t="s">
        <v>962</v>
      </c>
      <c r="B130" s="249" t="s">
        <v>966</v>
      </c>
      <c r="C130" s="233" t="s">
        <v>380</v>
      </c>
      <c r="D130" s="233" t="s">
        <v>367</v>
      </c>
      <c r="E130" s="233" t="s">
        <v>980</v>
      </c>
      <c r="F130" s="293" t="s">
        <v>981</v>
      </c>
      <c r="G130" s="249" t="s">
        <v>982</v>
      </c>
      <c r="H130" s="249" t="s">
        <v>548</v>
      </c>
      <c r="I130" s="249">
        <v>1</v>
      </c>
      <c r="J130" s="249" t="s">
        <v>411</v>
      </c>
      <c r="K130" s="249">
        <v>10</v>
      </c>
      <c r="L130" s="249">
        <v>10</v>
      </c>
      <c r="M130" s="249" t="s">
        <v>412</v>
      </c>
      <c r="N130" s="249" t="s">
        <v>983</v>
      </c>
      <c r="O130" s="249" t="s">
        <v>375</v>
      </c>
      <c r="P130" s="305">
        <v>85</v>
      </c>
      <c r="Q130" s="320" t="s">
        <v>548</v>
      </c>
      <c r="R130" s="249">
        <v>1</v>
      </c>
      <c r="S130" s="249" t="s">
        <v>411</v>
      </c>
      <c r="T130" s="249">
        <v>10</v>
      </c>
      <c r="U130" s="249">
        <v>10</v>
      </c>
      <c r="V130" s="249" t="s">
        <v>412</v>
      </c>
      <c r="W130" s="249" t="s">
        <v>984</v>
      </c>
      <c r="X130" s="262">
        <v>43132</v>
      </c>
      <c r="Y130" s="262">
        <v>43465</v>
      </c>
      <c r="Z130" s="262" t="s">
        <v>985</v>
      </c>
      <c r="AA130" s="249" t="s">
        <v>986</v>
      </c>
      <c r="AB130" s="311" t="s">
        <v>987</v>
      </c>
      <c r="AC130" s="639"/>
      <c r="AD130" s="634"/>
      <c r="AE130" s="600"/>
      <c r="AF130" s="611"/>
      <c r="AG130" s="594"/>
      <c r="AH130" s="594"/>
    </row>
    <row r="131" spans="1:34" s="166" customFormat="1" ht="38.25">
      <c r="A131" s="177"/>
      <c r="B131" s="264"/>
      <c r="C131" s="233" t="s">
        <v>419</v>
      </c>
      <c r="D131" s="233"/>
      <c r="E131" s="233" t="s">
        <v>988</v>
      </c>
      <c r="F131" s="265"/>
      <c r="G131" s="182"/>
      <c r="H131" s="182"/>
      <c r="I131" s="182"/>
      <c r="J131" s="182"/>
      <c r="K131" s="182"/>
      <c r="L131" s="182"/>
      <c r="M131" s="182"/>
      <c r="N131" s="182"/>
      <c r="O131" s="182"/>
      <c r="P131" s="299"/>
      <c r="Q131" s="321"/>
      <c r="R131" s="182"/>
      <c r="S131" s="182"/>
      <c r="T131" s="182"/>
      <c r="U131" s="182"/>
      <c r="V131" s="182"/>
      <c r="W131" s="182"/>
      <c r="X131" s="267"/>
      <c r="Y131" s="267"/>
      <c r="Z131" s="267"/>
      <c r="AA131" s="182"/>
      <c r="AB131" s="299"/>
      <c r="AC131" s="639"/>
      <c r="AD131" s="634"/>
      <c r="AE131" s="600"/>
      <c r="AF131" s="611"/>
      <c r="AG131" s="594"/>
      <c r="AH131" s="594"/>
    </row>
    <row r="132" spans="1:34" s="166" customFormat="1" ht="36" customHeight="1">
      <c r="A132" s="372" t="s">
        <v>17</v>
      </c>
      <c r="B132" s="292"/>
      <c r="C132" s="179" t="s">
        <v>380</v>
      </c>
      <c r="D132" s="179" t="s">
        <v>427</v>
      </c>
      <c r="E132" s="179" t="s">
        <v>989</v>
      </c>
      <c r="F132" s="248"/>
      <c r="G132" s="248"/>
      <c r="H132" s="188" t="s">
        <v>17</v>
      </c>
      <c r="I132" s="188" t="s">
        <v>17</v>
      </c>
      <c r="J132" s="188" t="s">
        <v>17</v>
      </c>
      <c r="K132" s="188" t="s">
        <v>17</v>
      </c>
      <c r="L132" s="188" t="s">
        <v>17</v>
      </c>
      <c r="M132" s="188" t="s">
        <v>17</v>
      </c>
      <c r="N132" s="188" t="s">
        <v>17</v>
      </c>
      <c r="O132" s="188" t="s">
        <v>17</v>
      </c>
      <c r="P132" s="223" t="s">
        <v>17</v>
      </c>
      <c r="Q132" s="330" t="s">
        <v>17</v>
      </c>
      <c r="R132" s="188" t="s">
        <v>17</v>
      </c>
      <c r="S132" s="188" t="s">
        <v>17</v>
      </c>
      <c r="T132" s="188" t="s">
        <v>17</v>
      </c>
      <c r="U132" s="188" t="s">
        <v>17</v>
      </c>
      <c r="V132" s="188" t="s">
        <v>17</v>
      </c>
      <c r="W132" s="188" t="s">
        <v>17</v>
      </c>
      <c r="X132" s="188" t="s">
        <v>17</v>
      </c>
      <c r="Y132" s="188" t="s">
        <v>17</v>
      </c>
      <c r="Z132" s="188" t="s">
        <v>17</v>
      </c>
      <c r="AA132" s="188" t="s">
        <v>17</v>
      </c>
      <c r="AB132" s="223" t="s">
        <v>17</v>
      </c>
      <c r="AC132" s="600">
        <v>0.9</v>
      </c>
      <c r="AD132" s="611" t="s">
        <v>990</v>
      </c>
      <c r="AE132" s="600">
        <v>0.9</v>
      </c>
      <c r="AF132" s="611" t="s">
        <v>991</v>
      </c>
      <c r="AG132" s="594" t="s">
        <v>992</v>
      </c>
      <c r="AH132" s="643" t="s">
        <v>276</v>
      </c>
    </row>
    <row r="133" spans="1:34" s="166" customFormat="1" ht="114.75">
      <c r="A133" s="258" t="s">
        <v>993</v>
      </c>
      <c r="B133" s="209" t="s">
        <v>966</v>
      </c>
      <c r="C133" s="179" t="s">
        <v>994</v>
      </c>
      <c r="D133" s="179" t="s">
        <v>794</v>
      </c>
      <c r="E133" s="179" t="s">
        <v>995</v>
      </c>
      <c r="F133" s="374" t="s">
        <v>996</v>
      </c>
      <c r="G133" s="209" t="s">
        <v>997</v>
      </c>
      <c r="H133" s="209" t="s">
        <v>371</v>
      </c>
      <c r="I133" s="209">
        <v>1</v>
      </c>
      <c r="J133" s="209" t="s">
        <v>411</v>
      </c>
      <c r="K133" s="209">
        <v>10</v>
      </c>
      <c r="L133" s="209">
        <v>10</v>
      </c>
      <c r="M133" s="209" t="s">
        <v>412</v>
      </c>
      <c r="N133" s="209" t="s">
        <v>998</v>
      </c>
      <c r="O133" s="209" t="s">
        <v>816</v>
      </c>
      <c r="P133" s="311">
        <v>85</v>
      </c>
      <c r="Q133" s="331" t="s">
        <v>817</v>
      </c>
      <c r="R133" s="209">
        <v>1</v>
      </c>
      <c r="S133" s="209" t="s">
        <v>411</v>
      </c>
      <c r="T133" s="209">
        <v>10</v>
      </c>
      <c r="U133" s="209">
        <v>20</v>
      </c>
      <c r="V133" s="209" t="s">
        <v>814</v>
      </c>
      <c r="W133" s="209" t="s">
        <v>999</v>
      </c>
      <c r="X133" s="262">
        <v>43132</v>
      </c>
      <c r="Y133" s="262">
        <v>43465</v>
      </c>
      <c r="Z133" s="209" t="s">
        <v>1000</v>
      </c>
      <c r="AA133" s="209" t="s">
        <v>1001</v>
      </c>
      <c r="AB133" s="311" t="s">
        <v>1002</v>
      </c>
      <c r="AC133" s="600"/>
      <c r="AD133" s="611"/>
      <c r="AE133" s="600"/>
      <c r="AF133" s="611"/>
      <c r="AG133" s="594"/>
      <c r="AH133" s="643"/>
    </row>
    <row r="134" spans="1:34" s="166" customFormat="1" ht="12.75">
      <c r="A134" s="258"/>
      <c r="B134" s="185"/>
      <c r="C134" s="179" t="s">
        <v>1003</v>
      </c>
      <c r="D134" s="179" t="s">
        <v>479</v>
      </c>
      <c r="E134" s="179" t="s">
        <v>1004</v>
      </c>
      <c r="F134" s="293"/>
      <c r="G134" s="209"/>
      <c r="H134" s="209"/>
      <c r="I134" s="209"/>
      <c r="J134" s="209"/>
      <c r="K134" s="209"/>
      <c r="L134" s="209"/>
      <c r="M134" s="209"/>
      <c r="N134" s="209"/>
      <c r="O134" s="209"/>
      <c r="P134" s="311"/>
      <c r="Q134" s="331"/>
      <c r="R134" s="209"/>
      <c r="S134" s="209"/>
      <c r="T134" s="209"/>
      <c r="U134" s="209"/>
      <c r="V134" s="209"/>
      <c r="W134" s="209"/>
      <c r="X134" s="209"/>
      <c r="Y134" s="209"/>
      <c r="Z134" s="209"/>
      <c r="AA134" s="209"/>
      <c r="AB134" s="311"/>
      <c r="AC134" s="600"/>
      <c r="AD134" s="611"/>
      <c r="AE134" s="600"/>
      <c r="AF134" s="611"/>
      <c r="AG134" s="594"/>
      <c r="AH134" s="643"/>
    </row>
    <row r="135" spans="1:34" s="166" customFormat="1" ht="25.5">
      <c r="A135" s="177"/>
      <c r="B135" s="178"/>
      <c r="C135" s="179" t="s">
        <v>419</v>
      </c>
      <c r="D135" s="179" t="s">
        <v>381</v>
      </c>
      <c r="E135" s="179" t="s">
        <v>1005</v>
      </c>
      <c r="F135" s="213"/>
      <c r="G135" s="180"/>
      <c r="H135" s="180"/>
      <c r="I135" s="180"/>
      <c r="J135" s="180"/>
      <c r="K135" s="180"/>
      <c r="L135" s="180"/>
      <c r="M135" s="180"/>
      <c r="N135" s="180"/>
      <c r="O135" s="180"/>
      <c r="P135" s="312"/>
      <c r="Q135" s="333"/>
      <c r="R135" s="180"/>
      <c r="S135" s="180"/>
      <c r="T135" s="180"/>
      <c r="U135" s="180"/>
      <c r="V135" s="180"/>
      <c r="W135" s="180"/>
      <c r="X135" s="180"/>
      <c r="Y135" s="180"/>
      <c r="Z135" s="180"/>
      <c r="AA135" s="180"/>
      <c r="AB135" s="312"/>
      <c r="AC135" s="600"/>
      <c r="AD135" s="611"/>
      <c r="AE135" s="600"/>
      <c r="AF135" s="611"/>
      <c r="AG135" s="594"/>
      <c r="AH135" s="643"/>
    </row>
    <row r="136" spans="1:34" s="166" customFormat="1" ht="36" customHeight="1">
      <c r="A136" s="212"/>
      <c r="B136" s="292"/>
      <c r="C136" s="317" t="s">
        <v>419</v>
      </c>
      <c r="D136" s="179" t="s">
        <v>794</v>
      </c>
      <c r="E136" s="179" t="s">
        <v>1006</v>
      </c>
      <c r="F136" s="189"/>
      <c r="G136" s="189"/>
      <c r="H136" s="375" t="s">
        <v>17</v>
      </c>
      <c r="I136" s="375" t="s">
        <v>17</v>
      </c>
      <c r="J136" s="375" t="s">
        <v>17</v>
      </c>
      <c r="K136" s="375" t="s">
        <v>17</v>
      </c>
      <c r="L136" s="375" t="s">
        <v>17</v>
      </c>
      <c r="M136" s="375" t="s">
        <v>17</v>
      </c>
      <c r="N136" s="375" t="s">
        <v>17</v>
      </c>
      <c r="O136" s="188"/>
      <c r="P136" s="223"/>
      <c r="Q136" s="320" t="s">
        <v>17</v>
      </c>
      <c r="R136" s="249" t="s">
        <v>17</v>
      </c>
      <c r="S136" s="249" t="s">
        <v>17</v>
      </c>
      <c r="T136" s="249" t="s">
        <v>17</v>
      </c>
      <c r="U136" s="249" t="s">
        <v>17</v>
      </c>
      <c r="V136" s="249" t="s">
        <v>17</v>
      </c>
      <c r="W136" s="209" t="s">
        <v>17</v>
      </c>
      <c r="X136" s="209" t="s">
        <v>17</v>
      </c>
      <c r="Y136" s="209" t="s">
        <v>17</v>
      </c>
      <c r="Z136" s="209" t="s">
        <v>17</v>
      </c>
      <c r="AA136" s="209" t="s">
        <v>17</v>
      </c>
      <c r="AB136" s="311" t="s">
        <v>17</v>
      </c>
      <c r="AC136" s="528" t="s">
        <v>22</v>
      </c>
      <c r="AD136" s="611" t="s">
        <v>1007</v>
      </c>
      <c r="AE136" s="528" t="s">
        <v>22</v>
      </c>
      <c r="AF136" s="611" t="s">
        <v>1007</v>
      </c>
      <c r="AG136" s="585" t="s">
        <v>276</v>
      </c>
      <c r="AH136" s="585" t="s">
        <v>276</v>
      </c>
    </row>
    <row r="137" spans="1:34" s="166" customFormat="1" ht="51">
      <c r="A137" s="258" t="s">
        <v>962</v>
      </c>
      <c r="B137" s="249" t="s">
        <v>966</v>
      </c>
      <c r="C137" s="376" t="s">
        <v>702</v>
      </c>
      <c r="D137" s="376" t="s">
        <v>690</v>
      </c>
      <c r="E137" s="179" t="s">
        <v>1008</v>
      </c>
      <c r="F137" s="293" t="s">
        <v>1009</v>
      </c>
      <c r="G137" s="209" t="s">
        <v>1010</v>
      </c>
      <c r="H137" s="375" t="s">
        <v>371</v>
      </c>
      <c r="I137" s="375">
        <v>1</v>
      </c>
      <c r="J137" s="375" t="s">
        <v>411</v>
      </c>
      <c r="K137" s="375">
        <v>10</v>
      </c>
      <c r="L137" s="375">
        <v>10</v>
      </c>
      <c r="M137" s="375" t="s">
        <v>412</v>
      </c>
      <c r="N137" s="375" t="s">
        <v>1011</v>
      </c>
      <c r="O137" s="375" t="s">
        <v>816</v>
      </c>
      <c r="P137" s="377">
        <v>85</v>
      </c>
      <c r="Q137" s="320" t="s">
        <v>817</v>
      </c>
      <c r="R137" s="249">
        <v>1</v>
      </c>
      <c r="S137" s="249" t="s">
        <v>411</v>
      </c>
      <c r="T137" s="249">
        <v>10</v>
      </c>
      <c r="U137" s="249">
        <v>20</v>
      </c>
      <c r="V137" s="249" t="s">
        <v>814</v>
      </c>
      <c r="W137" s="209" t="s">
        <v>1012</v>
      </c>
      <c r="X137" s="332">
        <v>43101</v>
      </c>
      <c r="Y137" s="332">
        <v>43465</v>
      </c>
      <c r="Z137" s="332" t="s">
        <v>1013</v>
      </c>
      <c r="AA137" s="209" t="s">
        <v>1014</v>
      </c>
      <c r="AB137" s="311" t="s">
        <v>1015</v>
      </c>
      <c r="AC137" s="528"/>
      <c r="AD137" s="611"/>
      <c r="AE137" s="528"/>
      <c r="AF137" s="611"/>
      <c r="AG137" s="585"/>
      <c r="AH137" s="585"/>
    </row>
    <row r="138" spans="1:34" s="166" customFormat="1" ht="12.75">
      <c r="A138" s="177"/>
      <c r="B138" s="264"/>
      <c r="C138" s="224" t="s">
        <v>512</v>
      </c>
      <c r="D138" s="376" t="s">
        <v>479</v>
      </c>
      <c r="E138" s="179" t="s">
        <v>1016</v>
      </c>
      <c r="F138" s="213"/>
      <c r="G138" s="180"/>
      <c r="H138" s="378"/>
      <c r="I138" s="378"/>
      <c r="J138" s="378"/>
      <c r="K138" s="378"/>
      <c r="L138" s="378"/>
      <c r="M138" s="378"/>
      <c r="N138" s="378"/>
      <c r="O138" s="378"/>
      <c r="P138" s="379"/>
      <c r="Q138" s="321"/>
      <c r="R138" s="182"/>
      <c r="S138" s="182"/>
      <c r="T138" s="182"/>
      <c r="U138" s="182"/>
      <c r="V138" s="182"/>
      <c r="W138" s="180"/>
      <c r="X138" s="215"/>
      <c r="Y138" s="215"/>
      <c r="Z138" s="215"/>
      <c r="AA138" s="180"/>
      <c r="AB138" s="312"/>
      <c r="AC138" s="528"/>
      <c r="AD138" s="611"/>
      <c r="AE138" s="528"/>
      <c r="AF138" s="611"/>
      <c r="AG138" s="585"/>
      <c r="AH138" s="585"/>
    </row>
    <row r="139" spans="1:34" s="166" customFormat="1" ht="48.75" customHeight="1">
      <c r="A139" s="494" t="s">
        <v>1017</v>
      </c>
      <c r="B139" s="380"/>
      <c r="C139" s="381"/>
      <c r="D139" s="381"/>
      <c r="E139" s="382"/>
      <c r="F139" s="382"/>
      <c r="G139" s="382"/>
      <c r="H139" s="382"/>
      <c r="I139" s="382"/>
      <c r="J139" s="382"/>
      <c r="K139" s="163"/>
      <c r="L139" s="382"/>
      <c r="M139" s="382"/>
      <c r="N139" s="382"/>
      <c r="O139" s="382"/>
      <c r="P139" s="382"/>
      <c r="Q139" s="382"/>
      <c r="R139" s="382"/>
      <c r="S139" s="382"/>
      <c r="T139" s="382"/>
      <c r="U139" s="382"/>
      <c r="V139" s="382"/>
      <c r="W139" s="382"/>
      <c r="X139" s="382"/>
      <c r="Y139" s="383"/>
      <c r="Z139" s="205"/>
      <c r="AA139" s="205"/>
      <c r="AB139" s="205"/>
      <c r="AC139" s="205"/>
      <c r="AD139" s="205"/>
      <c r="AE139" s="205"/>
    </row>
    <row r="140" spans="1:34" s="166" customFormat="1" ht="63.75">
      <c r="A140" s="287" t="s">
        <v>1017</v>
      </c>
      <c r="B140" s="384" t="s">
        <v>1018</v>
      </c>
      <c r="C140" s="179" t="s">
        <v>388</v>
      </c>
      <c r="D140" s="179" t="s">
        <v>570</v>
      </c>
      <c r="E140" s="179" t="s">
        <v>1019</v>
      </c>
      <c r="F140" s="189" t="s">
        <v>1020</v>
      </c>
      <c r="G140" s="188" t="s">
        <v>1021</v>
      </c>
      <c r="H140" s="385" t="s">
        <v>546</v>
      </c>
      <c r="I140" s="386">
        <v>2</v>
      </c>
      <c r="J140" s="385" t="s">
        <v>411</v>
      </c>
      <c r="K140" s="385">
        <v>10</v>
      </c>
      <c r="L140" s="385">
        <v>20</v>
      </c>
      <c r="M140" s="385" t="s">
        <v>373</v>
      </c>
      <c r="N140" s="387" t="s">
        <v>1022</v>
      </c>
      <c r="O140" s="385" t="s">
        <v>375</v>
      </c>
      <c r="P140" s="385">
        <v>85</v>
      </c>
      <c r="Q140" s="270" t="s">
        <v>371</v>
      </c>
      <c r="R140" s="270">
        <v>1</v>
      </c>
      <c r="S140" s="270" t="s">
        <v>411</v>
      </c>
      <c r="T140" s="270">
        <v>10</v>
      </c>
      <c r="U140" s="270">
        <v>10</v>
      </c>
      <c r="V140" s="270" t="s">
        <v>412</v>
      </c>
      <c r="W140" s="270" t="s">
        <v>497</v>
      </c>
      <c r="X140" s="270" t="s">
        <v>1023</v>
      </c>
      <c r="Y140" s="270" t="s">
        <v>1023</v>
      </c>
      <c r="Z140" s="270" t="s">
        <v>1023</v>
      </c>
      <c r="AA140" s="270" t="s">
        <v>1023</v>
      </c>
      <c r="AB140" s="290" t="s">
        <v>1023</v>
      </c>
      <c r="AC140" s="644">
        <v>1</v>
      </c>
      <c r="AD140" s="646" t="s">
        <v>1024</v>
      </c>
      <c r="AE140" s="564" t="s">
        <v>1023</v>
      </c>
      <c r="AF140" s="648" t="s">
        <v>1024</v>
      </c>
      <c r="AG140" s="585" t="s">
        <v>476</v>
      </c>
      <c r="AH140" s="585" t="s">
        <v>276</v>
      </c>
    </row>
    <row r="141" spans="1:34" s="166" customFormat="1" ht="38.25">
      <c r="A141" s="225"/>
      <c r="B141" s="225"/>
      <c r="C141" s="179" t="s">
        <v>406</v>
      </c>
      <c r="D141" s="179" t="s">
        <v>427</v>
      </c>
      <c r="E141" s="179" t="s">
        <v>1025</v>
      </c>
      <c r="F141" s="213"/>
      <c r="G141" s="388" t="s">
        <v>1026</v>
      </c>
      <c r="H141" s="389"/>
      <c r="I141" s="338"/>
      <c r="J141" s="389"/>
      <c r="K141" s="389"/>
      <c r="L141" s="389"/>
      <c r="M141" s="389"/>
      <c r="N141" s="390"/>
      <c r="O141" s="391"/>
      <c r="P141" s="391"/>
      <c r="Q141" s="181"/>
      <c r="R141" s="181"/>
      <c r="S141" s="181"/>
      <c r="T141" s="181"/>
      <c r="U141" s="181"/>
      <c r="V141" s="181"/>
      <c r="W141" s="182"/>
      <c r="X141" s="182"/>
      <c r="Y141" s="182"/>
      <c r="Z141" s="182"/>
      <c r="AA141" s="182"/>
      <c r="AB141" s="268"/>
      <c r="AC141" s="645"/>
      <c r="AD141" s="647"/>
      <c r="AE141" s="565"/>
      <c r="AF141" s="649"/>
      <c r="AG141" s="585"/>
      <c r="AH141" s="585"/>
    </row>
    <row r="142" spans="1:34" s="166" customFormat="1" ht="38.25">
      <c r="A142" s="287"/>
      <c r="B142" s="287"/>
      <c r="C142" s="188"/>
      <c r="D142" s="188"/>
      <c r="E142" s="179" t="s">
        <v>1027</v>
      </c>
      <c r="F142" s="188"/>
      <c r="G142" s="188"/>
      <c r="H142" s="392"/>
      <c r="I142" s="392"/>
      <c r="J142" s="392"/>
      <c r="K142" s="392"/>
      <c r="L142" s="392"/>
      <c r="M142" s="392"/>
      <c r="N142" s="133" t="s">
        <v>1028</v>
      </c>
      <c r="O142" s="393" t="s">
        <v>375</v>
      </c>
      <c r="P142" s="393">
        <v>85</v>
      </c>
      <c r="Q142" s="233" t="s">
        <v>371</v>
      </c>
      <c r="R142" s="233">
        <v>1</v>
      </c>
      <c r="S142" s="233" t="s">
        <v>411</v>
      </c>
      <c r="T142" s="233">
        <v>10</v>
      </c>
      <c r="U142" s="233">
        <v>10</v>
      </c>
      <c r="V142" s="233" t="s">
        <v>412</v>
      </c>
      <c r="W142" s="233" t="s">
        <v>497</v>
      </c>
      <c r="X142" s="248" t="s">
        <v>1023</v>
      </c>
      <c r="Y142" s="248" t="s">
        <v>1023</v>
      </c>
      <c r="Z142" s="248" t="s">
        <v>1023</v>
      </c>
      <c r="AA142" s="248" t="s">
        <v>498</v>
      </c>
      <c r="AB142" s="289" t="s">
        <v>1023</v>
      </c>
      <c r="AC142" s="394">
        <v>1</v>
      </c>
      <c r="AD142" s="132" t="s">
        <v>1029</v>
      </c>
      <c r="AE142" s="289" t="s">
        <v>1023</v>
      </c>
      <c r="AF142" s="395" t="s">
        <v>1029</v>
      </c>
      <c r="AG142" s="585" t="s">
        <v>476</v>
      </c>
      <c r="AH142" s="585" t="s">
        <v>276</v>
      </c>
    </row>
    <row r="143" spans="1:34" s="166" customFormat="1" ht="76.5">
      <c r="A143" s="344" t="s">
        <v>1017</v>
      </c>
      <c r="B143" s="396" t="s">
        <v>1018</v>
      </c>
      <c r="C143" s="209" t="s">
        <v>502</v>
      </c>
      <c r="D143" s="209" t="s">
        <v>381</v>
      </c>
      <c r="E143" s="209"/>
      <c r="F143" s="293" t="s">
        <v>1030</v>
      </c>
      <c r="G143" s="311" t="s">
        <v>1031</v>
      </c>
      <c r="H143" s="397"/>
      <c r="I143" s="336"/>
      <c r="J143" s="397"/>
      <c r="K143" s="397"/>
      <c r="L143" s="397"/>
      <c r="M143" s="397"/>
      <c r="N143" s="133" t="s">
        <v>1032</v>
      </c>
      <c r="O143" s="393" t="s">
        <v>1033</v>
      </c>
      <c r="P143" s="398"/>
      <c r="Q143" s="270"/>
      <c r="R143" s="270"/>
      <c r="S143" s="270"/>
      <c r="T143" s="270"/>
      <c r="U143" s="270"/>
      <c r="V143" s="270"/>
      <c r="W143" s="270"/>
      <c r="X143" s="270"/>
      <c r="Y143" s="270"/>
      <c r="Z143" s="270"/>
      <c r="AA143" s="270"/>
      <c r="AB143" s="290"/>
      <c r="AC143" s="394">
        <v>1</v>
      </c>
      <c r="AD143" s="132" t="s">
        <v>1034</v>
      </c>
      <c r="AE143" s="289" t="s">
        <v>1023</v>
      </c>
      <c r="AF143" s="399" t="s">
        <v>1034</v>
      </c>
      <c r="AG143" s="585"/>
      <c r="AH143" s="585"/>
    </row>
    <row r="144" spans="1:34" s="166" customFormat="1" ht="63.75">
      <c r="A144" s="344"/>
      <c r="B144" s="344"/>
      <c r="C144" s="178"/>
      <c r="D144" s="180"/>
      <c r="E144" s="209" t="s">
        <v>1035</v>
      </c>
      <c r="F144" s="293"/>
      <c r="G144" s="209"/>
      <c r="H144" s="397" t="s">
        <v>371</v>
      </c>
      <c r="I144" s="336">
        <v>1</v>
      </c>
      <c r="J144" s="397" t="s">
        <v>411</v>
      </c>
      <c r="K144" s="397">
        <v>10</v>
      </c>
      <c r="L144" s="397">
        <v>10</v>
      </c>
      <c r="M144" s="397" t="s">
        <v>412</v>
      </c>
      <c r="N144" s="224" t="s">
        <v>1036</v>
      </c>
      <c r="O144" s="376" t="s">
        <v>1033</v>
      </c>
      <c r="P144" s="397">
        <v>85</v>
      </c>
      <c r="Q144" s="397" t="s">
        <v>371</v>
      </c>
      <c r="R144" s="397">
        <v>1</v>
      </c>
      <c r="S144" s="397" t="s">
        <v>1037</v>
      </c>
      <c r="T144" s="397">
        <v>5</v>
      </c>
      <c r="U144" s="397">
        <v>5</v>
      </c>
      <c r="V144" s="397" t="s">
        <v>412</v>
      </c>
      <c r="W144" s="249" t="s">
        <v>497</v>
      </c>
      <c r="X144" s="249" t="s">
        <v>1023</v>
      </c>
      <c r="Y144" s="249" t="s">
        <v>1023</v>
      </c>
      <c r="Z144" s="249" t="s">
        <v>1023</v>
      </c>
      <c r="AA144" s="249" t="s">
        <v>498</v>
      </c>
      <c r="AB144" s="263" t="s">
        <v>1023</v>
      </c>
      <c r="AC144" s="394">
        <v>1</v>
      </c>
      <c r="AD144" s="132" t="s">
        <v>1038</v>
      </c>
      <c r="AE144" s="289" t="s">
        <v>1023</v>
      </c>
      <c r="AF144" s="399" t="s">
        <v>1038</v>
      </c>
      <c r="AG144" s="585"/>
      <c r="AH144" s="585"/>
    </row>
    <row r="145" spans="1:34" s="166" customFormat="1" ht="51">
      <c r="A145" s="344"/>
      <c r="B145" s="344"/>
      <c r="C145" s="188" t="s">
        <v>406</v>
      </c>
      <c r="D145" s="179" t="s">
        <v>427</v>
      </c>
      <c r="E145" s="180"/>
      <c r="F145" s="213"/>
      <c r="G145" s="312"/>
      <c r="H145" s="389"/>
      <c r="I145" s="338"/>
      <c r="J145" s="389"/>
      <c r="K145" s="389"/>
      <c r="L145" s="389"/>
      <c r="M145" s="389"/>
      <c r="N145" s="133" t="s">
        <v>1039</v>
      </c>
      <c r="O145" s="393" t="s">
        <v>1033</v>
      </c>
      <c r="P145" s="389"/>
      <c r="Q145" s="400"/>
      <c r="R145" s="400"/>
      <c r="S145" s="400"/>
      <c r="T145" s="400"/>
      <c r="U145" s="400"/>
      <c r="V145" s="400"/>
      <c r="W145" s="182"/>
      <c r="X145" s="182"/>
      <c r="Y145" s="182"/>
      <c r="Z145" s="182"/>
      <c r="AA145" s="182"/>
      <c r="AB145" s="268"/>
      <c r="AC145" s="401">
        <v>1</v>
      </c>
      <c r="AD145" s="132" t="s">
        <v>1040</v>
      </c>
      <c r="AE145" s="289" t="s">
        <v>1023</v>
      </c>
      <c r="AF145" s="399" t="s">
        <v>1040</v>
      </c>
      <c r="AG145" s="585"/>
      <c r="AH145" s="585"/>
    </row>
    <row r="146" spans="1:34" s="166" customFormat="1" ht="76.5">
      <c r="A146" s="287" t="s">
        <v>1017</v>
      </c>
      <c r="B146" s="384" t="s">
        <v>1018</v>
      </c>
      <c r="C146" s="190" t="s">
        <v>388</v>
      </c>
      <c r="D146" s="179" t="s">
        <v>381</v>
      </c>
      <c r="E146" s="188" t="s">
        <v>1041</v>
      </c>
      <c r="F146" s="208" t="s">
        <v>1042</v>
      </c>
      <c r="G146" s="190" t="s">
        <v>1031</v>
      </c>
      <c r="H146" s="385" t="s">
        <v>546</v>
      </c>
      <c r="I146" s="386">
        <v>2</v>
      </c>
      <c r="J146" s="385" t="s">
        <v>411</v>
      </c>
      <c r="K146" s="385">
        <v>10</v>
      </c>
      <c r="L146" s="386">
        <v>20</v>
      </c>
      <c r="M146" s="386" t="s">
        <v>373</v>
      </c>
      <c r="N146" s="133" t="s">
        <v>1028</v>
      </c>
      <c r="O146" s="393" t="s">
        <v>375</v>
      </c>
      <c r="P146" s="243">
        <v>85</v>
      </c>
      <c r="Q146" s="243" t="s">
        <v>371</v>
      </c>
      <c r="R146" s="243">
        <v>1</v>
      </c>
      <c r="S146" s="243" t="s">
        <v>411</v>
      </c>
      <c r="T146" s="243">
        <v>10</v>
      </c>
      <c r="U146" s="243">
        <v>10</v>
      </c>
      <c r="V146" s="243" t="s">
        <v>412</v>
      </c>
      <c r="W146" s="188" t="s">
        <v>497</v>
      </c>
      <c r="X146" s="188" t="s">
        <v>1023</v>
      </c>
      <c r="Y146" s="188" t="s">
        <v>1023</v>
      </c>
      <c r="Z146" s="188" t="s">
        <v>1023</v>
      </c>
      <c r="AA146" s="188" t="s">
        <v>1023</v>
      </c>
      <c r="AB146" s="220" t="s">
        <v>1023</v>
      </c>
      <c r="AC146" s="402">
        <v>1</v>
      </c>
      <c r="AD146" s="132" t="s">
        <v>1043</v>
      </c>
      <c r="AE146" s="289" t="s">
        <v>1023</v>
      </c>
      <c r="AF146" s="132" t="s">
        <v>1043</v>
      </c>
      <c r="AG146" s="585" t="s">
        <v>476</v>
      </c>
      <c r="AH146" s="585" t="s">
        <v>276</v>
      </c>
    </row>
    <row r="147" spans="1:34" s="166" customFormat="1" ht="51">
      <c r="A147" s="225"/>
      <c r="B147" s="225"/>
      <c r="C147" s="178"/>
      <c r="D147" s="179" t="s">
        <v>427</v>
      </c>
      <c r="E147" s="180"/>
      <c r="F147" s="213"/>
      <c r="G147" s="312"/>
      <c r="H147" s="389"/>
      <c r="I147" s="338"/>
      <c r="J147" s="389"/>
      <c r="K147" s="389"/>
      <c r="L147" s="338"/>
      <c r="M147" s="338"/>
      <c r="N147" s="133" t="s">
        <v>1044</v>
      </c>
      <c r="O147" s="393" t="s">
        <v>1033</v>
      </c>
      <c r="P147" s="243">
        <v>85</v>
      </c>
      <c r="Q147" s="243" t="s">
        <v>546</v>
      </c>
      <c r="R147" s="243">
        <v>2</v>
      </c>
      <c r="S147" s="243" t="s">
        <v>1037</v>
      </c>
      <c r="T147" s="243">
        <v>5</v>
      </c>
      <c r="U147" s="243">
        <v>10</v>
      </c>
      <c r="V147" s="243" t="s">
        <v>412</v>
      </c>
      <c r="W147" s="180"/>
      <c r="X147" s="180"/>
      <c r="Y147" s="180"/>
      <c r="Z147" s="180"/>
      <c r="AA147" s="180"/>
      <c r="AB147" s="216"/>
      <c r="AC147" s="401">
        <v>1</v>
      </c>
      <c r="AD147" s="132" t="s">
        <v>1040</v>
      </c>
      <c r="AE147" s="289" t="s">
        <v>1023</v>
      </c>
      <c r="AF147" s="132" t="s">
        <v>1040</v>
      </c>
      <c r="AG147" s="585"/>
      <c r="AH147" s="585"/>
    </row>
    <row r="148" spans="1:34" s="166" customFormat="1" ht="76.5">
      <c r="A148" s="403" t="s">
        <v>1017</v>
      </c>
      <c r="B148" s="404" t="s">
        <v>1018</v>
      </c>
      <c r="C148" s="188" t="s">
        <v>388</v>
      </c>
      <c r="D148" s="179" t="s">
        <v>427</v>
      </c>
      <c r="E148" s="179" t="s">
        <v>1019</v>
      </c>
      <c r="F148" s="218" t="s">
        <v>1090</v>
      </c>
      <c r="G148" s="231" t="s">
        <v>1045</v>
      </c>
      <c r="H148" s="393" t="s">
        <v>546</v>
      </c>
      <c r="I148" s="243">
        <v>2</v>
      </c>
      <c r="J148" s="393" t="s">
        <v>411</v>
      </c>
      <c r="K148" s="393">
        <v>10</v>
      </c>
      <c r="L148" s="393">
        <v>20</v>
      </c>
      <c r="M148" s="243" t="s">
        <v>373</v>
      </c>
      <c r="N148" s="224" t="s">
        <v>1046</v>
      </c>
      <c r="O148" s="393" t="s">
        <v>375</v>
      </c>
      <c r="P148" s="243">
        <v>85</v>
      </c>
      <c r="Q148" s="393" t="s">
        <v>371</v>
      </c>
      <c r="R148" s="393">
        <v>1</v>
      </c>
      <c r="S148" s="393" t="s">
        <v>411</v>
      </c>
      <c r="T148" s="243">
        <v>10</v>
      </c>
      <c r="U148" s="243">
        <v>10</v>
      </c>
      <c r="V148" s="243" t="s">
        <v>412</v>
      </c>
      <c r="W148" s="188" t="s">
        <v>497</v>
      </c>
      <c r="X148" s="188" t="s">
        <v>1023</v>
      </c>
      <c r="Y148" s="188" t="s">
        <v>1023</v>
      </c>
      <c r="Z148" s="188" t="s">
        <v>1023</v>
      </c>
      <c r="AA148" s="188" t="s">
        <v>1023</v>
      </c>
      <c r="AB148" s="220" t="s">
        <v>1023</v>
      </c>
      <c r="AC148" s="401">
        <v>1</v>
      </c>
      <c r="AD148" s="243" t="s">
        <v>1047</v>
      </c>
      <c r="AE148" s="289" t="s">
        <v>1023</v>
      </c>
      <c r="AF148" s="243" t="s">
        <v>1048</v>
      </c>
      <c r="AG148" s="393" t="s">
        <v>476</v>
      </c>
      <c r="AH148" s="393" t="s">
        <v>276</v>
      </c>
    </row>
    <row r="149" spans="1:34" s="166" customFormat="1" ht="36" customHeight="1">
      <c r="A149" s="405"/>
      <c r="B149" s="405"/>
      <c r="C149" s="188" t="s">
        <v>17</v>
      </c>
      <c r="D149" s="179" t="s">
        <v>794</v>
      </c>
      <c r="E149" s="188" t="s">
        <v>17</v>
      </c>
      <c r="F149" s="189"/>
      <c r="G149" s="188"/>
      <c r="H149" s="392" t="s">
        <v>17</v>
      </c>
      <c r="I149" s="392" t="s">
        <v>17</v>
      </c>
      <c r="J149" s="392" t="s">
        <v>17</v>
      </c>
      <c r="K149" s="392" t="s">
        <v>17</v>
      </c>
      <c r="L149" s="392" t="s">
        <v>17</v>
      </c>
      <c r="M149" s="392" t="s">
        <v>17</v>
      </c>
      <c r="N149" s="392" t="s">
        <v>17</v>
      </c>
      <c r="O149" s="392" t="s">
        <v>17</v>
      </c>
      <c r="P149" s="392" t="s">
        <v>17</v>
      </c>
      <c r="Q149" s="406"/>
      <c r="R149" s="406"/>
      <c r="S149" s="406"/>
      <c r="T149" s="406"/>
      <c r="U149" s="406"/>
      <c r="V149" s="406"/>
      <c r="W149" s="188" t="s">
        <v>17</v>
      </c>
      <c r="X149" s="188" t="s">
        <v>17</v>
      </c>
      <c r="Y149" s="188" t="s">
        <v>17</v>
      </c>
      <c r="Z149" s="188" t="s">
        <v>17</v>
      </c>
      <c r="AA149" s="188" t="s">
        <v>17</v>
      </c>
      <c r="AB149" s="220" t="s">
        <v>17</v>
      </c>
      <c r="AC149" s="650">
        <v>1</v>
      </c>
      <c r="AD149" s="640" t="s">
        <v>1049</v>
      </c>
      <c r="AE149" s="640" t="s">
        <v>1023</v>
      </c>
      <c r="AF149" s="640" t="s">
        <v>1049</v>
      </c>
      <c r="AG149" s="585" t="s">
        <v>476</v>
      </c>
      <c r="AH149" s="535" t="s">
        <v>276</v>
      </c>
    </row>
    <row r="150" spans="1:34" s="166" customFormat="1" ht="76.5">
      <c r="A150" s="344" t="s">
        <v>1017</v>
      </c>
      <c r="B150" s="407" t="s">
        <v>1018</v>
      </c>
      <c r="C150" s="184" t="s">
        <v>406</v>
      </c>
      <c r="D150" s="179" t="s">
        <v>381</v>
      </c>
      <c r="E150" s="184" t="s">
        <v>1050</v>
      </c>
      <c r="F150" s="293" t="s">
        <v>1091</v>
      </c>
      <c r="G150" s="209" t="s">
        <v>1051</v>
      </c>
      <c r="H150" s="397" t="s">
        <v>546</v>
      </c>
      <c r="I150" s="336">
        <v>2</v>
      </c>
      <c r="J150" s="397" t="s">
        <v>411</v>
      </c>
      <c r="K150" s="397">
        <v>10</v>
      </c>
      <c r="L150" s="397">
        <v>20</v>
      </c>
      <c r="M150" s="397" t="s">
        <v>373</v>
      </c>
      <c r="N150" s="408" t="s">
        <v>1052</v>
      </c>
      <c r="O150" s="397" t="s">
        <v>375</v>
      </c>
      <c r="P150" s="397">
        <v>85</v>
      </c>
      <c r="Q150" s="397" t="s">
        <v>371</v>
      </c>
      <c r="R150" s="397">
        <v>1</v>
      </c>
      <c r="S150" s="397" t="s">
        <v>411</v>
      </c>
      <c r="T150" s="397">
        <v>10</v>
      </c>
      <c r="U150" s="397">
        <v>10</v>
      </c>
      <c r="V150" s="397" t="s">
        <v>412</v>
      </c>
      <c r="W150" s="209" t="s">
        <v>497</v>
      </c>
      <c r="X150" s="209" t="s">
        <v>1023</v>
      </c>
      <c r="Y150" s="209" t="s">
        <v>1023</v>
      </c>
      <c r="Z150" s="209" t="s">
        <v>1023</v>
      </c>
      <c r="AA150" s="209" t="s">
        <v>1023</v>
      </c>
      <c r="AB150" s="313" t="s">
        <v>1023</v>
      </c>
      <c r="AC150" s="635"/>
      <c r="AD150" s="641"/>
      <c r="AE150" s="641"/>
      <c r="AF150" s="641"/>
      <c r="AG150" s="585"/>
      <c r="AH150" s="635"/>
    </row>
    <row r="151" spans="1:34" s="166" customFormat="1" ht="25.5">
      <c r="A151" s="344"/>
      <c r="B151" s="225"/>
      <c r="C151" s="179" t="s">
        <v>388</v>
      </c>
      <c r="D151" s="179" t="s">
        <v>427</v>
      </c>
      <c r="E151" s="179" t="s">
        <v>1053</v>
      </c>
      <c r="F151" s="213"/>
      <c r="G151" s="312"/>
      <c r="H151" s="389"/>
      <c r="I151" s="338"/>
      <c r="J151" s="389"/>
      <c r="K151" s="389"/>
      <c r="L151" s="389"/>
      <c r="M151" s="389"/>
      <c r="N151" s="390"/>
      <c r="O151" s="389"/>
      <c r="P151" s="389"/>
      <c r="Q151" s="400"/>
      <c r="R151" s="400"/>
      <c r="S151" s="400"/>
      <c r="T151" s="400"/>
      <c r="U151" s="400"/>
      <c r="V151" s="400"/>
      <c r="W151" s="180"/>
      <c r="X151" s="180"/>
      <c r="Y151" s="180"/>
      <c r="Z151" s="180"/>
      <c r="AA151" s="180"/>
      <c r="AB151" s="216"/>
      <c r="AC151" s="536"/>
      <c r="AD151" s="642"/>
      <c r="AE151" s="642"/>
      <c r="AF151" s="642"/>
      <c r="AG151" s="585"/>
      <c r="AH151" s="536"/>
    </row>
    <row r="152" spans="1:34" s="166" customFormat="1" ht="76.5">
      <c r="A152" s="287" t="s">
        <v>1017</v>
      </c>
      <c r="B152" s="407" t="s">
        <v>1018</v>
      </c>
      <c r="C152" s="179" t="s">
        <v>406</v>
      </c>
      <c r="D152" s="179" t="s">
        <v>427</v>
      </c>
      <c r="E152" s="179" t="s">
        <v>1054</v>
      </c>
      <c r="F152" s="189" t="s">
        <v>1055</v>
      </c>
      <c r="G152" s="188" t="s">
        <v>1056</v>
      </c>
      <c r="H152" s="385" t="s">
        <v>546</v>
      </c>
      <c r="I152" s="386">
        <v>2</v>
      </c>
      <c r="J152" s="385" t="s">
        <v>411</v>
      </c>
      <c r="K152" s="385">
        <v>10</v>
      </c>
      <c r="L152" s="385">
        <v>20</v>
      </c>
      <c r="M152" s="386" t="s">
        <v>373</v>
      </c>
      <c r="N152" s="133" t="s">
        <v>1057</v>
      </c>
      <c r="O152" s="393" t="s">
        <v>375</v>
      </c>
      <c r="P152" s="386">
        <v>85</v>
      </c>
      <c r="Q152" s="385" t="s">
        <v>371</v>
      </c>
      <c r="R152" s="385">
        <v>1</v>
      </c>
      <c r="S152" s="385" t="s">
        <v>411</v>
      </c>
      <c r="T152" s="385">
        <v>10</v>
      </c>
      <c r="U152" s="385">
        <v>10</v>
      </c>
      <c r="V152" s="386" t="s">
        <v>412</v>
      </c>
      <c r="W152" s="386" t="s">
        <v>497</v>
      </c>
      <c r="X152" s="409" t="s">
        <v>1023</v>
      </c>
      <c r="Y152" s="409" t="s">
        <v>1023</v>
      </c>
      <c r="Z152" s="409" t="s">
        <v>1023</v>
      </c>
      <c r="AA152" s="386" t="s">
        <v>1023</v>
      </c>
      <c r="AB152" s="410" t="s">
        <v>1023</v>
      </c>
      <c r="AC152" s="243" t="s">
        <v>1023</v>
      </c>
      <c r="AD152" s="243" t="s">
        <v>1058</v>
      </c>
      <c r="AE152" s="243" t="s">
        <v>1023</v>
      </c>
      <c r="AF152" s="243" t="s">
        <v>1058</v>
      </c>
      <c r="AG152" s="651" t="s">
        <v>476</v>
      </c>
      <c r="AH152" s="585" t="s">
        <v>476</v>
      </c>
    </row>
    <row r="153" spans="1:34" s="166" customFormat="1" ht="38.25">
      <c r="A153" s="225"/>
      <c r="B153" s="225"/>
      <c r="C153" s="179" t="s">
        <v>502</v>
      </c>
      <c r="D153" s="179" t="s">
        <v>381</v>
      </c>
      <c r="E153" s="179" t="s">
        <v>1059</v>
      </c>
      <c r="F153" s="213"/>
      <c r="G153" s="312"/>
      <c r="H153" s="389"/>
      <c r="I153" s="338"/>
      <c r="J153" s="389"/>
      <c r="K153" s="389"/>
      <c r="L153" s="389"/>
      <c r="M153" s="338"/>
      <c r="N153" s="133" t="s">
        <v>1060</v>
      </c>
      <c r="O153" s="393" t="s">
        <v>375</v>
      </c>
      <c r="P153" s="338"/>
      <c r="Q153" s="400"/>
      <c r="R153" s="400"/>
      <c r="S153" s="400"/>
      <c r="T153" s="400"/>
      <c r="U153" s="400"/>
      <c r="V153" s="411"/>
      <c r="W153" s="338"/>
      <c r="X153" s="412"/>
      <c r="Y153" s="412"/>
      <c r="Z153" s="412"/>
      <c r="AA153" s="338"/>
      <c r="AB153" s="413"/>
      <c r="AC153" s="243" t="s">
        <v>1023</v>
      </c>
      <c r="AD153" s="338" t="s">
        <v>1061</v>
      </c>
      <c r="AE153" s="243" t="s">
        <v>1023</v>
      </c>
      <c r="AF153" s="338" t="s">
        <v>1061</v>
      </c>
      <c r="AG153" s="652"/>
      <c r="AH153" s="585"/>
    </row>
    <row r="154" spans="1:34" s="166" customFormat="1" ht="25.5">
      <c r="A154" s="287" t="s">
        <v>17</v>
      </c>
      <c r="B154" s="287"/>
      <c r="C154" s="188" t="s">
        <v>502</v>
      </c>
      <c r="D154" s="179" t="s">
        <v>427</v>
      </c>
      <c r="E154" s="188" t="s">
        <v>1027</v>
      </c>
      <c r="F154" s="189" t="s">
        <v>17</v>
      </c>
      <c r="G154" s="189"/>
      <c r="H154" s="392" t="s">
        <v>17</v>
      </c>
      <c r="I154" s="392" t="s">
        <v>17</v>
      </c>
      <c r="J154" s="392" t="s">
        <v>17</v>
      </c>
      <c r="K154" s="392" t="s">
        <v>17</v>
      </c>
      <c r="L154" s="392" t="s">
        <v>17</v>
      </c>
      <c r="M154" s="392" t="s">
        <v>17</v>
      </c>
      <c r="N154" s="392" t="s">
        <v>17</v>
      </c>
      <c r="O154" s="392" t="s">
        <v>17</v>
      </c>
      <c r="P154" s="392" t="s">
        <v>17</v>
      </c>
      <c r="Q154" s="406"/>
      <c r="R154" s="406"/>
      <c r="S154" s="406"/>
      <c r="T154" s="406"/>
      <c r="U154" s="406"/>
      <c r="V154" s="414"/>
      <c r="W154" s="188"/>
      <c r="X154" s="188"/>
      <c r="Y154" s="188"/>
      <c r="Z154" s="188"/>
      <c r="AA154" s="188"/>
      <c r="AB154" s="220"/>
      <c r="AC154" s="650">
        <v>1</v>
      </c>
      <c r="AD154" s="640" t="s">
        <v>1043</v>
      </c>
      <c r="AE154" s="650" t="s">
        <v>1023</v>
      </c>
      <c r="AF154" s="640" t="s">
        <v>1043</v>
      </c>
      <c r="AG154" s="535" t="s">
        <v>476</v>
      </c>
      <c r="AH154" s="535" t="s">
        <v>476</v>
      </c>
    </row>
    <row r="155" spans="1:34" s="166" customFormat="1" ht="89.25">
      <c r="A155" s="344" t="s">
        <v>1017</v>
      </c>
      <c r="B155" s="407" t="s">
        <v>1018</v>
      </c>
      <c r="C155" s="188" t="s">
        <v>502</v>
      </c>
      <c r="D155" s="179" t="s">
        <v>381</v>
      </c>
      <c r="E155" s="180"/>
      <c r="F155" s="293" t="s">
        <v>1062</v>
      </c>
      <c r="G155" s="209" t="s">
        <v>1051</v>
      </c>
      <c r="H155" s="397" t="s">
        <v>371</v>
      </c>
      <c r="I155" s="336">
        <v>1</v>
      </c>
      <c r="J155" s="397" t="s">
        <v>411</v>
      </c>
      <c r="K155" s="397">
        <v>10</v>
      </c>
      <c r="L155" s="397">
        <v>10</v>
      </c>
      <c r="M155" s="397" t="s">
        <v>412</v>
      </c>
      <c r="N155" s="408" t="s">
        <v>1063</v>
      </c>
      <c r="O155" s="397" t="s">
        <v>375</v>
      </c>
      <c r="P155" s="397">
        <v>85</v>
      </c>
      <c r="Q155" s="397" t="s">
        <v>371</v>
      </c>
      <c r="R155" s="397">
        <v>1</v>
      </c>
      <c r="S155" s="397" t="s">
        <v>411</v>
      </c>
      <c r="T155" s="397">
        <v>10</v>
      </c>
      <c r="U155" s="397">
        <v>10</v>
      </c>
      <c r="V155" s="397" t="s">
        <v>412</v>
      </c>
      <c r="W155" s="209" t="s">
        <v>497</v>
      </c>
      <c r="X155" s="209" t="s">
        <v>1023</v>
      </c>
      <c r="Y155" s="209" t="s">
        <v>1023</v>
      </c>
      <c r="Z155" s="209" t="s">
        <v>1023</v>
      </c>
      <c r="AA155" s="209" t="s">
        <v>1023</v>
      </c>
      <c r="AB155" s="313" t="s">
        <v>1023</v>
      </c>
      <c r="AC155" s="635"/>
      <c r="AD155" s="641"/>
      <c r="AE155" s="635"/>
      <c r="AF155" s="641"/>
      <c r="AG155" s="635"/>
      <c r="AH155" s="635"/>
    </row>
    <row r="156" spans="1:34" s="166" customFormat="1" ht="12.75">
      <c r="A156" s="344"/>
      <c r="B156" s="344"/>
      <c r="C156" s="179" t="s">
        <v>388</v>
      </c>
      <c r="D156" s="179" t="s">
        <v>427</v>
      </c>
      <c r="E156" s="179" t="s">
        <v>1019</v>
      </c>
      <c r="F156" s="213"/>
      <c r="G156" s="312"/>
      <c r="H156" s="389"/>
      <c r="I156" s="338"/>
      <c r="J156" s="389"/>
      <c r="K156" s="389"/>
      <c r="L156" s="389"/>
      <c r="M156" s="389"/>
      <c r="N156" s="390"/>
      <c r="O156" s="389"/>
      <c r="P156" s="389"/>
      <c r="Q156" s="400"/>
      <c r="R156" s="400"/>
      <c r="S156" s="400"/>
      <c r="T156" s="400"/>
      <c r="U156" s="400"/>
      <c r="V156" s="400"/>
      <c r="W156" s="180"/>
      <c r="X156" s="180"/>
      <c r="Y156" s="180"/>
      <c r="Z156" s="180"/>
      <c r="AA156" s="180"/>
      <c r="AB156" s="216"/>
      <c r="AC156" s="536"/>
      <c r="AD156" s="642"/>
      <c r="AE156" s="536"/>
      <c r="AF156" s="642"/>
      <c r="AG156" s="536"/>
      <c r="AH156" s="536"/>
    </row>
    <row r="157" spans="1:34" s="166" customFormat="1" ht="25.5">
      <c r="A157" s="287"/>
      <c r="B157" s="287"/>
      <c r="C157" s="188" t="s">
        <v>502</v>
      </c>
      <c r="D157" s="179" t="s">
        <v>794</v>
      </c>
      <c r="E157" s="188" t="s">
        <v>1064</v>
      </c>
      <c r="F157" s="189"/>
      <c r="G157" s="189"/>
      <c r="H157" s="392" t="s">
        <v>17</v>
      </c>
      <c r="I157" s="392" t="s">
        <v>17</v>
      </c>
      <c r="J157" s="392" t="s">
        <v>17</v>
      </c>
      <c r="K157" s="392" t="s">
        <v>17</v>
      </c>
      <c r="L157" s="392" t="s">
        <v>17</v>
      </c>
      <c r="M157" s="392" t="s">
        <v>17</v>
      </c>
      <c r="N157" s="392"/>
      <c r="O157" s="392"/>
      <c r="P157" s="392"/>
      <c r="Q157" s="406"/>
      <c r="R157" s="406"/>
      <c r="S157" s="406"/>
      <c r="T157" s="406"/>
      <c r="U157" s="406"/>
      <c r="V157" s="414"/>
      <c r="W157" s="188" t="s">
        <v>17</v>
      </c>
      <c r="X157" s="188" t="s">
        <v>17</v>
      </c>
      <c r="Y157" s="188" t="s">
        <v>17</v>
      </c>
      <c r="Z157" s="188" t="s">
        <v>17</v>
      </c>
      <c r="AA157" s="188" t="s">
        <v>17</v>
      </c>
      <c r="AB157" s="220" t="s">
        <v>17</v>
      </c>
      <c r="AC157" s="650">
        <v>1</v>
      </c>
      <c r="AD157" s="640" t="s">
        <v>1065</v>
      </c>
      <c r="AE157" s="650" t="s">
        <v>1023</v>
      </c>
      <c r="AF157" s="640" t="s">
        <v>1065</v>
      </c>
      <c r="AG157" s="585" t="s">
        <v>476</v>
      </c>
      <c r="AH157" s="535" t="s">
        <v>276</v>
      </c>
    </row>
    <row r="158" spans="1:34" s="166" customFormat="1" ht="51">
      <c r="A158" s="344" t="s">
        <v>1017</v>
      </c>
      <c r="B158" s="407" t="s">
        <v>1018</v>
      </c>
      <c r="C158" s="178"/>
      <c r="D158" s="179" t="s">
        <v>381</v>
      </c>
      <c r="E158" s="180"/>
      <c r="F158" s="293" t="s">
        <v>1066</v>
      </c>
      <c r="G158" s="209" t="s">
        <v>1051</v>
      </c>
      <c r="H158" s="397" t="s">
        <v>371</v>
      </c>
      <c r="I158" s="336">
        <v>1</v>
      </c>
      <c r="J158" s="397" t="s">
        <v>411</v>
      </c>
      <c r="K158" s="397">
        <v>10</v>
      </c>
      <c r="L158" s="397">
        <v>10</v>
      </c>
      <c r="M158" s="397" t="s">
        <v>412</v>
      </c>
      <c r="N158" s="408" t="s">
        <v>1067</v>
      </c>
      <c r="O158" s="397" t="s">
        <v>375</v>
      </c>
      <c r="P158" s="397">
        <v>85</v>
      </c>
      <c r="Q158" s="397" t="s">
        <v>371</v>
      </c>
      <c r="R158" s="397">
        <v>1</v>
      </c>
      <c r="S158" s="397" t="s">
        <v>411</v>
      </c>
      <c r="T158" s="397">
        <v>10</v>
      </c>
      <c r="U158" s="397">
        <v>10</v>
      </c>
      <c r="V158" s="397" t="s">
        <v>412</v>
      </c>
      <c r="W158" s="209" t="s">
        <v>497</v>
      </c>
      <c r="X158" s="209" t="s">
        <v>1023</v>
      </c>
      <c r="Y158" s="209" t="s">
        <v>1023</v>
      </c>
      <c r="Z158" s="209" t="s">
        <v>1023</v>
      </c>
      <c r="AA158" s="209" t="s">
        <v>1023</v>
      </c>
      <c r="AB158" s="313" t="s">
        <v>1023</v>
      </c>
      <c r="AC158" s="635"/>
      <c r="AD158" s="641"/>
      <c r="AE158" s="635"/>
      <c r="AF158" s="641"/>
      <c r="AG158" s="585"/>
      <c r="AH158" s="635"/>
    </row>
    <row r="159" spans="1:34" s="166" customFormat="1" ht="12.75">
      <c r="A159" s="344"/>
      <c r="B159" s="344"/>
      <c r="C159" s="179" t="s">
        <v>388</v>
      </c>
      <c r="D159" s="179" t="s">
        <v>427</v>
      </c>
      <c r="E159" s="179" t="s">
        <v>1019</v>
      </c>
      <c r="F159" s="180"/>
      <c r="G159" s="312"/>
      <c r="H159" s="389"/>
      <c r="I159" s="338"/>
      <c r="J159" s="389"/>
      <c r="K159" s="389"/>
      <c r="L159" s="389"/>
      <c r="M159" s="389"/>
      <c r="N159" s="390"/>
      <c r="O159" s="389"/>
      <c r="P159" s="389"/>
      <c r="Q159" s="400"/>
      <c r="R159" s="400"/>
      <c r="S159" s="400"/>
      <c r="T159" s="400"/>
      <c r="U159" s="400"/>
      <c r="V159" s="400"/>
      <c r="W159" s="180"/>
      <c r="X159" s="180"/>
      <c r="Y159" s="180"/>
      <c r="Z159" s="180"/>
      <c r="AA159" s="180"/>
      <c r="AB159" s="216"/>
      <c r="AC159" s="536"/>
      <c r="AD159" s="642"/>
      <c r="AE159" s="536"/>
      <c r="AF159" s="642"/>
      <c r="AG159" s="585"/>
      <c r="AH159" s="536"/>
    </row>
    <row r="160" spans="1:34" s="166" customFormat="1" ht="38.25">
      <c r="A160" s="287"/>
      <c r="B160" s="287"/>
      <c r="C160" s="188" t="s">
        <v>17</v>
      </c>
      <c r="D160" s="179" t="s">
        <v>794</v>
      </c>
      <c r="E160" s="188"/>
      <c r="F160" s="189"/>
      <c r="G160" s="188"/>
      <c r="H160" s="392" t="s">
        <v>17</v>
      </c>
      <c r="I160" s="392" t="s">
        <v>17</v>
      </c>
      <c r="J160" s="392" t="s">
        <v>17</v>
      </c>
      <c r="K160" s="392" t="s">
        <v>17</v>
      </c>
      <c r="L160" s="392" t="s">
        <v>17</v>
      </c>
      <c r="M160" s="392" t="s">
        <v>17</v>
      </c>
      <c r="N160" s="133" t="s">
        <v>1068</v>
      </c>
      <c r="O160" s="133"/>
      <c r="P160" s="133"/>
      <c r="Q160" s="406"/>
      <c r="R160" s="406"/>
      <c r="S160" s="406"/>
      <c r="T160" s="406"/>
      <c r="U160" s="406"/>
      <c r="V160" s="414"/>
      <c r="W160" s="188" t="s">
        <v>17</v>
      </c>
      <c r="X160" s="188" t="s">
        <v>17</v>
      </c>
      <c r="Y160" s="188" t="s">
        <v>17</v>
      </c>
      <c r="Z160" s="188" t="s">
        <v>17</v>
      </c>
      <c r="AA160" s="188" t="s">
        <v>17</v>
      </c>
      <c r="AB160" s="220" t="s">
        <v>17</v>
      </c>
      <c r="AC160" s="415">
        <v>1</v>
      </c>
      <c r="AD160" s="132" t="s">
        <v>1069</v>
      </c>
      <c r="AE160" s="415" t="s">
        <v>1023</v>
      </c>
      <c r="AF160" s="132" t="s">
        <v>1069</v>
      </c>
      <c r="AG160" s="585" t="s">
        <v>476</v>
      </c>
      <c r="AH160" s="535" t="s">
        <v>276</v>
      </c>
    </row>
    <row r="161" spans="1:37" s="166" customFormat="1" ht="63.75">
      <c r="A161" s="344" t="s">
        <v>1017</v>
      </c>
      <c r="B161" s="407" t="s">
        <v>1018</v>
      </c>
      <c r="C161" s="416" t="s">
        <v>502</v>
      </c>
      <c r="D161" s="179" t="s">
        <v>381</v>
      </c>
      <c r="E161" s="416" t="s">
        <v>1064</v>
      </c>
      <c r="F161" s="209" t="s">
        <v>1092</v>
      </c>
      <c r="G161" s="209" t="s">
        <v>1051</v>
      </c>
      <c r="H161" s="397" t="s">
        <v>371</v>
      </c>
      <c r="I161" s="336">
        <v>1</v>
      </c>
      <c r="J161" s="397" t="s">
        <v>411</v>
      </c>
      <c r="K161" s="397">
        <v>10</v>
      </c>
      <c r="L161" s="397">
        <v>10</v>
      </c>
      <c r="M161" s="397" t="s">
        <v>412</v>
      </c>
      <c r="N161" s="133" t="s">
        <v>1070</v>
      </c>
      <c r="O161" s="393" t="s">
        <v>375</v>
      </c>
      <c r="P161" s="393">
        <v>85</v>
      </c>
      <c r="Q161" s="397" t="s">
        <v>371</v>
      </c>
      <c r="R161" s="397">
        <v>1</v>
      </c>
      <c r="S161" s="397" t="s">
        <v>411</v>
      </c>
      <c r="T161" s="397">
        <v>10</v>
      </c>
      <c r="U161" s="397">
        <v>10</v>
      </c>
      <c r="V161" s="397" t="s">
        <v>412</v>
      </c>
      <c r="W161" s="209" t="s">
        <v>497</v>
      </c>
      <c r="X161" s="209" t="s">
        <v>1023</v>
      </c>
      <c r="Y161" s="209" t="s">
        <v>1023</v>
      </c>
      <c r="Z161" s="209" t="s">
        <v>1023</v>
      </c>
      <c r="AA161" s="209" t="s">
        <v>1023</v>
      </c>
      <c r="AB161" s="313" t="s">
        <v>1023</v>
      </c>
      <c r="AC161" s="415">
        <v>1</v>
      </c>
      <c r="AD161" s="132" t="s">
        <v>1043</v>
      </c>
      <c r="AE161" s="415" t="s">
        <v>1023</v>
      </c>
      <c r="AF161" s="132" t="s">
        <v>1043</v>
      </c>
      <c r="AG161" s="585"/>
      <c r="AH161" s="635"/>
    </row>
    <row r="162" spans="1:37" s="166" customFormat="1" ht="38.25">
      <c r="A162" s="344"/>
      <c r="B162" s="344"/>
      <c r="C162" s="179" t="s">
        <v>388</v>
      </c>
      <c r="D162" s="179" t="s">
        <v>427</v>
      </c>
      <c r="E162" s="179" t="s">
        <v>1035</v>
      </c>
      <c r="F162" s="180"/>
      <c r="G162" s="312"/>
      <c r="H162" s="389"/>
      <c r="I162" s="338"/>
      <c r="J162" s="389"/>
      <c r="K162" s="389"/>
      <c r="L162" s="389"/>
      <c r="M162" s="389"/>
      <c r="N162" s="133" t="s">
        <v>1071</v>
      </c>
      <c r="O162" s="393"/>
      <c r="P162" s="393"/>
      <c r="Q162" s="400"/>
      <c r="R162" s="400"/>
      <c r="S162" s="400"/>
      <c r="T162" s="400"/>
      <c r="U162" s="400"/>
      <c r="V162" s="400"/>
      <c r="W162" s="180"/>
      <c r="X162" s="180"/>
      <c r="Y162" s="180"/>
      <c r="Z162" s="180"/>
      <c r="AA162" s="180"/>
      <c r="AB162" s="216"/>
      <c r="AC162" s="415" t="s">
        <v>1023</v>
      </c>
      <c r="AD162" s="132" t="s">
        <v>1023</v>
      </c>
      <c r="AE162" s="415" t="s">
        <v>1023</v>
      </c>
      <c r="AF162" s="133" t="s">
        <v>1023</v>
      </c>
      <c r="AG162" s="585"/>
      <c r="AH162" s="536"/>
    </row>
    <row r="163" spans="1:37" s="166" customFormat="1" ht="30" customHeight="1">
      <c r="A163" s="493" t="s">
        <v>1072</v>
      </c>
      <c r="C163" s="203"/>
      <c r="D163" s="203"/>
      <c r="F163" s="176"/>
      <c r="G163" s="176"/>
      <c r="W163" s="204"/>
    </row>
    <row r="164" spans="1:37" s="166" customFormat="1" ht="64.5" thickBot="1">
      <c r="A164" s="417" t="s">
        <v>1072</v>
      </c>
      <c r="B164" s="418" t="s">
        <v>1073</v>
      </c>
      <c r="C164" s="196" t="s">
        <v>406</v>
      </c>
      <c r="D164" s="196" t="s">
        <v>407</v>
      </c>
      <c r="E164" s="196" t="s">
        <v>1074</v>
      </c>
      <c r="F164" s="419" t="s">
        <v>1075</v>
      </c>
      <c r="G164" s="196" t="s">
        <v>1076</v>
      </c>
      <c r="H164" s="420" t="s">
        <v>371</v>
      </c>
      <c r="I164" s="420">
        <v>1</v>
      </c>
      <c r="J164" s="420" t="s">
        <v>411</v>
      </c>
      <c r="K164" s="420">
        <v>10</v>
      </c>
      <c r="L164" s="420">
        <v>10</v>
      </c>
      <c r="M164" s="420" t="s">
        <v>412</v>
      </c>
      <c r="N164" s="420" t="s">
        <v>1077</v>
      </c>
      <c r="O164" s="420" t="s">
        <v>375</v>
      </c>
      <c r="P164" s="420">
        <v>85</v>
      </c>
      <c r="Q164" s="420" t="s">
        <v>371</v>
      </c>
      <c r="R164" s="420">
        <v>1</v>
      </c>
      <c r="S164" s="420" t="s">
        <v>411</v>
      </c>
      <c r="T164" s="420">
        <v>10</v>
      </c>
      <c r="U164" s="420">
        <v>10</v>
      </c>
      <c r="V164" s="420" t="s">
        <v>412</v>
      </c>
      <c r="W164" s="420" t="s">
        <v>1078</v>
      </c>
      <c r="X164" s="421">
        <v>43120</v>
      </c>
      <c r="Y164" s="421">
        <v>43465</v>
      </c>
      <c r="Z164" s="421" t="s">
        <v>1079</v>
      </c>
      <c r="AA164" s="420" t="s">
        <v>36</v>
      </c>
      <c r="AB164" s="422" t="s">
        <v>1080</v>
      </c>
      <c r="AC164" s="500">
        <v>1</v>
      </c>
      <c r="AD164" s="420" t="s">
        <v>1081</v>
      </c>
      <c r="AE164" s="500">
        <v>1</v>
      </c>
      <c r="AF164" s="420" t="s">
        <v>1082</v>
      </c>
      <c r="AG164" s="133" t="s">
        <v>476</v>
      </c>
      <c r="AH164" s="133" t="s">
        <v>824</v>
      </c>
      <c r="AI164" s="176"/>
      <c r="AJ164" s="176"/>
      <c r="AK164" s="176"/>
    </row>
  </sheetData>
  <dataConsolidate/>
  <mergeCells count="280">
    <mergeCell ref="AG160:AG162"/>
    <mergeCell ref="AH160:AH162"/>
    <mergeCell ref="AC157:AC159"/>
    <mergeCell ref="AD157:AD159"/>
    <mergeCell ref="AE157:AE159"/>
    <mergeCell ref="AF157:AF159"/>
    <mergeCell ref="AG157:AG159"/>
    <mergeCell ref="AH157:AH159"/>
    <mergeCell ref="AG152:AG153"/>
    <mergeCell ref="AH152:AH153"/>
    <mergeCell ref="AC154:AC156"/>
    <mergeCell ref="AD154:AD156"/>
    <mergeCell ref="AE154:AE156"/>
    <mergeCell ref="AF154:AF156"/>
    <mergeCell ref="AG154:AG156"/>
    <mergeCell ref="AH154:AH156"/>
    <mergeCell ref="AG142:AG145"/>
    <mergeCell ref="AH142:AH145"/>
    <mergeCell ref="AG146:AG147"/>
    <mergeCell ref="AH146:AH147"/>
    <mergeCell ref="AC149:AC151"/>
    <mergeCell ref="AD149:AD151"/>
    <mergeCell ref="AE149:AE151"/>
    <mergeCell ref="AF149:AF151"/>
    <mergeCell ref="AG149:AG151"/>
    <mergeCell ref="AH149:AH151"/>
    <mergeCell ref="AC140:AC141"/>
    <mergeCell ref="AD140:AD141"/>
    <mergeCell ref="AE140:AE141"/>
    <mergeCell ref="AF140:AF141"/>
    <mergeCell ref="AG140:AG141"/>
    <mergeCell ref="AH140:AH141"/>
    <mergeCell ref="AC136:AC138"/>
    <mergeCell ref="AD136:AD138"/>
    <mergeCell ref="AE136:AE138"/>
    <mergeCell ref="AF136:AF138"/>
    <mergeCell ref="AG136:AG138"/>
    <mergeCell ref="AH136:AH138"/>
    <mergeCell ref="AC132:AC135"/>
    <mergeCell ref="AD132:AD135"/>
    <mergeCell ref="AE132:AE135"/>
    <mergeCell ref="AF132:AF135"/>
    <mergeCell ref="AG132:AG135"/>
    <mergeCell ref="AH132:AH135"/>
    <mergeCell ref="AC129:AC131"/>
    <mergeCell ref="AD129:AD131"/>
    <mergeCell ref="AE129:AE131"/>
    <mergeCell ref="AF129:AF131"/>
    <mergeCell ref="AG129:AG131"/>
    <mergeCell ref="AH129:AH131"/>
    <mergeCell ref="AC126:AC128"/>
    <mergeCell ref="AD126:AD128"/>
    <mergeCell ref="AE126:AE128"/>
    <mergeCell ref="AF126:AF128"/>
    <mergeCell ref="AG126:AG128"/>
    <mergeCell ref="AH126:AH128"/>
    <mergeCell ref="AC120:AC124"/>
    <mergeCell ref="AD120:AD124"/>
    <mergeCell ref="AE120:AE124"/>
    <mergeCell ref="AF120:AF124"/>
    <mergeCell ref="AG120:AG124"/>
    <mergeCell ref="AH120:AH124"/>
    <mergeCell ref="AC114:AC119"/>
    <mergeCell ref="AD114:AD119"/>
    <mergeCell ref="AE114:AE119"/>
    <mergeCell ref="AF114:AF119"/>
    <mergeCell ref="AG114:AG119"/>
    <mergeCell ref="AH114:AH119"/>
    <mergeCell ref="V108:V112"/>
    <mergeCell ref="AC108:AC112"/>
    <mergeCell ref="AE108:AE112"/>
    <mergeCell ref="AG108:AG112"/>
    <mergeCell ref="AH108:AH112"/>
    <mergeCell ref="W109:W111"/>
    <mergeCell ref="AD111:AD112"/>
    <mergeCell ref="T108:T112"/>
    <mergeCell ref="U108:U112"/>
    <mergeCell ref="I108:I112"/>
    <mergeCell ref="J108:J112"/>
    <mergeCell ref="K108:K112"/>
    <mergeCell ref="L108:L112"/>
    <mergeCell ref="M108:M112"/>
    <mergeCell ref="O108:O112"/>
    <mergeCell ref="N111:N112"/>
    <mergeCell ref="A108:A112"/>
    <mergeCell ref="B108:B112"/>
    <mergeCell ref="C108:C109"/>
    <mergeCell ref="F108:F112"/>
    <mergeCell ref="G108:G112"/>
    <mergeCell ref="H108:H112"/>
    <mergeCell ref="AH100:AH104"/>
    <mergeCell ref="AB106:AB107"/>
    <mergeCell ref="AC106:AC107"/>
    <mergeCell ref="AD106:AD107"/>
    <mergeCell ref="AE106:AE107"/>
    <mergeCell ref="AF106:AF107"/>
    <mergeCell ref="AG106:AG107"/>
    <mergeCell ref="AH106:AH107"/>
    <mergeCell ref="AA100:AA104"/>
    <mergeCell ref="AC100:AC104"/>
    <mergeCell ref="AD100:AD104"/>
    <mergeCell ref="AE100:AE104"/>
    <mergeCell ref="AF100:AF104"/>
    <mergeCell ref="AG100:AG104"/>
    <mergeCell ref="P108:P112"/>
    <mergeCell ref="Q108:Q112"/>
    <mergeCell ref="R108:R112"/>
    <mergeCell ref="S108:S112"/>
    <mergeCell ref="AC98:AC99"/>
    <mergeCell ref="AD98:AD99"/>
    <mergeCell ref="AE98:AE99"/>
    <mergeCell ref="AF98:AF99"/>
    <mergeCell ref="AG98:AG99"/>
    <mergeCell ref="AH98:AH99"/>
    <mergeCell ref="AH93:AH95"/>
    <mergeCell ref="AC96:AC97"/>
    <mergeCell ref="AD96:AD97"/>
    <mergeCell ref="AE96:AE97"/>
    <mergeCell ref="AF96:AF97"/>
    <mergeCell ref="AG96:AG97"/>
    <mergeCell ref="AH96:AH97"/>
    <mergeCell ref="AG83:AG87"/>
    <mergeCell ref="AH83:AH87"/>
    <mergeCell ref="AF88:AF91"/>
    <mergeCell ref="AG88:AG91"/>
    <mergeCell ref="AH88:AH91"/>
    <mergeCell ref="AC93:AC95"/>
    <mergeCell ref="AD93:AD95"/>
    <mergeCell ref="AE93:AE95"/>
    <mergeCell ref="AF93:AF95"/>
    <mergeCell ref="AG93:AG95"/>
    <mergeCell ref="AC79:AC81"/>
    <mergeCell ref="AD79:AD81"/>
    <mergeCell ref="AE79:AE81"/>
    <mergeCell ref="AF79:AF81"/>
    <mergeCell ref="AG79:AG81"/>
    <mergeCell ref="AH79:AH81"/>
    <mergeCell ref="AC76:AC78"/>
    <mergeCell ref="AD76:AD78"/>
    <mergeCell ref="AE76:AE78"/>
    <mergeCell ref="AF76:AF78"/>
    <mergeCell ref="AG76:AG78"/>
    <mergeCell ref="AH76:AH78"/>
    <mergeCell ref="AE67:AE68"/>
    <mergeCell ref="AF67:AF68"/>
    <mergeCell ref="AG67:AG68"/>
    <mergeCell ref="AH67:AH68"/>
    <mergeCell ref="AC70:AC72"/>
    <mergeCell ref="AD70:AD72"/>
    <mergeCell ref="AE70:AE72"/>
    <mergeCell ref="AF70:AF72"/>
    <mergeCell ref="AG70:AG72"/>
    <mergeCell ref="AH70:AH72"/>
    <mergeCell ref="AG61:AG63"/>
    <mergeCell ref="AH61:AH63"/>
    <mergeCell ref="AD64:AD65"/>
    <mergeCell ref="AE64:AE65"/>
    <mergeCell ref="AF64:AF65"/>
    <mergeCell ref="AG64:AG65"/>
    <mergeCell ref="AH64:AH65"/>
    <mergeCell ref="AD58:AD60"/>
    <mergeCell ref="AE58:AE60"/>
    <mergeCell ref="AF58:AF60"/>
    <mergeCell ref="AG58:AG60"/>
    <mergeCell ref="AH58:AH60"/>
    <mergeCell ref="F61:F63"/>
    <mergeCell ref="AC61:AC63"/>
    <mergeCell ref="AD61:AD63"/>
    <mergeCell ref="AE61:AE63"/>
    <mergeCell ref="AF61:AF63"/>
    <mergeCell ref="AC56:AC57"/>
    <mergeCell ref="AD56:AD57"/>
    <mergeCell ref="AE56:AE57"/>
    <mergeCell ref="AF56:AF57"/>
    <mergeCell ref="AG56:AG57"/>
    <mergeCell ref="AH56:AH57"/>
    <mergeCell ref="AD52:AD53"/>
    <mergeCell ref="AE52:AE53"/>
    <mergeCell ref="AF52:AF53"/>
    <mergeCell ref="AG52:AG53"/>
    <mergeCell ref="AH52:AH53"/>
    <mergeCell ref="AD54:AD55"/>
    <mergeCell ref="AE54:AE55"/>
    <mergeCell ref="AF54:AF55"/>
    <mergeCell ref="AG54:AG55"/>
    <mergeCell ref="AH54:AH55"/>
    <mergeCell ref="F49:F51"/>
    <mergeCell ref="AD49:AD51"/>
    <mergeCell ref="AE49:AE51"/>
    <mergeCell ref="AF49:AF51"/>
    <mergeCell ref="AG49:AG51"/>
    <mergeCell ref="AH49:AH51"/>
    <mergeCell ref="AC45:AC46"/>
    <mergeCell ref="AD45:AD46"/>
    <mergeCell ref="AG45:AG46"/>
    <mergeCell ref="AH45:AH46"/>
    <mergeCell ref="F47:F48"/>
    <mergeCell ref="AC47:AC48"/>
    <mergeCell ref="AD47:AD48"/>
    <mergeCell ref="AE47:AE48"/>
    <mergeCell ref="AF47:AF48"/>
    <mergeCell ref="AG47:AG48"/>
    <mergeCell ref="AH41:AH44"/>
    <mergeCell ref="AH35:AH36"/>
    <mergeCell ref="AC38:AC40"/>
    <mergeCell ref="AD38:AD40"/>
    <mergeCell ref="AE38:AE40"/>
    <mergeCell ref="AF38:AF40"/>
    <mergeCell ref="AG38:AG40"/>
    <mergeCell ref="AH38:AH40"/>
    <mergeCell ref="AH47:AH48"/>
    <mergeCell ref="AC35:AC36"/>
    <mergeCell ref="AD35:AD36"/>
    <mergeCell ref="AE35:AE36"/>
    <mergeCell ref="AF35:AF36"/>
    <mergeCell ref="AG35:AG36"/>
    <mergeCell ref="AC41:AC44"/>
    <mergeCell ref="AD41:AD44"/>
    <mergeCell ref="AE41:AE44"/>
    <mergeCell ref="AF41:AF44"/>
    <mergeCell ref="AG41:AG44"/>
    <mergeCell ref="AH26:AH27"/>
    <mergeCell ref="F30:F31"/>
    <mergeCell ref="AD30:AD31"/>
    <mergeCell ref="AE30:AE31"/>
    <mergeCell ref="AF30:AF31"/>
    <mergeCell ref="AG30:AG31"/>
    <mergeCell ref="AH30:AH31"/>
    <mergeCell ref="AC33:AC34"/>
    <mergeCell ref="AE33:AE34"/>
    <mergeCell ref="AG33:AG34"/>
    <mergeCell ref="AH33:AH34"/>
    <mergeCell ref="X26:X27"/>
    <mergeCell ref="Y26:Y27"/>
    <mergeCell ref="Z26:Z27"/>
    <mergeCell ref="AA26:AA27"/>
    <mergeCell ref="AB26:AB27"/>
    <mergeCell ref="AD26:AD27"/>
    <mergeCell ref="AE26:AE27"/>
    <mergeCell ref="AF26:AF27"/>
    <mergeCell ref="AG26:AG27"/>
    <mergeCell ref="AG20:AG21"/>
    <mergeCell ref="AH20:AH21"/>
    <mergeCell ref="K20:K21"/>
    <mergeCell ref="L20:L21"/>
    <mergeCell ref="M20:M21"/>
    <mergeCell ref="N20:N21"/>
    <mergeCell ref="O20:O21"/>
    <mergeCell ref="P20:P21"/>
    <mergeCell ref="AD23:AD25"/>
    <mergeCell ref="AE23:AE25"/>
    <mergeCell ref="AF23:AF25"/>
    <mergeCell ref="AG23:AG25"/>
    <mergeCell ref="AH23:AH25"/>
    <mergeCell ref="B20:B21"/>
    <mergeCell ref="F20:F21"/>
    <mergeCell ref="G20:G21"/>
    <mergeCell ref="H20:H21"/>
    <mergeCell ref="I20:I21"/>
    <mergeCell ref="J20:J21"/>
    <mergeCell ref="AC8:AC9"/>
    <mergeCell ref="AD8:AD9"/>
    <mergeCell ref="AF8:AF9"/>
    <mergeCell ref="W11:W12"/>
    <mergeCell ref="AC20:AC21"/>
    <mergeCell ref="AD20:AD21"/>
    <mergeCell ref="AE20:AE21"/>
    <mergeCell ref="AF20:AF21"/>
    <mergeCell ref="AG8:AG9"/>
    <mergeCell ref="AH8:AH9"/>
    <mergeCell ref="AG11:AG12"/>
    <mergeCell ref="AH11:AH12"/>
    <mergeCell ref="AC3:AH3"/>
    <mergeCell ref="AG5:AH5"/>
    <mergeCell ref="AC6:AC7"/>
    <mergeCell ref="AD6:AD7"/>
    <mergeCell ref="AE6:AE7"/>
    <mergeCell ref="AF6:AF7"/>
    <mergeCell ref="AG6:AG7"/>
    <mergeCell ref="AH6:AH7"/>
  </mergeCells>
  <dataValidations disablePrompts="1" count="2">
    <dataValidation type="list" allowBlank="1" showInputMessage="1" showErrorMessage="1" sqref="D6:D9 D13:D14 D11 D33:D34 D38:D65" xr:uid="{DB29E574-EB68-419B-91E0-EE56117A48DA}">
      <formula1>FactoresInternos</formula1>
    </dataValidation>
    <dataValidation type="list" allowBlank="1" showInputMessage="1" showErrorMessage="1" sqref="C6:C9 C11:C14 C33:C34 C38:C65" xr:uid="{F8F19CC5-93EE-424B-A6F9-C08A8621275C}">
      <formula1>Factoresexternos</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topLeftCell="F1" zoomScale="80" zoomScaleNormal="80" workbookViewId="0">
      <selection activeCell="M5" sqref="M5"/>
    </sheetView>
  </sheetViews>
  <sheetFormatPr baseColWidth="10" defaultRowHeight="15"/>
  <cols>
    <col min="1" max="1" width="31.28515625" customWidth="1"/>
    <col min="2" max="2" width="10.7109375" customWidth="1"/>
    <col min="3" max="3" width="63.85546875" customWidth="1"/>
    <col min="4" max="5" width="50.42578125" customWidth="1"/>
    <col min="6" max="6" width="33.5703125" customWidth="1"/>
    <col min="7" max="8" width="18.28515625" customWidth="1"/>
    <col min="9" max="9" width="16.7109375" customWidth="1"/>
    <col min="10" max="10" width="16" customWidth="1"/>
    <col min="11" max="11" width="12.28515625" customWidth="1"/>
    <col min="12" max="12" width="71.42578125" customWidth="1"/>
    <col min="13" max="13" width="62.5703125" customWidth="1"/>
  </cols>
  <sheetData>
    <row r="1" spans="1:18" ht="76.5" customHeight="1">
      <c r="A1" s="3" t="s">
        <v>96</v>
      </c>
      <c r="B1" s="2"/>
      <c r="C1" s="2"/>
      <c r="D1" s="2"/>
      <c r="E1" s="2"/>
      <c r="F1" s="2"/>
      <c r="G1" s="2"/>
      <c r="H1" s="2"/>
      <c r="I1" s="1"/>
    </row>
    <row r="2" spans="1:18" ht="48" customHeight="1" thickBot="1">
      <c r="A2" s="4"/>
      <c r="B2" s="4"/>
      <c r="C2" s="4"/>
      <c r="D2" s="4"/>
      <c r="E2" s="4"/>
      <c r="F2" s="4"/>
      <c r="G2" s="41"/>
      <c r="H2" s="42" t="s">
        <v>249</v>
      </c>
      <c r="I2" s="501" t="s">
        <v>259</v>
      </c>
      <c r="J2" s="501"/>
      <c r="K2" s="501"/>
      <c r="L2" s="501"/>
      <c r="M2" s="501"/>
      <c r="N2" s="1"/>
      <c r="O2" s="1"/>
      <c r="P2" s="1"/>
      <c r="Q2" s="1"/>
      <c r="R2" s="1"/>
    </row>
    <row r="3" spans="1:18" ht="30.75" customHeight="1">
      <c r="A3" s="17" t="s">
        <v>86</v>
      </c>
      <c r="B3" s="18"/>
      <c r="C3" s="18"/>
      <c r="D3" s="18"/>
      <c r="E3" s="18"/>
      <c r="F3" s="18"/>
      <c r="G3" s="18"/>
      <c r="H3" s="19"/>
      <c r="I3" s="653" t="s">
        <v>254</v>
      </c>
      <c r="J3" s="653" t="s">
        <v>255</v>
      </c>
      <c r="K3" s="653" t="s">
        <v>256</v>
      </c>
      <c r="L3" s="653" t="s">
        <v>257</v>
      </c>
      <c r="M3" s="653" t="s">
        <v>258</v>
      </c>
      <c r="N3" s="1"/>
      <c r="O3" s="1"/>
      <c r="P3" s="1"/>
      <c r="Q3" s="1"/>
      <c r="R3" s="1"/>
    </row>
    <row r="4" spans="1:18" ht="39.75" customHeight="1">
      <c r="A4" s="12" t="s">
        <v>18</v>
      </c>
      <c r="B4" s="13" t="s">
        <v>84</v>
      </c>
      <c r="C4" s="13"/>
      <c r="D4" s="14" t="s">
        <v>9</v>
      </c>
      <c r="E4" s="14" t="s">
        <v>29</v>
      </c>
      <c r="F4" s="12" t="s">
        <v>8</v>
      </c>
      <c r="G4" s="14" t="s">
        <v>19</v>
      </c>
      <c r="H4" s="14" t="s">
        <v>12</v>
      </c>
      <c r="I4" s="653"/>
      <c r="J4" s="653"/>
      <c r="K4" s="653"/>
      <c r="L4" s="653"/>
      <c r="M4" s="653"/>
      <c r="N4" s="1"/>
      <c r="O4" s="1"/>
      <c r="P4" s="1"/>
      <c r="Q4" s="1"/>
      <c r="R4" s="1"/>
    </row>
    <row r="5" spans="1:18" s="123" customFormat="1" ht="74.25" customHeight="1">
      <c r="A5" s="424"/>
      <c r="B5" s="131" t="s">
        <v>7</v>
      </c>
      <c r="C5" s="132" t="s">
        <v>215</v>
      </c>
      <c r="D5" s="224" t="s">
        <v>216</v>
      </c>
      <c r="E5" s="224" t="s">
        <v>147</v>
      </c>
      <c r="F5" s="133" t="s">
        <v>217</v>
      </c>
      <c r="G5" s="425">
        <v>43132</v>
      </c>
      <c r="H5" s="425">
        <v>43434</v>
      </c>
      <c r="I5" s="136">
        <v>6</v>
      </c>
      <c r="J5" s="136">
        <v>3</v>
      </c>
      <c r="K5" s="426">
        <v>0.5</v>
      </c>
      <c r="L5" s="427" t="s">
        <v>262</v>
      </c>
      <c r="M5" s="427" t="s">
        <v>1100</v>
      </c>
      <c r="N5" s="143"/>
      <c r="O5" s="143"/>
      <c r="P5" s="143"/>
      <c r="Q5" s="143"/>
      <c r="R5" s="143"/>
    </row>
    <row r="6" spans="1:18" s="123" customFormat="1" ht="70.5" customHeight="1">
      <c r="A6" s="428"/>
      <c r="B6" s="131" t="s">
        <v>6</v>
      </c>
      <c r="C6" s="132" t="s">
        <v>59</v>
      </c>
      <c r="D6" s="224" t="s">
        <v>63</v>
      </c>
      <c r="E6" s="224" t="s">
        <v>64</v>
      </c>
      <c r="F6" s="133" t="s">
        <v>83</v>
      </c>
      <c r="G6" s="425">
        <v>43101</v>
      </c>
      <c r="H6" s="425">
        <v>43465</v>
      </c>
      <c r="I6" s="136">
        <v>1</v>
      </c>
      <c r="J6" s="136">
        <v>1</v>
      </c>
      <c r="K6" s="429">
        <v>1</v>
      </c>
      <c r="L6" s="425" t="s">
        <v>274</v>
      </c>
      <c r="M6" s="427" t="s">
        <v>1160</v>
      </c>
      <c r="N6" s="143"/>
      <c r="O6" s="143"/>
      <c r="P6" s="143"/>
      <c r="Q6" s="143"/>
      <c r="R6" s="143"/>
    </row>
    <row r="7" spans="1:18" s="123" customFormat="1" ht="84.75" customHeight="1">
      <c r="A7" s="428"/>
      <c r="B7" s="131" t="s">
        <v>37</v>
      </c>
      <c r="C7" s="430" t="s">
        <v>38</v>
      </c>
      <c r="D7" s="224" t="s">
        <v>251</v>
      </c>
      <c r="E7" s="224" t="s">
        <v>252</v>
      </c>
      <c r="F7" s="133" t="s">
        <v>134</v>
      </c>
      <c r="G7" s="431">
        <v>43101</v>
      </c>
      <c r="H7" s="431">
        <v>43465</v>
      </c>
      <c r="I7" s="136">
        <v>40</v>
      </c>
      <c r="J7" s="136">
        <v>26</v>
      </c>
      <c r="K7" s="432">
        <v>0.65</v>
      </c>
      <c r="L7" s="132" t="s">
        <v>296</v>
      </c>
      <c r="M7" s="132" t="s">
        <v>297</v>
      </c>
      <c r="N7" s="143"/>
      <c r="O7" s="143"/>
      <c r="P7" s="143"/>
      <c r="Q7" s="143"/>
      <c r="R7" s="143"/>
    </row>
    <row r="8" spans="1:18" s="123" customFormat="1" ht="84.75" customHeight="1">
      <c r="A8" s="428"/>
      <c r="B8" s="131" t="s">
        <v>65</v>
      </c>
      <c r="C8" s="132" t="s">
        <v>39</v>
      </c>
      <c r="D8" s="224" t="s">
        <v>57</v>
      </c>
      <c r="E8" s="224" t="s">
        <v>135</v>
      </c>
      <c r="F8" s="133" t="s">
        <v>133</v>
      </c>
      <c r="G8" s="431">
        <v>43101</v>
      </c>
      <c r="H8" s="431">
        <v>43465</v>
      </c>
      <c r="I8" s="136">
        <v>11</v>
      </c>
      <c r="J8" s="136">
        <v>8</v>
      </c>
      <c r="K8" s="432">
        <v>1</v>
      </c>
      <c r="L8" s="132" t="s">
        <v>298</v>
      </c>
      <c r="M8" s="132" t="s">
        <v>1107</v>
      </c>
      <c r="N8" s="143"/>
      <c r="O8" s="143"/>
      <c r="P8" s="143"/>
      <c r="Q8" s="143"/>
      <c r="R8" s="143"/>
    </row>
    <row r="9" spans="1:18" s="123" customFormat="1" ht="168.75" customHeight="1">
      <c r="A9" s="433" t="s">
        <v>1093</v>
      </c>
      <c r="B9" s="131" t="s">
        <v>70</v>
      </c>
      <c r="C9" s="132" t="s">
        <v>146</v>
      </c>
      <c r="D9" s="224" t="s">
        <v>75</v>
      </c>
      <c r="E9" s="224" t="s">
        <v>79</v>
      </c>
      <c r="F9" s="133" t="s">
        <v>56</v>
      </c>
      <c r="G9" s="425">
        <v>43102</v>
      </c>
      <c r="H9" s="425">
        <v>43465</v>
      </c>
      <c r="I9" s="136">
        <v>24</v>
      </c>
      <c r="J9" s="136">
        <v>24</v>
      </c>
      <c r="K9" s="426">
        <v>1</v>
      </c>
      <c r="L9" s="132" t="s">
        <v>263</v>
      </c>
      <c r="M9" s="427" t="s">
        <v>265</v>
      </c>
      <c r="N9" s="143"/>
      <c r="O9" s="143"/>
      <c r="P9" s="143"/>
      <c r="Q9" s="143"/>
      <c r="R9" s="143"/>
    </row>
    <row r="10" spans="1:18" s="123" customFormat="1" ht="62.25" customHeight="1">
      <c r="A10" s="428"/>
      <c r="B10" s="131" t="s">
        <v>71</v>
      </c>
      <c r="C10" s="430" t="s">
        <v>138</v>
      </c>
      <c r="D10" s="224" t="s">
        <v>35</v>
      </c>
      <c r="E10" s="224" t="s">
        <v>62</v>
      </c>
      <c r="F10" s="133" t="s">
        <v>56</v>
      </c>
      <c r="G10" s="425">
        <v>43102</v>
      </c>
      <c r="H10" s="425">
        <v>43159</v>
      </c>
      <c r="I10" s="136">
        <v>1</v>
      </c>
      <c r="J10" s="136">
        <v>1</v>
      </c>
      <c r="K10" s="426">
        <v>1</v>
      </c>
      <c r="L10" s="427" t="s">
        <v>264</v>
      </c>
      <c r="M10" s="132" t="s">
        <v>276</v>
      </c>
      <c r="N10" s="143"/>
      <c r="O10" s="143"/>
      <c r="P10" s="143"/>
      <c r="Q10" s="143"/>
      <c r="R10" s="143"/>
    </row>
    <row r="11" spans="1:18" s="123" customFormat="1" ht="101.25" customHeight="1">
      <c r="A11" s="428"/>
      <c r="B11" s="131" t="s">
        <v>72</v>
      </c>
      <c r="C11" s="132" t="s">
        <v>45</v>
      </c>
      <c r="D11" s="224" t="s">
        <v>60</v>
      </c>
      <c r="E11" s="224" t="s">
        <v>46</v>
      </c>
      <c r="F11" s="224" t="s">
        <v>42</v>
      </c>
      <c r="G11" s="425">
        <v>43102</v>
      </c>
      <c r="H11" s="425">
        <v>43465</v>
      </c>
      <c r="I11" s="136">
        <v>40</v>
      </c>
      <c r="J11" s="136">
        <v>40</v>
      </c>
      <c r="K11" s="434">
        <v>1</v>
      </c>
      <c r="L11" s="435" t="s">
        <v>268</v>
      </c>
      <c r="M11" s="435" t="s">
        <v>269</v>
      </c>
      <c r="N11" s="143"/>
      <c r="O11" s="143"/>
      <c r="P11" s="143"/>
      <c r="Q11" s="143"/>
      <c r="R11" s="143"/>
    </row>
    <row r="12" spans="1:18" s="123" customFormat="1" ht="136.5" customHeight="1">
      <c r="A12" s="428"/>
      <c r="B12" s="131" t="s">
        <v>74</v>
      </c>
      <c r="C12" s="132" t="s">
        <v>47</v>
      </c>
      <c r="D12" s="224" t="s">
        <v>48</v>
      </c>
      <c r="E12" s="224" t="s">
        <v>49</v>
      </c>
      <c r="F12" s="224" t="s">
        <v>42</v>
      </c>
      <c r="G12" s="425">
        <v>43102</v>
      </c>
      <c r="H12" s="425">
        <v>43465</v>
      </c>
      <c r="I12" s="136">
        <v>15</v>
      </c>
      <c r="J12" s="136">
        <v>15</v>
      </c>
      <c r="K12" s="434">
        <v>1</v>
      </c>
      <c r="L12" s="435" t="s">
        <v>270</v>
      </c>
      <c r="M12" s="436" t="s">
        <v>271</v>
      </c>
      <c r="N12" s="143"/>
      <c r="O12" s="143"/>
      <c r="P12" s="143"/>
      <c r="Q12" s="143"/>
      <c r="R12" s="143"/>
    </row>
    <row r="13" spans="1:18" s="123" customFormat="1" ht="102" customHeight="1">
      <c r="A13" s="437"/>
      <c r="B13" s="131" t="s">
        <v>140</v>
      </c>
      <c r="C13" s="438" t="s">
        <v>139</v>
      </c>
      <c r="D13" s="224" t="s">
        <v>218</v>
      </c>
      <c r="E13" s="224" t="s">
        <v>219</v>
      </c>
      <c r="F13" s="224" t="s">
        <v>42</v>
      </c>
      <c r="G13" s="425">
        <v>43102</v>
      </c>
      <c r="H13" s="425">
        <v>43465</v>
      </c>
      <c r="I13" s="136">
        <v>1</v>
      </c>
      <c r="J13" s="136">
        <v>1</v>
      </c>
      <c r="K13" s="439">
        <v>1</v>
      </c>
      <c r="L13" s="436" t="s">
        <v>272</v>
      </c>
      <c r="M13" s="436" t="s">
        <v>273</v>
      </c>
      <c r="N13" s="143"/>
      <c r="O13" s="143"/>
      <c r="P13" s="143"/>
      <c r="Q13" s="143"/>
      <c r="R13" s="143"/>
    </row>
    <row r="14" spans="1:18" s="123" customFormat="1" ht="144.75" customHeight="1">
      <c r="A14" s="424"/>
      <c r="B14" s="131" t="s">
        <v>5</v>
      </c>
      <c r="C14" s="440" t="s">
        <v>220</v>
      </c>
      <c r="D14" s="133" t="s">
        <v>148</v>
      </c>
      <c r="E14" s="133" t="s">
        <v>221</v>
      </c>
      <c r="F14" s="133" t="s">
        <v>149</v>
      </c>
      <c r="G14" s="425" t="s">
        <v>222</v>
      </c>
      <c r="H14" s="425" t="s">
        <v>222</v>
      </c>
      <c r="I14" s="136">
        <v>1</v>
      </c>
      <c r="J14" s="136">
        <v>1</v>
      </c>
      <c r="K14" s="426">
        <v>1</v>
      </c>
      <c r="L14" s="427" t="s">
        <v>1101</v>
      </c>
      <c r="M14" s="116" t="s">
        <v>1102</v>
      </c>
      <c r="N14" s="143"/>
      <c r="O14" s="143"/>
      <c r="P14" s="143"/>
      <c r="Q14" s="143"/>
      <c r="R14" s="143"/>
    </row>
    <row r="15" spans="1:18" s="123" customFormat="1" ht="123" customHeight="1">
      <c r="A15" s="428"/>
      <c r="B15" s="131" t="s">
        <v>14</v>
      </c>
      <c r="C15" s="440" t="s">
        <v>150</v>
      </c>
      <c r="D15" s="133" t="s">
        <v>151</v>
      </c>
      <c r="E15" s="133" t="s">
        <v>152</v>
      </c>
      <c r="F15" s="133" t="s">
        <v>36</v>
      </c>
      <c r="G15" s="425">
        <v>43101</v>
      </c>
      <c r="H15" s="425">
        <v>43465</v>
      </c>
      <c r="I15" s="136">
        <v>1</v>
      </c>
      <c r="J15" s="136">
        <v>1</v>
      </c>
      <c r="K15" s="426">
        <v>1</v>
      </c>
      <c r="L15" s="427" t="s">
        <v>290</v>
      </c>
      <c r="M15" s="116" t="s">
        <v>276</v>
      </c>
      <c r="N15" s="143"/>
      <c r="O15" s="143"/>
      <c r="P15" s="143"/>
      <c r="Q15" s="143"/>
      <c r="R15" s="143"/>
    </row>
    <row r="16" spans="1:18" s="123" customFormat="1" ht="100.5" customHeight="1">
      <c r="A16" s="433" t="s">
        <v>1094</v>
      </c>
      <c r="B16" s="441" t="s">
        <v>20</v>
      </c>
      <c r="C16" s="442" t="s">
        <v>223</v>
      </c>
      <c r="D16" s="133" t="s">
        <v>168</v>
      </c>
      <c r="E16" s="224" t="s">
        <v>107</v>
      </c>
      <c r="F16" s="133" t="s">
        <v>108</v>
      </c>
      <c r="G16" s="425">
        <v>43101</v>
      </c>
      <c r="H16" s="425">
        <v>43465</v>
      </c>
      <c r="I16" s="136"/>
      <c r="J16" s="136"/>
      <c r="K16" s="443">
        <f>(3601/3800)*1</f>
        <v>0.94763157894736838</v>
      </c>
      <c r="L16" s="444" t="s">
        <v>1103</v>
      </c>
      <c r="M16" s="116" t="s">
        <v>275</v>
      </c>
      <c r="N16" s="143"/>
      <c r="O16" s="143"/>
      <c r="P16" s="143"/>
      <c r="Q16" s="143"/>
      <c r="R16" s="143"/>
    </row>
    <row r="17" spans="1:18" s="123" customFormat="1" ht="249.75" customHeight="1">
      <c r="A17" s="433"/>
      <c r="B17" s="437"/>
      <c r="C17" s="445"/>
      <c r="D17" s="133" t="s">
        <v>224</v>
      </c>
      <c r="E17" s="224" t="s">
        <v>225</v>
      </c>
      <c r="F17" s="133" t="s">
        <v>108</v>
      </c>
      <c r="G17" s="425">
        <v>43101</v>
      </c>
      <c r="H17" s="425">
        <v>43465</v>
      </c>
      <c r="I17" s="136">
        <v>20</v>
      </c>
      <c r="J17" s="136">
        <v>16</v>
      </c>
      <c r="K17" s="446">
        <v>1</v>
      </c>
      <c r="L17" s="447" t="s">
        <v>1095</v>
      </c>
      <c r="M17" s="423" t="s">
        <v>323</v>
      </c>
      <c r="N17" s="143"/>
      <c r="O17" s="143"/>
      <c r="P17" s="143"/>
      <c r="Q17" s="143"/>
      <c r="R17" s="143"/>
    </row>
    <row r="18" spans="1:18" s="123" customFormat="1" ht="77.25" customHeight="1">
      <c r="A18" s="437"/>
      <c r="B18" s="131" t="s">
        <v>21</v>
      </c>
      <c r="C18" s="430" t="s">
        <v>169</v>
      </c>
      <c r="D18" s="224" t="s">
        <v>170</v>
      </c>
      <c r="E18" s="224" t="s">
        <v>171</v>
      </c>
      <c r="F18" s="133" t="s">
        <v>108</v>
      </c>
      <c r="G18" s="425">
        <v>43132</v>
      </c>
      <c r="H18" s="425">
        <v>43465</v>
      </c>
      <c r="I18" s="136">
        <v>15</v>
      </c>
      <c r="J18" s="136">
        <v>13</v>
      </c>
      <c r="K18" s="446">
        <f>13/15</f>
        <v>0.8666666666666667</v>
      </c>
      <c r="L18" s="448" t="s">
        <v>1096</v>
      </c>
      <c r="M18" s="447" t="s">
        <v>1097</v>
      </c>
      <c r="N18" s="143"/>
      <c r="O18" s="143"/>
      <c r="P18" s="143"/>
      <c r="Q18" s="143"/>
      <c r="R18" s="143"/>
    </row>
    <row r="19" spans="1:18" s="123" customFormat="1" ht="107.25" customHeight="1">
      <c r="A19" s="441" t="s">
        <v>1098</v>
      </c>
      <c r="B19" s="131" t="s">
        <v>4</v>
      </c>
      <c r="C19" s="132" t="s">
        <v>226</v>
      </c>
      <c r="D19" s="224" t="s">
        <v>227</v>
      </c>
      <c r="E19" s="224" t="s">
        <v>153</v>
      </c>
      <c r="F19" s="133" t="s">
        <v>217</v>
      </c>
      <c r="G19" s="425">
        <v>43132</v>
      </c>
      <c r="H19" s="425">
        <v>43434</v>
      </c>
      <c r="I19" s="136">
        <v>6</v>
      </c>
      <c r="J19" s="136">
        <v>3</v>
      </c>
      <c r="K19" s="449">
        <f>3/6</f>
        <v>0.5</v>
      </c>
      <c r="L19" s="427" t="s">
        <v>1104</v>
      </c>
      <c r="M19" s="423" t="s">
        <v>276</v>
      </c>
      <c r="N19" s="143"/>
      <c r="O19" s="143"/>
      <c r="P19" s="143"/>
      <c r="Q19" s="143"/>
      <c r="R19" s="143"/>
    </row>
    <row r="20" spans="1:18" s="123" customFormat="1" ht="122.25" customHeight="1">
      <c r="A20" s="437"/>
      <c r="B20" s="131" t="s">
        <v>3</v>
      </c>
      <c r="C20" s="430" t="s">
        <v>51</v>
      </c>
      <c r="D20" s="133" t="s">
        <v>209</v>
      </c>
      <c r="E20" s="224" t="s">
        <v>210</v>
      </c>
      <c r="F20" s="133" t="s">
        <v>61</v>
      </c>
      <c r="G20" s="425">
        <v>43115</v>
      </c>
      <c r="H20" s="425">
        <v>43465</v>
      </c>
      <c r="I20" s="136">
        <v>12</v>
      </c>
      <c r="J20" s="136">
        <v>12</v>
      </c>
      <c r="K20" s="426">
        <v>1</v>
      </c>
      <c r="L20" s="117" t="s">
        <v>324</v>
      </c>
      <c r="M20" s="117" t="s">
        <v>277</v>
      </c>
      <c r="N20" s="143"/>
      <c r="O20" s="143"/>
      <c r="P20" s="143"/>
      <c r="Q20" s="143"/>
      <c r="R20" s="143"/>
    </row>
    <row r="21" spans="1:18" s="123" customFormat="1" ht="88.5" customHeight="1">
      <c r="A21" s="424"/>
      <c r="B21" s="450" t="s">
        <v>1</v>
      </c>
      <c r="C21" s="430" t="s">
        <v>50</v>
      </c>
      <c r="D21" s="224" t="s">
        <v>141</v>
      </c>
      <c r="E21" s="224" t="s">
        <v>41</v>
      </c>
      <c r="F21" s="224" t="s">
        <v>42</v>
      </c>
      <c r="G21" s="425">
        <v>43102</v>
      </c>
      <c r="H21" s="425">
        <v>43465</v>
      </c>
      <c r="I21" s="136">
        <v>4</v>
      </c>
      <c r="J21" s="136">
        <v>3</v>
      </c>
      <c r="K21" s="432">
        <v>0.75</v>
      </c>
      <c r="L21" s="435" t="s">
        <v>325</v>
      </c>
      <c r="M21" s="423" t="s">
        <v>276</v>
      </c>
      <c r="N21" s="143"/>
      <c r="O21" s="143"/>
      <c r="P21" s="143"/>
      <c r="Q21" s="143"/>
      <c r="R21" s="143"/>
    </row>
    <row r="22" spans="1:18" s="123" customFormat="1" ht="103.5" customHeight="1">
      <c r="A22" s="451" t="s">
        <v>1099</v>
      </c>
      <c r="B22" s="450" t="s">
        <v>15</v>
      </c>
      <c r="C22" s="430" t="s">
        <v>58</v>
      </c>
      <c r="D22" s="224" t="s">
        <v>76</v>
      </c>
      <c r="E22" s="224" t="s">
        <v>77</v>
      </c>
      <c r="F22" s="224" t="s">
        <v>228</v>
      </c>
      <c r="G22" s="425">
        <v>43191</v>
      </c>
      <c r="H22" s="425">
        <v>43465</v>
      </c>
      <c r="I22" s="136">
        <v>1</v>
      </c>
      <c r="J22" s="136">
        <v>1</v>
      </c>
      <c r="K22" s="449">
        <v>1</v>
      </c>
      <c r="L22" s="427" t="s">
        <v>266</v>
      </c>
      <c r="M22" s="427" t="s">
        <v>267</v>
      </c>
      <c r="N22" s="143"/>
      <c r="O22" s="143"/>
      <c r="P22" s="143"/>
      <c r="Q22" s="143"/>
      <c r="R22" s="143"/>
    </row>
  </sheetData>
  <mergeCells count="6">
    <mergeCell ref="I2:M2"/>
    <mergeCell ref="I3:I4"/>
    <mergeCell ref="J3:J4"/>
    <mergeCell ref="K3:K4"/>
    <mergeCell ref="L3:L4"/>
    <mergeCell ref="M3:M4"/>
  </mergeCells>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
  <sheetViews>
    <sheetView topLeftCell="I1" zoomScale="90" zoomScaleNormal="90" workbookViewId="0">
      <selection activeCell="R15" sqref="R15"/>
    </sheetView>
  </sheetViews>
  <sheetFormatPr baseColWidth="10" defaultColWidth="9.140625" defaultRowHeight="12.75"/>
  <cols>
    <col min="1" max="1" width="4.7109375" style="6" bestFit="1" customWidth="1"/>
    <col min="2" max="2" width="16.85546875" style="6" bestFit="1" customWidth="1"/>
    <col min="3" max="3" width="8.7109375" style="6" customWidth="1"/>
    <col min="4" max="4" width="25.140625" style="6" bestFit="1" customWidth="1"/>
    <col min="5" max="5" width="10.85546875" style="6" bestFit="1" customWidth="1"/>
    <col min="6" max="6" width="26" style="6" customWidth="1"/>
    <col min="7" max="7" width="24" style="6" customWidth="1"/>
    <col min="8" max="8" width="26.5703125" style="6" customWidth="1"/>
    <col min="9" max="9" width="16" style="6" bestFit="1" customWidth="1"/>
    <col min="10" max="10" width="16.140625" style="6" bestFit="1" customWidth="1"/>
    <col min="11" max="11" width="12.5703125" style="6" bestFit="1" customWidth="1"/>
    <col min="12" max="12" width="20.85546875" style="6" bestFit="1" customWidth="1"/>
    <col min="13" max="13" width="17" style="6" bestFit="1" customWidth="1"/>
    <col min="14" max="14" width="15.42578125" style="6" customWidth="1"/>
    <col min="15" max="15" width="30.42578125" style="6" customWidth="1"/>
    <col min="16" max="16" width="22.42578125" style="6" customWidth="1"/>
    <col min="17" max="20" width="9.140625" style="6"/>
    <col min="21" max="21" width="21.140625" style="6" customWidth="1"/>
    <col min="22" max="22" width="9.140625" style="6"/>
    <col min="23" max="23" width="11.5703125" style="6" customWidth="1"/>
    <col min="24" max="24" width="23.42578125" style="6" customWidth="1"/>
    <col min="25" max="226" width="9.140625" style="6"/>
    <col min="227" max="227" width="4.7109375" style="6" bestFit="1" customWidth="1"/>
    <col min="228" max="228" width="16.85546875" style="6" bestFit="1" customWidth="1"/>
    <col min="229" max="229" width="8.85546875" style="6" bestFit="1" customWidth="1"/>
    <col min="230" max="230" width="1.140625" style="6" bestFit="1" customWidth="1"/>
    <col min="231" max="231" width="25.140625" style="6" bestFit="1" customWidth="1"/>
    <col min="232" max="232" width="10.85546875" style="6" bestFit="1" customWidth="1"/>
    <col min="233" max="234" width="16.85546875" style="6" bestFit="1" customWidth="1"/>
    <col min="235" max="235" width="8.85546875" style="6" bestFit="1" customWidth="1"/>
    <col min="236" max="236" width="16" style="6" bestFit="1" customWidth="1"/>
    <col min="237" max="237" width="0.28515625" style="6" bestFit="1" customWidth="1"/>
    <col min="238" max="238" width="16" style="6" bestFit="1" customWidth="1"/>
    <col min="239" max="239" width="0.7109375" style="6" bestFit="1" customWidth="1"/>
    <col min="240" max="240" width="16.140625" style="6" bestFit="1" customWidth="1"/>
    <col min="241" max="241" width="12.5703125" style="6" bestFit="1" customWidth="1"/>
    <col min="242" max="242" width="4.42578125" style="6" bestFit="1" customWidth="1"/>
    <col min="243" max="243" width="20.85546875" style="6" bestFit="1" customWidth="1"/>
    <col min="244" max="244" width="17" style="6" bestFit="1" customWidth="1"/>
    <col min="245" max="247" width="12.5703125" style="6" bestFit="1" customWidth="1"/>
    <col min="248" max="248" width="17" style="6" bestFit="1" customWidth="1"/>
    <col min="249" max="249" width="63.140625" style="6" bestFit="1" customWidth="1"/>
    <col min="250" max="250" width="18.85546875" style="6" bestFit="1" customWidth="1"/>
    <col min="251" max="251" width="15.85546875" style="6" bestFit="1" customWidth="1"/>
    <col min="252" max="252" width="131" style="6" bestFit="1" customWidth="1"/>
    <col min="253" max="253" width="4.7109375" style="6" bestFit="1" customWidth="1"/>
    <col min="254" max="482" width="9.140625" style="6"/>
    <col min="483" max="483" width="4.7109375" style="6" bestFit="1" customWidth="1"/>
    <col min="484" max="484" width="16.85546875" style="6" bestFit="1" customWidth="1"/>
    <col min="485" max="485" width="8.85546875" style="6" bestFit="1" customWidth="1"/>
    <col min="486" max="486" width="1.140625" style="6" bestFit="1" customWidth="1"/>
    <col min="487" max="487" width="25.140625" style="6" bestFit="1" customWidth="1"/>
    <col min="488" max="488" width="10.85546875" style="6" bestFit="1" customWidth="1"/>
    <col min="489" max="490" width="16.85546875" style="6" bestFit="1" customWidth="1"/>
    <col min="491" max="491" width="8.85546875" style="6" bestFit="1" customWidth="1"/>
    <col min="492" max="492" width="16" style="6" bestFit="1" customWidth="1"/>
    <col min="493" max="493" width="0.28515625" style="6" bestFit="1" customWidth="1"/>
    <col min="494" max="494" width="16" style="6" bestFit="1" customWidth="1"/>
    <col min="495" max="495" width="0.7109375" style="6" bestFit="1" customWidth="1"/>
    <col min="496" max="496" width="16.140625" style="6" bestFit="1" customWidth="1"/>
    <col min="497" max="497" width="12.5703125" style="6" bestFit="1" customWidth="1"/>
    <col min="498" max="498" width="4.42578125" style="6" bestFit="1" customWidth="1"/>
    <col min="499" max="499" width="20.85546875" style="6" bestFit="1" customWidth="1"/>
    <col min="500" max="500" width="17" style="6" bestFit="1" customWidth="1"/>
    <col min="501" max="503" width="12.5703125" style="6" bestFit="1" customWidth="1"/>
    <col min="504" max="504" width="17" style="6" bestFit="1" customWidth="1"/>
    <col min="505" max="505" width="63.140625" style="6" bestFit="1" customWidth="1"/>
    <col min="506" max="506" width="18.85546875" style="6" bestFit="1" customWidth="1"/>
    <col min="507" max="507" width="15.85546875" style="6" bestFit="1" customWidth="1"/>
    <col min="508" max="508" width="131" style="6" bestFit="1" customWidth="1"/>
    <col min="509" max="509" width="4.7109375" style="6" bestFit="1" customWidth="1"/>
    <col min="510" max="738" width="9.140625" style="6"/>
    <col min="739" max="739" width="4.7109375" style="6" bestFit="1" customWidth="1"/>
    <col min="740" max="740" width="16.85546875" style="6" bestFit="1" customWidth="1"/>
    <col min="741" max="741" width="8.85546875" style="6" bestFit="1" customWidth="1"/>
    <col min="742" max="742" width="1.140625" style="6" bestFit="1" customWidth="1"/>
    <col min="743" max="743" width="25.140625" style="6" bestFit="1" customWidth="1"/>
    <col min="744" max="744" width="10.85546875" style="6" bestFit="1" customWidth="1"/>
    <col min="745" max="746" width="16.85546875" style="6" bestFit="1" customWidth="1"/>
    <col min="747" max="747" width="8.85546875" style="6" bestFit="1" customWidth="1"/>
    <col min="748" max="748" width="16" style="6" bestFit="1" customWidth="1"/>
    <col min="749" max="749" width="0.28515625" style="6" bestFit="1" customWidth="1"/>
    <col min="750" max="750" width="16" style="6" bestFit="1" customWidth="1"/>
    <col min="751" max="751" width="0.7109375" style="6" bestFit="1" customWidth="1"/>
    <col min="752" max="752" width="16.140625" style="6" bestFit="1" customWidth="1"/>
    <col min="753" max="753" width="12.5703125" style="6" bestFit="1" customWidth="1"/>
    <col min="754" max="754" width="4.42578125" style="6" bestFit="1" customWidth="1"/>
    <col min="755" max="755" width="20.85546875" style="6" bestFit="1" customWidth="1"/>
    <col min="756" max="756" width="17" style="6" bestFit="1" customWidth="1"/>
    <col min="757" max="759" width="12.5703125" style="6" bestFit="1" customWidth="1"/>
    <col min="760" max="760" width="17" style="6" bestFit="1" customWidth="1"/>
    <col min="761" max="761" width="63.140625" style="6" bestFit="1" customWidth="1"/>
    <col min="762" max="762" width="18.85546875" style="6" bestFit="1" customWidth="1"/>
    <col min="763" max="763" width="15.85546875" style="6" bestFit="1" customWidth="1"/>
    <col min="764" max="764" width="131" style="6" bestFit="1" customWidth="1"/>
    <col min="765" max="765" width="4.7109375" style="6" bestFit="1" customWidth="1"/>
    <col min="766" max="994" width="9.140625" style="6"/>
    <col min="995" max="995" width="4.7109375" style="6" bestFit="1" customWidth="1"/>
    <col min="996" max="996" width="16.85546875" style="6" bestFit="1" customWidth="1"/>
    <col min="997" max="997" width="8.85546875" style="6" bestFit="1" customWidth="1"/>
    <col min="998" max="998" width="1.140625" style="6" bestFit="1" customWidth="1"/>
    <col min="999" max="999" width="25.140625" style="6" bestFit="1" customWidth="1"/>
    <col min="1000" max="1000" width="10.85546875" style="6" bestFit="1" customWidth="1"/>
    <col min="1001" max="1002" width="16.85546875" style="6" bestFit="1" customWidth="1"/>
    <col min="1003" max="1003" width="8.85546875" style="6" bestFit="1" customWidth="1"/>
    <col min="1004" max="1004" width="16" style="6" bestFit="1" customWidth="1"/>
    <col min="1005" max="1005" width="0.28515625" style="6" bestFit="1" customWidth="1"/>
    <col min="1006" max="1006" width="16" style="6" bestFit="1" customWidth="1"/>
    <col min="1007" max="1007" width="0.7109375" style="6" bestFit="1" customWidth="1"/>
    <col min="1008" max="1008" width="16.140625" style="6" bestFit="1" customWidth="1"/>
    <col min="1009" max="1009" width="12.5703125" style="6" bestFit="1" customWidth="1"/>
    <col min="1010" max="1010" width="4.42578125" style="6" bestFit="1" customWidth="1"/>
    <col min="1011" max="1011" width="20.85546875" style="6" bestFit="1" customWidth="1"/>
    <col min="1012" max="1012" width="17" style="6" bestFit="1" customWidth="1"/>
    <col min="1013" max="1015" width="12.5703125" style="6" bestFit="1" customWidth="1"/>
    <col min="1016" max="1016" width="17" style="6" bestFit="1" customWidth="1"/>
    <col min="1017" max="1017" width="63.140625" style="6" bestFit="1" customWidth="1"/>
    <col min="1018" max="1018" width="18.85546875" style="6" bestFit="1" customWidth="1"/>
    <col min="1019" max="1019" width="15.85546875" style="6" bestFit="1" customWidth="1"/>
    <col min="1020" max="1020" width="131" style="6" bestFit="1" customWidth="1"/>
    <col min="1021" max="1021" width="4.7109375" style="6" bestFit="1" customWidth="1"/>
    <col min="1022" max="1250" width="9.140625" style="6"/>
    <col min="1251" max="1251" width="4.7109375" style="6" bestFit="1" customWidth="1"/>
    <col min="1252" max="1252" width="16.85546875" style="6" bestFit="1" customWidth="1"/>
    <col min="1253" max="1253" width="8.85546875" style="6" bestFit="1" customWidth="1"/>
    <col min="1254" max="1254" width="1.140625" style="6" bestFit="1" customWidth="1"/>
    <col min="1255" max="1255" width="25.140625" style="6" bestFit="1" customWidth="1"/>
    <col min="1256" max="1256" width="10.85546875" style="6" bestFit="1" customWidth="1"/>
    <col min="1257" max="1258" width="16.85546875" style="6" bestFit="1" customWidth="1"/>
    <col min="1259" max="1259" width="8.85546875" style="6" bestFit="1" customWidth="1"/>
    <col min="1260" max="1260" width="16" style="6" bestFit="1" customWidth="1"/>
    <col min="1261" max="1261" width="0.28515625" style="6" bestFit="1" customWidth="1"/>
    <col min="1262" max="1262" width="16" style="6" bestFit="1" customWidth="1"/>
    <col min="1263" max="1263" width="0.7109375" style="6" bestFit="1" customWidth="1"/>
    <col min="1264" max="1264" width="16.140625" style="6" bestFit="1" customWidth="1"/>
    <col min="1265" max="1265" width="12.5703125" style="6" bestFit="1" customWidth="1"/>
    <col min="1266" max="1266" width="4.42578125" style="6" bestFit="1" customWidth="1"/>
    <col min="1267" max="1267" width="20.85546875" style="6" bestFit="1" customWidth="1"/>
    <col min="1268" max="1268" width="17" style="6" bestFit="1" customWidth="1"/>
    <col min="1269" max="1271" width="12.5703125" style="6" bestFit="1" customWidth="1"/>
    <col min="1272" max="1272" width="17" style="6" bestFit="1" customWidth="1"/>
    <col min="1273" max="1273" width="63.140625" style="6" bestFit="1" customWidth="1"/>
    <col min="1274" max="1274" width="18.85546875" style="6" bestFit="1" customWidth="1"/>
    <col min="1275" max="1275" width="15.85546875" style="6" bestFit="1" customWidth="1"/>
    <col min="1276" max="1276" width="131" style="6" bestFit="1" customWidth="1"/>
    <col min="1277" max="1277" width="4.7109375" style="6" bestFit="1" customWidth="1"/>
    <col min="1278" max="1506" width="9.140625" style="6"/>
    <col min="1507" max="1507" width="4.7109375" style="6" bestFit="1" customWidth="1"/>
    <col min="1508" max="1508" width="16.85546875" style="6" bestFit="1" customWidth="1"/>
    <col min="1509" max="1509" width="8.85546875" style="6" bestFit="1" customWidth="1"/>
    <col min="1510" max="1510" width="1.140625" style="6" bestFit="1" customWidth="1"/>
    <col min="1511" max="1511" width="25.140625" style="6" bestFit="1" customWidth="1"/>
    <col min="1512" max="1512" width="10.85546875" style="6" bestFit="1" customWidth="1"/>
    <col min="1513" max="1514" width="16.85546875" style="6" bestFit="1" customWidth="1"/>
    <col min="1515" max="1515" width="8.85546875" style="6" bestFit="1" customWidth="1"/>
    <col min="1516" max="1516" width="16" style="6" bestFit="1" customWidth="1"/>
    <col min="1517" max="1517" width="0.28515625" style="6" bestFit="1" customWidth="1"/>
    <col min="1518" max="1518" width="16" style="6" bestFit="1" customWidth="1"/>
    <col min="1519" max="1519" width="0.7109375" style="6" bestFit="1" customWidth="1"/>
    <col min="1520" max="1520" width="16.140625" style="6" bestFit="1" customWidth="1"/>
    <col min="1521" max="1521" width="12.5703125" style="6" bestFit="1" customWidth="1"/>
    <col min="1522" max="1522" width="4.42578125" style="6" bestFit="1" customWidth="1"/>
    <col min="1523" max="1523" width="20.85546875" style="6" bestFit="1" customWidth="1"/>
    <col min="1524" max="1524" width="17" style="6" bestFit="1" customWidth="1"/>
    <col min="1525" max="1527" width="12.5703125" style="6" bestFit="1" customWidth="1"/>
    <col min="1528" max="1528" width="17" style="6" bestFit="1" customWidth="1"/>
    <col min="1529" max="1529" width="63.140625" style="6" bestFit="1" customWidth="1"/>
    <col min="1530" max="1530" width="18.85546875" style="6" bestFit="1" customWidth="1"/>
    <col min="1531" max="1531" width="15.85546875" style="6" bestFit="1" customWidth="1"/>
    <col min="1532" max="1532" width="131" style="6" bestFit="1" customWidth="1"/>
    <col min="1533" max="1533" width="4.7109375" style="6" bestFit="1" customWidth="1"/>
    <col min="1534" max="1762" width="9.140625" style="6"/>
    <col min="1763" max="1763" width="4.7109375" style="6" bestFit="1" customWidth="1"/>
    <col min="1764" max="1764" width="16.85546875" style="6" bestFit="1" customWidth="1"/>
    <col min="1765" max="1765" width="8.85546875" style="6" bestFit="1" customWidth="1"/>
    <col min="1766" max="1766" width="1.140625" style="6" bestFit="1" customWidth="1"/>
    <col min="1767" max="1767" width="25.140625" style="6" bestFit="1" customWidth="1"/>
    <col min="1768" max="1768" width="10.85546875" style="6" bestFit="1" customWidth="1"/>
    <col min="1769" max="1770" width="16.85546875" style="6" bestFit="1" customWidth="1"/>
    <col min="1771" max="1771" width="8.85546875" style="6" bestFit="1" customWidth="1"/>
    <col min="1772" max="1772" width="16" style="6" bestFit="1" customWidth="1"/>
    <col min="1773" max="1773" width="0.28515625" style="6" bestFit="1" customWidth="1"/>
    <col min="1774" max="1774" width="16" style="6" bestFit="1" customWidth="1"/>
    <col min="1775" max="1775" width="0.7109375" style="6" bestFit="1" customWidth="1"/>
    <col min="1776" max="1776" width="16.140625" style="6" bestFit="1" customWidth="1"/>
    <col min="1777" max="1777" width="12.5703125" style="6" bestFit="1" customWidth="1"/>
    <col min="1778" max="1778" width="4.42578125" style="6" bestFit="1" customWidth="1"/>
    <col min="1779" max="1779" width="20.85546875" style="6" bestFit="1" customWidth="1"/>
    <col min="1780" max="1780" width="17" style="6" bestFit="1" customWidth="1"/>
    <col min="1781" max="1783" width="12.5703125" style="6" bestFit="1" customWidth="1"/>
    <col min="1784" max="1784" width="17" style="6" bestFit="1" customWidth="1"/>
    <col min="1785" max="1785" width="63.140625" style="6" bestFit="1" customWidth="1"/>
    <col min="1786" max="1786" width="18.85546875" style="6" bestFit="1" customWidth="1"/>
    <col min="1787" max="1787" width="15.85546875" style="6" bestFit="1" customWidth="1"/>
    <col min="1788" max="1788" width="131" style="6" bestFit="1" customWidth="1"/>
    <col min="1789" max="1789" width="4.7109375" style="6" bestFit="1" customWidth="1"/>
    <col min="1790" max="2018" width="9.140625" style="6"/>
    <col min="2019" max="2019" width="4.7109375" style="6" bestFit="1" customWidth="1"/>
    <col min="2020" max="2020" width="16.85546875" style="6" bestFit="1" customWidth="1"/>
    <col min="2021" max="2021" width="8.85546875" style="6" bestFit="1" customWidth="1"/>
    <col min="2022" max="2022" width="1.140625" style="6" bestFit="1" customWidth="1"/>
    <col min="2023" max="2023" width="25.140625" style="6" bestFit="1" customWidth="1"/>
    <col min="2024" max="2024" width="10.85546875" style="6" bestFit="1" customWidth="1"/>
    <col min="2025" max="2026" width="16.85546875" style="6" bestFit="1" customWidth="1"/>
    <col min="2027" max="2027" width="8.85546875" style="6" bestFit="1" customWidth="1"/>
    <col min="2028" max="2028" width="16" style="6" bestFit="1" customWidth="1"/>
    <col min="2029" max="2029" width="0.28515625" style="6" bestFit="1" customWidth="1"/>
    <col min="2030" max="2030" width="16" style="6" bestFit="1" customWidth="1"/>
    <col min="2031" max="2031" width="0.7109375" style="6" bestFit="1" customWidth="1"/>
    <col min="2032" max="2032" width="16.140625" style="6" bestFit="1" customWidth="1"/>
    <col min="2033" max="2033" width="12.5703125" style="6" bestFit="1" customWidth="1"/>
    <col min="2034" max="2034" width="4.42578125" style="6" bestFit="1" customWidth="1"/>
    <col min="2035" max="2035" width="20.85546875" style="6" bestFit="1" customWidth="1"/>
    <col min="2036" max="2036" width="17" style="6" bestFit="1" customWidth="1"/>
    <col min="2037" max="2039" width="12.5703125" style="6" bestFit="1" customWidth="1"/>
    <col min="2040" max="2040" width="17" style="6" bestFit="1" customWidth="1"/>
    <col min="2041" max="2041" width="63.140625" style="6" bestFit="1" customWidth="1"/>
    <col min="2042" max="2042" width="18.85546875" style="6" bestFit="1" customWidth="1"/>
    <col min="2043" max="2043" width="15.85546875" style="6" bestFit="1" customWidth="1"/>
    <col min="2044" max="2044" width="131" style="6" bestFit="1" customWidth="1"/>
    <col min="2045" max="2045" width="4.7109375" style="6" bestFit="1" customWidth="1"/>
    <col min="2046" max="2274" width="9.140625" style="6"/>
    <col min="2275" max="2275" width="4.7109375" style="6" bestFit="1" customWidth="1"/>
    <col min="2276" max="2276" width="16.85546875" style="6" bestFit="1" customWidth="1"/>
    <col min="2277" max="2277" width="8.85546875" style="6" bestFit="1" customWidth="1"/>
    <col min="2278" max="2278" width="1.140625" style="6" bestFit="1" customWidth="1"/>
    <col min="2279" max="2279" width="25.140625" style="6" bestFit="1" customWidth="1"/>
    <col min="2280" max="2280" width="10.85546875" style="6" bestFit="1" customWidth="1"/>
    <col min="2281" max="2282" width="16.85546875" style="6" bestFit="1" customWidth="1"/>
    <col min="2283" max="2283" width="8.85546875" style="6" bestFit="1" customWidth="1"/>
    <col min="2284" max="2284" width="16" style="6" bestFit="1" customWidth="1"/>
    <col min="2285" max="2285" width="0.28515625" style="6" bestFit="1" customWidth="1"/>
    <col min="2286" max="2286" width="16" style="6" bestFit="1" customWidth="1"/>
    <col min="2287" max="2287" width="0.7109375" style="6" bestFit="1" customWidth="1"/>
    <col min="2288" max="2288" width="16.140625" style="6" bestFit="1" customWidth="1"/>
    <col min="2289" max="2289" width="12.5703125" style="6" bestFit="1" customWidth="1"/>
    <col min="2290" max="2290" width="4.42578125" style="6" bestFit="1" customWidth="1"/>
    <col min="2291" max="2291" width="20.85546875" style="6" bestFit="1" customWidth="1"/>
    <col min="2292" max="2292" width="17" style="6" bestFit="1" customWidth="1"/>
    <col min="2293" max="2295" width="12.5703125" style="6" bestFit="1" customWidth="1"/>
    <col min="2296" max="2296" width="17" style="6" bestFit="1" customWidth="1"/>
    <col min="2297" max="2297" width="63.140625" style="6" bestFit="1" customWidth="1"/>
    <col min="2298" max="2298" width="18.85546875" style="6" bestFit="1" customWidth="1"/>
    <col min="2299" max="2299" width="15.85546875" style="6" bestFit="1" customWidth="1"/>
    <col min="2300" max="2300" width="131" style="6" bestFit="1" customWidth="1"/>
    <col min="2301" max="2301" width="4.7109375" style="6" bestFit="1" customWidth="1"/>
    <col min="2302" max="2530" width="9.140625" style="6"/>
    <col min="2531" max="2531" width="4.7109375" style="6" bestFit="1" customWidth="1"/>
    <col min="2532" max="2532" width="16.85546875" style="6" bestFit="1" customWidth="1"/>
    <col min="2533" max="2533" width="8.85546875" style="6" bestFit="1" customWidth="1"/>
    <col min="2534" max="2534" width="1.140625" style="6" bestFit="1" customWidth="1"/>
    <col min="2535" max="2535" width="25.140625" style="6" bestFit="1" customWidth="1"/>
    <col min="2536" max="2536" width="10.85546875" style="6" bestFit="1" customWidth="1"/>
    <col min="2537" max="2538" width="16.85546875" style="6" bestFit="1" customWidth="1"/>
    <col min="2539" max="2539" width="8.85546875" style="6" bestFit="1" customWidth="1"/>
    <col min="2540" max="2540" width="16" style="6" bestFit="1" customWidth="1"/>
    <col min="2541" max="2541" width="0.28515625" style="6" bestFit="1" customWidth="1"/>
    <col min="2542" max="2542" width="16" style="6" bestFit="1" customWidth="1"/>
    <col min="2543" max="2543" width="0.7109375" style="6" bestFit="1" customWidth="1"/>
    <col min="2544" max="2544" width="16.140625" style="6" bestFit="1" customWidth="1"/>
    <col min="2545" max="2545" width="12.5703125" style="6" bestFit="1" customWidth="1"/>
    <col min="2546" max="2546" width="4.42578125" style="6" bestFit="1" customWidth="1"/>
    <col min="2547" max="2547" width="20.85546875" style="6" bestFit="1" customWidth="1"/>
    <col min="2548" max="2548" width="17" style="6" bestFit="1" customWidth="1"/>
    <col min="2549" max="2551" width="12.5703125" style="6" bestFit="1" customWidth="1"/>
    <col min="2552" max="2552" width="17" style="6" bestFit="1" customWidth="1"/>
    <col min="2553" max="2553" width="63.140625" style="6" bestFit="1" customWidth="1"/>
    <col min="2554" max="2554" width="18.85546875" style="6" bestFit="1" customWidth="1"/>
    <col min="2555" max="2555" width="15.85546875" style="6" bestFit="1" customWidth="1"/>
    <col min="2556" max="2556" width="131" style="6" bestFit="1" customWidth="1"/>
    <col min="2557" max="2557" width="4.7109375" style="6" bestFit="1" customWidth="1"/>
    <col min="2558" max="2786" width="9.140625" style="6"/>
    <col min="2787" max="2787" width="4.7109375" style="6" bestFit="1" customWidth="1"/>
    <col min="2788" max="2788" width="16.85546875" style="6" bestFit="1" customWidth="1"/>
    <col min="2789" max="2789" width="8.85546875" style="6" bestFit="1" customWidth="1"/>
    <col min="2790" max="2790" width="1.140625" style="6" bestFit="1" customWidth="1"/>
    <col min="2791" max="2791" width="25.140625" style="6" bestFit="1" customWidth="1"/>
    <col min="2792" max="2792" width="10.85546875" style="6" bestFit="1" customWidth="1"/>
    <col min="2793" max="2794" width="16.85546875" style="6" bestFit="1" customWidth="1"/>
    <col min="2795" max="2795" width="8.85546875" style="6" bestFit="1" customWidth="1"/>
    <col min="2796" max="2796" width="16" style="6" bestFit="1" customWidth="1"/>
    <col min="2797" max="2797" width="0.28515625" style="6" bestFit="1" customWidth="1"/>
    <col min="2798" max="2798" width="16" style="6" bestFit="1" customWidth="1"/>
    <col min="2799" max="2799" width="0.7109375" style="6" bestFit="1" customWidth="1"/>
    <col min="2800" max="2800" width="16.140625" style="6" bestFit="1" customWidth="1"/>
    <col min="2801" max="2801" width="12.5703125" style="6" bestFit="1" customWidth="1"/>
    <col min="2802" max="2802" width="4.42578125" style="6" bestFit="1" customWidth="1"/>
    <col min="2803" max="2803" width="20.85546875" style="6" bestFit="1" customWidth="1"/>
    <col min="2804" max="2804" width="17" style="6" bestFit="1" customWidth="1"/>
    <col min="2805" max="2807" width="12.5703125" style="6" bestFit="1" customWidth="1"/>
    <col min="2808" max="2808" width="17" style="6" bestFit="1" customWidth="1"/>
    <col min="2809" max="2809" width="63.140625" style="6" bestFit="1" customWidth="1"/>
    <col min="2810" max="2810" width="18.85546875" style="6" bestFit="1" customWidth="1"/>
    <col min="2811" max="2811" width="15.85546875" style="6" bestFit="1" customWidth="1"/>
    <col min="2812" max="2812" width="131" style="6" bestFit="1" customWidth="1"/>
    <col min="2813" max="2813" width="4.7109375" style="6" bestFit="1" customWidth="1"/>
    <col min="2814" max="3042" width="9.140625" style="6"/>
    <col min="3043" max="3043" width="4.7109375" style="6" bestFit="1" customWidth="1"/>
    <col min="3044" max="3044" width="16.85546875" style="6" bestFit="1" customWidth="1"/>
    <col min="3045" max="3045" width="8.85546875" style="6" bestFit="1" customWidth="1"/>
    <col min="3046" max="3046" width="1.140625" style="6" bestFit="1" customWidth="1"/>
    <col min="3047" max="3047" width="25.140625" style="6" bestFit="1" customWidth="1"/>
    <col min="3048" max="3048" width="10.85546875" style="6" bestFit="1" customWidth="1"/>
    <col min="3049" max="3050" width="16.85546875" style="6" bestFit="1" customWidth="1"/>
    <col min="3051" max="3051" width="8.85546875" style="6" bestFit="1" customWidth="1"/>
    <col min="3052" max="3052" width="16" style="6" bestFit="1" customWidth="1"/>
    <col min="3053" max="3053" width="0.28515625" style="6" bestFit="1" customWidth="1"/>
    <col min="3054" max="3054" width="16" style="6" bestFit="1" customWidth="1"/>
    <col min="3055" max="3055" width="0.7109375" style="6" bestFit="1" customWidth="1"/>
    <col min="3056" max="3056" width="16.140625" style="6" bestFit="1" customWidth="1"/>
    <col min="3057" max="3057" width="12.5703125" style="6" bestFit="1" customWidth="1"/>
    <col min="3058" max="3058" width="4.42578125" style="6" bestFit="1" customWidth="1"/>
    <col min="3059" max="3059" width="20.85546875" style="6" bestFit="1" customWidth="1"/>
    <col min="3060" max="3060" width="17" style="6" bestFit="1" customWidth="1"/>
    <col min="3061" max="3063" width="12.5703125" style="6" bestFit="1" customWidth="1"/>
    <col min="3064" max="3064" width="17" style="6" bestFit="1" customWidth="1"/>
    <col min="3065" max="3065" width="63.140625" style="6" bestFit="1" customWidth="1"/>
    <col min="3066" max="3066" width="18.85546875" style="6" bestFit="1" customWidth="1"/>
    <col min="3067" max="3067" width="15.85546875" style="6" bestFit="1" customWidth="1"/>
    <col min="3068" max="3068" width="131" style="6" bestFit="1" customWidth="1"/>
    <col min="3069" max="3069" width="4.7109375" style="6" bestFit="1" customWidth="1"/>
    <col min="3070" max="3298" width="9.140625" style="6"/>
    <col min="3299" max="3299" width="4.7109375" style="6" bestFit="1" customWidth="1"/>
    <col min="3300" max="3300" width="16.85546875" style="6" bestFit="1" customWidth="1"/>
    <col min="3301" max="3301" width="8.85546875" style="6" bestFit="1" customWidth="1"/>
    <col min="3302" max="3302" width="1.140625" style="6" bestFit="1" customWidth="1"/>
    <col min="3303" max="3303" width="25.140625" style="6" bestFit="1" customWidth="1"/>
    <col min="3304" max="3304" width="10.85546875" style="6" bestFit="1" customWidth="1"/>
    <col min="3305" max="3306" width="16.85546875" style="6" bestFit="1" customWidth="1"/>
    <col min="3307" max="3307" width="8.85546875" style="6" bestFit="1" customWidth="1"/>
    <col min="3308" max="3308" width="16" style="6" bestFit="1" customWidth="1"/>
    <col min="3309" max="3309" width="0.28515625" style="6" bestFit="1" customWidth="1"/>
    <col min="3310" max="3310" width="16" style="6" bestFit="1" customWidth="1"/>
    <col min="3311" max="3311" width="0.7109375" style="6" bestFit="1" customWidth="1"/>
    <col min="3312" max="3312" width="16.140625" style="6" bestFit="1" customWidth="1"/>
    <col min="3313" max="3313" width="12.5703125" style="6" bestFit="1" customWidth="1"/>
    <col min="3314" max="3314" width="4.42578125" style="6" bestFit="1" customWidth="1"/>
    <col min="3315" max="3315" width="20.85546875" style="6" bestFit="1" customWidth="1"/>
    <col min="3316" max="3316" width="17" style="6" bestFit="1" customWidth="1"/>
    <col min="3317" max="3319" width="12.5703125" style="6" bestFit="1" customWidth="1"/>
    <col min="3320" max="3320" width="17" style="6" bestFit="1" customWidth="1"/>
    <col min="3321" max="3321" width="63.140625" style="6" bestFit="1" customWidth="1"/>
    <col min="3322" max="3322" width="18.85546875" style="6" bestFit="1" customWidth="1"/>
    <col min="3323" max="3323" width="15.85546875" style="6" bestFit="1" customWidth="1"/>
    <col min="3324" max="3324" width="131" style="6" bestFit="1" customWidth="1"/>
    <col min="3325" max="3325" width="4.7109375" style="6" bestFit="1" customWidth="1"/>
    <col min="3326" max="3554" width="9.140625" style="6"/>
    <col min="3555" max="3555" width="4.7109375" style="6" bestFit="1" customWidth="1"/>
    <col min="3556" max="3556" width="16.85546875" style="6" bestFit="1" customWidth="1"/>
    <col min="3557" max="3557" width="8.85546875" style="6" bestFit="1" customWidth="1"/>
    <col min="3558" max="3558" width="1.140625" style="6" bestFit="1" customWidth="1"/>
    <col min="3559" max="3559" width="25.140625" style="6" bestFit="1" customWidth="1"/>
    <col min="3560" max="3560" width="10.85546875" style="6" bestFit="1" customWidth="1"/>
    <col min="3561" max="3562" width="16.85546875" style="6" bestFit="1" customWidth="1"/>
    <col min="3563" max="3563" width="8.85546875" style="6" bestFit="1" customWidth="1"/>
    <col min="3564" max="3564" width="16" style="6" bestFit="1" customWidth="1"/>
    <col min="3565" max="3565" width="0.28515625" style="6" bestFit="1" customWidth="1"/>
    <col min="3566" max="3566" width="16" style="6" bestFit="1" customWidth="1"/>
    <col min="3567" max="3567" width="0.7109375" style="6" bestFit="1" customWidth="1"/>
    <col min="3568" max="3568" width="16.140625" style="6" bestFit="1" customWidth="1"/>
    <col min="3569" max="3569" width="12.5703125" style="6" bestFit="1" customWidth="1"/>
    <col min="3570" max="3570" width="4.42578125" style="6" bestFit="1" customWidth="1"/>
    <col min="3571" max="3571" width="20.85546875" style="6" bestFit="1" customWidth="1"/>
    <col min="3572" max="3572" width="17" style="6" bestFit="1" customWidth="1"/>
    <col min="3573" max="3575" width="12.5703125" style="6" bestFit="1" customWidth="1"/>
    <col min="3576" max="3576" width="17" style="6" bestFit="1" customWidth="1"/>
    <col min="3577" max="3577" width="63.140625" style="6" bestFit="1" customWidth="1"/>
    <col min="3578" max="3578" width="18.85546875" style="6" bestFit="1" customWidth="1"/>
    <col min="3579" max="3579" width="15.85546875" style="6" bestFit="1" customWidth="1"/>
    <col min="3580" max="3580" width="131" style="6" bestFit="1" customWidth="1"/>
    <col min="3581" max="3581" width="4.7109375" style="6" bestFit="1" customWidth="1"/>
    <col min="3582" max="3810" width="9.140625" style="6"/>
    <col min="3811" max="3811" width="4.7109375" style="6" bestFit="1" customWidth="1"/>
    <col min="3812" max="3812" width="16.85546875" style="6" bestFit="1" customWidth="1"/>
    <col min="3813" max="3813" width="8.85546875" style="6" bestFit="1" customWidth="1"/>
    <col min="3814" max="3814" width="1.140625" style="6" bestFit="1" customWidth="1"/>
    <col min="3815" max="3815" width="25.140625" style="6" bestFit="1" customWidth="1"/>
    <col min="3816" max="3816" width="10.85546875" style="6" bestFit="1" customWidth="1"/>
    <col min="3817" max="3818" width="16.85546875" style="6" bestFit="1" customWidth="1"/>
    <col min="3819" max="3819" width="8.85546875" style="6" bestFit="1" customWidth="1"/>
    <col min="3820" max="3820" width="16" style="6" bestFit="1" customWidth="1"/>
    <col min="3821" max="3821" width="0.28515625" style="6" bestFit="1" customWidth="1"/>
    <col min="3822" max="3822" width="16" style="6" bestFit="1" customWidth="1"/>
    <col min="3823" max="3823" width="0.7109375" style="6" bestFit="1" customWidth="1"/>
    <col min="3824" max="3824" width="16.140625" style="6" bestFit="1" customWidth="1"/>
    <col min="3825" max="3825" width="12.5703125" style="6" bestFit="1" customWidth="1"/>
    <col min="3826" max="3826" width="4.42578125" style="6" bestFit="1" customWidth="1"/>
    <col min="3827" max="3827" width="20.85546875" style="6" bestFit="1" customWidth="1"/>
    <col min="3828" max="3828" width="17" style="6" bestFit="1" customWidth="1"/>
    <col min="3829" max="3831" width="12.5703125" style="6" bestFit="1" customWidth="1"/>
    <col min="3832" max="3832" width="17" style="6" bestFit="1" customWidth="1"/>
    <col min="3833" max="3833" width="63.140625" style="6" bestFit="1" customWidth="1"/>
    <col min="3834" max="3834" width="18.85546875" style="6" bestFit="1" customWidth="1"/>
    <col min="3835" max="3835" width="15.85546875" style="6" bestFit="1" customWidth="1"/>
    <col min="3836" max="3836" width="131" style="6" bestFit="1" customWidth="1"/>
    <col min="3837" max="3837" width="4.7109375" style="6" bestFit="1" customWidth="1"/>
    <col min="3838" max="4066" width="9.140625" style="6"/>
    <col min="4067" max="4067" width="4.7109375" style="6" bestFit="1" customWidth="1"/>
    <col min="4068" max="4068" width="16.85546875" style="6" bestFit="1" customWidth="1"/>
    <col min="4069" max="4069" width="8.85546875" style="6" bestFit="1" customWidth="1"/>
    <col min="4070" max="4070" width="1.140625" style="6" bestFit="1" customWidth="1"/>
    <col min="4071" max="4071" width="25.140625" style="6" bestFit="1" customWidth="1"/>
    <col min="4072" max="4072" width="10.85546875" style="6" bestFit="1" customWidth="1"/>
    <col min="4073" max="4074" width="16.85546875" style="6" bestFit="1" customWidth="1"/>
    <col min="4075" max="4075" width="8.85546875" style="6" bestFit="1" customWidth="1"/>
    <col min="4076" max="4076" width="16" style="6" bestFit="1" customWidth="1"/>
    <col min="4077" max="4077" width="0.28515625" style="6" bestFit="1" customWidth="1"/>
    <col min="4078" max="4078" width="16" style="6" bestFit="1" customWidth="1"/>
    <col min="4079" max="4079" width="0.7109375" style="6" bestFit="1" customWidth="1"/>
    <col min="4080" max="4080" width="16.140625" style="6" bestFit="1" customWidth="1"/>
    <col min="4081" max="4081" width="12.5703125" style="6" bestFit="1" customWidth="1"/>
    <col min="4082" max="4082" width="4.42578125" style="6" bestFit="1" customWidth="1"/>
    <col min="4083" max="4083" width="20.85546875" style="6" bestFit="1" customWidth="1"/>
    <col min="4084" max="4084" width="17" style="6" bestFit="1" customWidth="1"/>
    <col min="4085" max="4087" width="12.5703125" style="6" bestFit="1" customWidth="1"/>
    <col min="4088" max="4088" width="17" style="6" bestFit="1" customWidth="1"/>
    <col min="4089" max="4089" width="63.140625" style="6" bestFit="1" customWidth="1"/>
    <col min="4090" max="4090" width="18.85546875" style="6" bestFit="1" customWidth="1"/>
    <col min="4091" max="4091" width="15.85546875" style="6" bestFit="1" customWidth="1"/>
    <col min="4092" max="4092" width="131" style="6" bestFit="1" customWidth="1"/>
    <col min="4093" max="4093" width="4.7109375" style="6" bestFit="1" customWidth="1"/>
    <col min="4094" max="4322" width="9.140625" style="6"/>
    <col min="4323" max="4323" width="4.7109375" style="6" bestFit="1" customWidth="1"/>
    <col min="4324" max="4324" width="16.85546875" style="6" bestFit="1" customWidth="1"/>
    <col min="4325" max="4325" width="8.85546875" style="6" bestFit="1" customWidth="1"/>
    <col min="4326" max="4326" width="1.140625" style="6" bestFit="1" customWidth="1"/>
    <col min="4327" max="4327" width="25.140625" style="6" bestFit="1" customWidth="1"/>
    <col min="4328" max="4328" width="10.85546875" style="6" bestFit="1" customWidth="1"/>
    <col min="4329" max="4330" width="16.85546875" style="6" bestFit="1" customWidth="1"/>
    <col min="4331" max="4331" width="8.85546875" style="6" bestFit="1" customWidth="1"/>
    <col min="4332" max="4332" width="16" style="6" bestFit="1" customWidth="1"/>
    <col min="4333" max="4333" width="0.28515625" style="6" bestFit="1" customWidth="1"/>
    <col min="4334" max="4334" width="16" style="6" bestFit="1" customWidth="1"/>
    <col min="4335" max="4335" width="0.7109375" style="6" bestFit="1" customWidth="1"/>
    <col min="4336" max="4336" width="16.140625" style="6" bestFit="1" customWidth="1"/>
    <col min="4337" max="4337" width="12.5703125" style="6" bestFit="1" customWidth="1"/>
    <col min="4338" max="4338" width="4.42578125" style="6" bestFit="1" customWidth="1"/>
    <col min="4339" max="4339" width="20.85546875" style="6" bestFit="1" customWidth="1"/>
    <col min="4340" max="4340" width="17" style="6" bestFit="1" customWidth="1"/>
    <col min="4341" max="4343" width="12.5703125" style="6" bestFit="1" customWidth="1"/>
    <col min="4344" max="4344" width="17" style="6" bestFit="1" customWidth="1"/>
    <col min="4345" max="4345" width="63.140625" style="6" bestFit="1" customWidth="1"/>
    <col min="4346" max="4346" width="18.85546875" style="6" bestFit="1" customWidth="1"/>
    <col min="4347" max="4347" width="15.85546875" style="6" bestFit="1" customWidth="1"/>
    <col min="4348" max="4348" width="131" style="6" bestFit="1" customWidth="1"/>
    <col min="4349" max="4349" width="4.7109375" style="6" bestFit="1" customWidth="1"/>
    <col min="4350" max="4578" width="9.140625" style="6"/>
    <col min="4579" max="4579" width="4.7109375" style="6" bestFit="1" customWidth="1"/>
    <col min="4580" max="4580" width="16.85546875" style="6" bestFit="1" customWidth="1"/>
    <col min="4581" max="4581" width="8.85546875" style="6" bestFit="1" customWidth="1"/>
    <col min="4582" max="4582" width="1.140625" style="6" bestFit="1" customWidth="1"/>
    <col min="4583" max="4583" width="25.140625" style="6" bestFit="1" customWidth="1"/>
    <col min="4584" max="4584" width="10.85546875" style="6" bestFit="1" customWidth="1"/>
    <col min="4585" max="4586" width="16.85546875" style="6" bestFit="1" customWidth="1"/>
    <col min="4587" max="4587" width="8.85546875" style="6" bestFit="1" customWidth="1"/>
    <col min="4588" max="4588" width="16" style="6" bestFit="1" customWidth="1"/>
    <col min="4589" max="4589" width="0.28515625" style="6" bestFit="1" customWidth="1"/>
    <col min="4590" max="4590" width="16" style="6" bestFit="1" customWidth="1"/>
    <col min="4591" max="4591" width="0.7109375" style="6" bestFit="1" customWidth="1"/>
    <col min="4592" max="4592" width="16.140625" style="6" bestFit="1" customWidth="1"/>
    <col min="4593" max="4593" width="12.5703125" style="6" bestFit="1" customWidth="1"/>
    <col min="4594" max="4594" width="4.42578125" style="6" bestFit="1" customWidth="1"/>
    <col min="4595" max="4595" width="20.85546875" style="6" bestFit="1" customWidth="1"/>
    <col min="4596" max="4596" width="17" style="6" bestFit="1" customWidth="1"/>
    <col min="4597" max="4599" width="12.5703125" style="6" bestFit="1" customWidth="1"/>
    <col min="4600" max="4600" width="17" style="6" bestFit="1" customWidth="1"/>
    <col min="4601" max="4601" width="63.140625" style="6" bestFit="1" customWidth="1"/>
    <col min="4602" max="4602" width="18.85546875" style="6" bestFit="1" customWidth="1"/>
    <col min="4603" max="4603" width="15.85546875" style="6" bestFit="1" customWidth="1"/>
    <col min="4604" max="4604" width="131" style="6" bestFit="1" customWidth="1"/>
    <col min="4605" max="4605" width="4.7109375" style="6" bestFit="1" customWidth="1"/>
    <col min="4606" max="4834" width="9.140625" style="6"/>
    <col min="4835" max="4835" width="4.7109375" style="6" bestFit="1" customWidth="1"/>
    <col min="4836" max="4836" width="16.85546875" style="6" bestFit="1" customWidth="1"/>
    <col min="4837" max="4837" width="8.85546875" style="6" bestFit="1" customWidth="1"/>
    <col min="4838" max="4838" width="1.140625" style="6" bestFit="1" customWidth="1"/>
    <col min="4839" max="4839" width="25.140625" style="6" bestFit="1" customWidth="1"/>
    <col min="4840" max="4840" width="10.85546875" style="6" bestFit="1" customWidth="1"/>
    <col min="4841" max="4842" width="16.85546875" style="6" bestFit="1" customWidth="1"/>
    <col min="4843" max="4843" width="8.85546875" style="6" bestFit="1" customWidth="1"/>
    <col min="4844" max="4844" width="16" style="6" bestFit="1" customWidth="1"/>
    <col min="4845" max="4845" width="0.28515625" style="6" bestFit="1" customWidth="1"/>
    <col min="4846" max="4846" width="16" style="6" bestFit="1" customWidth="1"/>
    <col min="4847" max="4847" width="0.7109375" style="6" bestFit="1" customWidth="1"/>
    <col min="4848" max="4848" width="16.140625" style="6" bestFit="1" customWidth="1"/>
    <col min="4849" max="4849" width="12.5703125" style="6" bestFit="1" customWidth="1"/>
    <col min="4850" max="4850" width="4.42578125" style="6" bestFit="1" customWidth="1"/>
    <col min="4851" max="4851" width="20.85546875" style="6" bestFit="1" customWidth="1"/>
    <col min="4852" max="4852" width="17" style="6" bestFit="1" customWidth="1"/>
    <col min="4853" max="4855" width="12.5703125" style="6" bestFit="1" customWidth="1"/>
    <col min="4856" max="4856" width="17" style="6" bestFit="1" customWidth="1"/>
    <col min="4857" max="4857" width="63.140625" style="6" bestFit="1" customWidth="1"/>
    <col min="4858" max="4858" width="18.85546875" style="6" bestFit="1" customWidth="1"/>
    <col min="4859" max="4859" width="15.85546875" style="6" bestFit="1" customWidth="1"/>
    <col min="4860" max="4860" width="131" style="6" bestFit="1" customWidth="1"/>
    <col min="4861" max="4861" width="4.7109375" style="6" bestFit="1" customWidth="1"/>
    <col min="4862" max="5090" width="9.140625" style="6"/>
    <col min="5091" max="5091" width="4.7109375" style="6" bestFit="1" customWidth="1"/>
    <col min="5092" max="5092" width="16.85546875" style="6" bestFit="1" customWidth="1"/>
    <col min="5093" max="5093" width="8.85546875" style="6" bestFit="1" customWidth="1"/>
    <col min="5094" max="5094" width="1.140625" style="6" bestFit="1" customWidth="1"/>
    <col min="5095" max="5095" width="25.140625" style="6" bestFit="1" customWidth="1"/>
    <col min="5096" max="5096" width="10.85546875" style="6" bestFit="1" customWidth="1"/>
    <col min="5097" max="5098" width="16.85546875" style="6" bestFit="1" customWidth="1"/>
    <col min="5099" max="5099" width="8.85546875" style="6" bestFit="1" customWidth="1"/>
    <col min="5100" max="5100" width="16" style="6" bestFit="1" customWidth="1"/>
    <col min="5101" max="5101" width="0.28515625" style="6" bestFit="1" customWidth="1"/>
    <col min="5102" max="5102" width="16" style="6" bestFit="1" customWidth="1"/>
    <col min="5103" max="5103" width="0.7109375" style="6" bestFit="1" customWidth="1"/>
    <col min="5104" max="5104" width="16.140625" style="6" bestFit="1" customWidth="1"/>
    <col min="5105" max="5105" width="12.5703125" style="6" bestFit="1" customWidth="1"/>
    <col min="5106" max="5106" width="4.42578125" style="6" bestFit="1" customWidth="1"/>
    <col min="5107" max="5107" width="20.85546875" style="6" bestFit="1" customWidth="1"/>
    <col min="5108" max="5108" width="17" style="6" bestFit="1" customWidth="1"/>
    <col min="5109" max="5111" width="12.5703125" style="6" bestFit="1" customWidth="1"/>
    <col min="5112" max="5112" width="17" style="6" bestFit="1" customWidth="1"/>
    <col min="5113" max="5113" width="63.140625" style="6" bestFit="1" customWidth="1"/>
    <col min="5114" max="5114" width="18.85546875" style="6" bestFit="1" customWidth="1"/>
    <col min="5115" max="5115" width="15.85546875" style="6" bestFit="1" customWidth="1"/>
    <col min="5116" max="5116" width="131" style="6" bestFit="1" customWidth="1"/>
    <col min="5117" max="5117" width="4.7109375" style="6" bestFit="1" customWidth="1"/>
    <col min="5118" max="5346" width="9.140625" style="6"/>
    <col min="5347" max="5347" width="4.7109375" style="6" bestFit="1" customWidth="1"/>
    <col min="5348" max="5348" width="16.85546875" style="6" bestFit="1" customWidth="1"/>
    <col min="5349" max="5349" width="8.85546875" style="6" bestFit="1" customWidth="1"/>
    <col min="5350" max="5350" width="1.140625" style="6" bestFit="1" customWidth="1"/>
    <col min="5351" max="5351" width="25.140625" style="6" bestFit="1" customWidth="1"/>
    <col min="5352" max="5352" width="10.85546875" style="6" bestFit="1" customWidth="1"/>
    <col min="5353" max="5354" width="16.85546875" style="6" bestFit="1" customWidth="1"/>
    <col min="5355" max="5355" width="8.85546875" style="6" bestFit="1" customWidth="1"/>
    <col min="5356" max="5356" width="16" style="6" bestFit="1" customWidth="1"/>
    <col min="5357" max="5357" width="0.28515625" style="6" bestFit="1" customWidth="1"/>
    <col min="5358" max="5358" width="16" style="6" bestFit="1" customWidth="1"/>
    <col min="5359" max="5359" width="0.7109375" style="6" bestFit="1" customWidth="1"/>
    <col min="5360" max="5360" width="16.140625" style="6" bestFit="1" customWidth="1"/>
    <col min="5361" max="5361" width="12.5703125" style="6" bestFit="1" customWidth="1"/>
    <col min="5362" max="5362" width="4.42578125" style="6" bestFit="1" customWidth="1"/>
    <col min="5363" max="5363" width="20.85546875" style="6" bestFit="1" customWidth="1"/>
    <col min="5364" max="5364" width="17" style="6" bestFit="1" customWidth="1"/>
    <col min="5365" max="5367" width="12.5703125" style="6" bestFit="1" customWidth="1"/>
    <col min="5368" max="5368" width="17" style="6" bestFit="1" customWidth="1"/>
    <col min="5369" max="5369" width="63.140625" style="6" bestFit="1" customWidth="1"/>
    <col min="5370" max="5370" width="18.85546875" style="6" bestFit="1" customWidth="1"/>
    <col min="5371" max="5371" width="15.85546875" style="6" bestFit="1" customWidth="1"/>
    <col min="5372" max="5372" width="131" style="6" bestFit="1" customWidth="1"/>
    <col min="5373" max="5373" width="4.7109375" style="6" bestFit="1" customWidth="1"/>
    <col min="5374" max="5602" width="9.140625" style="6"/>
    <col min="5603" max="5603" width="4.7109375" style="6" bestFit="1" customWidth="1"/>
    <col min="5604" max="5604" width="16.85546875" style="6" bestFit="1" customWidth="1"/>
    <col min="5605" max="5605" width="8.85546875" style="6" bestFit="1" customWidth="1"/>
    <col min="5606" max="5606" width="1.140625" style="6" bestFit="1" customWidth="1"/>
    <col min="5607" max="5607" width="25.140625" style="6" bestFit="1" customWidth="1"/>
    <col min="5608" max="5608" width="10.85546875" style="6" bestFit="1" customWidth="1"/>
    <col min="5609" max="5610" width="16.85546875" style="6" bestFit="1" customWidth="1"/>
    <col min="5611" max="5611" width="8.85546875" style="6" bestFit="1" customWidth="1"/>
    <col min="5612" max="5612" width="16" style="6" bestFit="1" customWidth="1"/>
    <col min="5613" max="5613" width="0.28515625" style="6" bestFit="1" customWidth="1"/>
    <col min="5614" max="5614" width="16" style="6" bestFit="1" customWidth="1"/>
    <col min="5615" max="5615" width="0.7109375" style="6" bestFit="1" customWidth="1"/>
    <col min="5616" max="5616" width="16.140625" style="6" bestFit="1" customWidth="1"/>
    <col min="5617" max="5617" width="12.5703125" style="6" bestFit="1" customWidth="1"/>
    <col min="5618" max="5618" width="4.42578125" style="6" bestFit="1" customWidth="1"/>
    <col min="5619" max="5619" width="20.85546875" style="6" bestFit="1" customWidth="1"/>
    <col min="5620" max="5620" width="17" style="6" bestFit="1" customWidth="1"/>
    <col min="5621" max="5623" width="12.5703125" style="6" bestFit="1" customWidth="1"/>
    <col min="5624" max="5624" width="17" style="6" bestFit="1" customWidth="1"/>
    <col min="5625" max="5625" width="63.140625" style="6" bestFit="1" customWidth="1"/>
    <col min="5626" max="5626" width="18.85546875" style="6" bestFit="1" customWidth="1"/>
    <col min="5627" max="5627" width="15.85546875" style="6" bestFit="1" customWidth="1"/>
    <col min="5628" max="5628" width="131" style="6" bestFit="1" customWidth="1"/>
    <col min="5629" max="5629" width="4.7109375" style="6" bestFit="1" customWidth="1"/>
    <col min="5630" max="5858" width="9.140625" style="6"/>
    <col min="5859" max="5859" width="4.7109375" style="6" bestFit="1" customWidth="1"/>
    <col min="5860" max="5860" width="16.85546875" style="6" bestFit="1" customWidth="1"/>
    <col min="5861" max="5861" width="8.85546875" style="6" bestFit="1" customWidth="1"/>
    <col min="5862" max="5862" width="1.140625" style="6" bestFit="1" customWidth="1"/>
    <col min="5863" max="5863" width="25.140625" style="6" bestFit="1" customWidth="1"/>
    <col min="5864" max="5864" width="10.85546875" style="6" bestFit="1" customWidth="1"/>
    <col min="5865" max="5866" width="16.85546875" style="6" bestFit="1" customWidth="1"/>
    <col min="5867" max="5867" width="8.85546875" style="6" bestFit="1" customWidth="1"/>
    <col min="5868" max="5868" width="16" style="6" bestFit="1" customWidth="1"/>
    <col min="5869" max="5869" width="0.28515625" style="6" bestFit="1" customWidth="1"/>
    <col min="5870" max="5870" width="16" style="6" bestFit="1" customWidth="1"/>
    <col min="5871" max="5871" width="0.7109375" style="6" bestFit="1" customWidth="1"/>
    <col min="5872" max="5872" width="16.140625" style="6" bestFit="1" customWidth="1"/>
    <col min="5873" max="5873" width="12.5703125" style="6" bestFit="1" customWidth="1"/>
    <col min="5874" max="5874" width="4.42578125" style="6" bestFit="1" customWidth="1"/>
    <col min="5875" max="5875" width="20.85546875" style="6" bestFit="1" customWidth="1"/>
    <col min="5876" max="5876" width="17" style="6" bestFit="1" customWidth="1"/>
    <col min="5877" max="5879" width="12.5703125" style="6" bestFit="1" customWidth="1"/>
    <col min="5880" max="5880" width="17" style="6" bestFit="1" customWidth="1"/>
    <col min="5881" max="5881" width="63.140625" style="6" bestFit="1" customWidth="1"/>
    <col min="5882" max="5882" width="18.85546875" style="6" bestFit="1" customWidth="1"/>
    <col min="5883" max="5883" width="15.85546875" style="6" bestFit="1" customWidth="1"/>
    <col min="5884" max="5884" width="131" style="6" bestFit="1" customWidth="1"/>
    <col min="5885" max="5885" width="4.7109375" style="6" bestFit="1" customWidth="1"/>
    <col min="5886" max="6114" width="9.140625" style="6"/>
    <col min="6115" max="6115" width="4.7109375" style="6" bestFit="1" customWidth="1"/>
    <col min="6116" max="6116" width="16.85546875" style="6" bestFit="1" customWidth="1"/>
    <col min="6117" max="6117" width="8.85546875" style="6" bestFit="1" customWidth="1"/>
    <col min="6118" max="6118" width="1.140625" style="6" bestFit="1" customWidth="1"/>
    <col min="6119" max="6119" width="25.140625" style="6" bestFit="1" customWidth="1"/>
    <col min="6120" max="6120" width="10.85546875" style="6" bestFit="1" customWidth="1"/>
    <col min="6121" max="6122" width="16.85546875" style="6" bestFit="1" customWidth="1"/>
    <col min="6123" max="6123" width="8.85546875" style="6" bestFit="1" customWidth="1"/>
    <col min="6124" max="6124" width="16" style="6" bestFit="1" customWidth="1"/>
    <col min="6125" max="6125" width="0.28515625" style="6" bestFit="1" customWidth="1"/>
    <col min="6126" max="6126" width="16" style="6" bestFit="1" customWidth="1"/>
    <col min="6127" max="6127" width="0.7109375" style="6" bestFit="1" customWidth="1"/>
    <col min="6128" max="6128" width="16.140625" style="6" bestFit="1" customWidth="1"/>
    <col min="6129" max="6129" width="12.5703125" style="6" bestFit="1" customWidth="1"/>
    <col min="6130" max="6130" width="4.42578125" style="6" bestFit="1" customWidth="1"/>
    <col min="6131" max="6131" width="20.85546875" style="6" bestFit="1" customWidth="1"/>
    <col min="6132" max="6132" width="17" style="6" bestFit="1" customWidth="1"/>
    <col min="6133" max="6135" width="12.5703125" style="6" bestFit="1" customWidth="1"/>
    <col min="6136" max="6136" width="17" style="6" bestFit="1" customWidth="1"/>
    <col min="6137" max="6137" width="63.140625" style="6" bestFit="1" customWidth="1"/>
    <col min="6138" max="6138" width="18.85546875" style="6" bestFit="1" customWidth="1"/>
    <col min="6139" max="6139" width="15.85546875" style="6" bestFit="1" customWidth="1"/>
    <col min="6140" max="6140" width="131" style="6" bestFit="1" customWidth="1"/>
    <col min="6141" max="6141" width="4.7109375" style="6" bestFit="1" customWidth="1"/>
    <col min="6142" max="6370" width="9.140625" style="6"/>
    <col min="6371" max="6371" width="4.7109375" style="6" bestFit="1" customWidth="1"/>
    <col min="6372" max="6372" width="16.85546875" style="6" bestFit="1" customWidth="1"/>
    <col min="6373" max="6373" width="8.85546875" style="6" bestFit="1" customWidth="1"/>
    <col min="6374" max="6374" width="1.140625" style="6" bestFit="1" customWidth="1"/>
    <col min="6375" max="6375" width="25.140625" style="6" bestFit="1" customWidth="1"/>
    <col min="6376" max="6376" width="10.85546875" style="6" bestFit="1" customWidth="1"/>
    <col min="6377" max="6378" width="16.85546875" style="6" bestFit="1" customWidth="1"/>
    <col min="6379" max="6379" width="8.85546875" style="6" bestFit="1" customWidth="1"/>
    <col min="6380" max="6380" width="16" style="6" bestFit="1" customWidth="1"/>
    <col min="6381" max="6381" width="0.28515625" style="6" bestFit="1" customWidth="1"/>
    <col min="6382" max="6382" width="16" style="6" bestFit="1" customWidth="1"/>
    <col min="6383" max="6383" width="0.7109375" style="6" bestFit="1" customWidth="1"/>
    <col min="6384" max="6384" width="16.140625" style="6" bestFit="1" customWidth="1"/>
    <col min="6385" max="6385" width="12.5703125" style="6" bestFit="1" customWidth="1"/>
    <col min="6386" max="6386" width="4.42578125" style="6" bestFit="1" customWidth="1"/>
    <col min="6387" max="6387" width="20.85546875" style="6" bestFit="1" customWidth="1"/>
    <col min="6388" max="6388" width="17" style="6" bestFit="1" customWidth="1"/>
    <col min="6389" max="6391" width="12.5703125" style="6" bestFit="1" customWidth="1"/>
    <col min="6392" max="6392" width="17" style="6" bestFit="1" customWidth="1"/>
    <col min="6393" max="6393" width="63.140625" style="6" bestFit="1" customWidth="1"/>
    <col min="6394" max="6394" width="18.85546875" style="6" bestFit="1" customWidth="1"/>
    <col min="6395" max="6395" width="15.85546875" style="6" bestFit="1" customWidth="1"/>
    <col min="6396" max="6396" width="131" style="6" bestFit="1" customWidth="1"/>
    <col min="6397" max="6397" width="4.7109375" style="6" bestFit="1" customWidth="1"/>
    <col min="6398" max="6626" width="9.140625" style="6"/>
    <col min="6627" max="6627" width="4.7109375" style="6" bestFit="1" customWidth="1"/>
    <col min="6628" max="6628" width="16.85546875" style="6" bestFit="1" customWidth="1"/>
    <col min="6629" max="6629" width="8.85546875" style="6" bestFit="1" customWidth="1"/>
    <col min="6630" max="6630" width="1.140625" style="6" bestFit="1" customWidth="1"/>
    <col min="6631" max="6631" width="25.140625" style="6" bestFit="1" customWidth="1"/>
    <col min="6632" max="6632" width="10.85546875" style="6" bestFit="1" customWidth="1"/>
    <col min="6633" max="6634" width="16.85546875" style="6" bestFit="1" customWidth="1"/>
    <col min="6635" max="6635" width="8.85546875" style="6" bestFit="1" customWidth="1"/>
    <col min="6636" max="6636" width="16" style="6" bestFit="1" customWidth="1"/>
    <col min="6637" max="6637" width="0.28515625" style="6" bestFit="1" customWidth="1"/>
    <col min="6638" max="6638" width="16" style="6" bestFit="1" customWidth="1"/>
    <col min="6639" max="6639" width="0.7109375" style="6" bestFit="1" customWidth="1"/>
    <col min="6640" max="6640" width="16.140625" style="6" bestFit="1" customWidth="1"/>
    <col min="6641" max="6641" width="12.5703125" style="6" bestFit="1" customWidth="1"/>
    <col min="6642" max="6642" width="4.42578125" style="6" bestFit="1" customWidth="1"/>
    <col min="6643" max="6643" width="20.85546875" style="6" bestFit="1" customWidth="1"/>
    <col min="6644" max="6644" width="17" style="6" bestFit="1" customWidth="1"/>
    <col min="6645" max="6647" width="12.5703125" style="6" bestFit="1" customWidth="1"/>
    <col min="6648" max="6648" width="17" style="6" bestFit="1" customWidth="1"/>
    <col min="6649" max="6649" width="63.140625" style="6" bestFit="1" customWidth="1"/>
    <col min="6650" max="6650" width="18.85546875" style="6" bestFit="1" customWidth="1"/>
    <col min="6651" max="6651" width="15.85546875" style="6" bestFit="1" customWidth="1"/>
    <col min="6652" max="6652" width="131" style="6" bestFit="1" customWidth="1"/>
    <col min="6653" max="6653" width="4.7109375" style="6" bestFit="1" customWidth="1"/>
    <col min="6654" max="6882" width="9.140625" style="6"/>
    <col min="6883" max="6883" width="4.7109375" style="6" bestFit="1" customWidth="1"/>
    <col min="6884" max="6884" width="16.85546875" style="6" bestFit="1" customWidth="1"/>
    <col min="6885" max="6885" width="8.85546875" style="6" bestFit="1" customWidth="1"/>
    <col min="6886" max="6886" width="1.140625" style="6" bestFit="1" customWidth="1"/>
    <col min="6887" max="6887" width="25.140625" style="6" bestFit="1" customWidth="1"/>
    <col min="6888" max="6888" width="10.85546875" style="6" bestFit="1" customWidth="1"/>
    <col min="6889" max="6890" width="16.85546875" style="6" bestFit="1" customWidth="1"/>
    <col min="6891" max="6891" width="8.85546875" style="6" bestFit="1" customWidth="1"/>
    <col min="6892" max="6892" width="16" style="6" bestFit="1" customWidth="1"/>
    <col min="6893" max="6893" width="0.28515625" style="6" bestFit="1" customWidth="1"/>
    <col min="6894" max="6894" width="16" style="6" bestFit="1" customWidth="1"/>
    <col min="6895" max="6895" width="0.7109375" style="6" bestFit="1" customWidth="1"/>
    <col min="6896" max="6896" width="16.140625" style="6" bestFit="1" customWidth="1"/>
    <col min="6897" max="6897" width="12.5703125" style="6" bestFit="1" customWidth="1"/>
    <col min="6898" max="6898" width="4.42578125" style="6" bestFit="1" customWidth="1"/>
    <col min="6899" max="6899" width="20.85546875" style="6" bestFit="1" customWidth="1"/>
    <col min="6900" max="6900" width="17" style="6" bestFit="1" customWidth="1"/>
    <col min="6901" max="6903" width="12.5703125" style="6" bestFit="1" customWidth="1"/>
    <col min="6904" max="6904" width="17" style="6" bestFit="1" customWidth="1"/>
    <col min="6905" max="6905" width="63.140625" style="6" bestFit="1" customWidth="1"/>
    <col min="6906" max="6906" width="18.85546875" style="6" bestFit="1" customWidth="1"/>
    <col min="6907" max="6907" width="15.85546875" style="6" bestFit="1" customWidth="1"/>
    <col min="6908" max="6908" width="131" style="6" bestFit="1" customWidth="1"/>
    <col min="6909" max="6909" width="4.7109375" style="6" bestFit="1" customWidth="1"/>
    <col min="6910" max="7138" width="9.140625" style="6"/>
    <col min="7139" max="7139" width="4.7109375" style="6" bestFit="1" customWidth="1"/>
    <col min="7140" max="7140" width="16.85546875" style="6" bestFit="1" customWidth="1"/>
    <col min="7141" max="7141" width="8.85546875" style="6" bestFit="1" customWidth="1"/>
    <col min="7142" max="7142" width="1.140625" style="6" bestFit="1" customWidth="1"/>
    <col min="7143" max="7143" width="25.140625" style="6" bestFit="1" customWidth="1"/>
    <col min="7144" max="7144" width="10.85546875" style="6" bestFit="1" customWidth="1"/>
    <col min="7145" max="7146" width="16.85546875" style="6" bestFit="1" customWidth="1"/>
    <col min="7147" max="7147" width="8.85546875" style="6" bestFit="1" customWidth="1"/>
    <col min="7148" max="7148" width="16" style="6" bestFit="1" customWidth="1"/>
    <col min="7149" max="7149" width="0.28515625" style="6" bestFit="1" customWidth="1"/>
    <col min="7150" max="7150" width="16" style="6" bestFit="1" customWidth="1"/>
    <col min="7151" max="7151" width="0.7109375" style="6" bestFit="1" customWidth="1"/>
    <col min="7152" max="7152" width="16.140625" style="6" bestFit="1" customWidth="1"/>
    <col min="7153" max="7153" width="12.5703125" style="6" bestFit="1" customWidth="1"/>
    <col min="7154" max="7154" width="4.42578125" style="6" bestFit="1" customWidth="1"/>
    <col min="7155" max="7155" width="20.85546875" style="6" bestFit="1" customWidth="1"/>
    <col min="7156" max="7156" width="17" style="6" bestFit="1" customWidth="1"/>
    <col min="7157" max="7159" width="12.5703125" style="6" bestFit="1" customWidth="1"/>
    <col min="7160" max="7160" width="17" style="6" bestFit="1" customWidth="1"/>
    <col min="7161" max="7161" width="63.140625" style="6" bestFit="1" customWidth="1"/>
    <col min="7162" max="7162" width="18.85546875" style="6" bestFit="1" customWidth="1"/>
    <col min="7163" max="7163" width="15.85546875" style="6" bestFit="1" customWidth="1"/>
    <col min="7164" max="7164" width="131" style="6" bestFit="1" customWidth="1"/>
    <col min="7165" max="7165" width="4.7109375" style="6" bestFit="1" customWidth="1"/>
    <col min="7166" max="7394" width="9.140625" style="6"/>
    <col min="7395" max="7395" width="4.7109375" style="6" bestFit="1" customWidth="1"/>
    <col min="7396" max="7396" width="16.85546875" style="6" bestFit="1" customWidth="1"/>
    <col min="7397" max="7397" width="8.85546875" style="6" bestFit="1" customWidth="1"/>
    <col min="7398" max="7398" width="1.140625" style="6" bestFit="1" customWidth="1"/>
    <col min="7399" max="7399" width="25.140625" style="6" bestFit="1" customWidth="1"/>
    <col min="7400" max="7400" width="10.85546875" style="6" bestFit="1" customWidth="1"/>
    <col min="7401" max="7402" width="16.85546875" style="6" bestFit="1" customWidth="1"/>
    <col min="7403" max="7403" width="8.85546875" style="6" bestFit="1" customWidth="1"/>
    <col min="7404" max="7404" width="16" style="6" bestFit="1" customWidth="1"/>
    <col min="7405" max="7405" width="0.28515625" style="6" bestFit="1" customWidth="1"/>
    <col min="7406" max="7406" width="16" style="6" bestFit="1" customWidth="1"/>
    <col min="7407" max="7407" width="0.7109375" style="6" bestFit="1" customWidth="1"/>
    <col min="7408" max="7408" width="16.140625" style="6" bestFit="1" customWidth="1"/>
    <col min="7409" max="7409" width="12.5703125" style="6" bestFit="1" customWidth="1"/>
    <col min="7410" max="7410" width="4.42578125" style="6" bestFit="1" customWidth="1"/>
    <col min="7411" max="7411" width="20.85546875" style="6" bestFit="1" customWidth="1"/>
    <col min="7412" max="7412" width="17" style="6" bestFit="1" customWidth="1"/>
    <col min="7413" max="7415" width="12.5703125" style="6" bestFit="1" customWidth="1"/>
    <col min="7416" max="7416" width="17" style="6" bestFit="1" customWidth="1"/>
    <col min="7417" max="7417" width="63.140625" style="6" bestFit="1" customWidth="1"/>
    <col min="7418" max="7418" width="18.85546875" style="6" bestFit="1" customWidth="1"/>
    <col min="7419" max="7419" width="15.85546875" style="6" bestFit="1" customWidth="1"/>
    <col min="7420" max="7420" width="131" style="6" bestFit="1" customWidth="1"/>
    <col min="7421" max="7421" width="4.7109375" style="6" bestFit="1" customWidth="1"/>
    <col min="7422" max="7650" width="9.140625" style="6"/>
    <col min="7651" max="7651" width="4.7109375" style="6" bestFit="1" customWidth="1"/>
    <col min="7652" max="7652" width="16.85546875" style="6" bestFit="1" customWidth="1"/>
    <col min="7653" max="7653" width="8.85546875" style="6" bestFit="1" customWidth="1"/>
    <col min="7654" max="7654" width="1.140625" style="6" bestFit="1" customWidth="1"/>
    <col min="7655" max="7655" width="25.140625" style="6" bestFit="1" customWidth="1"/>
    <col min="7656" max="7656" width="10.85546875" style="6" bestFit="1" customWidth="1"/>
    <col min="7657" max="7658" width="16.85546875" style="6" bestFit="1" customWidth="1"/>
    <col min="7659" max="7659" width="8.85546875" style="6" bestFit="1" customWidth="1"/>
    <col min="7660" max="7660" width="16" style="6" bestFit="1" customWidth="1"/>
    <col min="7661" max="7661" width="0.28515625" style="6" bestFit="1" customWidth="1"/>
    <col min="7662" max="7662" width="16" style="6" bestFit="1" customWidth="1"/>
    <col min="7663" max="7663" width="0.7109375" style="6" bestFit="1" customWidth="1"/>
    <col min="7664" max="7664" width="16.140625" style="6" bestFit="1" customWidth="1"/>
    <col min="7665" max="7665" width="12.5703125" style="6" bestFit="1" customWidth="1"/>
    <col min="7666" max="7666" width="4.42578125" style="6" bestFit="1" customWidth="1"/>
    <col min="7667" max="7667" width="20.85546875" style="6" bestFit="1" customWidth="1"/>
    <col min="7668" max="7668" width="17" style="6" bestFit="1" customWidth="1"/>
    <col min="7669" max="7671" width="12.5703125" style="6" bestFit="1" customWidth="1"/>
    <col min="7672" max="7672" width="17" style="6" bestFit="1" customWidth="1"/>
    <col min="7673" max="7673" width="63.140625" style="6" bestFit="1" customWidth="1"/>
    <col min="7674" max="7674" width="18.85546875" style="6" bestFit="1" customWidth="1"/>
    <col min="7675" max="7675" width="15.85546875" style="6" bestFit="1" customWidth="1"/>
    <col min="7676" max="7676" width="131" style="6" bestFit="1" customWidth="1"/>
    <col min="7677" max="7677" width="4.7109375" style="6" bestFit="1" customWidth="1"/>
    <col min="7678" max="7906" width="9.140625" style="6"/>
    <col min="7907" max="7907" width="4.7109375" style="6" bestFit="1" customWidth="1"/>
    <col min="7908" max="7908" width="16.85546875" style="6" bestFit="1" customWidth="1"/>
    <col min="7909" max="7909" width="8.85546875" style="6" bestFit="1" customWidth="1"/>
    <col min="7910" max="7910" width="1.140625" style="6" bestFit="1" customWidth="1"/>
    <col min="7911" max="7911" width="25.140625" style="6" bestFit="1" customWidth="1"/>
    <col min="7912" max="7912" width="10.85546875" style="6" bestFit="1" customWidth="1"/>
    <col min="7913" max="7914" width="16.85546875" style="6" bestFit="1" customWidth="1"/>
    <col min="7915" max="7915" width="8.85546875" style="6" bestFit="1" customWidth="1"/>
    <col min="7916" max="7916" width="16" style="6" bestFit="1" customWidth="1"/>
    <col min="7917" max="7917" width="0.28515625" style="6" bestFit="1" customWidth="1"/>
    <col min="7918" max="7918" width="16" style="6" bestFit="1" customWidth="1"/>
    <col min="7919" max="7919" width="0.7109375" style="6" bestFit="1" customWidth="1"/>
    <col min="7920" max="7920" width="16.140625" style="6" bestFit="1" customWidth="1"/>
    <col min="7921" max="7921" width="12.5703125" style="6" bestFit="1" customWidth="1"/>
    <col min="7922" max="7922" width="4.42578125" style="6" bestFit="1" customWidth="1"/>
    <col min="7923" max="7923" width="20.85546875" style="6" bestFit="1" customWidth="1"/>
    <col min="7924" max="7924" width="17" style="6" bestFit="1" customWidth="1"/>
    <col min="7925" max="7927" width="12.5703125" style="6" bestFit="1" customWidth="1"/>
    <col min="7928" max="7928" width="17" style="6" bestFit="1" customWidth="1"/>
    <col min="7929" max="7929" width="63.140625" style="6" bestFit="1" customWidth="1"/>
    <col min="7930" max="7930" width="18.85546875" style="6" bestFit="1" customWidth="1"/>
    <col min="7931" max="7931" width="15.85546875" style="6" bestFit="1" customWidth="1"/>
    <col min="7932" max="7932" width="131" style="6" bestFit="1" customWidth="1"/>
    <col min="7933" max="7933" width="4.7109375" style="6" bestFit="1" customWidth="1"/>
    <col min="7934" max="8162" width="9.140625" style="6"/>
    <col min="8163" max="8163" width="4.7109375" style="6" bestFit="1" customWidth="1"/>
    <col min="8164" max="8164" width="16.85546875" style="6" bestFit="1" customWidth="1"/>
    <col min="8165" max="8165" width="8.85546875" style="6" bestFit="1" customWidth="1"/>
    <col min="8166" max="8166" width="1.140625" style="6" bestFit="1" customWidth="1"/>
    <col min="8167" max="8167" width="25.140625" style="6" bestFit="1" customWidth="1"/>
    <col min="8168" max="8168" width="10.85546875" style="6" bestFit="1" customWidth="1"/>
    <col min="8169" max="8170" width="16.85546875" style="6" bestFit="1" customWidth="1"/>
    <col min="8171" max="8171" width="8.85546875" style="6" bestFit="1" customWidth="1"/>
    <col min="8172" max="8172" width="16" style="6" bestFit="1" customWidth="1"/>
    <col min="8173" max="8173" width="0.28515625" style="6" bestFit="1" customWidth="1"/>
    <col min="8174" max="8174" width="16" style="6" bestFit="1" customWidth="1"/>
    <col min="8175" max="8175" width="0.7109375" style="6" bestFit="1" customWidth="1"/>
    <col min="8176" max="8176" width="16.140625" style="6" bestFit="1" customWidth="1"/>
    <col min="8177" max="8177" width="12.5703125" style="6" bestFit="1" customWidth="1"/>
    <col min="8178" max="8178" width="4.42578125" style="6" bestFit="1" customWidth="1"/>
    <col min="8179" max="8179" width="20.85546875" style="6" bestFit="1" customWidth="1"/>
    <col min="8180" max="8180" width="17" style="6" bestFit="1" customWidth="1"/>
    <col min="8181" max="8183" width="12.5703125" style="6" bestFit="1" customWidth="1"/>
    <col min="8184" max="8184" width="17" style="6" bestFit="1" customWidth="1"/>
    <col min="8185" max="8185" width="63.140625" style="6" bestFit="1" customWidth="1"/>
    <col min="8186" max="8186" width="18.85546875" style="6" bestFit="1" customWidth="1"/>
    <col min="8187" max="8187" width="15.85546875" style="6" bestFit="1" customWidth="1"/>
    <col min="8188" max="8188" width="131" style="6" bestFit="1" customWidth="1"/>
    <col min="8189" max="8189" width="4.7109375" style="6" bestFit="1" customWidth="1"/>
    <col min="8190" max="8418" width="9.140625" style="6"/>
    <col min="8419" max="8419" width="4.7109375" style="6" bestFit="1" customWidth="1"/>
    <col min="8420" max="8420" width="16.85546875" style="6" bestFit="1" customWidth="1"/>
    <col min="8421" max="8421" width="8.85546875" style="6" bestFit="1" customWidth="1"/>
    <col min="8422" max="8422" width="1.140625" style="6" bestFit="1" customWidth="1"/>
    <col min="8423" max="8423" width="25.140625" style="6" bestFit="1" customWidth="1"/>
    <col min="8424" max="8424" width="10.85546875" style="6" bestFit="1" customWidth="1"/>
    <col min="8425" max="8426" width="16.85546875" style="6" bestFit="1" customWidth="1"/>
    <col min="8427" max="8427" width="8.85546875" style="6" bestFit="1" customWidth="1"/>
    <col min="8428" max="8428" width="16" style="6" bestFit="1" customWidth="1"/>
    <col min="8429" max="8429" width="0.28515625" style="6" bestFit="1" customWidth="1"/>
    <col min="8430" max="8430" width="16" style="6" bestFit="1" customWidth="1"/>
    <col min="8431" max="8431" width="0.7109375" style="6" bestFit="1" customWidth="1"/>
    <col min="8432" max="8432" width="16.140625" style="6" bestFit="1" customWidth="1"/>
    <col min="8433" max="8433" width="12.5703125" style="6" bestFit="1" customWidth="1"/>
    <col min="8434" max="8434" width="4.42578125" style="6" bestFit="1" customWidth="1"/>
    <col min="8435" max="8435" width="20.85546875" style="6" bestFit="1" customWidth="1"/>
    <col min="8436" max="8436" width="17" style="6" bestFit="1" customWidth="1"/>
    <col min="8437" max="8439" width="12.5703125" style="6" bestFit="1" customWidth="1"/>
    <col min="8440" max="8440" width="17" style="6" bestFit="1" customWidth="1"/>
    <col min="8441" max="8441" width="63.140625" style="6" bestFit="1" customWidth="1"/>
    <col min="8442" max="8442" width="18.85546875" style="6" bestFit="1" customWidth="1"/>
    <col min="8443" max="8443" width="15.85546875" style="6" bestFit="1" customWidth="1"/>
    <col min="8444" max="8444" width="131" style="6" bestFit="1" customWidth="1"/>
    <col min="8445" max="8445" width="4.7109375" style="6" bestFit="1" customWidth="1"/>
    <col min="8446" max="8674" width="9.140625" style="6"/>
    <col min="8675" max="8675" width="4.7109375" style="6" bestFit="1" customWidth="1"/>
    <col min="8676" max="8676" width="16.85546875" style="6" bestFit="1" customWidth="1"/>
    <col min="8677" max="8677" width="8.85546875" style="6" bestFit="1" customWidth="1"/>
    <col min="8678" max="8678" width="1.140625" style="6" bestFit="1" customWidth="1"/>
    <col min="8679" max="8679" width="25.140625" style="6" bestFit="1" customWidth="1"/>
    <col min="8680" max="8680" width="10.85546875" style="6" bestFit="1" customWidth="1"/>
    <col min="8681" max="8682" width="16.85546875" style="6" bestFit="1" customWidth="1"/>
    <col min="8683" max="8683" width="8.85546875" style="6" bestFit="1" customWidth="1"/>
    <col min="8684" max="8684" width="16" style="6" bestFit="1" customWidth="1"/>
    <col min="8685" max="8685" width="0.28515625" style="6" bestFit="1" customWidth="1"/>
    <col min="8686" max="8686" width="16" style="6" bestFit="1" customWidth="1"/>
    <col min="8687" max="8687" width="0.7109375" style="6" bestFit="1" customWidth="1"/>
    <col min="8688" max="8688" width="16.140625" style="6" bestFit="1" customWidth="1"/>
    <col min="8689" max="8689" width="12.5703125" style="6" bestFit="1" customWidth="1"/>
    <col min="8690" max="8690" width="4.42578125" style="6" bestFit="1" customWidth="1"/>
    <col min="8691" max="8691" width="20.85546875" style="6" bestFit="1" customWidth="1"/>
    <col min="8692" max="8692" width="17" style="6" bestFit="1" customWidth="1"/>
    <col min="8693" max="8695" width="12.5703125" style="6" bestFit="1" customWidth="1"/>
    <col min="8696" max="8696" width="17" style="6" bestFit="1" customWidth="1"/>
    <col min="8697" max="8697" width="63.140625" style="6" bestFit="1" customWidth="1"/>
    <col min="8698" max="8698" width="18.85546875" style="6" bestFit="1" customWidth="1"/>
    <col min="8699" max="8699" width="15.85546875" style="6" bestFit="1" customWidth="1"/>
    <col min="8700" max="8700" width="131" style="6" bestFit="1" customWidth="1"/>
    <col min="8701" max="8701" width="4.7109375" style="6" bestFit="1" customWidth="1"/>
    <col min="8702" max="8930" width="9.140625" style="6"/>
    <col min="8931" max="8931" width="4.7109375" style="6" bestFit="1" customWidth="1"/>
    <col min="8932" max="8932" width="16.85546875" style="6" bestFit="1" customWidth="1"/>
    <col min="8933" max="8933" width="8.85546875" style="6" bestFit="1" customWidth="1"/>
    <col min="8934" max="8934" width="1.140625" style="6" bestFit="1" customWidth="1"/>
    <col min="8935" max="8935" width="25.140625" style="6" bestFit="1" customWidth="1"/>
    <col min="8936" max="8936" width="10.85546875" style="6" bestFit="1" customWidth="1"/>
    <col min="8937" max="8938" width="16.85546875" style="6" bestFit="1" customWidth="1"/>
    <col min="8939" max="8939" width="8.85546875" style="6" bestFit="1" customWidth="1"/>
    <col min="8940" max="8940" width="16" style="6" bestFit="1" customWidth="1"/>
    <col min="8941" max="8941" width="0.28515625" style="6" bestFit="1" customWidth="1"/>
    <col min="8942" max="8942" width="16" style="6" bestFit="1" customWidth="1"/>
    <col min="8943" max="8943" width="0.7109375" style="6" bestFit="1" customWidth="1"/>
    <col min="8944" max="8944" width="16.140625" style="6" bestFit="1" customWidth="1"/>
    <col min="8945" max="8945" width="12.5703125" style="6" bestFit="1" customWidth="1"/>
    <col min="8946" max="8946" width="4.42578125" style="6" bestFit="1" customWidth="1"/>
    <col min="8947" max="8947" width="20.85546875" style="6" bestFit="1" customWidth="1"/>
    <col min="8948" max="8948" width="17" style="6" bestFit="1" customWidth="1"/>
    <col min="8949" max="8951" width="12.5703125" style="6" bestFit="1" customWidth="1"/>
    <col min="8952" max="8952" width="17" style="6" bestFit="1" customWidth="1"/>
    <col min="8953" max="8953" width="63.140625" style="6" bestFit="1" customWidth="1"/>
    <col min="8954" max="8954" width="18.85546875" style="6" bestFit="1" customWidth="1"/>
    <col min="8955" max="8955" width="15.85546875" style="6" bestFit="1" customWidth="1"/>
    <col min="8956" max="8956" width="131" style="6" bestFit="1" customWidth="1"/>
    <col min="8957" max="8957" width="4.7109375" style="6" bestFit="1" customWidth="1"/>
    <col min="8958" max="9186" width="9.140625" style="6"/>
    <col min="9187" max="9187" width="4.7109375" style="6" bestFit="1" customWidth="1"/>
    <col min="9188" max="9188" width="16.85546875" style="6" bestFit="1" customWidth="1"/>
    <col min="9189" max="9189" width="8.85546875" style="6" bestFit="1" customWidth="1"/>
    <col min="9190" max="9190" width="1.140625" style="6" bestFit="1" customWidth="1"/>
    <col min="9191" max="9191" width="25.140625" style="6" bestFit="1" customWidth="1"/>
    <col min="9192" max="9192" width="10.85546875" style="6" bestFit="1" customWidth="1"/>
    <col min="9193" max="9194" width="16.85546875" style="6" bestFit="1" customWidth="1"/>
    <col min="9195" max="9195" width="8.85546875" style="6" bestFit="1" customWidth="1"/>
    <col min="9196" max="9196" width="16" style="6" bestFit="1" customWidth="1"/>
    <col min="9197" max="9197" width="0.28515625" style="6" bestFit="1" customWidth="1"/>
    <col min="9198" max="9198" width="16" style="6" bestFit="1" customWidth="1"/>
    <col min="9199" max="9199" width="0.7109375" style="6" bestFit="1" customWidth="1"/>
    <col min="9200" max="9200" width="16.140625" style="6" bestFit="1" customWidth="1"/>
    <col min="9201" max="9201" width="12.5703125" style="6" bestFit="1" customWidth="1"/>
    <col min="9202" max="9202" width="4.42578125" style="6" bestFit="1" customWidth="1"/>
    <col min="9203" max="9203" width="20.85546875" style="6" bestFit="1" customWidth="1"/>
    <col min="9204" max="9204" width="17" style="6" bestFit="1" customWidth="1"/>
    <col min="9205" max="9207" width="12.5703125" style="6" bestFit="1" customWidth="1"/>
    <col min="9208" max="9208" width="17" style="6" bestFit="1" customWidth="1"/>
    <col min="9209" max="9209" width="63.140625" style="6" bestFit="1" customWidth="1"/>
    <col min="9210" max="9210" width="18.85546875" style="6" bestFit="1" customWidth="1"/>
    <col min="9211" max="9211" width="15.85546875" style="6" bestFit="1" customWidth="1"/>
    <col min="9212" max="9212" width="131" style="6" bestFit="1" customWidth="1"/>
    <col min="9213" max="9213" width="4.7109375" style="6" bestFit="1" customWidth="1"/>
    <col min="9214" max="9442" width="9.140625" style="6"/>
    <col min="9443" max="9443" width="4.7109375" style="6" bestFit="1" customWidth="1"/>
    <col min="9444" max="9444" width="16.85546875" style="6" bestFit="1" customWidth="1"/>
    <col min="9445" max="9445" width="8.85546875" style="6" bestFit="1" customWidth="1"/>
    <col min="9446" max="9446" width="1.140625" style="6" bestFit="1" customWidth="1"/>
    <col min="9447" max="9447" width="25.140625" style="6" bestFit="1" customWidth="1"/>
    <col min="9448" max="9448" width="10.85546875" style="6" bestFit="1" customWidth="1"/>
    <col min="9449" max="9450" width="16.85546875" style="6" bestFit="1" customWidth="1"/>
    <col min="9451" max="9451" width="8.85546875" style="6" bestFit="1" customWidth="1"/>
    <col min="9452" max="9452" width="16" style="6" bestFit="1" customWidth="1"/>
    <col min="9453" max="9453" width="0.28515625" style="6" bestFit="1" customWidth="1"/>
    <col min="9454" max="9454" width="16" style="6" bestFit="1" customWidth="1"/>
    <col min="9455" max="9455" width="0.7109375" style="6" bestFit="1" customWidth="1"/>
    <col min="9456" max="9456" width="16.140625" style="6" bestFit="1" customWidth="1"/>
    <col min="9457" max="9457" width="12.5703125" style="6" bestFit="1" customWidth="1"/>
    <col min="9458" max="9458" width="4.42578125" style="6" bestFit="1" customWidth="1"/>
    <col min="9459" max="9459" width="20.85546875" style="6" bestFit="1" customWidth="1"/>
    <col min="9460" max="9460" width="17" style="6" bestFit="1" customWidth="1"/>
    <col min="9461" max="9463" width="12.5703125" style="6" bestFit="1" customWidth="1"/>
    <col min="9464" max="9464" width="17" style="6" bestFit="1" customWidth="1"/>
    <col min="9465" max="9465" width="63.140625" style="6" bestFit="1" customWidth="1"/>
    <col min="9466" max="9466" width="18.85546875" style="6" bestFit="1" customWidth="1"/>
    <col min="9467" max="9467" width="15.85546875" style="6" bestFit="1" customWidth="1"/>
    <col min="9468" max="9468" width="131" style="6" bestFit="1" customWidth="1"/>
    <col min="9469" max="9469" width="4.7109375" style="6" bestFit="1" customWidth="1"/>
    <col min="9470" max="9698" width="9.140625" style="6"/>
    <col min="9699" max="9699" width="4.7109375" style="6" bestFit="1" customWidth="1"/>
    <col min="9700" max="9700" width="16.85546875" style="6" bestFit="1" customWidth="1"/>
    <col min="9701" max="9701" width="8.85546875" style="6" bestFit="1" customWidth="1"/>
    <col min="9702" max="9702" width="1.140625" style="6" bestFit="1" customWidth="1"/>
    <col min="9703" max="9703" width="25.140625" style="6" bestFit="1" customWidth="1"/>
    <col min="9704" max="9704" width="10.85546875" style="6" bestFit="1" customWidth="1"/>
    <col min="9705" max="9706" width="16.85546875" style="6" bestFit="1" customWidth="1"/>
    <col min="9707" max="9707" width="8.85546875" style="6" bestFit="1" customWidth="1"/>
    <col min="9708" max="9708" width="16" style="6" bestFit="1" customWidth="1"/>
    <col min="9709" max="9709" width="0.28515625" style="6" bestFit="1" customWidth="1"/>
    <col min="9710" max="9710" width="16" style="6" bestFit="1" customWidth="1"/>
    <col min="9711" max="9711" width="0.7109375" style="6" bestFit="1" customWidth="1"/>
    <col min="9712" max="9712" width="16.140625" style="6" bestFit="1" customWidth="1"/>
    <col min="9713" max="9713" width="12.5703125" style="6" bestFit="1" customWidth="1"/>
    <col min="9714" max="9714" width="4.42578125" style="6" bestFit="1" customWidth="1"/>
    <col min="9715" max="9715" width="20.85546875" style="6" bestFit="1" customWidth="1"/>
    <col min="9716" max="9716" width="17" style="6" bestFit="1" customWidth="1"/>
    <col min="9717" max="9719" width="12.5703125" style="6" bestFit="1" customWidth="1"/>
    <col min="9720" max="9720" width="17" style="6" bestFit="1" customWidth="1"/>
    <col min="9721" max="9721" width="63.140625" style="6" bestFit="1" customWidth="1"/>
    <col min="9722" max="9722" width="18.85546875" style="6" bestFit="1" customWidth="1"/>
    <col min="9723" max="9723" width="15.85546875" style="6" bestFit="1" customWidth="1"/>
    <col min="9724" max="9724" width="131" style="6" bestFit="1" customWidth="1"/>
    <col min="9725" max="9725" width="4.7109375" style="6" bestFit="1" customWidth="1"/>
    <col min="9726" max="9954" width="9.140625" style="6"/>
    <col min="9955" max="9955" width="4.7109375" style="6" bestFit="1" customWidth="1"/>
    <col min="9956" max="9956" width="16.85546875" style="6" bestFit="1" customWidth="1"/>
    <col min="9957" max="9957" width="8.85546875" style="6" bestFit="1" customWidth="1"/>
    <col min="9958" max="9958" width="1.140625" style="6" bestFit="1" customWidth="1"/>
    <col min="9959" max="9959" width="25.140625" style="6" bestFit="1" customWidth="1"/>
    <col min="9960" max="9960" width="10.85546875" style="6" bestFit="1" customWidth="1"/>
    <col min="9961" max="9962" width="16.85546875" style="6" bestFit="1" customWidth="1"/>
    <col min="9963" max="9963" width="8.85546875" style="6" bestFit="1" customWidth="1"/>
    <col min="9964" max="9964" width="16" style="6" bestFit="1" customWidth="1"/>
    <col min="9965" max="9965" width="0.28515625" style="6" bestFit="1" customWidth="1"/>
    <col min="9966" max="9966" width="16" style="6" bestFit="1" customWidth="1"/>
    <col min="9967" max="9967" width="0.7109375" style="6" bestFit="1" customWidth="1"/>
    <col min="9968" max="9968" width="16.140625" style="6" bestFit="1" customWidth="1"/>
    <col min="9969" max="9969" width="12.5703125" style="6" bestFit="1" customWidth="1"/>
    <col min="9970" max="9970" width="4.42578125" style="6" bestFit="1" customWidth="1"/>
    <col min="9971" max="9971" width="20.85546875" style="6" bestFit="1" customWidth="1"/>
    <col min="9972" max="9972" width="17" style="6" bestFit="1" customWidth="1"/>
    <col min="9973" max="9975" width="12.5703125" style="6" bestFit="1" customWidth="1"/>
    <col min="9976" max="9976" width="17" style="6" bestFit="1" customWidth="1"/>
    <col min="9977" max="9977" width="63.140625" style="6" bestFit="1" customWidth="1"/>
    <col min="9978" max="9978" width="18.85546875" style="6" bestFit="1" customWidth="1"/>
    <col min="9979" max="9979" width="15.85546875" style="6" bestFit="1" customWidth="1"/>
    <col min="9980" max="9980" width="131" style="6" bestFit="1" customWidth="1"/>
    <col min="9981" max="9981" width="4.7109375" style="6" bestFit="1" customWidth="1"/>
    <col min="9982" max="10210" width="9.140625" style="6"/>
    <col min="10211" max="10211" width="4.7109375" style="6" bestFit="1" customWidth="1"/>
    <col min="10212" max="10212" width="16.85546875" style="6" bestFit="1" customWidth="1"/>
    <col min="10213" max="10213" width="8.85546875" style="6" bestFit="1" customWidth="1"/>
    <col min="10214" max="10214" width="1.140625" style="6" bestFit="1" customWidth="1"/>
    <col min="10215" max="10215" width="25.140625" style="6" bestFit="1" customWidth="1"/>
    <col min="10216" max="10216" width="10.85546875" style="6" bestFit="1" customWidth="1"/>
    <col min="10217" max="10218" width="16.85546875" style="6" bestFit="1" customWidth="1"/>
    <col min="10219" max="10219" width="8.85546875" style="6" bestFit="1" customWidth="1"/>
    <col min="10220" max="10220" width="16" style="6" bestFit="1" customWidth="1"/>
    <col min="10221" max="10221" width="0.28515625" style="6" bestFit="1" customWidth="1"/>
    <col min="10222" max="10222" width="16" style="6" bestFit="1" customWidth="1"/>
    <col min="10223" max="10223" width="0.7109375" style="6" bestFit="1" customWidth="1"/>
    <col min="10224" max="10224" width="16.140625" style="6" bestFit="1" customWidth="1"/>
    <col min="10225" max="10225" width="12.5703125" style="6" bestFit="1" customWidth="1"/>
    <col min="10226" max="10226" width="4.42578125" style="6" bestFit="1" customWidth="1"/>
    <col min="10227" max="10227" width="20.85546875" style="6" bestFit="1" customWidth="1"/>
    <col min="10228" max="10228" width="17" style="6" bestFit="1" customWidth="1"/>
    <col min="10229" max="10231" width="12.5703125" style="6" bestFit="1" customWidth="1"/>
    <col min="10232" max="10232" width="17" style="6" bestFit="1" customWidth="1"/>
    <col min="10233" max="10233" width="63.140625" style="6" bestFit="1" customWidth="1"/>
    <col min="10234" max="10234" width="18.85546875" style="6" bestFit="1" customWidth="1"/>
    <col min="10235" max="10235" width="15.85546875" style="6" bestFit="1" customWidth="1"/>
    <col min="10236" max="10236" width="131" style="6" bestFit="1" customWidth="1"/>
    <col min="10237" max="10237" width="4.7109375" style="6" bestFit="1" customWidth="1"/>
    <col min="10238" max="10466" width="9.140625" style="6"/>
    <col min="10467" max="10467" width="4.7109375" style="6" bestFit="1" customWidth="1"/>
    <col min="10468" max="10468" width="16.85546875" style="6" bestFit="1" customWidth="1"/>
    <col min="10469" max="10469" width="8.85546875" style="6" bestFit="1" customWidth="1"/>
    <col min="10470" max="10470" width="1.140625" style="6" bestFit="1" customWidth="1"/>
    <col min="10471" max="10471" width="25.140625" style="6" bestFit="1" customWidth="1"/>
    <col min="10472" max="10472" width="10.85546875" style="6" bestFit="1" customWidth="1"/>
    <col min="10473" max="10474" width="16.85546875" style="6" bestFit="1" customWidth="1"/>
    <col min="10475" max="10475" width="8.85546875" style="6" bestFit="1" customWidth="1"/>
    <col min="10476" max="10476" width="16" style="6" bestFit="1" customWidth="1"/>
    <col min="10477" max="10477" width="0.28515625" style="6" bestFit="1" customWidth="1"/>
    <col min="10478" max="10478" width="16" style="6" bestFit="1" customWidth="1"/>
    <col min="10479" max="10479" width="0.7109375" style="6" bestFit="1" customWidth="1"/>
    <col min="10480" max="10480" width="16.140625" style="6" bestFit="1" customWidth="1"/>
    <col min="10481" max="10481" width="12.5703125" style="6" bestFit="1" customWidth="1"/>
    <col min="10482" max="10482" width="4.42578125" style="6" bestFit="1" customWidth="1"/>
    <col min="10483" max="10483" width="20.85546875" style="6" bestFit="1" customWidth="1"/>
    <col min="10484" max="10484" width="17" style="6" bestFit="1" customWidth="1"/>
    <col min="10485" max="10487" width="12.5703125" style="6" bestFit="1" customWidth="1"/>
    <col min="10488" max="10488" width="17" style="6" bestFit="1" customWidth="1"/>
    <col min="10489" max="10489" width="63.140625" style="6" bestFit="1" customWidth="1"/>
    <col min="10490" max="10490" width="18.85546875" style="6" bestFit="1" customWidth="1"/>
    <col min="10491" max="10491" width="15.85546875" style="6" bestFit="1" customWidth="1"/>
    <col min="10492" max="10492" width="131" style="6" bestFit="1" customWidth="1"/>
    <col min="10493" max="10493" width="4.7109375" style="6" bestFit="1" customWidth="1"/>
    <col min="10494" max="10722" width="9.140625" style="6"/>
    <col min="10723" max="10723" width="4.7109375" style="6" bestFit="1" customWidth="1"/>
    <col min="10724" max="10724" width="16.85546875" style="6" bestFit="1" customWidth="1"/>
    <col min="10725" max="10725" width="8.85546875" style="6" bestFit="1" customWidth="1"/>
    <col min="10726" max="10726" width="1.140625" style="6" bestFit="1" customWidth="1"/>
    <col min="10727" max="10727" width="25.140625" style="6" bestFit="1" customWidth="1"/>
    <col min="10728" max="10728" width="10.85546875" style="6" bestFit="1" customWidth="1"/>
    <col min="10729" max="10730" width="16.85546875" style="6" bestFit="1" customWidth="1"/>
    <col min="10731" max="10731" width="8.85546875" style="6" bestFit="1" customWidth="1"/>
    <col min="10732" max="10732" width="16" style="6" bestFit="1" customWidth="1"/>
    <col min="10733" max="10733" width="0.28515625" style="6" bestFit="1" customWidth="1"/>
    <col min="10734" max="10734" width="16" style="6" bestFit="1" customWidth="1"/>
    <col min="10735" max="10735" width="0.7109375" style="6" bestFit="1" customWidth="1"/>
    <col min="10736" max="10736" width="16.140625" style="6" bestFit="1" customWidth="1"/>
    <col min="10737" max="10737" width="12.5703125" style="6" bestFit="1" customWidth="1"/>
    <col min="10738" max="10738" width="4.42578125" style="6" bestFit="1" customWidth="1"/>
    <col min="10739" max="10739" width="20.85546875" style="6" bestFit="1" customWidth="1"/>
    <col min="10740" max="10740" width="17" style="6" bestFit="1" customWidth="1"/>
    <col min="10741" max="10743" width="12.5703125" style="6" bestFit="1" customWidth="1"/>
    <col min="10744" max="10744" width="17" style="6" bestFit="1" customWidth="1"/>
    <col min="10745" max="10745" width="63.140625" style="6" bestFit="1" customWidth="1"/>
    <col min="10746" max="10746" width="18.85546875" style="6" bestFit="1" customWidth="1"/>
    <col min="10747" max="10747" width="15.85546875" style="6" bestFit="1" customWidth="1"/>
    <col min="10748" max="10748" width="131" style="6" bestFit="1" customWidth="1"/>
    <col min="10749" max="10749" width="4.7109375" style="6" bestFit="1" customWidth="1"/>
    <col min="10750" max="10978" width="9.140625" style="6"/>
    <col min="10979" max="10979" width="4.7109375" style="6" bestFit="1" customWidth="1"/>
    <col min="10980" max="10980" width="16.85546875" style="6" bestFit="1" customWidth="1"/>
    <col min="10981" max="10981" width="8.85546875" style="6" bestFit="1" customWidth="1"/>
    <col min="10982" max="10982" width="1.140625" style="6" bestFit="1" customWidth="1"/>
    <col min="10983" max="10983" width="25.140625" style="6" bestFit="1" customWidth="1"/>
    <col min="10984" max="10984" width="10.85546875" style="6" bestFit="1" customWidth="1"/>
    <col min="10985" max="10986" width="16.85546875" style="6" bestFit="1" customWidth="1"/>
    <col min="10987" max="10987" width="8.85546875" style="6" bestFit="1" customWidth="1"/>
    <col min="10988" max="10988" width="16" style="6" bestFit="1" customWidth="1"/>
    <col min="10989" max="10989" width="0.28515625" style="6" bestFit="1" customWidth="1"/>
    <col min="10990" max="10990" width="16" style="6" bestFit="1" customWidth="1"/>
    <col min="10991" max="10991" width="0.7109375" style="6" bestFit="1" customWidth="1"/>
    <col min="10992" max="10992" width="16.140625" style="6" bestFit="1" customWidth="1"/>
    <col min="10993" max="10993" width="12.5703125" style="6" bestFit="1" customWidth="1"/>
    <col min="10994" max="10994" width="4.42578125" style="6" bestFit="1" customWidth="1"/>
    <col min="10995" max="10995" width="20.85546875" style="6" bestFit="1" customWidth="1"/>
    <col min="10996" max="10996" width="17" style="6" bestFit="1" customWidth="1"/>
    <col min="10997" max="10999" width="12.5703125" style="6" bestFit="1" customWidth="1"/>
    <col min="11000" max="11000" width="17" style="6" bestFit="1" customWidth="1"/>
    <col min="11001" max="11001" width="63.140625" style="6" bestFit="1" customWidth="1"/>
    <col min="11002" max="11002" width="18.85546875" style="6" bestFit="1" customWidth="1"/>
    <col min="11003" max="11003" width="15.85546875" style="6" bestFit="1" customWidth="1"/>
    <col min="11004" max="11004" width="131" style="6" bestFit="1" customWidth="1"/>
    <col min="11005" max="11005" width="4.7109375" style="6" bestFit="1" customWidth="1"/>
    <col min="11006" max="11234" width="9.140625" style="6"/>
    <col min="11235" max="11235" width="4.7109375" style="6" bestFit="1" customWidth="1"/>
    <col min="11236" max="11236" width="16.85546875" style="6" bestFit="1" customWidth="1"/>
    <col min="11237" max="11237" width="8.85546875" style="6" bestFit="1" customWidth="1"/>
    <col min="11238" max="11238" width="1.140625" style="6" bestFit="1" customWidth="1"/>
    <col min="11239" max="11239" width="25.140625" style="6" bestFit="1" customWidth="1"/>
    <col min="11240" max="11240" width="10.85546875" style="6" bestFit="1" customWidth="1"/>
    <col min="11241" max="11242" width="16.85546875" style="6" bestFit="1" customWidth="1"/>
    <col min="11243" max="11243" width="8.85546875" style="6" bestFit="1" customWidth="1"/>
    <col min="11244" max="11244" width="16" style="6" bestFit="1" customWidth="1"/>
    <col min="11245" max="11245" width="0.28515625" style="6" bestFit="1" customWidth="1"/>
    <col min="11246" max="11246" width="16" style="6" bestFit="1" customWidth="1"/>
    <col min="11247" max="11247" width="0.7109375" style="6" bestFit="1" customWidth="1"/>
    <col min="11248" max="11248" width="16.140625" style="6" bestFit="1" customWidth="1"/>
    <col min="11249" max="11249" width="12.5703125" style="6" bestFit="1" customWidth="1"/>
    <col min="11250" max="11250" width="4.42578125" style="6" bestFit="1" customWidth="1"/>
    <col min="11251" max="11251" width="20.85546875" style="6" bestFit="1" customWidth="1"/>
    <col min="11252" max="11252" width="17" style="6" bestFit="1" customWidth="1"/>
    <col min="11253" max="11255" width="12.5703125" style="6" bestFit="1" customWidth="1"/>
    <col min="11256" max="11256" width="17" style="6" bestFit="1" customWidth="1"/>
    <col min="11257" max="11257" width="63.140625" style="6" bestFit="1" customWidth="1"/>
    <col min="11258" max="11258" width="18.85546875" style="6" bestFit="1" customWidth="1"/>
    <col min="11259" max="11259" width="15.85546875" style="6" bestFit="1" customWidth="1"/>
    <col min="11260" max="11260" width="131" style="6" bestFit="1" customWidth="1"/>
    <col min="11261" max="11261" width="4.7109375" style="6" bestFit="1" customWidth="1"/>
    <col min="11262" max="11490" width="9.140625" style="6"/>
    <col min="11491" max="11491" width="4.7109375" style="6" bestFit="1" customWidth="1"/>
    <col min="11492" max="11492" width="16.85546875" style="6" bestFit="1" customWidth="1"/>
    <col min="11493" max="11493" width="8.85546875" style="6" bestFit="1" customWidth="1"/>
    <col min="11494" max="11494" width="1.140625" style="6" bestFit="1" customWidth="1"/>
    <col min="11495" max="11495" width="25.140625" style="6" bestFit="1" customWidth="1"/>
    <col min="11496" max="11496" width="10.85546875" style="6" bestFit="1" customWidth="1"/>
    <col min="11497" max="11498" width="16.85546875" style="6" bestFit="1" customWidth="1"/>
    <col min="11499" max="11499" width="8.85546875" style="6" bestFit="1" customWidth="1"/>
    <col min="11500" max="11500" width="16" style="6" bestFit="1" customWidth="1"/>
    <col min="11501" max="11501" width="0.28515625" style="6" bestFit="1" customWidth="1"/>
    <col min="11502" max="11502" width="16" style="6" bestFit="1" customWidth="1"/>
    <col min="11503" max="11503" width="0.7109375" style="6" bestFit="1" customWidth="1"/>
    <col min="11504" max="11504" width="16.140625" style="6" bestFit="1" customWidth="1"/>
    <col min="11505" max="11505" width="12.5703125" style="6" bestFit="1" customWidth="1"/>
    <col min="11506" max="11506" width="4.42578125" style="6" bestFit="1" customWidth="1"/>
    <col min="11507" max="11507" width="20.85546875" style="6" bestFit="1" customWidth="1"/>
    <col min="11508" max="11508" width="17" style="6" bestFit="1" customWidth="1"/>
    <col min="11509" max="11511" width="12.5703125" style="6" bestFit="1" customWidth="1"/>
    <col min="11512" max="11512" width="17" style="6" bestFit="1" customWidth="1"/>
    <col min="11513" max="11513" width="63.140625" style="6" bestFit="1" customWidth="1"/>
    <col min="11514" max="11514" width="18.85546875" style="6" bestFit="1" customWidth="1"/>
    <col min="11515" max="11515" width="15.85546875" style="6" bestFit="1" customWidth="1"/>
    <col min="11516" max="11516" width="131" style="6" bestFit="1" customWidth="1"/>
    <col min="11517" max="11517" width="4.7109375" style="6" bestFit="1" customWidth="1"/>
    <col min="11518" max="11746" width="9.140625" style="6"/>
    <col min="11747" max="11747" width="4.7109375" style="6" bestFit="1" customWidth="1"/>
    <col min="11748" max="11748" width="16.85546875" style="6" bestFit="1" customWidth="1"/>
    <col min="11749" max="11749" width="8.85546875" style="6" bestFit="1" customWidth="1"/>
    <col min="11750" max="11750" width="1.140625" style="6" bestFit="1" customWidth="1"/>
    <col min="11751" max="11751" width="25.140625" style="6" bestFit="1" customWidth="1"/>
    <col min="11752" max="11752" width="10.85546875" style="6" bestFit="1" customWidth="1"/>
    <col min="11753" max="11754" width="16.85546875" style="6" bestFit="1" customWidth="1"/>
    <col min="11755" max="11755" width="8.85546875" style="6" bestFit="1" customWidth="1"/>
    <col min="11756" max="11756" width="16" style="6" bestFit="1" customWidth="1"/>
    <col min="11757" max="11757" width="0.28515625" style="6" bestFit="1" customWidth="1"/>
    <col min="11758" max="11758" width="16" style="6" bestFit="1" customWidth="1"/>
    <col min="11759" max="11759" width="0.7109375" style="6" bestFit="1" customWidth="1"/>
    <col min="11760" max="11760" width="16.140625" style="6" bestFit="1" customWidth="1"/>
    <col min="11761" max="11761" width="12.5703125" style="6" bestFit="1" customWidth="1"/>
    <col min="11762" max="11762" width="4.42578125" style="6" bestFit="1" customWidth="1"/>
    <col min="11763" max="11763" width="20.85546875" style="6" bestFit="1" customWidth="1"/>
    <col min="11764" max="11764" width="17" style="6" bestFit="1" customWidth="1"/>
    <col min="11765" max="11767" width="12.5703125" style="6" bestFit="1" customWidth="1"/>
    <col min="11768" max="11768" width="17" style="6" bestFit="1" customWidth="1"/>
    <col min="11769" max="11769" width="63.140625" style="6" bestFit="1" customWidth="1"/>
    <col min="11770" max="11770" width="18.85546875" style="6" bestFit="1" customWidth="1"/>
    <col min="11771" max="11771" width="15.85546875" style="6" bestFit="1" customWidth="1"/>
    <col min="11772" max="11772" width="131" style="6" bestFit="1" customWidth="1"/>
    <col min="11773" max="11773" width="4.7109375" style="6" bestFit="1" customWidth="1"/>
    <col min="11774" max="12002" width="9.140625" style="6"/>
    <col min="12003" max="12003" width="4.7109375" style="6" bestFit="1" customWidth="1"/>
    <col min="12004" max="12004" width="16.85546875" style="6" bestFit="1" customWidth="1"/>
    <col min="12005" max="12005" width="8.85546875" style="6" bestFit="1" customWidth="1"/>
    <col min="12006" max="12006" width="1.140625" style="6" bestFit="1" customWidth="1"/>
    <col min="12007" max="12007" width="25.140625" style="6" bestFit="1" customWidth="1"/>
    <col min="12008" max="12008" width="10.85546875" style="6" bestFit="1" customWidth="1"/>
    <col min="12009" max="12010" width="16.85546875" style="6" bestFit="1" customWidth="1"/>
    <col min="12011" max="12011" width="8.85546875" style="6" bestFit="1" customWidth="1"/>
    <col min="12012" max="12012" width="16" style="6" bestFit="1" customWidth="1"/>
    <col min="12013" max="12013" width="0.28515625" style="6" bestFit="1" customWidth="1"/>
    <col min="12014" max="12014" width="16" style="6" bestFit="1" customWidth="1"/>
    <col min="12015" max="12015" width="0.7109375" style="6" bestFit="1" customWidth="1"/>
    <col min="12016" max="12016" width="16.140625" style="6" bestFit="1" customWidth="1"/>
    <col min="12017" max="12017" width="12.5703125" style="6" bestFit="1" customWidth="1"/>
    <col min="12018" max="12018" width="4.42578125" style="6" bestFit="1" customWidth="1"/>
    <col min="12019" max="12019" width="20.85546875" style="6" bestFit="1" customWidth="1"/>
    <col min="12020" max="12020" width="17" style="6" bestFit="1" customWidth="1"/>
    <col min="12021" max="12023" width="12.5703125" style="6" bestFit="1" customWidth="1"/>
    <col min="12024" max="12024" width="17" style="6" bestFit="1" customWidth="1"/>
    <col min="12025" max="12025" width="63.140625" style="6" bestFit="1" customWidth="1"/>
    <col min="12026" max="12026" width="18.85546875" style="6" bestFit="1" customWidth="1"/>
    <col min="12027" max="12027" width="15.85546875" style="6" bestFit="1" customWidth="1"/>
    <col min="12028" max="12028" width="131" style="6" bestFit="1" customWidth="1"/>
    <col min="12029" max="12029" width="4.7109375" style="6" bestFit="1" customWidth="1"/>
    <col min="12030" max="12258" width="9.140625" style="6"/>
    <col min="12259" max="12259" width="4.7109375" style="6" bestFit="1" customWidth="1"/>
    <col min="12260" max="12260" width="16.85546875" style="6" bestFit="1" customWidth="1"/>
    <col min="12261" max="12261" width="8.85546875" style="6" bestFit="1" customWidth="1"/>
    <col min="12262" max="12262" width="1.140625" style="6" bestFit="1" customWidth="1"/>
    <col min="12263" max="12263" width="25.140625" style="6" bestFit="1" customWidth="1"/>
    <col min="12264" max="12264" width="10.85546875" style="6" bestFit="1" customWidth="1"/>
    <col min="12265" max="12266" width="16.85546875" style="6" bestFit="1" customWidth="1"/>
    <col min="12267" max="12267" width="8.85546875" style="6" bestFit="1" customWidth="1"/>
    <col min="12268" max="12268" width="16" style="6" bestFit="1" customWidth="1"/>
    <col min="12269" max="12269" width="0.28515625" style="6" bestFit="1" customWidth="1"/>
    <col min="12270" max="12270" width="16" style="6" bestFit="1" customWidth="1"/>
    <col min="12271" max="12271" width="0.7109375" style="6" bestFit="1" customWidth="1"/>
    <col min="12272" max="12272" width="16.140625" style="6" bestFit="1" customWidth="1"/>
    <col min="12273" max="12273" width="12.5703125" style="6" bestFit="1" customWidth="1"/>
    <col min="12274" max="12274" width="4.42578125" style="6" bestFit="1" customWidth="1"/>
    <col min="12275" max="12275" width="20.85546875" style="6" bestFit="1" customWidth="1"/>
    <col min="12276" max="12276" width="17" style="6" bestFit="1" customWidth="1"/>
    <col min="12277" max="12279" width="12.5703125" style="6" bestFit="1" customWidth="1"/>
    <col min="12280" max="12280" width="17" style="6" bestFit="1" customWidth="1"/>
    <col min="12281" max="12281" width="63.140625" style="6" bestFit="1" customWidth="1"/>
    <col min="12282" max="12282" width="18.85546875" style="6" bestFit="1" customWidth="1"/>
    <col min="12283" max="12283" width="15.85546875" style="6" bestFit="1" customWidth="1"/>
    <col min="12284" max="12284" width="131" style="6" bestFit="1" customWidth="1"/>
    <col min="12285" max="12285" width="4.7109375" style="6" bestFit="1" customWidth="1"/>
    <col min="12286" max="12514" width="9.140625" style="6"/>
    <col min="12515" max="12515" width="4.7109375" style="6" bestFit="1" customWidth="1"/>
    <col min="12516" max="12516" width="16.85546875" style="6" bestFit="1" customWidth="1"/>
    <col min="12517" max="12517" width="8.85546875" style="6" bestFit="1" customWidth="1"/>
    <col min="12518" max="12518" width="1.140625" style="6" bestFit="1" customWidth="1"/>
    <col min="12519" max="12519" width="25.140625" style="6" bestFit="1" customWidth="1"/>
    <col min="12520" max="12520" width="10.85546875" style="6" bestFit="1" customWidth="1"/>
    <col min="12521" max="12522" width="16.85546875" style="6" bestFit="1" customWidth="1"/>
    <col min="12523" max="12523" width="8.85546875" style="6" bestFit="1" customWidth="1"/>
    <col min="12524" max="12524" width="16" style="6" bestFit="1" customWidth="1"/>
    <col min="12525" max="12525" width="0.28515625" style="6" bestFit="1" customWidth="1"/>
    <col min="12526" max="12526" width="16" style="6" bestFit="1" customWidth="1"/>
    <col min="12527" max="12527" width="0.7109375" style="6" bestFit="1" customWidth="1"/>
    <col min="12528" max="12528" width="16.140625" style="6" bestFit="1" customWidth="1"/>
    <col min="12529" max="12529" width="12.5703125" style="6" bestFit="1" customWidth="1"/>
    <col min="12530" max="12530" width="4.42578125" style="6" bestFit="1" customWidth="1"/>
    <col min="12531" max="12531" width="20.85546875" style="6" bestFit="1" customWidth="1"/>
    <col min="12532" max="12532" width="17" style="6" bestFit="1" customWidth="1"/>
    <col min="12533" max="12535" width="12.5703125" style="6" bestFit="1" customWidth="1"/>
    <col min="12536" max="12536" width="17" style="6" bestFit="1" customWidth="1"/>
    <col min="12537" max="12537" width="63.140625" style="6" bestFit="1" customWidth="1"/>
    <col min="12538" max="12538" width="18.85546875" style="6" bestFit="1" customWidth="1"/>
    <col min="12539" max="12539" width="15.85546875" style="6" bestFit="1" customWidth="1"/>
    <col min="12540" max="12540" width="131" style="6" bestFit="1" customWidth="1"/>
    <col min="12541" max="12541" width="4.7109375" style="6" bestFit="1" customWidth="1"/>
    <col min="12542" max="12770" width="9.140625" style="6"/>
    <col min="12771" max="12771" width="4.7109375" style="6" bestFit="1" customWidth="1"/>
    <col min="12772" max="12772" width="16.85546875" style="6" bestFit="1" customWidth="1"/>
    <col min="12773" max="12773" width="8.85546875" style="6" bestFit="1" customWidth="1"/>
    <col min="12774" max="12774" width="1.140625" style="6" bestFit="1" customWidth="1"/>
    <col min="12775" max="12775" width="25.140625" style="6" bestFit="1" customWidth="1"/>
    <col min="12776" max="12776" width="10.85546875" style="6" bestFit="1" customWidth="1"/>
    <col min="12777" max="12778" width="16.85546875" style="6" bestFit="1" customWidth="1"/>
    <col min="12779" max="12779" width="8.85546875" style="6" bestFit="1" customWidth="1"/>
    <col min="12780" max="12780" width="16" style="6" bestFit="1" customWidth="1"/>
    <col min="12781" max="12781" width="0.28515625" style="6" bestFit="1" customWidth="1"/>
    <col min="12782" max="12782" width="16" style="6" bestFit="1" customWidth="1"/>
    <col min="12783" max="12783" width="0.7109375" style="6" bestFit="1" customWidth="1"/>
    <col min="12784" max="12784" width="16.140625" style="6" bestFit="1" customWidth="1"/>
    <col min="12785" max="12785" width="12.5703125" style="6" bestFit="1" customWidth="1"/>
    <col min="12786" max="12786" width="4.42578125" style="6" bestFit="1" customWidth="1"/>
    <col min="12787" max="12787" width="20.85546875" style="6" bestFit="1" customWidth="1"/>
    <col min="12788" max="12788" width="17" style="6" bestFit="1" customWidth="1"/>
    <col min="12789" max="12791" width="12.5703125" style="6" bestFit="1" customWidth="1"/>
    <col min="12792" max="12792" width="17" style="6" bestFit="1" customWidth="1"/>
    <col min="12793" max="12793" width="63.140625" style="6" bestFit="1" customWidth="1"/>
    <col min="12794" max="12794" width="18.85546875" style="6" bestFit="1" customWidth="1"/>
    <col min="12795" max="12795" width="15.85546875" style="6" bestFit="1" customWidth="1"/>
    <col min="12796" max="12796" width="131" style="6" bestFit="1" customWidth="1"/>
    <col min="12797" max="12797" width="4.7109375" style="6" bestFit="1" customWidth="1"/>
    <col min="12798" max="13026" width="9.140625" style="6"/>
    <col min="13027" max="13027" width="4.7109375" style="6" bestFit="1" customWidth="1"/>
    <col min="13028" max="13028" width="16.85546875" style="6" bestFit="1" customWidth="1"/>
    <col min="13029" max="13029" width="8.85546875" style="6" bestFit="1" customWidth="1"/>
    <col min="13030" max="13030" width="1.140625" style="6" bestFit="1" customWidth="1"/>
    <col min="13031" max="13031" width="25.140625" style="6" bestFit="1" customWidth="1"/>
    <col min="13032" max="13032" width="10.85546875" style="6" bestFit="1" customWidth="1"/>
    <col min="13033" max="13034" width="16.85546875" style="6" bestFit="1" customWidth="1"/>
    <col min="13035" max="13035" width="8.85546875" style="6" bestFit="1" customWidth="1"/>
    <col min="13036" max="13036" width="16" style="6" bestFit="1" customWidth="1"/>
    <col min="13037" max="13037" width="0.28515625" style="6" bestFit="1" customWidth="1"/>
    <col min="13038" max="13038" width="16" style="6" bestFit="1" customWidth="1"/>
    <col min="13039" max="13039" width="0.7109375" style="6" bestFit="1" customWidth="1"/>
    <col min="13040" max="13040" width="16.140625" style="6" bestFit="1" customWidth="1"/>
    <col min="13041" max="13041" width="12.5703125" style="6" bestFit="1" customWidth="1"/>
    <col min="13042" max="13042" width="4.42578125" style="6" bestFit="1" customWidth="1"/>
    <col min="13043" max="13043" width="20.85546875" style="6" bestFit="1" customWidth="1"/>
    <col min="13044" max="13044" width="17" style="6" bestFit="1" customWidth="1"/>
    <col min="13045" max="13047" width="12.5703125" style="6" bestFit="1" customWidth="1"/>
    <col min="13048" max="13048" width="17" style="6" bestFit="1" customWidth="1"/>
    <col min="13049" max="13049" width="63.140625" style="6" bestFit="1" customWidth="1"/>
    <col min="13050" max="13050" width="18.85546875" style="6" bestFit="1" customWidth="1"/>
    <col min="13051" max="13051" width="15.85546875" style="6" bestFit="1" customWidth="1"/>
    <col min="13052" max="13052" width="131" style="6" bestFit="1" customWidth="1"/>
    <col min="13053" max="13053" width="4.7109375" style="6" bestFit="1" customWidth="1"/>
    <col min="13054" max="13282" width="9.140625" style="6"/>
    <col min="13283" max="13283" width="4.7109375" style="6" bestFit="1" customWidth="1"/>
    <col min="13284" max="13284" width="16.85546875" style="6" bestFit="1" customWidth="1"/>
    <col min="13285" max="13285" width="8.85546875" style="6" bestFit="1" customWidth="1"/>
    <col min="13286" max="13286" width="1.140625" style="6" bestFit="1" customWidth="1"/>
    <col min="13287" max="13287" width="25.140625" style="6" bestFit="1" customWidth="1"/>
    <col min="13288" max="13288" width="10.85546875" style="6" bestFit="1" customWidth="1"/>
    <col min="13289" max="13290" width="16.85546875" style="6" bestFit="1" customWidth="1"/>
    <col min="13291" max="13291" width="8.85546875" style="6" bestFit="1" customWidth="1"/>
    <col min="13292" max="13292" width="16" style="6" bestFit="1" customWidth="1"/>
    <col min="13293" max="13293" width="0.28515625" style="6" bestFit="1" customWidth="1"/>
    <col min="13294" max="13294" width="16" style="6" bestFit="1" customWidth="1"/>
    <col min="13295" max="13295" width="0.7109375" style="6" bestFit="1" customWidth="1"/>
    <col min="13296" max="13296" width="16.140625" style="6" bestFit="1" customWidth="1"/>
    <col min="13297" max="13297" width="12.5703125" style="6" bestFit="1" customWidth="1"/>
    <col min="13298" max="13298" width="4.42578125" style="6" bestFit="1" customWidth="1"/>
    <col min="13299" max="13299" width="20.85546875" style="6" bestFit="1" customWidth="1"/>
    <col min="13300" max="13300" width="17" style="6" bestFit="1" customWidth="1"/>
    <col min="13301" max="13303" width="12.5703125" style="6" bestFit="1" customWidth="1"/>
    <col min="13304" max="13304" width="17" style="6" bestFit="1" customWidth="1"/>
    <col min="13305" max="13305" width="63.140625" style="6" bestFit="1" customWidth="1"/>
    <col min="13306" max="13306" width="18.85546875" style="6" bestFit="1" customWidth="1"/>
    <col min="13307" max="13307" width="15.85546875" style="6" bestFit="1" customWidth="1"/>
    <col min="13308" max="13308" width="131" style="6" bestFit="1" customWidth="1"/>
    <col min="13309" max="13309" width="4.7109375" style="6" bestFit="1" customWidth="1"/>
    <col min="13310" max="13538" width="9.140625" style="6"/>
    <col min="13539" max="13539" width="4.7109375" style="6" bestFit="1" customWidth="1"/>
    <col min="13540" max="13540" width="16.85546875" style="6" bestFit="1" customWidth="1"/>
    <col min="13541" max="13541" width="8.85546875" style="6" bestFit="1" customWidth="1"/>
    <col min="13542" max="13542" width="1.140625" style="6" bestFit="1" customWidth="1"/>
    <col min="13543" max="13543" width="25.140625" style="6" bestFit="1" customWidth="1"/>
    <col min="13544" max="13544" width="10.85546875" style="6" bestFit="1" customWidth="1"/>
    <col min="13545" max="13546" width="16.85546875" style="6" bestFit="1" customWidth="1"/>
    <col min="13547" max="13547" width="8.85546875" style="6" bestFit="1" customWidth="1"/>
    <col min="13548" max="13548" width="16" style="6" bestFit="1" customWidth="1"/>
    <col min="13549" max="13549" width="0.28515625" style="6" bestFit="1" customWidth="1"/>
    <col min="13550" max="13550" width="16" style="6" bestFit="1" customWidth="1"/>
    <col min="13551" max="13551" width="0.7109375" style="6" bestFit="1" customWidth="1"/>
    <col min="13552" max="13552" width="16.140625" style="6" bestFit="1" customWidth="1"/>
    <col min="13553" max="13553" width="12.5703125" style="6" bestFit="1" customWidth="1"/>
    <col min="13554" max="13554" width="4.42578125" style="6" bestFit="1" customWidth="1"/>
    <col min="13555" max="13555" width="20.85546875" style="6" bestFit="1" customWidth="1"/>
    <col min="13556" max="13556" width="17" style="6" bestFit="1" customWidth="1"/>
    <col min="13557" max="13559" width="12.5703125" style="6" bestFit="1" customWidth="1"/>
    <col min="13560" max="13560" width="17" style="6" bestFit="1" customWidth="1"/>
    <col min="13561" max="13561" width="63.140625" style="6" bestFit="1" customWidth="1"/>
    <col min="13562" max="13562" width="18.85546875" style="6" bestFit="1" customWidth="1"/>
    <col min="13563" max="13563" width="15.85546875" style="6" bestFit="1" customWidth="1"/>
    <col min="13564" max="13564" width="131" style="6" bestFit="1" customWidth="1"/>
    <col min="13565" max="13565" width="4.7109375" style="6" bestFit="1" customWidth="1"/>
    <col min="13566" max="13794" width="9.140625" style="6"/>
    <col min="13795" max="13795" width="4.7109375" style="6" bestFit="1" customWidth="1"/>
    <col min="13796" max="13796" width="16.85546875" style="6" bestFit="1" customWidth="1"/>
    <col min="13797" max="13797" width="8.85546875" style="6" bestFit="1" customWidth="1"/>
    <col min="13798" max="13798" width="1.140625" style="6" bestFit="1" customWidth="1"/>
    <col min="13799" max="13799" width="25.140625" style="6" bestFit="1" customWidth="1"/>
    <col min="13800" max="13800" width="10.85546875" style="6" bestFit="1" customWidth="1"/>
    <col min="13801" max="13802" width="16.85546875" style="6" bestFit="1" customWidth="1"/>
    <col min="13803" max="13803" width="8.85546875" style="6" bestFit="1" customWidth="1"/>
    <col min="13804" max="13804" width="16" style="6" bestFit="1" customWidth="1"/>
    <col min="13805" max="13805" width="0.28515625" style="6" bestFit="1" customWidth="1"/>
    <col min="13806" max="13806" width="16" style="6" bestFit="1" customWidth="1"/>
    <col min="13807" max="13807" width="0.7109375" style="6" bestFit="1" customWidth="1"/>
    <col min="13808" max="13808" width="16.140625" style="6" bestFit="1" customWidth="1"/>
    <col min="13809" max="13809" width="12.5703125" style="6" bestFit="1" customWidth="1"/>
    <col min="13810" max="13810" width="4.42578125" style="6" bestFit="1" customWidth="1"/>
    <col min="13811" max="13811" width="20.85546875" style="6" bestFit="1" customWidth="1"/>
    <col min="13812" max="13812" width="17" style="6" bestFit="1" customWidth="1"/>
    <col min="13813" max="13815" width="12.5703125" style="6" bestFit="1" customWidth="1"/>
    <col min="13816" max="13816" width="17" style="6" bestFit="1" customWidth="1"/>
    <col min="13817" max="13817" width="63.140625" style="6" bestFit="1" customWidth="1"/>
    <col min="13818" max="13818" width="18.85546875" style="6" bestFit="1" customWidth="1"/>
    <col min="13819" max="13819" width="15.85546875" style="6" bestFit="1" customWidth="1"/>
    <col min="13820" max="13820" width="131" style="6" bestFit="1" customWidth="1"/>
    <col min="13821" max="13821" width="4.7109375" style="6" bestFit="1" customWidth="1"/>
    <col min="13822" max="14050" width="9.140625" style="6"/>
    <col min="14051" max="14051" width="4.7109375" style="6" bestFit="1" customWidth="1"/>
    <col min="14052" max="14052" width="16.85546875" style="6" bestFit="1" customWidth="1"/>
    <col min="14053" max="14053" width="8.85546875" style="6" bestFit="1" customWidth="1"/>
    <col min="14054" max="14054" width="1.140625" style="6" bestFit="1" customWidth="1"/>
    <col min="14055" max="14055" width="25.140625" style="6" bestFit="1" customWidth="1"/>
    <col min="14056" max="14056" width="10.85546875" style="6" bestFit="1" customWidth="1"/>
    <col min="14057" max="14058" width="16.85546875" style="6" bestFit="1" customWidth="1"/>
    <col min="14059" max="14059" width="8.85546875" style="6" bestFit="1" customWidth="1"/>
    <col min="14060" max="14060" width="16" style="6" bestFit="1" customWidth="1"/>
    <col min="14061" max="14061" width="0.28515625" style="6" bestFit="1" customWidth="1"/>
    <col min="14062" max="14062" width="16" style="6" bestFit="1" customWidth="1"/>
    <col min="14063" max="14063" width="0.7109375" style="6" bestFit="1" customWidth="1"/>
    <col min="14064" max="14064" width="16.140625" style="6" bestFit="1" customWidth="1"/>
    <col min="14065" max="14065" width="12.5703125" style="6" bestFit="1" customWidth="1"/>
    <col min="14066" max="14066" width="4.42578125" style="6" bestFit="1" customWidth="1"/>
    <col min="14067" max="14067" width="20.85546875" style="6" bestFit="1" customWidth="1"/>
    <col min="14068" max="14068" width="17" style="6" bestFit="1" customWidth="1"/>
    <col min="14069" max="14071" width="12.5703125" style="6" bestFit="1" customWidth="1"/>
    <col min="14072" max="14072" width="17" style="6" bestFit="1" customWidth="1"/>
    <col min="14073" max="14073" width="63.140625" style="6" bestFit="1" customWidth="1"/>
    <col min="14074" max="14074" width="18.85546875" style="6" bestFit="1" customWidth="1"/>
    <col min="14075" max="14075" width="15.85546875" style="6" bestFit="1" customWidth="1"/>
    <col min="14076" max="14076" width="131" style="6" bestFit="1" customWidth="1"/>
    <col min="14077" max="14077" width="4.7109375" style="6" bestFit="1" customWidth="1"/>
    <col min="14078" max="14306" width="9.140625" style="6"/>
    <col min="14307" max="14307" width="4.7109375" style="6" bestFit="1" customWidth="1"/>
    <col min="14308" max="14308" width="16.85546875" style="6" bestFit="1" customWidth="1"/>
    <col min="14309" max="14309" width="8.85546875" style="6" bestFit="1" customWidth="1"/>
    <col min="14310" max="14310" width="1.140625" style="6" bestFit="1" customWidth="1"/>
    <col min="14311" max="14311" width="25.140625" style="6" bestFit="1" customWidth="1"/>
    <col min="14312" max="14312" width="10.85546875" style="6" bestFit="1" customWidth="1"/>
    <col min="14313" max="14314" width="16.85546875" style="6" bestFit="1" customWidth="1"/>
    <col min="14315" max="14315" width="8.85546875" style="6" bestFit="1" customWidth="1"/>
    <col min="14316" max="14316" width="16" style="6" bestFit="1" customWidth="1"/>
    <col min="14317" max="14317" width="0.28515625" style="6" bestFit="1" customWidth="1"/>
    <col min="14318" max="14318" width="16" style="6" bestFit="1" customWidth="1"/>
    <col min="14319" max="14319" width="0.7109375" style="6" bestFit="1" customWidth="1"/>
    <col min="14320" max="14320" width="16.140625" style="6" bestFit="1" customWidth="1"/>
    <col min="14321" max="14321" width="12.5703125" style="6" bestFit="1" customWidth="1"/>
    <col min="14322" max="14322" width="4.42578125" style="6" bestFit="1" customWidth="1"/>
    <col min="14323" max="14323" width="20.85546875" style="6" bestFit="1" customWidth="1"/>
    <col min="14324" max="14324" width="17" style="6" bestFit="1" customWidth="1"/>
    <col min="14325" max="14327" width="12.5703125" style="6" bestFit="1" customWidth="1"/>
    <col min="14328" max="14328" width="17" style="6" bestFit="1" customWidth="1"/>
    <col min="14329" max="14329" width="63.140625" style="6" bestFit="1" customWidth="1"/>
    <col min="14330" max="14330" width="18.85546875" style="6" bestFit="1" customWidth="1"/>
    <col min="14331" max="14331" width="15.85546875" style="6" bestFit="1" customWidth="1"/>
    <col min="14332" max="14332" width="131" style="6" bestFit="1" customWidth="1"/>
    <col min="14333" max="14333" width="4.7109375" style="6" bestFit="1" customWidth="1"/>
    <col min="14334" max="14562" width="9.140625" style="6"/>
    <col min="14563" max="14563" width="4.7109375" style="6" bestFit="1" customWidth="1"/>
    <col min="14564" max="14564" width="16.85546875" style="6" bestFit="1" customWidth="1"/>
    <col min="14565" max="14565" width="8.85546875" style="6" bestFit="1" customWidth="1"/>
    <col min="14566" max="14566" width="1.140625" style="6" bestFit="1" customWidth="1"/>
    <col min="14567" max="14567" width="25.140625" style="6" bestFit="1" customWidth="1"/>
    <col min="14568" max="14568" width="10.85546875" style="6" bestFit="1" customWidth="1"/>
    <col min="14569" max="14570" width="16.85546875" style="6" bestFit="1" customWidth="1"/>
    <col min="14571" max="14571" width="8.85546875" style="6" bestFit="1" customWidth="1"/>
    <col min="14572" max="14572" width="16" style="6" bestFit="1" customWidth="1"/>
    <col min="14573" max="14573" width="0.28515625" style="6" bestFit="1" customWidth="1"/>
    <col min="14574" max="14574" width="16" style="6" bestFit="1" customWidth="1"/>
    <col min="14575" max="14575" width="0.7109375" style="6" bestFit="1" customWidth="1"/>
    <col min="14576" max="14576" width="16.140625" style="6" bestFit="1" customWidth="1"/>
    <col min="14577" max="14577" width="12.5703125" style="6" bestFit="1" customWidth="1"/>
    <col min="14578" max="14578" width="4.42578125" style="6" bestFit="1" customWidth="1"/>
    <col min="14579" max="14579" width="20.85546875" style="6" bestFit="1" customWidth="1"/>
    <col min="14580" max="14580" width="17" style="6" bestFit="1" customWidth="1"/>
    <col min="14581" max="14583" width="12.5703125" style="6" bestFit="1" customWidth="1"/>
    <col min="14584" max="14584" width="17" style="6" bestFit="1" customWidth="1"/>
    <col min="14585" max="14585" width="63.140625" style="6" bestFit="1" customWidth="1"/>
    <col min="14586" max="14586" width="18.85546875" style="6" bestFit="1" customWidth="1"/>
    <col min="14587" max="14587" width="15.85546875" style="6" bestFit="1" customWidth="1"/>
    <col min="14588" max="14588" width="131" style="6" bestFit="1" customWidth="1"/>
    <col min="14589" max="14589" width="4.7109375" style="6" bestFit="1" customWidth="1"/>
    <col min="14590" max="14818" width="9.140625" style="6"/>
    <col min="14819" max="14819" width="4.7109375" style="6" bestFit="1" customWidth="1"/>
    <col min="14820" max="14820" width="16.85546875" style="6" bestFit="1" customWidth="1"/>
    <col min="14821" max="14821" width="8.85546875" style="6" bestFit="1" customWidth="1"/>
    <col min="14822" max="14822" width="1.140625" style="6" bestFit="1" customWidth="1"/>
    <col min="14823" max="14823" width="25.140625" style="6" bestFit="1" customWidth="1"/>
    <col min="14824" max="14824" width="10.85546875" style="6" bestFit="1" customWidth="1"/>
    <col min="14825" max="14826" width="16.85546875" style="6" bestFit="1" customWidth="1"/>
    <col min="14827" max="14827" width="8.85546875" style="6" bestFit="1" customWidth="1"/>
    <col min="14828" max="14828" width="16" style="6" bestFit="1" customWidth="1"/>
    <col min="14829" max="14829" width="0.28515625" style="6" bestFit="1" customWidth="1"/>
    <col min="14830" max="14830" width="16" style="6" bestFit="1" customWidth="1"/>
    <col min="14831" max="14831" width="0.7109375" style="6" bestFit="1" customWidth="1"/>
    <col min="14832" max="14832" width="16.140625" style="6" bestFit="1" customWidth="1"/>
    <col min="14833" max="14833" width="12.5703125" style="6" bestFit="1" customWidth="1"/>
    <col min="14834" max="14834" width="4.42578125" style="6" bestFit="1" customWidth="1"/>
    <col min="14835" max="14835" width="20.85546875" style="6" bestFit="1" customWidth="1"/>
    <col min="14836" max="14836" width="17" style="6" bestFit="1" customWidth="1"/>
    <col min="14837" max="14839" width="12.5703125" style="6" bestFit="1" customWidth="1"/>
    <col min="14840" max="14840" width="17" style="6" bestFit="1" customWidth="1"/>
    <col min="14841" max="14841" width="63.140625" style="6" bestFit="1" customWidth="1"/>
    <col min="14842" max="14842" width="18.85546875" style="6" bestFit="1" customWidth="1"/>
    <col min="14843" max="14843" width="15.85546875" style="6" bestFit="1" customWidth="1"/>
    <col min="14844" max="14844" width="131" style="6" bestFit="1" customWidth="1"/>
    <col min="14845" max="14845" width="4.7109375" style="6" bestFit="1" customWidth="1"/>
    <col min="14846" max="15074" width="9.140625" style="6"/>
    <col min="15075" max="15075" width="4.7109375" style="6" bestFit="1" customWidth="1"/>
    <col min="15076" max="15076" width="16.85546875" style="6" bestFit="1" customWidth="1"/>
    <col min="15077" max="15077" width="8.85546875" style="6" bestFit="1" customWidth="1"/>
    <col min="15078" max="15078" width="1.140625" style="6" bestFit="1" customWidth="1"/>
    <col min="15079" max="15079" width="25.140625" style="6" bestFit="1" customWidth="1"/>
    <col min="15080" max="15080" width="10.85546875" style="6" bestFit="1" customWidth="1"/>
    <col min="15081" max="15082" width="16.85546875" style="6" bestFit="1" customWidth="1"/>
    <col min="15083" max="15083" width="8.85546875" style="6" bestFit="1" customWidth="1"/>
    <col min="15084" max="15084" width="16" style="6" bestFit="1" customWidth="1"/>
    <col min="15085" max="15085" width="0.28515625" style="6" bestFit="1" customWidth="1"/>
    <col min="15086" max="15086" width="16" style="6" bestFit="1" customWidth="1"/>
    <col min="15087" max="15087" width="0.7109375" style="6" bestFit="1" customWidth="1"/>
    <col min="15088" max="15088" width="16.140625" style="6" bestFit="1" customWidth="1"/>
    <col min="15089" max="15089" width="12.5703125" style="6" bestFit="1" customWidth="1"/>
    <col min="15090" max="15090" width="4.42578125" style="6" bestFit="1" customWidth="1"/>
    <col min="15091" max="15091" width="20.85546875" style="6" bestFit="1" customWidth="1"/>
    <col min="15092" max="15092" width="17" style="6" bestFit="1" customWidth="1"/>
    <col min="15093" max="15095" width="12.5703125" style="6" bestFit="1" customWidth="1"/>
    <col min="15096" max="15096" width="17" style="6" bestFit="1" customWidth="1"/>
    <col min="15097" max="15097" width="63.140625" style="6" bestFit="1" customWidth="1"/>
    <col min="15098" max="15098" width="18.85546875" style="6" bestFit="1" customWidth="1"/>
    <col min="15099" max="15099" width="15.85546875" style="6" bestFit="1" customWidth="1"/>
    <col min="15100" max="15100" width="131" style="6" bestFit="1" customWidth="1"/>
    <col min="15101" max="15101" width="4.7109375" style="6" bestFit="1" customWidth="1"/>
    <col min="15102" max="15330" width="9.140625" style="6"/>
    <col min="15331" max="15331" width="4.7109375" style="6" bestFit="1" customWidth="1"/>
    <col min="15332" max="15332" width="16.85546875" style="6" bestFit="1" customWidth="1"/>
    <col min="15333" max="15333" width="8.85546875" style="6" bestFit="1" customWidth="1"/>
    <col min="15334" max="15334" width="1.140625" style="6" bestFit="1" customWidth="1"/>
    <col min="15335" max="15335" width="25.140625" style="6" bestFit="1" customWidth="1"/>
    <col min="15336" max="15336" width="10.85546875" style="6" bestFit="1" customWidth="1"/>
    <col min="15337" max="15338" width="16.85546875" style="6" bestFit="1" customWidth="1"/>
    <col min="15339" max="15339" width="8.85546875" style="6" bestFit="1" customWidth="1"/>
    <col min="15340" max="15340" width="16" style="6" bestFit="1" customWidth="1"/>
    <col min="15341" max="15341" width="0.28515625" style="6" bestFit="1" customWidth="1"/>
    <col min="15342" max="15342" width="16" style="6" bestFit="1" customWidth="1"/>
    <col min="15343" max="15343" width="0.7109375" style="6" bestFit="1" customWidth="1"/>
    <col min="15344" max="15344" width="16.140625" style="6" bestFit="1" customWidth="1"/>
    <col min="15345" max="15345" width="12.5703125" style="6" bestFit="1" customWidth="1"/>
    <col min="15346" max="15346" width="4.42578125" style="6" bestFit="1" customWidth="1"/>
    <col min="15347" max="15347" width="20.85546875" style="6" bestFit="1" customWidth="1"/>
    <col min="15348" max="15348" width="17" style="6" bestFit="1" customWidth="1"/>
    <col min="15349" max="15351" width="12.5703125" style="6" bestFit="1" customWidth="1"/>
    <col min="15352" max="15352" width="17" style="6" bestFit="1" customWidth="1"/>
    <col min="15353" max="15353" width="63.140625" style="6" bestFit="1" customWidth="1"/>
    <col min="15354" max="15354" width="18.85546875" style="6" bestFit="1" customWidth="1"/>
    <col min="15355" max="15355" width="15.85546875" style="6" bestFit="1" customWidth="1"/>
    <col min="15356" max="15356" width="131" style="6" bestFit="1" customWidth="1"/>
    <col min="15357" max="15357" width="4.7109375" style="6" bestFit="1" customWidth="1"/>
    <col min="15358" max="15586" width="9.140625" style="6"/>
    <col min="15587" max="15587" width="4.7109375" style="6" bestFit="1" customWidth="1"/>
    <col min="15588" max="15588" width="16.85546875" style="6" bestFit="1" customWidth="1"/>
    <col min="15589" max="15589" width="8.85546875" style="6" bestFit="1" customWidth="1"/>
    <col min="15590" max="15590" width="1.140625" style="6" bestFit="1" customWidth="1"/>
    <col min="15591" max="15591" width="25.140625" style="6" bestFit="1" customWidth="1"/>
    <col min="15592" max="15592" width="10.85546875" style="6" bestFit="1" customWidth="1"/>
    <col min="15593" max="15594" width="16.85546875" style="6" bestFit="1" customWidth="1"/>
    <col min="15595" max="15595" width="8.85546875" style="6" bestFit="1" customWidth="1"/>
    <col min="15596" max="15596" width="16" style="6" bestFit="1" customWidth="1"/>
    <col min="15597" max="15597" width="0.28515625" style="6" bestFit="1" customWidth="1"/>
    <col min="15598" max="15598" width="16" style="6" bestFit="1" customWidth="1"/>
    <col min="15599" max="15599" width="0.7109375" style="6" bestFit="1" customWidth="1"/>
    <col min="15600" max="15600" width="16.140625" style="6" bestFit="1" customWidth="1"/>
    <col min="15601" max="15601" width="12.5703125" style="6" bestFit="1" customWidth="1"/>
    <col min="15602" max="15602" width="4.42578125" style="6" bestFit="1" customWidth="1"/>
    <col min="15603" max="15603" width="20.85546875" style="6" bestFit="1" customWidth="1"/>
    <col min="15604" max="15604" width="17" style="6" bestFit="1" customWidth="1"/>
    <col min="15605" max="15607" width="12.5703125" style="6" bestFit="1" customWidth="1"/>
    <col min="15608" max="15608" width="17" style="6" bestFit="1" customWidth="1"/>
    <col min="15609" max="15609" width="63.140625" style="6" bestFit="1" customWidth="1"/>
    <col min="15610" max="15610" width="18.85546875" style="6" bestFit="1" customWidth="1"/>
    <col min="15611" max="15611" width="15.85546875" style="6" bestFit="1" customWidth="1"/>
    <col min="15612" max="15612" width="131" style="6" bestFit="1" customWidth="1"/>
    <col min="15613" max="15613" width="4.7109375" style="6" bestFit="1" customWidth="1"/>
    <col min="15614" max="15842" width="9.140625" style="6"/>
    <col min="15843" max="15843" width="4.7109375" style="6" bestFit="1" customWidth="1"/>
    <col min="15844" max="15844" width="16.85546875" style="6" bestFit="1" customWidth="1"/>
    <col min="15845" max="15845" width="8.85546875" style="6" bestFit="1" customWidth="1"/>
    <col min="15846" max="15846" width="1.140625" style="6" bestFit="1" customWidth="1"/>
    <col min="15847" max="15847" width="25.140625" style="6" bestFit="1" customWidth="1"/>
    <col min="15848" max="15848" width="10.85546875" style="6" bestFit="1" customWidth="1"/>
    <col min="15849" max="15850" width="16.85546875" style="6" bestFit="1" customWidth="1"/>
    <col min="15851" max="15851" width="8.85546875" style="6" bestFit="1" customWidth="1"/>
    <col min="15852" max="15852" width="16" style="6" bestFit="1" customWidth="1"/>
    <col min="15853" max="15853" width="0.28515625" style="6" bestFit="1" customWidth="1"/>
    <col min="15854" max="15854" width="16" style="6" bestFit="1" customWidth="1"/>
    <col min="15855" max="15855" width="0.7109375" style="6" bestFit="1" customWidth="1"/>
    <col min="15856" max="15856" width="16.140625" style="6" bestFit="1" customWidth="1"/>
    <col min="15857" max="15857" width="12.5703125" style="6" bestFit="1" customWidth="1"/>
    <col min="15858" max="15858" width="4.42578125" style="6" bestFit="1" customWidth="1"/>
    <col min="15859" max="15859" width="20.85546875" style="6" bestFit="1" customWidth="1"/>
    <col min="15860" max="15860" width="17" style="6" bestFit="1" customWidth="1"/>
    <col min="15861" max="15863" width="12.5703125" style="6" bestFit="1" customWidth="1"/>
    <col min="15864" max="15864" width="17" style="6" bestFit="1" customWidth="1"/>
    <col min="15865" max="15865" width="63.140625" style="6" bestFit="1" customWidth="1"/>
    <col min="15866" max="15866" width="18.85546875" style="6" bestFit="1" customWidth="1"/>
    <col min="15867" max="15867" width="15.85546875" style="6" bestFit="1" customWidth="1"/>
    <col min="15868" max="15868" width="131" style="6" bestFit="1" customWidth="1"/>
    <col min="15869" max="15869" width="4.7109375" style="6" bestFit="1" customWidth="1"/>
    <col min="15870" max="16098" width="9.140625" style="6"/>
    <col min="16099" max="16099" width="4.7109375" style="6" bestFit="1" customWidth="1"/>
    <col min="16100" max="16100" width="16.85546875" style="6" bestFit="1" customWidth="1"/>
    <col min="16101" max="16101" width="8.85546875" style="6" bestFit="1" customWidth="1"/>
    <col min="16102" max="16102" width="1.140625" style="6" bestFit="1" customWidth="1"/>
    <col min="16103" max="16103" width="25.140625" style="6" bestFit="1" customWidth="1"/>
    <col min="16104" max="16104" width="10.85546875" style="6" bestFit="1" customWidth="1"/>
    <col min="16105" max="16106" width="16.85546875" style="6" bestFit="1" customWidth="1"/>
    <col min="16107" max="16107" width="8.85546875" style="6" bestFit="1" customWidth="1"/>
    <col min="16108" max="16108" width="16" style="6" bestFit="1" customWidth="1"/>
    <col min="16109" max="16109" width="0.28515625" style="6" bestFit="1" customWidth="1"/>
    <col min="16110" max="16110" width="16" style="6" bestFit="1" customWidth="1"/>
    <col min="16111" max="16111" width="0.7109375" style="6" bestFit="1" customWidth="1"/>
    <col min="16112" max="16112" width="16.140625" style="6" bestFit="1" customWidth="1"/>
    <col min="16113" max="16113" width="12.5703125" style="6" bestFit="1" customWidth="1"/>
    <col min="16114" max="16114" width="4.42578125" style="6" bestFit="1" customWidth="1"/>
    <col min="16115" max="16115" width="20.85546875" style="6" bestFit="1" customWidth="1"/>
    <col min="16116" max="16116" width="17" style="6" bestFit="1" customWidth="1"/>
    <col min="16117" max="16119" width="12.5703125" style="6" bestFit="1" customWidth="1"/>
    <col min="16120" max="16120" width="17" style="6" bestFit="1" customWidth="1"/>
    <col min="16121" max="16121" width="63.140625" style="6" bestFit="1" customWidth="1"/>
    <col min="16122" max="16122" width="18.85546875" style="6" bestFit="1" customWidth="1"/>
    <col min="16123" max="16123" width="15.85546875" style="6" bestFit="1" customWidth="1"/>
    <col min="16124" max="16124" width="131" style="6" bestFit="1" customWidth="1"/>
    <col min="16125" max="16125" width="4.7109375" style="6" bestFit="1" customWidth="1"/>
    <col min="16126" max="16384" width="9.140625" style="6"/>
  </cols>
  <sheetData>
    <row r="1" spans="1:24" customFormat="1" ht="76.5" customHeight="1">
      <c r="A1" s="3" t="s">
        <v>96</v>
      </c>
      <c r="B1" s="2"/>
      <c r="C1" s="2"/>
      <c r="D1" s="2"/>
      <c r="E1" s="2"/>
      <c r="F1" s="2"/>
      <c r="G1" s="2"/>
      <c r="H1" s="1"/>
    </row>
    <row r="2" spans="1:24" customFormat="1" ht="33" customHeight="1">
      <c r="A2" s="4"/>
      <c r="B2" s="4"/>
      <c r="C2" s="4"/>
      <c r="D2" s="4"/>
      <c r="E2" s="9"/>
      <c r="F2" s="9"/>
      <c r="G2" s="9"/>
      <c r="H2" s="10"/>
      <c r="I2" s="10"/>
      <c r="J2" s="10"/>
      <c r="K2" s="10"/>
      <c r="L2" s="10"/>
      <c r="M2" s="10"/>
    </row>
    <row r="3" spans="1:24" customFormat="1" ht="41.25" customHeight="1">
      <c r="A3" s="21" t="s">
        <v>212</v>
      </c>
      <c r="B3" s="21"/>
      <c r="C3" s="21"/>
      <c r="D3" s="21"/>
      <c r="E3" s="21"/>
      <c r="F3" s="21"/>
      <c r="G3" s="21"/>
      <c r="H3" s="20"/>
      <c r="I3" s="20"/>
      <c r="J3" s="20"/>
      <c r="K3" s="20"/>
      <c r="L3" s="20"/>
      <c r="M3" s="20"/>
    </row>
    <row r="4" spans="1:24" ht="15.95" customHeight="1" thickBot="1">
      <c r="A4" s="5"/>
      <c r="B4" s="74" t="s">
        <v>172</v>
      </c>
      <c r="C4" s="44"/>
      <c r="D4" s="44"/>
      <c r="E4" s="44"/>
      <c r="F4" s="44"/>
      <c r="G4" s="44"/>
      <c r="H4" s="44"/>
      <c r="I4" s="44"/>
      <c r="J4" s="44"/>
      <c r="K4" s="44"/>
      <c r="L4" s="5"/>
      <c r="M4" s="5"/>
    </row>
    <row r="5" spans="1:24" ht="24.95" customHeight="1" thickBot="1">
      <c r="A5" s="5"/>
      <c r="B5" s="50" t="s">
        <v>173</v>
      </c>
      <c r="C5" s="38"/>
      <c r="D5" s="46" t="s">
        <v>174</v>
      </c>
      <c r="E5" s="62"/>
      <c r="F5" s="62"/>
      <c r="G5" s="63"/>
      <c r="H5" s="61"/>
      <c r="I5" s="5"/>
      <c r="J5" s="5"/>
      <c r="K5" s="5"/>
      <c r="L5" s="5"/>
      <c r="M5" s="5"/>
    </row>
    <row r="6" spans="1:24" ht="9" customHeight="1" thickBot="1">
      <c r="A6" s="5"/>
      <c r="B6" s="51"/>
      <c r="C6" s="51"/>
      <c r="D6" s="5"/>
      <c r="E6" s="5"/>
      <c r="F6" s="5"/>
      <c r="G6" s="5"/>
      <c r="H6" s="5"/>
      <c r="I6" s="49"/>
      <c r="J6" s="59"/>
      <c r="K6" s="55"/>
      <c r="L6" s="5"/>
      <c r="M6" s="5"/>
    </row>
    <row r="7" spans="1:24" ht="27.75" customHeight="1" thickBot="1">
      <c r="A7" s="5"/>
      <c r="B7" s="50" t="s">
        <v>177</v>
      </c>
      <c r="C7" s="38"/>
      <c r="D7" s="46" t="s">
        <v>22</v>
      </c>
      <c r="E7" s="47"/>
      <c r="F7" s="47"/>
      <c r="G7" s="48"/>
      <c r="H7" s="56"/>
      <c r="I7" s="50" t="s">
        <v>175</v>
      </c>
      <c r="J7" s="58" t="s">
        <v>176</v>
      </c>
      <c r="K7" s="48"/>
      <c r="L7" s="5"/>
      <c r="M7" s="5"/>
    </row>
    <row r="8" spans="1:24" ht="9" customHeight="1" thickBot="1">
      <c r="A8" s="5"/>
      <c r="B8" s="51"/>
      <c r="C8" s="51"/>
      <c r="D8" s="5"/>
      <c r="E8" s="5"/>
      <c r="F8" s="5"/>
      <c r="G8" s="5"/>
      <c r="H8" s="5"/>
      <c r="J8" s="60"/>
      <c r="K8" s="47"/>
      <c r="L8" s="5"/>
      <c r="M8" s="5"/>
    </row>
    <row r="9" spans="1:24" ht="24.75" customHeight="1" thickBot="1">
      <c r="A9" s="5"/>
      <c r="B9" s="50" t="s">
        <v>23</v>
      </c>
      <c r="C9" s="38"/>
      <c r="D9" s="52" t="s">
        <v>180</v>
      </c>
      <c r="E9" s="53"/>
      <c r="F9" s="53"/>
      <c r="G9" s="54"/>
      <c r="H9" s="45"/>
      <c r="I9" s="50" t="s">
        <v>178</v>
      </c>
      <c r="J9" s="58" t="s">
        <v>179</v>
      </c>
      <c r="K9" s="48"/>
      <c r="L9" s="5"/>
      <c r="M9" s="5"/>
    </row>
    <row r="10" spans="1:24" ht="11.1" customHeight="1" thickBot="1">
      <c r="A10" s="5"/>
      <c r="B10" s="51"/>
      <c r="C10" s="51"/>
      <c r="D10" s="5"/>
      <c r="E10" s="5"/>
      <c r="F10" s="5"/>
      <c r="G10" s="5"/>
      <c r="H10" s="45"/>
      <c r="I10" s="38"/>
      <c r="J10" s="38"/>
      <c r="K10" s="38"/>
      <c r="L10" s="5"/>
      <c r="M10" s="5"/>
    </row>
    <row r="11" spans="1:24" ht="24" customHeight="1" thickBot="1">
      <c r="A11" s="5"/>
      <c r="B11" s="50" t="s">
        <v>24</v>
      </c>
      <c r="C11" s="38"/>
      <c r="D11" s="52" t="s">
        <v>181</v>
      </c>
      <c r="E11" s="53"/>
      <c r="F11" s="53"/>
      <c r="G11" s="54"/>
      <c r="H11" s="45"/>
      <c r="I11" s="38"/>
      <c r="J11" s="38"/>
      <c r="K11" s="38"/>
      <c r="L11" s="5"/>
      <c r="M11" s="5"/>
    </row>
    <row r="12" spans="1:24" ht="20.100000000000001" customHeight="1" thickBot="1">
      <c r="A12" s="5"/>
      <c r="B12" s="74" t="s">
        <v>172</v>
      </c>
      <c r="C12" s="44"/>
      <c r="D12" s="44"/>
      <c r="E12" s="44"/>
      <c r="F12" s="44"/>
      <c r="G12" s="44"/>
      <c r="H12" s="44"/>
      <c r="I12" s="44"/>
      <c r="J12" s="44"/>
      <c r="K12" s="44"/>
      <c r="L12" s="5"/>
      <c r="M12" s="5"/>
    </row>
    <row r="13" spans="1:24" ht="42" customHeight="1" thickBot="1">
      <c r="A13" s="5"/>
      <c r="B13" s="57"/>
      <c r="C13" s="69" t="s">
        <v>182</v>
      </c>
      <c r="D13" s="66"/>
      <c r="E13" s="68"/>
      <c r="F13" s="57"/>
      <c r="G13" s="66"/>
      <c r="H13" s="67" t="s">
        <v>183</v>
      </c>
      <c r="I13" s="66"/>
      <c r="J13" s="68"/>
      <c r="K13" s="70"/>
      <c r="L13" s="71" t="s">
        <v>184</v>
      </c>
      <c r="M13" s="72"/>
      <c r="N13" s="82"/>
      <c r="O13" s="82"/>
      <c r="P13" s="82"/>
    </row>
    <row r="14" spans="1:24" ht="45" customHeight="1" thickBot="1">
      <c r="A14" s="5"/>
      <c r="B14" s="64" t="s">
        <v>185</v>
      </c>
      <c r="C14" s="65" t="s">
        <v>186</v>
      </c>
      <c r="D14" s="64" t="s">
        <v>187</v>
      </c>
      <c r="E14" s="64" t="s">
        <v>188</v>
      </c>
      <c r="F14" s="64" t="s">
        <v>189</v>
      </c>
      <c r="G14" s="64" t="s">
        <v>190</v>
      </c>
      <c r="H14" s="65" t="s">
        <v>191</v>
      </c>
      <c r="I14" s="64" t="s">
        <v>192</v>
      </c>
      <c r="J14" s="65" t="s">
        <v>193</v>
      </c>
      <c r="K14" s="64" t="s">
        <v>194</v>
      </c>
      <c r="L14" s="65" t="s">
        <v>195</v>
      </c>
      <c r="M14" s="64" t="s">
        <v>196</v>
      </c>
      <c r="N14" s="16" t="s">
        <v>278</v>
      </c>
      <c r="O14" s="16" t="s">
        <v>279</v>
      </c>
      <c r="P14" s="16" t="s">
        <v>280</v>
      </c>
      <c r="Q14" s="77" t="s">
        <v>305</v>
      </c>
      <c r="R14" s="77" t="s">
        <v>306</v>
      </c>
      <c r="S14" s="77" t="s">
        <v>307</v>
      </c>
      <c r="T14" s="77" t="s">
        <v>308</v>
      </c>
      <c r="U14" s="77" t="s">
        <v>309</v>
      </c>
      <c r="V14" s="77" t="s">
        <v>310</v>
      </c>
      <c r="W14" s="77" t="s">
        <v>311</v>
      </c>
      <c r="X14" s="77" t="s">
        <v>309</v>
      </c>
    </row>
    <row r="15" spans="1:24" ht="351.75" customHeight="1" thickBot="1">
      <c r="A15" s="5"/>
      <c r="B15" s="7" t="s">
        <v>197</v>
      </c>
      <c r="C15" s="39" t="s">
        <v>198</v>
      </c>
      <c r="D15" s="7" t="s">
        <v>199</v>
      </c>
      <c r="E15" s="7" t="s">
        <v>200</v>
      </c>
      <c r="F15" s="7" t="s">
        <v>201</v>
      </c>
      <c r="G15" s="7" t="s">
        <v>202</v>
      </c>
      <c r="H15" s="39" t="s">
        <v>203</v>
      </c>
      <c r="I15" s="8" t="s">
        <v>204</v>
      </c>
      <c r="J15" s="39" t="s">
        <v>205</v>
      </c>
      <c r="K15" s="7" t="s">
        <v>206</v>
      </c>
      <c r="L15" s="39" t="s">
        <v>207</v>
      </c>
      <c r="M15" s="7" t="s">
        <v>208</v>
      </c>
      <c r="N15" s="83">
        <v>0.2</v>
      </c>
      <c r="O15" s="76" t="s">
        <v>281</v>
      </c>
      <c r="P15" s="79" t="s">
        <v>282</v>
      </c>
      <c r="Q15" s="78"/>
      <c r="R15" s="79">
        <v>0</v>
      </c>
      <c r="S15" s="79">
        <v>0</v>
      </c>
      <c r="T15" s="79">
        <v>0</v>
      </c>
      <c r="U15" s="79" t="s">
        <v>289</v>
      </c>
      <c r="V15" s="80"/>
      <c r="W15" s="80" t="s">
        <v>314</v>
      </c>
      <c r="X15" s="81" t="s">
        <v>315</v>
      </c>
    </row>
  </sheetData>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
  <sheetViews>
    <sheetView zoomScale="80" zoomScaleNormal="80" workbookViewId="0">
      <selection activeCell="E5" sqref="E5"/>
    </sheetView>
  </sheetViews>
  <sheetFormatPr baseColWidth="10" defaultRowHeight="15"/>
  <cols>
    <col min="1" max="1" width="33.28515625" customWidth="1"/>
    <col min="2" max="2" width="6.5703125" customWidth="1"/>
    <col min="3" max="3" width="55.85546875" customWidth="1"/>
    <col min="4" max="4" width="35" customWidth="1"/>
    <col min="5" max="5" width="42.7109375" customWidth="1"/>
    <col min="6" max="6" width="37.85546875" customWidth="1"/>
    <col min="7" max="7" width="21.5703125" customWidth="1"/>
    <col min="8" max="8" width="20.85546875" customWidth="1"/>
    <col min="9" max="9" width="15.7109375" customWidth="1"/>
    <col min="10" max="10" width="13.42578125" customWidth="1"/>
    <col min="12" max="12" width="61" customWidth="1"/>
    <col min="13" max="13" width="29.85546875" customWidth="1"/>
  </cols>
  <sheetData>
    <row r="1" spans="1:13" ht="76.5" customHeight="1">
      <c r="A1" s="3" t="s">
        <v>99</v>
      </c>
      <c r="B1" s="2"/>
      <c r="C1" s="2"/>
      <c r="D1" s="2"/>
      <c r="E1" s="2"/>
      <c r="F1" s="2"/>
      <c r="G1" s="2"/>
      <c r="H1" s="2"/>
      <c r="I1" s="1"/>
      <c r="J1" s="1"/>
      <c r="K1" s="1"/>
      <c r="L1" s="1"/>
    </row>
    <row r="2" spans="1:13" ht="27.75" customHeight="1" thickBot="1">
      <c r="A2" s="4"/>
      <c r="B2" s="4"/>
      <c r="C2" s="4"/>
      <c r="D2" s="4"/>
      <c r="E2" s="4"/>
      <c r="F2" s="4"/>
      <c r="G2" s="4"/>
      <c r="H2" s="42" t="s">
        <v>250</v>
      </c>
      <c r="I2" s="501" t="s">
        <v>259</v>
      </c>
      <c r="J2" s="501"/>
      <c r="K2" s="501"/>
      <c r="L2" s="501"/>
      <c r="M2" s="455"/>
    </row>
    <row r="3" spans="1:13" ht="48" customHeight="1">
      <c r="A3" s="23" t="s">
        <v>25</v>
      </c>
      <c r="B3" s="24"/>
      <c r="C3" s="25"/>
      <c r="D3" s="27"/>
      <c r="E3" s="27"/>
      <c r="F3" s="27"/>
      <c r="G3" s="27"/>
      <c r="H3" s="26"/>
      <c r="I3" s="653" t="s">
        <v>254</v>
      </c>
      <c r="J3" s="653" t="s">
        <v>255</v>
      </c>
      <c r="K3" s="653" t="s">
        <v>256</v>
      </c>
      <c r="L3" s="653" t="s">
        <v>257</v>
      </c>
      <c r="M3" s="653" t="s">
        <v>258</v>
      </c>
    </row>
    <row r="4" spans="1:13" ht="39" customHeight="1">
      <c r="A4" s="15" t="s">
        <v>10</v>
      </c>
      <c r="B4" s="13" t="s">
        <v>85</v>
      </c>
      <c r="C4" s="13"/>
      <c r="D4" s="14" t="s">
        <v>9</v>
      </c>
      <c r="E4" s="14" t="s">
        <v>29</v>
      </c>
      <c r="F4" s="14" t="s">
        <v>8</v>
      </c>
      <c r="G4" s="12" t="s">
        <v>26</v>
      </c>
      <c r="H4" s="22" t="s">
        <v>12</v>
      </c>
      <c r="I4" s="653"/>
      <c r="J4" s="653"/>
      <c r="K4" s="653"/>
      <c r="L4" s="653"/>
      <c r="M4" s="653"/>
    </row>
    <row r="5" spans="1:13" s="123" customFormat="1" ht="84" customHeight="1">
      <c r="A5" s="140" t="s">
        <v>1110</v>
      </c>
      <c r="B5" s="131" t="s">
        <v>7</v>
      </c>
      <c r="C5" s="132" t="s">
        <v>229</v>
      </c>
      <c r="D5" s="133" t="s">
        <v>230</v>
      </c>
      <c r="E5" s="133" t="s">
        <v>231</v>
      </c>
      <c r="F5" s="133" t="s">
        <v>55</v>
      </c>
      <c r="G5" s="425">
        <v>43132</v>
      </c>
      <c r="H5" s="456">
        <v>43465</v>
      </c>
      <c r="I5" s="457">
        <v>2</v>
      </c>
      <c r="J5" s="457">
        <v>2</v>
      </c>
      <c r="K5" s="458">
        <v>1</v>
      </c>
      <c r="L5" s="456" t="s">
        <v>1109</v>
      </c>
      <c r="M5" s="425" t="s">
        <v>288</v>
      </c>
    </row>
    <row r="6" spans="1:13" s="123" customFormat="1" ht="84" customHeight="1">
      <c r="A6" s="140" t="s">
        <v>1111</v>
      </c>
      <c r="B6" s="131" t="s">
        <v>5</v>
      </c>
      <c r="C6" s="132" t="s">
        <v>109</v>
      </c>
      <c r="D6" s="133" t="s">
        <v>110</v>
      </c>
      <c r="E6" s="133" t="s">
        <v>111</v>
      </c>
      <c r="F6" s="133" t="s">
        <v>122</v>
      </c>
      <c r="G6" s="425">
        <v>43132</v>
      </c>
      <c r="H6" s="456">
        <v>43404</v>
      </c>
      <c r="I6" s="457">
        <v>2</v>
      </c>
      <c r="J6" s="457">
        <v>0</v>
      </c>
      <c r="K6" s="458">
        <v>0.3</v>
      </c>
      <c r="L6" s="456" t="s">
        <v>283</v>
      </c>
      <c r="M6" s="425" t="s">
        <v>303</v>
      </c>
    </row>
    <row r="7" spans="1:13" s="123" customFormat="1" ht="84" customHeight="1">
      <c r="A7" s="140" t="s">
        <v>1112</v>
      </c>
      <c r="B7" s="131" t="s">
        <v>4</v>
      </c>
      <c r="C7" s="132" t="s">
        <v>123</v>
      </c>
      <c r="D7" s="133" t="s">
        <v>124</v>
      </c>
      <c r="E7" s="133" t="s">
        <v>125</v>
      </c>
      <c r="F7" s="133" t="s">
        <v>122</v>
      </c>
      <c r="G7" s="425">
        <v>43132</v>
      </c>
      <c r="H7" s="456">
        <v>43434</v>
      </c>
      <c r="I7" s="457">
        <v>2</v>
      </c>
      <c r="J7" s="457">
        <v>1</v>
      </c>
      <c r="K7" s="458">
        <v>0.5</v>
      </c>
      <c r="L7" s="456" t="s">
        <v>1108</v>
      </c>
      <c r="M7" s="425" t="s">
        <v>288</v>
      </c>
    </row>
    <row r="8" spans="1:13" s="123" customFormat="1" ht="69.75" customHeight="1">
      <c r="A8" s="459"/>
      <c r="B8" s="131" t="s">
        <v>1</v>
      </c>
      <c r="C8" s="132" t="s">
        <v>115</v>
      </c>
      <c r="D8" s="133" t="s">
        <v>113</v>
      </c>
      <c r="E8" s="133" t="s">
        <v>114</v>
      </c>
      <c r="F8" s="133" t="s">
        <v>122</v>
      </c>
      <c r="G8" s="425">
        <v>43132</v>
      </c>
      <c r="H8" s="456">
        <v>43465</v>
      </c>
      <c r="I8" s="457">
        <v>12</v>
      </c>
      <c r="J8" s="457">
        <v>7</v>
      </c>
      <c r="K8" s="458">
        <v>0.57999999999999996</v>
      </c>
      <c r="L8" s="456" t="s">
        <v>284</v>
      </c>
      <c r="M8" s="425" t="s">
        <v>288</v>
      </c>
    </row>
    <row r="9" spans="1:13" s="123" customFormat="1" ht="69.75" customHeight="1">
      <c r="A9" s="460" t="s">
        <v>1113</v>
      </c>
      <c r="B9" s="131" t="s">
        <v>15</v>
      </c>
      <c r="C9" s="132" t="s">
        <v>89</v>
      </c>
      <c r="D9" s="133" t="s">
        <v>116</v>
      </c>
      <c r="E9" s="133" t="s">
        <v>117</v>
      </c>
      <c r="F9" s="133" t="s">
        <v>122</v>
      </c>
      <c r="G9" s="425">
        <v>43132</v>
      </c>
      <c r="H9" s="456">
        <v>43434</v>
      </c>
      <c r="I9" s="457">
        <v>2</v>
      </c>
      <c r="J9" s="457">
        <v>1</v>
      </c>
      <c r="K9" s="458">
        <v>0.5</v>
      </c>
      <c r="L9" s="456" t="s">
        <v>285</v>
      </c>
      <c r="M9" s="425" t="s">
        <v>288</v>
      </c>
    </row>
    <row r="10" spans="1:13" s="123" customFormat="1" ht="60.75" customHeight="1">
      <c r="A10" s="461"/>
      <c r="B10" s="131" t="s">
        <v>118</v>
      </c>
      <c r="C10" s="132" t="s">
        <v>119</v>
      </c>
      <c r="D10" s="133" t="s">
        <v>120</v>
      </c>
      <c r="E10" s="133" t="s">
        <v>121</v>
      </c>
      <c r="F10" s="133" t="s">
        <v>122</v>
      </c>
      <c r="G10" s="425">
        <v>43132</v>
      </c>
      <c r="H10" s="456">
        <v>43281</v>
      </c>
      <c r="I10" s="457">
        <v>1</v>
      </c>
      <c r="J10" s="457">
        <v>1</v>
      </c>
      <c r="K10" s="458">
        <v>1</v>
      </c>
      <c r="L10" s="456" t="s">
        <v>286</v>
      </c>
      <c r="M10" s="425" t="s">
        <v>288</v>
      </c>
    </row>
    <row r="11" spans="1:13" s="123" customFormat="1" ht="76.5" customHeight="1">
      <c r="A11" s="140" t="s">
        <v>1114</v>
      </c>
      <c r="B11" s="131" t="s">
        <v>27</v>
      </c>
      <c r="C11" s="430" t="s">
        <v>52</v>
      </c>
      <c r="D11" s="133" t="s">
        <v>126</v>
      </c>
      <c r="E11" s="133" t="s">
        <v>127</v>
      </c>
      <c r="F11" s="133" t="s">
        <v>122</v>
      </c>
      <c r="G11" s="425">
        <v>43132</v>
      </c>
      <c r="H11" s="456">
        <v>43465</v>
      </c>
      <c r="I11" s="457">
        <v>2</v>
      </c>
      <c r="J11" s="457">
        <v>2</v>
      </c>
      <c r="K11" s="462">
        <v>1</v>
      </c>
      <c r="L11" s="456" t="s">
        <v>287</v>
      </c>
      <c r="M11" s="425" t="s">
        <v>288</v>
      </c>
    </row>
    <row r="12" spans="1:13">
      <c r="A12" s="40"/>
      <c r="B12" s="40"/>
      <c r="C12" s="40"/>
      <c r="D12" s="40"/>
      <c r="E12" s="40"/>
      <c r="F12" s="40"/>
      <c r="G12" s="40"/>
    </row>
  </sheetData>
  <mergeCells count="6">
    <mergeCell ref="M3:M4"/>
    <mergeCell ref="I2:L2"/>
    <mergeCell ref="I3:I4"/>
    <mergeCell ref="J3:J4"/>
    <mergeCell ref="K3:K4"/>
    <mergeCell ref="L3:L4"/>
  </mergeCells>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topLeftCell="E4" zoomScale="80" zoomScaleNormal="80" workbookViewId="0">
      <selection activeCell="L8" sqref="L8"/>
    </sheetView>
  </sheetViews>
  <sheetFormatPr baseColWidth="10" defaultRowHeight="1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 min="9" max="9" width="15.140625" customWidth="1"/>
    <col min="11" max="11" width="15.5703125" customWidth="1"/>
    <col min="12" max="12" width="58" customWidth="1"/>
    <col min="13" max="13" width="49.85546875" customWidth="1"/>
  </cols>
  <sheetData>
    <row r="1" spans="1:13" ht="76.5" customHeight="1">
      <c r="A1" s="3" t="s">
        <v>98</v>
      </c>
      <c r="B1" s="2"/>
      <c r="C1" s="2"/>
      <c r="D1" s="2"/>
      <c r="E1" s="2"/>
      <c r="F1" s="2"/>
      <c r="G1" s="2"/>
      <c r="H1" s="2"/>
      <c r="I1" s="1"/>
      <c r="J1" s="1"/>
      <c r="K1" s="1"/>
      <c r="L1" s="1"/>
    </row>
    <row r="2" spans="1:13" ht="27.75" customHeight="1">
      <c r="A2" s="4"/>
      <c r="B2" s="4"/>
      <c r="C2" s="4"/>
      <c r="D2" s="4"/>
      <c r="E2" s="4"/>
      <c r="F2" s="4"/>
      <c r="G2" s="41"/>
      <c r="H2" s="42" t="s">
        <v>250</v>
      </c>
      <c r="I2" s="501" t="s">
        <v>259</v>
      </c>
      <c r="J2" s="501"/>
      <c r="K2" s="501"/>
      <c r="L2" s="501"/>
      <c r="M2" s="455"/>
    </row>
    <row r="3" spans="1:13" ht="48" customHeight="1">
      <c r="A3" s="34" t="s">
        <v>28</v>
      </c>
      <c r="B3" s="34"/>
      <c r="C3" s="34"/>
      <c r="D3" s="35"/>
      <c r="E3" s="37"/>
      <c r="F3" s="37"/>
      <c r="G3" s="37"/>
      <c r="H3" s="36"/>
      <c r="I3" s="653" t="s">
        <v>254</v>
      </c>
      <c r="J3" s="653" t="s">
        <v>255</v>
      </c>
      <c r="K3" s="653" t="s">
        <v>256</v>
      </c>
      <c r="L3" s="653" t="s">
        <v>257</v>
      </c>
      <c r="M3" s="653" t="s">
        <v>258</v>
      </c>
    </row>
    <row r="4" spans="1:13" ht="38.25" customHeight="1">
      <c r="A4" s="12" t="s">
        <v>10</v>
      </c>
      <c r="B4" s="13" t="s">
        <v>87</v>
      </c>
      <c r="C4" s="13"/>
      <c r="D4" s="14" t="s">
        <v>9</v>
      </c>
      <c r="E4" s="14" t="s">
        <v>29</v>
      </c>
      <c r="F4" s="12" t="s">
        <v>8</v>
      </c>
      <c r="G4" s="12" t="s">
        <v>26</v>
      </c>
      <c r="H4" s="12" t="s">
        <v>12</v>
      </c>
      <c r="I4" s="653"/>
      <c r="J4" s="653"/>
      <c r="K4" s="653"/>
      <c r="L4" s="653"/>
      <c r="M4" s="653"/>
    </row>
    <row r="5" spans="1:13" s="123" customFormat="1" ht="112.5" customHeight="1">
      <c r="A5" s="463" t="s">
        <v>1116</v>
      </c>
      <c r="B5" s="131" t="s">
        <v>7</v>
      </c>
      <c r="C5" s="132" t="s">
        <v>66</v>
      </c>
      <c r="D5" s="133" t="s">
        <v>90</v>
      </c>
      <c r="E5" s="133" t="s">
        <v>128</v>
      </c>
      <c r="F5" s="133" t="s">
        <v>129</v>
      </c>
      <c r="G5" s="425">
        <v>43101</v>
      </c>
      <c r="H5" s="464">
        <v>43465</v>
      </c>
      <c r="I5" s="457">
        <v>1</v>
      </c>
      <c r="J5" s="457">
        <v>1</v>
      </c>
      <c r="K5" s="429">
        <v>1</v>
      </c>
      <c r="L5" s="464" t="s">
        <v>291</v>
      </c>
      <c r="M5" s="464" t="s">
        <v>292</v>
      </c>
    </row>
    <row r="6" spans="1:13" s="123" customFormat="1" ht="126.75" customHeight="1">
      <c r="A6" s="465"/>
      <c r="B6" s="131" t="s">
        <v>6</v>
      </c>
      <c r="C6" s="132" t="s">
        <v>154</v>
      </c>
      <c r="D6" s="133" t="s">
        <v>155</v>
      </c>
      <c r="E6" s="133" t="s">
        <v>156</v>
      </c>
      <c r="F6" s="133" t="s">
        <v>232</v>
      </c>
      <c r="G6" s="431">
        <v>43281</v>
      </c>
      <c r="H6" s="466">
        <v>43404</v>
      </c>
      <c r="I6" s="457">
        <v>2</v>
      </c>
      <c r="J6" s="457">
        <v>1.8</v>
      </c>
      <c r="K6" s="467">
        <v>0.8</v>
      </c>
      <c r="L6" s="132" t="s">
        <v>304</v>
      </c>
      <c r="M6" s="464" t="s">
        <v>1115</v>
      </c>
    </row>
    <row r="7" spans="1:13" s="123" customFormat="1" ht="84" customHeight="1">
      <c r="A7" s="468" t="s">
        <v>1117</v>
      </c>
      <c r="B7" s="131" t="s">
        <v>5</v>
      </c>
      <c r="C7" s="132" t="s">
        <v>53</v>
      </c>
      <c r="D7" s="133" t="s">
        <v>73</v>
      </c>
      <c r="E7" s="133" t="s">
        <v>67</v>
      </c>
      <c r="F7" s="133" t="s">
        <v>122</v>
      </c>
      <c r="G7" s="425">
        <v>43160</v>
      </c>
      <c r="H7" s="469">
        <v>43465</v>
      </c>
      <c r="I7" s="457">
        <v>12</v>
      </c>
      <c r="J7" s="457">
        <v>7</v>
      </c>
      <c r="K7" s="429">
        <v>0.57999999999999996</v>
      </c>
      <c r="L7" s="464" t="s">
        <v>293</v>
      </c>
      <c r="M7" s="464" t="s">
        <v>276</v>
      </c>
    </row>
    <row r="8" spans="1:13" s="123" customFormat="1" ht="62.25" customHeight="1">
      <c r="A8" s="470" t="s">
        <v>1118</v>
      </c>
      <c r="B8" s="131" t="s">
        <v>4</v>
      </c>
      <c r="C8" s="132" t="s">
        <v>165</v>
      </c>
      <c r="D8" s="133" t="s">
        <v>166</v>
      </c>
      <c r="E8" s="133" t="s">
        <v>91</v>
      </c>
      <c r="F8" s="133" t="s">
        <v>136</v>
      </c>
      <c r="G8" s="431">
        <v>43101</v>
      </c>
      <c r="H8" s="471">
        <v>43465</v>
      </c>
      <c r="I8" s="457">
        <v>1</v>
      </c>
      <c r="J8" s="457">
        <v>0.8</v>
      </c>
      <c r="K8" s="432">
        <v>0.8</v>
      </c>
      <c r="L8" s="472" t="s">
        <v>326</v>
      </c>
      <c r="M8" s="464" t="s">
        <v>276</v>
      </c>
    </row>
    <row r="9" spans="1:13" s="123" customFormat="1" ht="86.25" customHeight="1">
      <c r="A9" s="473"/>
      <c r="B9" s="131" t="s">
        <v>3</v>
      </c>
      <c r="C9" s="132" t="s">
        <v>167</v>
      </c>
      <c r="D9" s="133" t="s">
        <v>137</v>
      </c>
      <c r="E9" s="133" t="s">
        <v>68</v>
      </c>
      <c r="F9" s="133" t="s">
        <v>136</v>
      </c>
      <c r="G9" s="431">
        <v>43101</v>
      </c>
      <c r="H9" s="471">
        <v>43465</v>
      </c>
      <c r="I9" s="457">
        <v>1</v>
      </c>
      <c r="J9" s="457">
        <v>1</v>
      </c>
      <c r="K9" s="432">
        <v>1</v>
      </c>
      <c r="L9" s="472" t="s">
        <v>299</v>
      </c>
      <c r="M9" s="464" t="s">
        <v>312</v>
      </c>
    </row>
    <row r="10" spans="1:13" s="123" customFormat="1" ht="106.5" customHeight="1" thickBot="1">
      <c r="A10" s="474" t="s">
        <v>1119</v>
      </c>
      <c r="B10" s="131" t="s">
        <v>1</v>
      </c>
      <c r="C10" s="132" t="s">
        <v>130</v>
      </c>
      <c r="D10" s="133" t="s">
        <v>131</v>
      </c>
      <c r="E10" s="133" t="s">
        <v>132</v>
      </c>
      <c r="F10" s="133" t="s">
        <v>78</v>
      </c>
      <c r="G10" s="425">
        <v>43101</v>
      </c>
      <c r="H10" s="469">
        <v>43465</v>
      </c>
      <c r="I10" s="457">
        <v>1</v>
      </c>
      <c r="J10" s="457">
        <v>1</v>
      </c>
      <c r="K10" s="429">
        <v>1</v>
      </c>
      <c r="L10" s="464" t="s">
        <v>294</v>
      </c>
      <c r="M10" s="425" t="s">
        <v>313</v>
      </c>
    </row>
    <row r="11" spans="1:13" s="123" customFormat="1" ht="85.5" customHeight="1" thickBot="1">
      <c r="A11" s="475" t="s">
        <v>1120</v>
      </c>
      <c r="B11" s="131" t="s">
        <v>27</v>
      </c>
      <c r="C11" s="132" t="s">
        <v>54</v>
      </c>
      <c r="D11" s="133" t="s">
        <v>113</v>
      </c>
      <c r="E11" s="133" t="s">
        <v>114</v>
      </c>
      <c r="F11" s="133" t="s">
        <v>112</v>
      </c>
      <c r="G11" s="425">
        <v>43132</v>
      </c>
      <c r="H11" s="476">
        <v>43465</v>
      </c>
      <c r="I11" s="457">
        <v>12</v>
      </c>
      <c r="J11" s="457">
        <v>7</v>
      </c>
      <c r="K11" s="477">
        <v>0.57999999999999996</v>
      </c>
      <c r="L11" s="478" t="s">
        <v>295</v>
      </c>
      <c r="M11" s="464" t="s">
        <v>276</v>
      </c>
    </row>
    <row r="12" spans="1:13" s="123" customFormat="1" ht="101.25" customHeight="1">
      <c r="A12" s="479"/>
      <c r="B12" s="131" t="s">
        <v>16</v>
      </c>
      <c r="C12" s="132" t="s">
        <v>233</v>
      </c>
      <c r="D12" s="133" t="s">
        <v>234</v>
      </c>
      <c r="E12" s="133" t="s">
        <v>235</v>
      </c>
      <c r="F12" s="133" t="s">
        <v>157</v>
      </c>
      <c r="G12" s="480">
        <v>43312</v>
      </c>
      <c r="H12" s="481">
        <v>43465</v>
      </c>
      <c r="I12" s="457">
        <v>1</v>
      </c>
      <c r="J12" s="457">
        <v>0.87</v>
      </c>
      <c r="K12" s="394">
        <v>0.87</v>
      </c>
      <c r="L12" s="472" t="s">
        <v>327</v>
      </c>
      <c r="M12" s="464" t="s">
        <v>1115</v>
      </c>
    </row>
    <row r="13" spans="1:13">
      <c r="A13" s="33"/>
    </row>
  </sheetData>
  <mergeCells count="6">
    <mergeCell ref="M3:M4"/>
    <mergeCell ref="I2:L2"/>
    <mergeCell ref="I3:I4"/>
    <mergeCell ref="J3:J4"/>
    <mergeCell ref="K3:K4"/>
    <mergeCell ref="L3:L4"/>
  </mergeCells>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6"/>
  <sheetViews>
    <sheetView topLeftCell="D1" zoomScale="80" zoomScaleNormal="80" workbookViewId="0">
      <selection activeCell="M8" sqref="M8"/>
    </sheetView>
  </sheetViews>
  <sheetFormatPr baseColWidth="10" defaultRowHeight="1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 min="9" max="9" width="17.28515625" customWidth="1"/>
    <col min="10" max="10" width="16.140625" customWidth="1"/>
    <col min="11" max="11" width="12.140625" customWidth="1"/>
    <col min="12" max="12" width="43.42578125" customWidth="1"/>
    <col min="13" max="13" width="27.7109375" customWidth="1"/>
  </cols>
  <sheetData>
    <row r="1" spans="1:13" ht="76.5" customHeight="1">
      <c r="A1" s="3" t="s">
        <v>97</v>
      </c>
      <c r="B1" s="2"/>
      <c r="C1" s="2"/>
      <c r="D1" s="2"/>
      <c r="E1" s="2"/>
      <c r="F1" s="2"/>
      <c r="G1" s="2"/>
      <c r="H1" s="2"/>
      <c r="I1" s="1"/>
      <c r="J1" s="1"/>
      <c r="K1" s="1"/>
      <c r="L1" s="1"/>
    </row>
    <row r="2" spans="1:13" ht="27.75" customHeight="1" thickBot="1">
      <c r="A2" s="4"/>
      <c r="B2" s="4"/>
      <c r="C2" s="4"/>
      <c r="D2" s="4"/>
      <c r="E2" s="4"/>
      <c r="F2" s="4"/>
      <c r="G2" s="43"/>
      <c r="H2" s="42" t="s">
        <v>253</v>
      </c>
      <c r="I2" s="501" t="s">
        <v>259</v>
      </c>
      <c r="J2" s="501"/>
      <c r="K2" s="501"/>
      <c r="L2" s="501"/>
      <c r="M2" s="455"/>
    </row>
    <row r="3" spans="1:13" ht="42" customHeight="1">
      <c r="A3" s="30" t="s">
        <v>31</v>
      </c>
      <c r="B3" s="31"/>
      <c r="C3" s="31"/>
      <c r="D3" s="31"/>
      <c r="E3" s="31"/>
      <c r="F3" s="31"/>
      <c r="G3" s="31"/>
      <c r="H3" s="32"/>
      <c r="I3" s="653" t="s">
        <v>254</v>
      </c>
      <c r="J3" s="653" t="s">
        <v>255</v>
      </c>
      <c r="K3" s="653" t="s">
        <v>256</v>
      </c>
      <c r="L3" s="653" t="s">
        <v>257</v>
      </c>
      <c r="M3" s="653" t="s">
        <v>258</v>
      </c>
    </row>
    <row r="4" spans="1:13" ht="42" customHeight="1">
      <c r="A4" s="75" t="s">
        <v>10</v>
      </c>
      <c r="B4" s="73" t="s">
        <v>237</v>
      </c>
      <c r="C4" s="73"/>
      <c r="D4" s="29" t="s">
        <v>9</v>
      </c>
      <c r="E4" s="29" t="s">
        <v>30</v>
      </c>
      <c r="F4" s="28" t="s">
        <v>8</v>
      </c>
      <c r="G4" s="28" t="s">
        <v>26</v>
      </c>
      <c r="H4" s="28" t="s">
        <v>12</v>
      </c>
      <c r="I4" s="653"/>
      <c r="J4" s="653"/>
      <c r="K4" s="653"/>
      <c r="L4" s="653"/>
      <c r="M4" s="653"/>
    </row>
    <row r="5" spans="1:13" s="123" customFormat="1" ht="84.75" customHeight="1">
      <c r="A5" s="424"/>
      <c r="B5" s="482" t="s">
        <v>238</v>
      </c>
      <c r="C5" s="483" t="s">
        <v>239</v>
      </c>
      <c r="D5" s="224" t="s">
        <v>240</v>
      </c>
      <c r="E5" s="429" t="s">
        <v>241</v>
      </c>
      <c r="F5" s="224" t="s">
        <v>163</v>
      </c>
      <c r="G5" s="484">
        <v>43160</v>
      </c>
      <c r="H5" s="484">
        <v>43221</v>
      </c>
      <c r="I5" s="457">
        <v>1</v>
      </c>
      <c r="J5" s="457">
        <v>1</v>
      </c>
      <c r="K5" s="477">
        <v>1</v>
      </c>
      <c r="L5" s="430" t="s">
        <v>300</v>
      </c>
      <c r="M5" s="457" t="s">
        <v>276</v>
      </c>
    </row>
    <row r="6" spans="1:13" s="123" customFormat="1" ht="99" customHeight="1">
      <c r="A6" s="485" t="s">
        <v>32</v>
      </c>
      <c r="B6" s="482" t="s">
        <v>6</v>
      </c>
      <c r="C6" s="483" t="s">
        <v>243</v>
      </c>
      <c r="D6" s="224" t="s">
        <v>242</v>
      </c>
      <c r="E6" s="429" t="s">
        <v>244</v>
      </c>
      <c r="F6" s="224" t="s">
        <v>163</v>
      </c>
      <c r="G6" s="484">
        <v>43160</v>
      </c>
      <c r="H6" s="484">
        <v>43434</v>
      </c>
      <c r="I6" s="457">
        <v>2</v>
      </c>
      <c r="J6" s="457">
        <v>1</v>
      </c>
      <c r="K6" s="477">
        <v>0.5</v>
      </c>
      <c r="L6" s="430" t="s">
        <v>1105</v>
      </c>
      <c r="M6" s="457" t="s">
        <v>276</v>
      </c>
    </row>
    <row r="7" spans="1:13" s="123" customFormat="1" ht="81.75" customHeight="1">
      <c r="A7" s="428"/>
      <c r="B7" s="486" t="s">
        <v>37</v>
      </c>
      <c r="C7" s="487" t="s">
        <v>245</v>
      </c>
      <c r="D7" s="488" t="s">
        <v>246</v>
      </c>
      <c r="E7" s="488" t="s">
        <v>164</v>
      </c>
      <c r="F7" s="224" t="s">
        <v>163</v>
      </c>
      <c r="G7" s="489">
        <v>43191</v>
      </c>
      <c r="H7" s="489">
        <v>43404</v>
      </c>
      <c r="I7" s="457">
        <v>1</v>
      </c>
      <c r="J7" s="457" t="s">
        <v>302</v>
      </c>
      <c r="K7" s="477">
        <v>0.5</v>
      </c>
      <c r="L7" s="430" t="s">
        <v>301</v>
      </c>
      <c r="M7" s="457" t="s">
        <v>276</v>
      </c>
    </row>
    <row r="8" spans="1:13" s="123" customFormat="1" ht="216" customHeight="1">
      <c r="A8" s="490"/>
      <c r="B8" s="450" t="s">
        <v>65</v>
      </c>
      <c r="C8" s="491" t="s">
        <v>248</v>
      </c>
      <c r="D8" s="224" t="s">
        <v>247</v>
      </c>
      <c r="E8" s="429" t="s">
        <v>236</v>
      </c>
      <c r="F8" s="224" t="s">
        <v>163</v>
      </c>
      <c r="G8" s="492">
        <v>43160</v>
      </c>
      <c r="H8" s="492">
        <v>43434</v>
      </c>
      <c r="I8" s="457">
        <v>2</v>
      </c>
      <c r="J8" s="457">
        <v>2</v>
      </c>
      <c r="K8" s="477">
        <v>1</v>
      </c>
      <c r="L8" s="430" t="s">
        <v>1161</v>
      </c>
      <c r="M8" s="457" t="s">
        <v>276</v>
      </c>
    </row>
    <row r="9" spans="1:13" s="123" customFormat="1" ht="12.75"/>
    <row r="10" spans="1:13" s="123" customFormat="1" ht="12.75"/>
    <row r="11" spans="1:13" s="123" customFormat="1" ht="12.75"/>
    <row r="12" spans="1:13" s="123" customFormat="1" ht="12.75"/>
    <row r="13" spans="1:13" s="123" customFormat="1" ht="12.75"/>
    <row r="14" spans="1:13" s="123" customFormat="1" ht="12.75"/>
    <row r="15" spans="1:13" s="123" customFormat="1" ht="12.75"/>
    <row r="16" spans="1:13" s="123" customFormat="1" ht="12.75"/>
  </sheetData>
  <mergeCells count="6">
    <mergeCell ref="M3:M4"/>
    <mergeCell ref="I2:L2"/>
    <mergeCell ref="I3:I4"/>
    <mergeCell ref="J3:J4"/>
    <mergeCell ref="K3:K4"/>
    <mergeCell ref="L3:L4"/>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ff3db0b1ca245e2a8e895b69253891c xmlns="2e1b66e6-84d5-4201-88fb-3f6ff4bcf672">
      <Terms xmlns="http://schemas.microsoft.com/office/infopath/2007/PartnerControls"/>
    </bff3db0b1ca245e2a8e895b69253891c>
    <TaxCatchAll xmlns="2e1b66e6-84d5-4201-88fb-3f6ff4bcf67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12C7072AF7D7A48B655B070CD1EB745" ma:contentTypeVersion="7" ma:contentTypeDescription="Crear nuevo documento." ma:contentTypeScope="" ma:versionID="88afebbb674b1fe7842ce937598cad57">
  <xsd:schema xmlns:xsd="http://www.w3.org/2001/XMLSchema" xmlns:xs="http://www.w3.org/2001/XMLSchema" xmlns:p="http://schemas.microsoft.com/office/2006/metadata/properties" xmlns:ns2="2e1b66e6-84d5-4201-88fb-3f6ff4bcf672" xmlns:ns3="e22cd9ab-2e8c-4114-bd61-9ece64f7c2d6" targetNamespace="http://schemas.microsoft.com/office/2006/metadata/properties" ma:root="true" ma:fieldsID="8752429ebf26d0ffbd3d024bd00dbed4" ns2:_="" ns3:_="">
    <xsd:import namespace="2e1b66e6-84d5-4201-88fb-3f6ff4bcf672"/>
    <xsd:import namespace="e22cd9ab-2e8c-4114-bd61-9ece64f7c2d6"/>
    <xsd:element name="properties">
      <xsd:complexType>
        <xsd:sequence>
          <xsd:element name="documentManagement">
            <xsd:complexType>
              <xsd:all>
                <xsd:element ref="ns2:bff3db0b1ca245e2a8e895b69253891c" minOccurs="0"/>
                <xsd:element ref="ns2:TaxCatchAll"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bff3db0b1ca245e2a8e895b69253891c" ma:index="9" nillable="true" ma:taxonomy="true" ma:internalName="bff3db0b1ca245e2a8e895b69253891c" ma:taxonomyFieldName="Palabras_x0020_Claves" ma:displayName="Palabras Claves" ma:default="" ma:fieldId="{bff3db0b-1ca2-45e2-a8e8-95b69253891c}" ma:taxonomyMulti="true" ma:sspId="a17a60a7-7e4c-43cf-a67c-c21c75bf3b91" ma:termSetId="2a6c3fe1-d388-407e-88b3-2635561524c6" ma:anchorId="00000000-0000-0000-0000-000000000000" ma:open="true" ma:isKeyword="false">
      <xsd:complexType>
        <xsd:sequence>
          <xsd:element ref="pc:Terms" minOccurs="0" maxOccurs="1"/>
        </xsd:sequence>
      </xsd:complexType>
    </xsd:element>
    <xsd:element name="TaxCatchAll" ma:index="10" nillable="true" ma:displayName="Taxonomy Catch All Column" ma:description="" ma:hidden="true" ma:list="{9c8d2ecc-e229-4ce0-bd61-67b79c365dc1}" ma:internalName="TaxCatchAll" ma:showField="CatchAllData" ma:web="2e1b66e6-84d5-4201-88fb-3f6ff4bcf672">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2cd9ab-2e8c-4114-bd61-9ece64f7c2d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B4D912-17C4-4E63-96F0-65DD92C97B84}">
  <ds:schemaRefs>
    <ds:schemaRef ds:uri="2e1b66e6-84d5-4201-88fb-3f6ff4bcf672"/>
    <ds:schemaRef ds:uri="http://www.w3.org/XML/1998/namespace"/>
    <ds:schemaRef ds:uri="http://purl.org/dc/elements/1.1/"/>
    <ds:schemaRef ds:uri="http://schemas.microsoft.com/office/2006/documentManagement/types"/>
    <ds:schemaRef ds:uri="e22cd9ab-2e8c-4114-bd61-9ece64f7c2d6"/>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BFA722E4-A032-4401-B558-A0AB01623BAC}">
  <ds:schemaRefs>
    <ds:schemaRef ds:uri="http://schemas.microsoft.com/sharepoint/v3/contenttype/forms"/>
  </ds:schemaRefs>
</ds:datastoreItem>
</file>

<file path=customXml/itemProps3.xml><?xml version="1.0" encoding="utf-8"?>
<ds:datastoreItem xmlns:ds="http://schemas.openxmlformats.org/officeDocument/2006/customXml" ds:itemID="{117DA434-8D7C-4783-A54C-B3E14067B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b66e6-84d5-4201-88fb-3f6ff4bcf672"/>
    <ds:schemaRef ds:uri="e22cd9ab-2e8c-4114-bd61-9ece64f7c2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Herlay Hurtado Ortiz</cp:lastModifiedBy>
  <cp:lastPrinted>2018-09-14T20:15:37Z</cp:lastPrinted>
  <dcterms:created xsi:type="dcterms:W3CDTF">2016-03-04T15:43:01Z</dcterms:created>
  <dcterms:modified xsi:type="dcterms:W3CDTF">2018-09-14T20:29:39Z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0x010100712C7072AF7D7A48B655B070CD1EB745</vt:lpwstr>
  </property>
</Properties>
</file>