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Q:\OCI 2019\2. Trabajos de Cumplimiento\17. Seguimiento Comités\2. Informe\"/>
    </mc:Choice>
  </mc:AlternateContent>
  <xr:revisionPtr revIDLastSave="0" documentId="13_ncr:1_{4EDAC39B-FB65-4E5B-9001-15B5BB9661A6}" xr6:coauthVersionLast="41" xr6:coauthVersionMax="41" xr10:uidLastSave="{00000000-0000-0000-0000-000000000000}"/>
  <bookViews>
    <workbookView xWindow="-120" yWindow="-120" windowWidth="29040" windowHeight="15840" xr2:uid="{DF468593-144F-4829-91A5-1ED9A42EA0DF}"/>
  </bookViews>
  <sheets>
    <sheet name="Anexo" sheetId="1" r:id="rId1"/>
  </sheets>
  <externalReferences>
    <externalReference r:id="rId2"/>
    <externalReference r:id="rId3"/>
  </externalReferences>
  <definedNames>
    <definedName name="A_impresión_IM">#REF!</definedName>
    <definedName name="AS2DocOpenMode" hidden="1">"AS2DocumentEdit"</definedName>
    <definedName name="jh">#REF!</definedName>
    <definedName name="PONDERA">#REF!</definedName>
    <definedName name="rtry4">#REF!</definedName>
    <definedName name="t">'[1]Arqueo de Caja'!#REF!</definedName>
    <definedName name="tex">'[1]Arqueo de Caja'!#REF!</definedName>
    <definedName name="TextRefCopy1">#REF!</definedName>
    <definedName name="TextRefCopy10">#REF!</definedName>
    <definedName name="TextRefCopy11">'[1]Arqueo de Caja'!#REF!</definedName>
    <definedName name="TextRefCopy12">'[1]Arqueo de Caja'!#REF!</definedName>
    <definedName name="TextRefCopy13">'[1]Arqueo de Caja'!#REF!</definedName>
    <definedName name="TextRefCopy15">'[2]Revisión Comités'!#REF!</definedName>
    <definedName name="TextRefCopy16">'[1]Arqueo de Caja'!#REF!</definedName>
    <definedName name="TextRefCopy17">#REF!</definedName>
    <definedName name="TextRefCopy18">#REF!</definedName>
    <definedName name="TextRefCopy19">#REF!</definedName>
    <definedName name="TextRefCopy2">#REF!</definedName>
    <definedName name="TextRefCopy20">#REF!</definedName>
    <definedName name="TextRefCopy21">#REF!</definedName>
    <definedName name="TextRefCopy22">#REF!</definedName>
    <definedName name="TextRefCopy23">#REF!</definedName>
    <definedName name="TextRefCopy24">#REF!</definedName>
    <definedName name="TextRefCopy25">#REF!</definedName>
    <definedName name="TextRefCopy26">#REF!</definedName>
    <definedName name="TextRefCopy27">#REF!</definedName>
    <definedName name="TextRefCopy28">#REF!</definedName>
    <definedName name="TextRefCopy29">#REF!</definedName>
    <definedName name="TextRefCopy3">#REF!</definedName>
    <definedName name="TextRefCopy30">#REF!</definedName>
    <definedName name="TextRefCopy31">#REF!</definedName>
    <definedName name="TextRefCopy32">#REF!</definedName>
    <definedName name="TextRefCopy33">#REF!</definedName>
    <definedName name="TextRefCopy34">#REF!</definedName>
    <definedName name="TextRefCopy35">#REF!</definedName>
    <definedName name="TextRefCopy36">#REF!</definedName>
    <definedName name="TextRefCopy38">#REF!</definedName>
    <definedName name="TextRefCopy4">#REF!</definedName>
    <definedName name="TextRefCopy5">#REF!</definedName>
    <definedName name="TextRefCopy6">#REF!</definedName>
    <definedName name="TextRefCopy7">#REF!</definedName>
    <definedName name="TextRefCopy8">#REF!</definedName>
    <definedName name="TextRefCopy9">#REF!</definedName>
    <definedName name="TextRefCopyRangeCount" hidden="1">17</definedName>
    <definedName name="tgb">'[1]Arqueo de Caja'!#REF!</definedName>
    <definedName name="_xlnm.Print_Titles" localSheetId="0">Anexo!$1:$5</definedName>
    <definedName name="tythh">#REF!</definedName>
    <definedName name="yur">'[1]Arqueo de Caja'!#REF!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80" i="1" l="1"/>
  <c r="G230" i="1"/>
  <c r="F230" i="1"/>
  <c r="H229" i="1"/>
  <c r="I229" i="1" s="1"/>
  <c r="H228" i="1"/>
  <c r="I228" i="1" s="1"/>
  <c r="H227" i="1"/>
  <c r="I227" i="1" s="1"/>
  <c r="I226" i="1"/>
  <c r="H226" i="1"/>
  <c r="H225" i="1"/>
  <c r="I225" i="1" s="1"/>
  <c r="H224" i="1"/>
  <c r="I224" i="1" s="1"/>
  <c r="H223" i="1"/>
  <c r="I223" i="1" s="1"/>
  <c r="I222" i="1"/>
  <c r="H222" i="1"/>
  <c r="H221" i="1"/>
  <c r="I221" i="1" s="1"/>
  <c r="H220" i="1"/>
  <c r="I220" i="1" s="1"/>
  <c r="H219" i="1"/>
  <c r="I219" i="1" s="1"/>
  <c r="I218" i="1"/>
  <c r="H218" i="1"/>
  <c r="H217" i="1"/>
  <c r="I217" i="1" s="1"/>
  <c r="K212" i="1"/>
  <c r="J212" i="1"/>
  <c r="I212" i="1"/>
  <c r="H212" i="1"/>
  <c r="G212" i="1"/>
  <c r="F212" i="1"/>
  <c r="M211" i="1"/>
  <c r="L211" i="1"/>
  <c r="M210" i="1"/>
  <c r="L210" i="1"/>
  <c r="M209" i="1"/>
  <c r="L209" i="1"/>
  <c r="M208" i="1"/>
  <c r="L208" i="1"/>
  <c r="M207" i="1"/>
  <c r="L207" i="1"/>
  <c r="M206" i="1"/>
  <c r="L206" i="1"/>
  <c r="M205" i="1"/>
  <c r="L205" i="1"/>
  <c r="M204" i="1"/>
  <c r="L204" i="1"/>
  <c r="M203" i="1"/>
  <c r="L203" i="1"/>
  <c r="M202" i="1"/>
  <c r="L202" i="1"/>
  <c r="M201" i="1"/>
  <c r="L201" i="1"/>
  <c r="M200" i="1"/>
  <c r="L200" i="1"/>
  <c r="M199" i="1"/>
  <c r="L199" i="1"/>
  <c r="M198" i="1"/>
  <c r="L198" i="1"/>
  <c r="M197" i="1"/>
  <c r="L197" i="1"/>
  <c r="M196" i="1"/>
  <c r="L196" i="1"/>
  <c r="M195" i="1"/>
  <c r="L195" i="1"/>
  <c r="M194" i="1"/>
  <c r="L194" i="1"/>
  <c r="M193" i="1"/>
  <c r="L193" i="1"/>
  <c r="M192" i="1"/>
  <c r="L192" i="1"/>
  <c r="M191" i="1"/>
  <c r="L191" i="1"/>
  <c r="M190" i="1"/>
  <c r="L190" i="1"/>
  <c r="M189" i="1"/>
  <c r="L189" i="1"/>
  <c r="M188" i="1"/>
  <c r="L188" i="1"/>
  <c r="M187" i="1"/>
  <c r="L187" i="1"/>
  <c r="M186" i="1"/>
  <c r="L186" i="1"/>
  <c r="M185" i="1"/>
  <c r="L185" i="1"/>
  <c r="M184" i="1"/>
  <c r="L184" i="1"/>
  <c r="M183" i="1"/>
  <c r="L183" i="1"/>
  <c r="M182" i="1"/>
  <c r="L182" i="1"/>
  <c r="M181" i="1"/>
  <c r="L181" i="1"/>
  <c r="M180" i="1"/>
  <c r="L180" i="1"/>
  <c r="M179" i="1"/>
  <c r="M212" i="1" s="1"/>
  <c r="L179" i="1"/>
  <c r="L212" i="1" s="1"/>
  <c r="F157" i="1"/>
  <c r="F121" i="1"/>
  <c r="P90" i="1"/>
  <c r="O90" i="1"/>
  <c r="N90" i="1"/>
  <c r="M90" i="1"/>
  <c r="L90" i="1"/>
  <c r="K90" i="1"/>
  <c r="J90" i="1"/>
  <c r="I90" i="1"/>
  <c r="H90" i="1"/>
  <c r="G90" i="1"/>
  <c r="F90" i="1"/>
  <c r="R89" i="1"/>
  <c r="Q89" i="1"/>
  <c r="R88" i="1"/>
  <c r="Q88" i="1"/>
  <c r="R87" i="1"/>
  <c r="Q87" i="1"/>
  <c r="R86" i="1"/>
  <c r="Q86" i="1"/>
  <c r="R85" i="1"/>
  <c r="Q85" i="1"/>
  <c r="R84" i="1"/>
  <c r="Q84" i="1"/>
  <c r="R83" i="1"/>
  <c r="Q83" i="1"/>
  <c r="R82" i="1"/>
  <c r="Q82" i="1"/>
  <c r="R81" i="1"/>
  <c r="Q81" i="1"/>
  <c r="R80" i="1"/>
  <c r="Q80" i="1"/>
  <c r="R79" i="1"/>
  <c r="Q79" i="1"/>
  <c r="R78" i="1"/>
  <c r="Q78" i="1"/>
  <c r="R77" i="1"/>
  <c r="Q77" i="1"/>
  <c r="R76" i="1"/>
  <c r="Q76" i="1"/>
  <c r="R75" i="1"/>
  <c r="Q75" i="1"/>
  <c r="R74" i="1"/>
  <c r="Q74" i="1"/>
  <c r="R73" i="1"/>
  <c r="Q73" i="1"/>
  <c r="Q90" i="1" s="1"/>
  <c r="L29" i="1"/>
  <c r="N28" i="1"/>
  <c r="N27" i="1"/>
</calcChain>
</file>

<file path=xl/sharedStrings.xml><?xml version="1.0" encoding="utf-8"?>
<sst xmlns="http://schemas.openxmlformats.org/spreadsheetml/2006/main" count="760" uniqueCount="203">
  <si>
    <t>OTROS PAPELES DE TRABAJO</t>
  </si>
  <si>
    <t>PROCESO/SUBPROCESO O ACTIVIDAD AUDITADA:</t>
  </si>
  <si>
    <t>Seguimiento a los Comités de TRANSMILENIO S. A.</t>
  </si>
  <si>
    <t>FECHA DE ELABORACIÓN:</t>
  </si>
  <si>
    <t>PERIODO AUDITADO:</t>
  </si>
  <si>
    <t>Del 1 de noviembre de 2018 al 31 de octubre de 2019</t>
  </si>
  <si>
    <t>AUDITOR RESPONSABLE:</t>
  </si>
  <si>
    <t>Katherine Prada Mejía - Profesional Universitario Grado 3</t>
  </si>
  <si>
    <t>OBJETIVO DE LA PRUEBA</t>
  </si>
  <si>
    <t>Mediante proceso de observación, inspección y análisis realizado a las actas y soportes de los diferentes comités de TRANSMILENIO S. A., la presente prueba tiene como objetivo verificar el cumplimiento de lo establecido en las resoluciones que ampara la constitución de dichos comités</t>
  </si>
  <si>
    <t>ALCANCE DE LA PRUEBA</t>
  </si>
  <si>
    <t>Validar el cumplimiento de los comités en el periodo comprendido entre el 01 noviembre de 2018 al 31 de octubre de 2019</t>
  </si>
  <si>
    <t>DESCRIPCIÓN Y RESULTADOS DE LA PRUEBA REALIZADA</t>
  </si>
  <si>
    <t>Con el propósito de verificar el cumplimiento de la presentación oportuna de las declaraciones tributarias a las que se encuentra obligada la Entidad, se procedió a realizar pruebas de observación, comparación y análisis basados en la información suministrada.
Comités a validar:
1. Comité de Gerencia.
2. Comité Interno de Archivo.
3. Comité de Gestión para el Desarrollo para los Trabajadores Oficiales TMSA.
4. Comité de Gestión del Conocimiento e Innovación.
5. Comité de Seguridad de la Información.
Para llevar a cabo la prueba indicada se procedió a realizar las siguientes actividades:
1. Solicitar a los secretarios de los diferentes comités las actas con sus respectivas listas de asistencia y soportes cuando asi aplique.
2. Validar con las resoluciones de el cumplimiento de los comités de TRANSMILENIO S. A.
3. De presentarse diferencias en la revisión se procederá con la indagación de las mismas a los responsables.
4. Documentar los resultados.
5. Concluir.
A continuación se presenta el resultado de la prueba realizada:</t>
  </si>
  <si>
    <t>Fuente:</t>
  </si>
  <si>
    <t>Jerzon Carrillo Pinzón - Director de BRT</t>
  </si>
  <si>
    <t>Valerie Lafaurie García - Asesor de Gerencia Grado 1</t>
  </si>
  <si>
    <t>Mercedes Quintero Muños - Profesional Universitario Grado 3</t>
  </si>
  <si>
    <t>Liliana Elizabeth Quiroga Larrota - Profesional Universitario Grado 3</t>
  </si>
  <si>
    <t>Royal - T-DOC</t>
  </si>
  <si>
    <t xml:space="preserve">Resumen de los Comités verificados </t>
  </si>
  <si>
    <t>Comité</t>
  </si>
  <si>
    <t>Resolución</t>
  </si>
  <si>
    <t>Mensual</t>
  </si>
  <si>
    <t>Bimestral</t>
  </si>
  <si>
    <t>Trimestral</t>
  </si>
  <si>
    <t>Semestral</t>
  </si>
  <si>
    <t>Una Vez Cada Tres Meses</t>
  </si>
  <si>
    <t>Una Vez al Año</t>
  </si>
  <si>
    <t>Universo Actas</t>
  </si>
  <si>
    <t>Total Miembros</t>
  </si>
  <si>
    <t>Quorum</t>
  </si>
  <si>
    <t>Resolución Actualizada</t>
  </si>
  <si>
    <t>Observaciones</t>
  </si>
  <si>
    <t>1. Comité de Gerencia.</t>
  </si>
  <si>
    <t>Resolución interna 192 del 11 de abril de 2016</t>
  </si>
  <si>
    <t>X</t>
  </si>
  <si>
    <t>r</t>
  </si>
  <si>
    <t>Solo se requiere la presencia de la gerente y el subgerente.</t>
  </si>
  <si>
    <t>2. Comité Interno de Archivo.</t>
  </si>
  <si>
    <t>Resolución 614 de 2018 que modifica la Resolución 014 de Enero 16 de 2014</t>
  </si>
  <si>
    <t>3. Comité de Gestión para el Desarrollo para los Trabajadores Oficiales TMSA.</t>
  </si>
  <si>
    <t>Resolución 050 de 2019 que modifica la Resolución 797 de 2015</t>
  </si>
  <si>
    <t>a</t>
  </si>
  <si>
    <t>El mínimo de 3 es de nivel directivo.</t>
  </si>
  <si>
    <t>4. Comité de Gestión del Conocimiento e Innovación.</t>
  </si>
  <si>
    <t>Anexo 1 Comités MIPG 
8/05/2019
Resolución 452 de 2019</t>
  </si>
  <si>
    <t xml:space="preserve">Estará conformado por al menos un (1) funcionario titular y un funcionario suplente de cada una de las áreas que conforman la Entidad.  </t>
  </si>
  <si>
    <t>5. Comité de Seguridad de la Información.</t>
  </si>
  <si>
    <t>No se esta realizado.</t>
  </si>
  <si>
    <t xml:space="preserve">Total </t>
  </si>
  <si>
    <t>{a}</t>
  </si>
  <si>
    <t>Información tomada de las actas suministradas por los secretarios de los comités</t>
  </si>
  <si>
    <t>{b}</t>
  </si>
  <si>
    <t>Cumplimientos tomados de las resoluciones que regulan los comités</t>
  </si>
  <si>
    <t>{c}</t>
  </si>
  <si>
    <t>Del total de las actas se tomo el 100% del periodo verificado, exceptuando el Comité de Gerencia, debido a que los soportes suministrados para este seguimiento son mayores por las sesiones extraordinarias</t>
  </si>
  <si>
    <t xml:space="preserve">  1. Para el Comité de Gerencia se verificó el mínimo de 12 reuniones, tomando una por cada mes del periodo verificado</t>
  </si>
  <si>
    <t>Convenciones</t>
  </si>
  <si>
    <r>
      <rPr>
        <b/>
        <sz val="10"/>
        <color rgb="FF00B050"/>
        <rFont val="Webdings"/>
        <family val="1"/>
        <charset val="2"/>
      </rPr>
      <t>a</t>
    </r>
    <r>
      <rPr>
        <b/>
        <sz val="10"/>
        <color rgb="FF00B050"/>
        <rFont val="Tahoma"/>
        <family val="2"/>
      </rPr>
      <t xml:space="preserve"> </t>
    </r>
    <r>
      <rPr>
        <sz val="10"/>
        <rFont val="Tahoma"/>
        <family val="2"/>
      </rPr>
      <t xml:space="preserve">= (a) cumple, </t>
    </r>
    <r>
      <rPr>
        <b/>
        <sz val="10"/>
        <color rgb="FFFF0000"/>
        <rFont val="Webdings"/>
        <family val="1"/>
        <charset val="2"/>
      </rPr>
      <t>r</t>
    </r>
    <r>
      <rPr>
        <sz val="10"/>
        <rFont val="Tahoma"/>
        <family val="2"/>
      </rPr>
      <t xml:space="preserve"> = (r) no cumple, </t>
    </r>
    <r>
      <rPr>
        <b/>
        <sz val="10"/>
        <rFont val="Webdings"/>
        <family val="1"/>
        <charset val="2"/>
      </rPr>
      <t>x</t>
    </r>
    <r>
      <rPr>
        <b/>
        <sz val="10"/>
        <rFont val="Tahoma"/>
        <family val="2"/>
      </rPr>
      <t xml:space="preserve"> </t>
    </r>
    <r>
      <rPr>
        <sz val="10"/>
        <rFont val="Tahoma"/>
        <family val="2"/>
      </rPr>
      <t>= (x) no aplica</t>
    </r>
  </si>
  <si>
    <t>1. Resultados del Seguimiento Realizado</t>
  </si>
  <si>
    <t>1.1. Comité de Gerencia</t>
  </si>
  <si>
    <t>Actas Verificadas</t>
  </si>
  <si>
    <t>N. A.</t>
  </si>
  <si>
    <t xml:space="preserve">Miembros: </t>
  </si>
  <si>
    <t>Gerente General de la Entidad</t>
  </si>
  <si>
    <t>Subgerente General</t>
  </si>
  <si>
    <t>Subgerente Económico</t>
  </si>
  <si>
    <t>Subgerente Técnico y de Servicios</t>
  </si>
  <si>
    <t>Subgerente de Desarrollo de Negocios</t>
  </si>
  <si>
    <t xml:space="preserve">Subgerente de Comunicaciones </t>
  </si>
  <si>
    <t>Subgerente Jurídico</t>
  </si>
  <si>
    <t>Director Técnico de Modos Alternativos y EC</t>
  </si>
  <si>
    <t>Director Técnico de Buses</t>
  </si>
  <si>
    <t>Director Técnico de BRT</t>
  </si>
  <si>
    <t>Director Técnico de Seguridad</t>
  </si>
  <si>
    <t>Director de TICs</t>
  </si>
  <si>
    <t>Director Administrativo</t>
  </si>
  <si>
    <t>Jefe de la Oficina de Control Interno (con voz mas no voto)</t>
  </si>
  <si>
    <t>Jefe de la Oficina Asesora de Planeación</t>
  </si>
  <si>
    <t>Asesor de Gerencia Grado 01, Secretario</t>
  </si>
  <si>
    <t>Asesor de Gerencia Grado 02</t>
  </si>
  <si>
    <r>
      <rPr>
        <b/>
        <sz val="10"/>
        <rFont val="Arial"/>
        <family val="2"/>
      </rPr>
      <t>Nota:</t>
    </r>
    <r>
      <rPr>
        <sz val="10"/>
        <rFont val="Arial"/>
        <family val="2"/>
      </rPr>
      <t xml:space="preserve"> los cargos mencionados anteriormente son tomados textualmente de la Resolución 192 del 11 de abril de 2016</t>
    </r>
  </si>
  <si>
    <r>
      <rPr>
        <b/>
        <sz val="10"/>
        <rFont val="Arial"/>
        <family val="2"/>
      </rPr>
      <t>Secretaría:</t>
    </r>
    <r>
      <rPr>
        <sz val="10"/>
        <rFont val="Arial"/>
        <family val="2"/>
      </rPr>
      <t xml:space="preserve"> Asesor de Gerencia Grado 1 Gerencia General.</t>
    </r>
  </si>
  <si>
    <t>Actas</t>
  </si>
  <si>
    <t>Participantes Comité de Gerencia</t>
  </si>
  <si>
    <t>Cumple</t>
  </si>
  <si>
    <t>No cumple</t>
  </si>
  <si>
    <t>x</t>
  </si>
  <si>
    <t>1. La resolución 192 de 2016 se encuentra desactualizada en los cargos.
2. No se esta invitando al Jefe de la Oficina de Control Interno a todas las sesiones del Comité de Gerencia.
3. La Secretaria Técnica no esta siendo ejercida por la Asesora de Gerencia Grado 1, sino por la Contratista de Subgerencia General, a pesar de la asistencia a las sesiones de la titular.</t>
  </si>
  <si>
    <t>1.2. Comité Interno de Archivo.</t>
  </si>
  <si>
    <t>Director Corporativo</t>
  </si>
  <si>
    <t>Director Técnico de TICs</t>
  </si>
  <si>
    <t>Profesional Especializado Grado 06 - Apoyo Logístico</t>
  </si>
  <si>
    <t>Profesional Universitario Grado 03 - Gestión Documental</t>
  </si>
  <si>
    <t>Jefe de la Oficina de Control Interno</t>
  </si>
  <si>
    <t>Jefe de la Oficina productora de los documentos que se evaluarán</t>
  </si>
  <si>
    <r>
      <rPr>
        <b/>
        <sz val="10"/>
        <rFont val="Arial"/>
        <family val="2"/>
      </rPr>
      <t>Nota:</t>
    </r>
    <r>
      <rPr>
        <sz val="10"/>
        <rFont val="Arial"/>
        <family val="2"/>
      </rPr>
      <t xml:space="preserve"> los cargos mencionados anteriormente son tomados textualmente de la Resolución 614 de 12 octubre de 2018</t>
    </r>
  </si>
  <si>
    <r>
      <rPr>
        <b/>
        <sz val="10"/>
        <rFont val="Arial"/>
        <family val="2"/>
      </rPr>
      <t>Secretaría:</t>
    </r>
    <r>
      <rPr>
        <sz val="10"/>
        <rFont val="Arial"/>
        <family val="2"/>
      </rPr>
      <t xml:space="preserve"> Profesional Universitario Grado 03 - Gestión Documental - Dirección Corporativa</t>
    </r>
  </si>
  <si>
    <t>Acta</t>
  </si>
  <si>
    <t>Participantes Comité Interno de Archivo.</t>
  </si>
  <si>
    <t>Director Técnico de TIC</t>
  </si>
  <si>
    <t>1. La Resolución 614 de 2018 se encuentra desactualizada en cuanto a cargos y presenta un error en el Considerando en el Acuerdo 007 de 2017 por medio del cual se modifica la estructura organizacional y funciones de las dependencias de la Empresa.
2. En el acta se presenta un compromiso pendiente para marzo de 2019, el cual no se llevó a cabo debido a que se implementó lo concerniente a Habeas Data, al igual el Archivo Distrital indicó que esto no deber responsabilidad de Gestión Documental teniendo en cuenta que los videos hacen parte de un expediente del área generadora.
3. No se evidenció la asistencia de la Subgerente Económica y del Director de Seguridad teniendo en cuenta que era una de las áreas a las que se le actualizó las TRD</t>
  </si>
  <si>
    <t>1.3. Comité de Gestión para el Desarrollo para los Trabajadores Oficiales TMSA</t>
  </si>
  <si>
    <t>Subgerente General o su delegado quien lo presidirá.</t>
  </si>
  <si>
    <t>Subgerente de Atención al Usuario y Comunicaciones</t>
  </si>
  <si>
    <t>Subgerente Técnica y de Servicios</t>
  </si>
  <si>
    <t>Profesional Especializado Grado 06 - Talento Humano de la Dirección Corporativa</t>
  </si>
  <si>
    <t>Profesional Especializado Grado 06 - Control Disciplinario dela Subgerencia General con voz pero sin voto</t>
  </si>
  <si>
    <t>Profesional Universitario Grado 03 - Formación y Desarrollo de la Dirección Corporativa Secretario técnico con voz sin voto</t>
  </si>
  <si>
    <r>
      <rPr>
        <b/>
        <sz val="10"/>
        <rFont val="Arial"/>
        <family val="2"/>
      </rPr>
      <t>Nota:</t>
    </r>
    <r>
      <rPr>
        <sz val="10"/>
        <rFont val="Arial"/>
        <family val="2"/>
      </rPr>
      <t xml:space="preserve"> los cargos mencionados anteriormente son tomados textualmente de la Resolución 050 de 2019</t>
    </r>
  </si>
  <si>
    <r>
      <rPr>
        <b/>
        <sz val="10"/>
        <rFont val="Arial"/>
        <family val="2"/>
      </rPr>
      <t>Secretaría:</t>
    </r>
    <r>
      <rPr>
        <sz val="10"/>
        <rFont val="Arial"/>
        <family val="2"/>
      </rPr>
      <t xml:space="preserve"> Profesional Universitario Grado 03 - Formación y Desarrollo de la Dirección Corporativa</t>
    </r>
  </si>
  <si>
    <t>Comité de Gestión para el Desarrollo</t>
  </si>
  <si>
    <t>1</t>
  </si>
  <si>
    <t>Subgerente de Atención al Usurario y Comunicaciones</t>
  </si>
  <si>
    <t>Profesional Especializado Grado 06 - Talento Humano</t>
  </si>
  <si>
    <t>Profesional Especializado Grado 06 - Control Disciplinario</t>
  </si>
  <si>
    <t>Profesional Universitario Grado 03 - Formación y Desarrollo</t>
  </si>
  <si>
    <t>1. No se evidenció el cumplimiento de la Función 1 "Aprobar los instrumentos de medición, criterios de evaluación y reglamentación necesarios para garantizar la correcta implementación de la Gestión para el Desarrollo.", debido a que se emitido 3 versiones del Manual de gestión para el Desarrollo (M-DA-006) de los cuales no se observa la aprobación de las modificaciones  
2. La Resolución 050 de 2019 se encuentra desactualizada en las funciones del comité.
3. El formato usado para la formalización de las actas no corresponde al adoptado en el MIPG (R-OP-004)</t>
  </si>
  <si>
    <r>
      <t>1.4.</t>
    </r>
    <r>
      <rPr>
        <b/>
        <sz val="10"/>
        <rFont val="Times New Roman"/>
        <family val="1"/>
      </rPr>
      <t xml:space="preserve"> </t>
    </r>
    <r>
      <rPr>
        <b/>
        <sz val="10"/>
        <rFont val="Arial"/>
        <family val="2"/>
      </rPr>
      <t>Comité de Gestión del Conocimiento e Innovación</t>
    </r>
  </si>
  <si>
    <r>
      <rPr>
        <b/>
        <sz val="10"/>
        <rFont val="Arial"/>
        <family val="2"/>
      </rPr>
      <t>Nota:</t>
    </r>
    <r>
      <rPr>
        <sz val="10"/>
        <rFont val="Arial"/>
        <family val="2"/>
      </rPr>
      <t xml:space="preserve"> los miembros mencionados anteriormente son tomados textualmente del Anexo 1 de la Resolución 452 de 2019</t>
    </r>
  </si>
  <si>
    <r>
      <rPr>
        <b/>
        <sz val="10"/>
        <rFont val="Arial"/>
        <family val="2"/>
      </rPr>
      <t>Secretaría:</t>
    </r>
    <r>
      <rPr>
        <sz val="10"/>
        <rFont val="Arial"/>
        <family val="2"/>
      </rPr>
      <t xml:space="preserve"> Director de TIC</t>
    </r>
  </si>
  <si>
    <t xml:space="preserve">Miembros Comité de Gestión del Conocimiento e Innovación </t>
  </si>
  <si>
    <t>Área</t>
  </si>
  <si>
    <t>3</t>
  </si>
  <si>
    <t>4</t>
  </si>
  <si>
    <t>5</t>
  </si>
  <si>
    <t>6</t>
  </si>
  <si>
    <t>Liliana Elizabeth Quiroga Larrota</t>
  </si>
  <si>
    <t>Dirección Corporativa</t>
  </si>
  <si>
    <t>Paolo Ramirez Borbón</t>
  </si>
  <si>
    <t>Gabriel Guillermo González Cifuentes</t>
  </si>
  <si>
    <t>Dirección de BRT</t>
  </si>
  <si>
    <t>Robert Romero Gil</t>
  </si>
  <si>
    <t>Andrés Bustamante</t>
  </si>
  <si>
    <t>Francisco Tunjano</t>
  </si>
  <si>
    <t>Josue Fernando Martinez Luligo</t>
  </si>
  <si>
    <t>Dirección de Buses</t>
  </si>
  <si>
    <t>Simón Moya Jiménez</t>
  </si>
  <si>
    <t xml:space="preserve">Angela Patricia Briñez Molina </t>
  </si>
  <si>
    <t xml:space="preserve">Dirección de Modos </t>
  </si>
  <si>
    <t>Juan Carlos Román Pérez</t>
  </si>
  <si>
    <t>Yanira Pedraza Galeano</t>
  </si>
  <si>
    <t>Dirección de TIC</t>
  </si>
  <si>
    <t>Cristian David Gutierrez</t>
  </si>
  <si>
    <t>José Luis Garnica Quiroz</t>
  </si>
  <si>
    <t>Jerzon Carrillo</t>
  </si>
  <si>
    <t>Johan Mauricio Mena Herrera</t>
  </si>
  <si>
    <t>Dirección de Seguridad</t>
  </si>
  <si>
    <t>Jhonson Mendoza Galindo</t>
  </si>
  <si>
    <t>Edwin Buitrago</t>
  </si>
  <si>
    <t>Diana Alicia Castro Roa</t>
  </si>
  <si>
    <t>Planeación</t>
  </si>
  <si>
    <t>Carolina Ramos Carmona</t>
  </si>
  <si>
    <t>Alejandra Lucia Suárez Camacho</t>
  </si>
  <si>
    <t>Herlay Hurtado Ortiz</t>
  </si>
  <si>
    <t>Control Interno</t>
  </si>
  <si>
    <t>Oscar Pulgarín Lara</t>
  </si>
  <si>
    <t>Pedro Rafael Ararat Coronel</t>
  </si>
  <si>
    <t>SAUC</t>
  </si>
  <si>
    <t xml:space="preserve">Rodolfo Ayala Padilla </t>
  </si>
  <si>
    <t>Jorge Luis Castañeda Lesmes</t>
  </si>
  <si>
    <t>Alejandro Vargas Alfonso</t>
  </si>
  <si>
    <t>Negocios</t>
  </si>
  <si>
    <t>Rosario Salgado</t>
  </si>
  <si>
    <t>Carlos Fernández</t>
  </si>
  <si>
    <t>Rafael Valdez</t>
  </si>
  <si>
    <t xml:space="preserve">Subgerencia Económica </t>
  </si>
  <si>
    <t xml:space="preserve">Claudia Rodriguez </t>
  </si>
  <si>
    <t>Subgerencia Jurídica</t>
  </si>
  <si>
    <t>Tatiana Garcia Vargas</t>
  </si>
  <si>
    <t>Mario Enrique Sarria Pineda</t>
  </si>
  <si>
    <t>Subgerencia Técnica</t>
  </si>
  <si>
    <t>Nicolas Ernesto Cortés</t>
  </si>
  <si>
    <t xml:space="preserve">Subgerencia Técnica </t>
  </si>
  <si>
    <t xml:space="preserve">Relación por áreas </t>
  </si>
  <si>
    <t>% de Cumplimiento</t>
  </si>
  <si>
    <t>Subgerencia de Negocios</t>
  </si>
  <si>
    <t>Subgerencia Técnica y de Servicios</t>
  </si>
  <si>
    <t>Dirección Técnica de Seguridad</t>
  </si>
  <si>
    <t xml:space="preserve">Subgerencia de Atención al Usuario y Comunicaciones </t>
  </si>
  <si>
    <t>Oficina de Control Interno</t>
  </si>
  <si>
    <t>Oficina Asesora de Planeación</t>
  </si>
  <si>
    <t xml:space="preserve">Dirección de Modos Alternativos </t>
  </si>
  <si>
    <t xml:space="preserve">Para las Actas del 13 de agosto y del 11 de octubre no se contó con el quorum necesario para llevar a cabo la sesión, se evidenció la participación de invitados pero no establece que se pueda delegar la participación.
Se evidencia que la Subgerencia de Desarrollo de Negocios, Técnica y de Servicios, la Dirección Corporativa y de BRT son las áreas que menos han cumplido en la participación de los comités. </t>
  </si>
  <si>
    <t>1.5. Comité de Seguridad de la Información</t>
  </si>
  <si>
    <t>a. El Gerente General o su delegado, quien lo presidirá.</t>
  </si>
  <si>
    <t xml:space="preserve">b. El Subgerente General  </t>
  </si>
  <si>
    <t>c. El Subgerente Económico</t>
  </si>
  <si>
    <t>d. El Subgerente Técnico y de Servicios</t>
  </si>
  <si>
    <t>e. El Subgerente de Desarrollo de Negocios</t>
  </si>
  <si>
    <t>f. El Subgerente de Comunicaciones</t>
  </si>
  <si>
    <t>g. El Subgerente Jurídico</t>
  </si>
  <si>
    <t>h. El Director Administrativo</t>
  </si>
  <si>
    <t>i. El Director Técnico de Modos Alternativos y Equipamientos Complementarios</t>
  </si>
  <si>
    <t>j. El Director Técnico de Buses</t>
  </si>
  <si>
    <t>k. El Director Técnico de BRT</t>
  </si>
  <si>
    <t>l. El Director Técnico de TIC quien actuará como Secretario.</t>
  </si>
  <si>
    <t>m. El Director Técnico de Seguridad</t>
  </si>
  <si>
    <t>n. El Jefe de la Oficina de Control Interno</t>
  </si>
  <si>
    <t>o. El Jefe de la Oficina Asesora de Planeación</t>
  </si>
  <si>
    <r>
      <rPr>
        <b/>
        <sz val="10"/>
        <rFont val="Arial"/>
        <family val="2"/>
      </rPr>
      <t>Nota:</t>
    </r>
    <r>
      <rPr>
        <sz val="10"/>
        <rFont val="Arial"/>
        <family val="2"/>
      </rPr>
      <t xml:space="preserve"> los cargos mencionados anteriormente son tomados textualmente de la Anexo 1 de la Resolución 452 de 2019</t>
    </r>
  </si>
  <si>
    <t>Miembros Comité de Seguridad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</si>
</sst>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_(&quot;$&quot;* #,##0.00_);_(&quot;$&quot;* \(#,##0.00\);_(&quot;$&quot;* &quot;-&quot;??_);_(@_)"/>
  </numFmts>
  <fonts count="24">
    <font>
      <sz val="10"/>
      <name val="Arial"/>
      <family val="2"/>
    </font>
    <font>
      <b/>
      <sz val="12"/>
      <color theme="1"/>
      <name val="Arial"/>
      <family val="2"/>
    </font>
    <font>
      <sz val="10"/>
      <name val="Arial"/>
      <family val="2"/>
    </font>
    <font>
      <sz val="12"/>
      <color theme="1"/>
      <name val="Tahoma"/>
      <family val="2"/>
    </font>
    <font>
      <b/>
      <sz val="12"/>
      <color theme="1"/>
      <name val="Tahoma"/>
      <family val="2"/>
    </font>
    <font>
      <sz val="12"/>
      <name val="Tahoma"/>
      <family val="2"/>
    </font>
    <font>
      <b/>
      <sz val="12"/>
      <name val="Tahoma"/>
      <family val="2"/>
    </font>
    <font>
      <b/>
      <sz val="10"/>
      <color theme="1"/>
      <name val="Arial"/>
      <family val="2"/>
    </font>
    <font>
      <sz val="10"/>
      <color theme="1"/>
      <name val="Arial"/>
      <family val="2"/>
    </font>
    <font>
      <b/>
      <sz val="10"/>
      <name val="Arial"/>
      <family val="2"/>
    </font>
    <font>
      <sz val="11"/>
      <color theme="1"/>
      <name val="Calibri"/>
      <family val="2"/>
      <scheme val="minor"/>
    </font>
    <font>
      <b/>
      <sz val="10"/>
      <name val="Webdings"/>
      <family val="1"/>
      <charset val="2"/>
    </font>
    <font>
      <b/>
      <sz val="10"/>
      <color theme="1"/>
      <name val="Webdings"/>
      <family val="1"/>
      <charset val="2"/>
    </font>
    <font>
      <sz val="10"/>
      <color theme="0" tint="-0.34998626667073579"/>
      <name val="Arial"/>
      <family val="2"/>
    </font>
    <font>
      <b/>
      <sz val="10"/>
      <color indexed="10"/>
      <name val="Arial"/>
      <family val="2"/>
    </font>
    <font>
      <sz val="10"/>
      <name val="Tahoma"/>
      <family val="1"/>
      <charset val="2"/>
    </font>
    <font>
      <b/>
      <sz val="10"/>
      <color rgb="FF00B050"/>
      <name val="Webdings"/>
      <family val="1"/>
      <charset val="2"/>
    </font>
    <font>
      <b/>
      <sz val="10"/>
      <color rgb="FF00B050"/>
      <name val="Tahoma"/>
      <family val="2"/>
    </font>
    <font>
      <sz val="10"/>
      <name val="Tahoma"/>
      <family val="2"/>
    </font>
    <font>
      <b/>
      <sz val="10"/>
      <color rgb="FFFF0000"/>
      <name val="Webdings"/>
      <family val="1"/>
      <charset val="2"/>
    </font>
    <font>
      <b/>
      <sz val="10"/>
      <name val="Tahoma"/>
      <family val="2"/>
    </font>
    <font>
      <sz val="12"/>
      <name val="Arial"/>
      <family val="2"/>
    </font>
    <font>
      <b/>
      <sz val="12"/>
      <name val="Arial"/>
      <family val="2"/>
    </font>
    <font>
      <b/>
      <sz val="10"/>
      <name val="Times New Roman"/>
      <family val="1"/>
    </font>
  </fonts>
  <fills count="3">
    <fill>
      <patternFill patternType="none"/>
    </fill>
    <fill>
      <patternFill patternType="gray125"/>
    </fill>
    <fill>
      <patternFill patternType="solid">
        <fgColor theme="0"/>
        <bgColor indexed="64"/>
      </patternFill>
    </fill>
  </fills>
  <borders count="7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rgb="FF000000"/>
      </bottom>
      <diagonal/>
    </border>
    <border>
      <left/>
      <right/>
      <top style="medium">
        <color rgb="FF000000"/>
      </top>
      <bottom style="medium">
        <color indexed="64"/>
      </bottom>
      <diagonal/>
    </border>
    <border>
      <left style="medium">
        <color indexed="64"/>
      </left>
      <right/>
      <top/>
      <bottom/>
      <diagonal/>
    </border>
    <border>
      <left/>
      <right style="medium">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dotted">
        <color theme="0" tint="-0.34998626667073579"/>
      </right>
      <top style="thin">
        <color theme="0" tint="-0.34998626667073579"/>
      </top>
      <bottom style="dotted">
        <color theme="0" tint="-0.34998626667073579"/>
      </bottom>
      <diagonal/>
    </border>
    <border>
      <left style="dotted">
        <color theme="0" tint="-0.34998626667073579"/>
      </left>
      <right/>
      <top style="thin">
        <color theme="0" tint="-0.34998626667073579"/>
      </top>
      <bottom style="dotted">
        <color theme="0" tint="-0.34998626667073579"/>
      </bottom>
      <diagonal/>
    </border>
    <border>
      <left/>
      <right style="dotted">
        <color theme="0" tint="-0.34998626667073579"/>
      </right>
      <top style="thin">
        <color theme="0" tint="-0.34998626667073579"/>
      </top>
      <bottom style="dotted">
        <color theme="0" tint="-0.34998626667073579"/>
      </bottom>
      <diagonal/>
    </border>
    <border>
      <left style="dotted">
        <color theme="0" tint="-0.34998626667073579"/>
      </left>
      <right style="dotted">
        <color theme="0" tint="-0.34998626667073579"/>
      </right>
      <top style="thin">
        <color theme="0" tint="-0.34998626667073579"/>
      </top>
      <bottom style="dotted">
        <color theme="0" tint="-0.34998626667073579"/>
      </bottom>
      <diagonal/>
    </border>
    <border>
      <left/>
      <right style="thin">
        <color theme="0" tint="-0.34998626667073579"/>
      </right>
      <top style="thin">
        <color theme="0" tint="-0.34998626667073579"/>
      </top>
      <bottom style="dotted">
        <color theme="0" tint="-0.34998626667073579"/>
      </bottom>
      <diagonal/>
    </border>
    <border>
      <left style="thin">
        <color theme="0" tint="-0.34998626667073579"/>
      </left>
      <right style="dotted">
        <color theme="0" tint="-0.34998626667073579"/>
      </right>
      <top style="dotted">
        <color theme="0" tint="-0.34998626667073579"/>
      </top>
      <bottom style="dotted">
        <color theme="0" tint="-0.34998626667073579"/>
      </bottom>
      <diagonal/>
    </border>
    <border>
      <left style="dotted">
        <color theme="0" tint="-0.34998626667073579"/>
      </left>
      <right/>
      <top/>
      <bottom style="dotted">
        <color theme="0" tint="-0.34998626667073579"/>
      </bottom>
      <diagonal/>
    </border>
    <border>
      <left/>
      <right style="dotted">
        <color theme="0" tint="-0.34998626667073579"/>
      </right>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style="dotted">
        <color theme="0" tint="-0.34998626667073579"/>
      </left>
      <right/>
      <top style="dotted">
        <color theme="0" tint="-0.34998626667073579"/>
      </top>
      <bottom style="dotted">
        <color theme="0" tint="-0.34998626667073579"/>
      </bottom>
      <diagonal/>
    </border>
    <border>
      <left/>
      <right style="thin">
        <color theme="0" tint="-0.34998626667073579"/>
      </right>
      <top style="dotted">
        <color theme="0" tint="-0.34998626667073579"/>
      </top>
      <bottom style="dotted">
        <color theme="0" tint="-0.34998626667073579"/>
      </bottom>
      <diagonal/>
    </border>
    <border>
      <left style="dotted">
        <color theme="0" tint="-0.34998626667073579"/>
      </left>
      <right/>
      <top/>
      <bottom/>
      <diagonal/>
    </border>
    <border>
      <left/>
      <right style="dotted">
        <color theme="0" tint="-0.34998626667073579"/>
      </right>
      <top/>
      <bottom/>
      <diagonal/>
    </border>
    <border>
      <left/>
      <right style="dotted">
        <color theme="0" tint="-0.34998626667073579"/>
      </right>
      <top style="dotted">
        <color theme="0" tint="-0.34998626667073579"/>
      </top>
      <bottom style="dotted">
        <color theme="0" tint="-0.34998626667073579"/>
      </bottom>
      <diagonal/>
    </border>
    <border>
      <left style="thin">
        <color theme="0" tint="-0.34998626667073579"/>
      </left>
      <right style="dotted">
        <color theme="0" tint="-0.34998626667073579"/>
      </right>
      <top style="dotted">
        <color theme="0" tint="-0.34998626667073579"/>
      </top>
      <bottom style="thin">
        <color theme="0" tint="-0.34998626667073579"/>
      </bottom>
      <diagonal/>
    </border>
    <border>
      <left style="dotted">
        <color theme="0" tint="-0.34998626667073579"/>
      </left>
      <right/>
      <top/>
      <bottom style="thin">
        <color theme="0" tint="-0.34998626667073579"/>
      </bottom>
      <diagonal/>
    </border>
    <border>
      <left/>
      <right style="dotted">
        <color theme="0" tint="-0.34998626667073579"/>
      </right>
      <top/>
      <bottom style="thin">
        <color theme="0" tint="-0.34998626667073579"/>
      </bottom>
      <diagonal/>
    </border>
    <border>
      <left style="dotted">
        <color theme="0" tint="-0.34998626667073579"/>
      </left>
      <right style="dotted">
        <color theme="0" tint="-0.34998626667073579"/>
      </right>
      <top style="dotted">
        <color theme="0" tint="-0.34998626667073579"/>
      </top>
      <bottom style="thin">
        <color theme="0" tint="-0.34998626667073579"/>
      </bottom>
      <diagonal/>
    </border>
    <border>
      <left style="dotted">
        <color theme="0" tint="-0.34998626667073579"/>
      </left>
      <right/>
      <top style="dotted">
        <color theme="0" tint="-0.34998626667073579"/>
      </top>
      <bottom style="thin">
        <color theme="0" tint="-0.34998626667073579"/>
      </bottom>
      <diagonal/>
    </border>
    <border>
      <left/>
      <right style="thin">
        <color theme="0" tint="-0.34998626667073579"/>
      </right>
      <top style="dotted">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dotted">
        <color rgb="FFA6A6A6"/>
      </left>
      <right style="dotted">
        <color rgb="FFA6A6A6"/>
      </right>
      <top/>
      <bottom style="dotted">
        <color rgb="FFA6A6A6"/>
      </bottom>
      <diagonal/>
    </border>
    <border>
      <left/>
      <right style="thin">
        <color indexed="64"/>
      </right>
      <top style="medium">
        <color indexed="64"/>
      </top>
      <bottom style="medium">
        <color indexed="64"/>
      </bottom>
      <diagonal/>
    </border>
    <border>
      <left style="thin">
        <color indexed="64"/>
      </left>
      <right style="dotted">
        <color theme="0" tint="-0.34998626667073579"/>
      </right>
      <top style="medium">
        <color indexed="64"/>
      </top>
      <bottom/>
      <diagonal/>
    </border>
    <border>
      <left style="dotted">
        <color theme="0" tint="-0.34998626667073579"/>
      </left>
      <right style="dotted">
        <color theme="0" tint="-0.34998626667073579"/>
      </right>
      <top style="medium">
        <color indexed="64"/>
      </top>
      <bottom/>
      <diagonal/>
    </border>
    <border>
      <left style="dotted">
        <color theme="0" tint="-0.34998626667073579"/>
      </left>
      <right style="medium">
        <color indexed="64"/>
      </right>
      <top style="medium">
        <color indexed="64"/>
      </top>
      <bottom/>
      <diagonal/>
    </border>
    <border>
      <left style="medium">
        <color indexed="64"/>
      </left>
      <right style="dotted">
        <color theme="0" tint="-0.34998626667073579"/>
      </right>
      <top style="medium">
        <color indexed="64"/>
      </top>
      <bottom style="medium">
        <color indexed="64"/>
      </bottom>
      <diagonal/>
    </border>
    <border>
      <left style="dotted">
        <color theme="0" tint="-0.34998626667073579"/>
      </left>
      <right style="medium">
        <color indexed="64"/>
      </right>
      <top style="medium">
        <color indexed="64"/>
      </top>
      <bottom style="medium">
        <color indexed="64"/>
      </bottom>
      <diagonal/>
    </border>
    <border>
      <left style="medium">
        <color indexed="64"/>
      </left>
      <right/>
      <top style="medium">
        <color indexed="64"/>
      </top>
      <bottom style="dotted">
        <color theme="0" tint="-0.34998626667073579"/>
      </bottom>
      <diagonal/>
    </border>
    <border>
      <left/>
      <right style="dotted">
        <color theme="0" tint="-0.34998626667073579"/>
      </right>
      <top style="medium">
        <color indexed="64"/>
      </top>
      <bottom style="dotted">
        <color theme="0" tint="-0.34998626667073579"/>
      </bottom>
      <diagonal/>
    </border>
    <border>
      <left style="dotted">
        <color theme="0" tint="-0.34998626667073579"/>
      </left>
      <right style="dotted">
        <color theme="0" tint="-0.34998626667073579"/>
      </right>
      <top style="medium">
        <color indexed="64"/>
      </top>
      <bottom style="dotted">
        <color theme="0" tint="-0.34998626667073579"/>
      </bottom>
      <diagonal/>
    </border>
    <border>
      <left style="dotted">
        <color theme="0" tint="-0.34998626667073579"/>
      </left>
      <right style="medium">
        <color indexed="64"/>
      </right>
      <top style="medium">
        <color indexed="64"/>
      </top>
      <bottom style="dotted">
        <color theme="0" tint="-0.34998626667073579"/>
      </bottom>
      <diagonal/>
    </border>
    <border>
      <left style="medium">
        <color indexed="64"/>
      </left>
      <right style="dotted">
        <color theme="0" tint="-0.34998626667073579"/>
      </right>
      <top/>
      <bottom style="dotted">
        <color theme="0" tint="-0.34998626667073579"/>
      </bottom>
      <diagonal/>
    </border>
    <border>
      <left style="dotted">
        <color theme="0" tint="-0.34998626667073579"/>
      </left>
      <right style="medium">
        <color indexed="64"/>
      </right>
      <top/>
      <bottom style="dotted">
        <color theme="0" tint="-0.34998626667073579"/>
      </bottom>
      <diagonal/>
    </border>
    <border>
      <left style="medium">
        <color indexed="64"/>
      </left>
      <right/>
      <top style="dotted">
        <color theme="0" tint="-0.34998626667073579"/>
      </top>
      <bottom style="dotted">
        <color theme="0" tint="-0.34998626667073579"/>
      </bottom>
      <diagonal/>
    </border>
    <border>
      <left style="dotted">
        <color theme="0" tint="-0.34998626667073579"/>
      </left>
      <right style="medium">
        <color indexed="64"/>
      </right>
      <top style="dotted">
        <color theme="0" tint="-0.34998626667073579"/>
      </top>
      <bottom style="dotted">
        <color theme="0" tint="-0.34998626667073579"/>
      </bottom>
      <diagonal/>
    </border>
    <border>
      <left style="medium">
        <color indexed="64"/>
      </left>
      <right style="dotted">
        <color theme="0" tint="-0.34998626667073579"/>
      </right>
      <top style="dotted">
        <color theme="0" tint="-0.34998626667073579"/>
      </top>
      <bottom style="dotted">
        <color theme="0" tint="-0.34998626667073579"/>
      </bottom>
      <diagonal/>
    </border>
    <border>
      <left style="medium">
        <color indexed="64"/>
      </left>
      <right/>
      <top style="dotted">
        <color theme="0" tint="-0.34998626667073579"/>
      </top>
      <bottom style="medium">
        <color indexed="64"/>
      </bottom>
      <diagonal/>
    </border>
    <border>
      <left/>
      <right style="dotted">
        <color theme="0" tint="-0.34998626667073579"/>
      </right>
      <top style="dotted">
        <color theme="0" tint="-0.34998626667073579"/>
      </top>
      <bottom style="medium">
        <color indexed="64"/>
      </bottom>
      <diagonal/>
    </border>
    <border>
      <left style="dotted">
        <color theme="0" tint="-0.34998626667073579"/>
      </left>
      <right style="dotted">
        <color theme="0" tint="-0.34998626667073579"/>
      </right>
      <top style="dotted">
        <color theme="0" tint="-0.34998626667073579"/>
      </top>
      <bottom style="medium">
        <color indexed="64"/>
      </bottom>
      <diagonal/>
    </border>
    <border>
      <left style="dotted">
        <color theme="0" tint="-0.34998626667073579"/>
      </left>
      <right style="medium">
        <color indexed="64"/>
      </right>
      <top style="dotted">
        <color theme="0" tint="-0.34998626667073579"/>
      </top>
      <bottom style="medium">
        <color indexed="64"/>
      </bottom>
      <diagonal/>
    </border>
    <border>
      <left style="medium">
        <color indexed="64"/>
      </left>
      <right style="dotted">
        <color theme="0" tint="-0.34998626667073579"/>
      </right>
      <top style="dotted">
        <color theme="0" tint="-0.34998626667073579"/>
      </top>
      <bottom style="medium">
        <color indexed="64"/>
      </bottom>
      <diagonal/>
    </border>
    <border>
      <left/>
      <right style="thin">
        <color indexed="64"/>
      </right>
      <top style="medium">
        <color indexed="64"/>
      </top>
      <bottom/>
      <diagonal/>
    </border>
    <border>
      <left/>
      <right/>
      <top style="medium">
        <color indexed="64"/>
      </top>
      <bottom style="dotted">
        <color theme="0" tint="-0.34998626667073579"/>
      </bottom>
      <diagonal/>
    </border>
    <border>
      <left/>
      <right/>
      <top style="dotted">
        <color theme="0" tint="-0.34998626667073579"/>
      </top>
      <bottom style="dotted">
        <color theme="0" tint="-0.34998626667073579"/>
      </bottom>
      <diagonal/>
    </border>
    <border>
      <left/>
      <right/>
      <top style="dotted">
        <color theme="0" tint="-0.34998626667073579"/>
      </top>
      <bottom style="medium">
        <color indexed="64"/>
      </bottom>
      <diagonal/>
    </border>
    <border>
      <left style="thin">
        <color indexed="64"/>
      </left>
      <right style="medium">
        <color indexed="64"/>
      </right>
      <top style="medium">
        <color indexed="64"/>
      </top>
      <bottom/>
      <diagonal/>
    </border>
    <border>
      <left style="thin">
        <color indexed="64"/>
      </left>
      <right style="dotted">
        <color theme="0" tint="-0.34998626667073579"/>
      </right>
      <top style="medium">
        <color indexed="64"/>
      </top>
      <bottom style="medium">
        <color indexed="64"/>
      </bottom>
      <diagonal/>
    </border>
    <border>
      <left style="dotted">
        <color theme="0" tint="-0.34998626667073579"/>
      </left>
      <right style="dotted">
        <color theme="0" tint="-0.34998626667073579"/>
      </right>
      <top style="medium">
        <color indexed="64"/>
      </top>
      <bottom style="medium">
        <color indexed="64"/>
      </bottom>
      <diagonal/>
    </border>
    <border>
      <left style="medium">
        <color indexed="64"/>
      </left>
      <right/>
      <top/>
      <bottom style="dotted">
        <color theme="0" tint="-0.34998626667073579"/>
      </bottom>
      <diagonal/>
    </border>
    <border>
      <left/>
      <right/>
      <top/>
      <bottom style="dotted">
        <color theme="0" tint="-0.34998626667073579"/>
      </bottom>
      <diagonal/>
    </border>
    <border>
      <left style="dotted">
        <color theme="0" tint="-0.34998626667073579"/>
      </left>
      <right style="dotted">
        <color theme="0" tint="-0.34998626667073579"/>
      </right>
      <top/>
      <bottom style="dotted">
        <color theme="0" tint="-0.34998626667073579"/>
      </bottom>
      <diagonal/>
    </border>
    <border>
      <left style="dotted">
        <color theme="0" tint="-0.34998626667073579"/>
      </left>
      <right style="dotted">
        <color theme="0" tint="-0.34998626667073579"/>
      </right>
      <top style="dotted">
        <color theme="0" tint="-0.34998626667073579"/>
      </top>
      <bottom/>
      <diagonal/>
    </border>
    <border>
      <left style="dotted">
        <color theme="0" tint="-0.34998626667073579"/>
      </left>
      <right style="medium">
        <color indexed="64"/>
      </right>
      <top style="dotted">
        <color theme="0" tint="-0.34998626667073579"/>
      </top>
      <bottom/>
      <diagonal/>
    </border>
    <border>
      <left/>
      <right style="medium">
        <color indexed="64"/>
      </right>
      <top style="medium">
        <color indexed="64"/>
      </top>
      <bottom style="dotted">
        <color theme="0" tint="-0.34998626667073579"/>
      </bottom>
      <diagonal/>
    </border>
    <border>
      <left/>
      <right style="medium">
        <color indexed="64"/>
      </right>
      <top style="dotted">
        <color theme="0" tint="-0.34998626667073579"/>
      </top>
      <bottom style="dotted">
        <color theme="0" tint="-0.34998626667073579"/>
      </bottom>
      <diagonal/>
    </border>
    <border>
      <left/>
      <right style="medium">
        <color indexed="64"/>
      </right>
      <top style="dotted">
        <color theme="0" tint="-0.34998626667073579"/>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tted">
        <color theme="0" tint="-0.34998626667073579"/>
      </left>
      <right style="medium">
        <color indexed="64"/>
      </right>
      <top style="medium">
        <color indexed="64"/>
      </top>
      <bottom style="thin">
        <color indexed="64"/>
      </bottom>
      <diagonal/>
    </border>
  </borders>
  <cellStyleXfs count="7">
    <xf numFmtId="0" fontId="0" fillId="0" borderId="0"/>
    <xf numFmtId="41" fontId="2" fillId="0" borderId="0" applyFont="0" applyFill="0" applyBorder="0" applyAlignment="0" applyProtection="0"/>
    <xf numFmtId="9" fontId="2" fillId="0" borderId="0" applyFont="0" applyFill="0" applyBorder="0" applyAlignment="0" applyProtection="0"/>
    <xf numFmtId="0" fontId="2" fillId="0" borderId="0"/>
    <xf numFmtId="0" fontId="10" fillId="0" borderId="0"/>
    <xf numFmtId="164" fontId="2" fillId="0" borderId="0" applyFont="0" applyFill="0" applyBorder="0" applyAlignment="0" applyProtection="0"/>
    <xf numFmtId="0" fontId="2" fillId="0" borderId="0"/>
  </cellStyleXfs>
  <cellXfs count="272">
    <xf numFmtId="0" fontId="0" fillId="0" borderId="0" xfId="0"/>
    <xf numFmtId="0" fontId="3" fillId="2" borderId="0" xfId="0" applyFont="1" applyFill="1"/>
    <xf numFmtId="0" fontId="5" fillId="2" borderId="0" xfId="3" applyFont="1" applyFill="1" applyBorder="1" applyAlignment="1">
      <alignment horizontal="center" vertical="center"/>
    </xf>
    <xf numFmtId="0" fontId="6" fillId="2" borderId="0" xfId="3" applyFont="1" applyFill="1" applyBorder="1" applyAlignment="1">
      <alignment horizontal="right" vertical="center" wrapText="1"/>
    </xf>
    <xf numFmtId="0" fontId="5" fillId="2" borderId="0" xfId="3" applyFont="1" applyFill="1" applyBorder="1" applyAlignment="1">
      <alignment vertical="center"/>
    </xf>
    <xf numFmtId="0" fontId="2" fillId="2" borderId="0" xfId="3" applyFont="1" applyFill="1" applyBorder="1" applyAlignment="1">
      <alignment vertical="center"/>
    </xf>
    <xf numFmtId="0" fontId="8" fillId="2" borderId="0" xfId="0" applyFont="1" applyFill="1" applyAlignment="1">
      <alignment vertical="center"/>
    </xf>
    <xf numFmtId="0" fontId="2" fillId="2" borderId="0" xfId="4" applyFont="1" applyFill="1"/>
    <xf numFmtId="0" fontId="2" fillId="2" borderId="1" xfId="0" applyFont="1" applyFill="1" applyBorder="1"/>
    <xf numFmtId="0" fontId="2" fillId="2" borderId="3" xfId="0" applyFont="1" applyFill="1" applyBorder="1"/>
    <xf numFmtId="0" fontId="2" fillId="2" borderId="2" xfId="0" applyFont="1" applyFill="1" applyBorder="1"/>
    <xf numFmtId="0" fontId="2" fillId="2" borderId="0" xfId="0" applyFont="1" applyFill="1"/>
    <xf numFmtId="0" fontId="2" fillId="2" borderId="12" xfId="0" applyFont="1" applyFill="1" applyBorder="1"/>
    <xf numFmtId="0" fontId="2" fillId="2" borderId="0" xfId="0" applyFont="1" applyFill="1" applyBorder="1"/>
    <xf numFmtId="0" fontId="2" fillId="2" borderId="13" xfId="0" applyFont="1" applyFill="1" applyBorder="1"/>
    <xf numFmtId="0" fontId="0" fillId="2" borderId="12" xfId="0" applyFont="1" applyFill="1" applyBorder="1"/>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0" fillId="2" borderId="13" xfId="0" applyFont="1" applyFill="1" applyBorder="1"/>
    <xf numFmtId="0" fontId="0" fillId="2" borderId="0" xfId="0" applyFont="1" applyFill="1"/>
    <xf numFmtId="0" fontId="0" fillId="2" borderId="17" xfId="0" applyFont="1" applyFill="1" applyBorder="1" applyAlignment="1">
      <alignment horizontal="justify" vertical="center" wrapText="1"/>
    </xf>
    <xf numFmtId="0" fontId="0" fillId="2" borderId="20" xfId="0" applyFont="1" applyFill="1" applyBorder="1" applyAlignment="1">
      <alignment horizontal="center" vertical="center"/>
    </xf>
    <xf numFmtId="0" fontId="0" fillId="2" borderId="20" xfId="5" applyNumberFormat="1" applyFont="1" applyFill="1" applyBorder="1" applyAlignment="1">
      <alignment horizontal="center" vertical="center"/>
    </xf>
    <xf numFmtId="0" fontId="2" fillId="2" borderId="20" xfId="5" applyNumberFormat="1" applyFont="1" applyFill="1" applyBorder="1" applyAlignment="1">
      <alignment horizontal="center" vertical="center"/>
    </xf>
    <xf numFmtId="0" fontId="11" fillId="2" borderId="20" xfId="5" applyNumberFormat="1" applyFont="1" applyFill="1" applyBorder="1" applyAlignment="1">
      <alignment horizontal="center" vertical="center"/>
    </xf>
    <xf numFmtId="0" fontId="0" fillId="2" borderId="0" xfId="0" applyFont="1" applyFill="1" applyBorder="1" applyAlignment="1">
      <alignment horizontal="justify" vertical="center" wrapText="1"/>
    </xf>
    <xf numFmtId="0" fontId="0" fillId="2" borderId="22" xfId="0" applyFont="1" applyFill="1" applyBorder="1" applyAlignment="1">
      <alignment horizontal="justify" vertical="center" wrapText="1"/>
    </xf>
    <xf numFmtId="0" fontId="0" fillId="2" borderId="25" xfId="0" applyFont="1" applyFill="1" applyBorder="1" applyAlignment="1">
      <alignment horizontal="center" vertical="center"/>
    </xf>
    <xf numFmtId="0" fontId="0" fillId="2" borderId="25" xfId="5" applyNumberFormat="1" applyFont="1" applyFill="1" applyBorder="1" applyAlignment="1">
      <alignment horizontal="center" vertical="center"/>
    </xf>
    <xf numFmtId="0" fontId="8" fillId="2" borderId="25" xfId="5" applyNumberFormat="1" applyFont="1" applyFill="1" applyBorder="1" applyAlignment="1">
      <alignment horizontal="center" vertical="center"/>
    </xf>
    <xf numFmtId="0" fontId="12" fillId="2" borderId="25" xfId="5" applyNumberFormat="1" applyFont="1" applyFill="1" applyBorder="1" applyAlignment="1">
      <alignment horizontal="center" vertical="center"/>
    </xf>
    <xf numFmtId="0" fontId="2" fillId="2" borderId="25" xfId="5" applyNumberFormat="1" applyFont="1" applyFill="1" applyBorder="1" applyAlignment="1">
      <alignment horizontal="center" vertical="center"/>
    </xf>
    <xf numFmtId="0" fontId="11" fillId="2" borderId="25" xfId="5" applyNumberFormat="1" applyFont="1" applyFill="1" applyBorder="1" applyAlignment="1">
      <alignment horizontal="center" vertical="center"/>
    </xf>
    <xf numFmtId="0" fontId="13" fillId="2" borderId="25" xfId="0" applyFont="1" applyFill="1" applyBorder="1" applyAlignment="1">
      <alignment horizontal="center" vertical="center"/>
    </xf>
    <xf numFmtId="1" fontId="2" fillId="2" borderId="25" xfId="5" applyNumberFormat="1" applyFont="1" applyFill="1" applyBorder="1" applyAlignment="1">
      <alignment horizontal="center" vertical="center"/>
    </xf>
    <xf numFmtId="0" fontId="0" fillId="2" borderId="31" xfId="0" applyFont="1" applyFill="1" applyBorder="1" applyAlignment="1">
      <alignment horizontal="justify" vertical="center" wrapText="1"/>
    </xf>
    <xf numFmtId="0" fontId="0" fillId="2" borderId="34" xfId="0" applyFont="1" applyFill="1" applyBorder="1" applyAlignment="1">
      <alignment horizontal="center" vertical="center"/>
    </xf>
    <xf numFmtId="0" fontId="0" fillId="2" borderId="34" xfId="5" applyNumberFormat="1" applyFont="1" applyFill="1" applyBorder="1" applyAlignment="1">
      <alignment horizontal="center" vertical="center"/>
    </xf>
    <xf numFmtId="0" fontId="2" fillId="2" borderId="34" xfId="5" applyNumberFormat="1" applyFont="1" applyFill="1" applyBorder="1" applyAlignment="1">
      <alignment horizontal="center" vertical="center"/>
    </xf>
    <xf numFmtId="1" fontId="2" fillId="2" borderId="34" xfId="5" applyNumberFormat="1" applyFont="1" applyFill="1" applyBorder="1" applyAlignment="1">
      <alignment horizontal="center" vertical="center"/>
    </xf>
    <xf numFmtId="0" fontId="11" fillId="2" borderId="34" xfId="5" applyNumberFormat="1" applyFont="1" applyFill="1" applyBorder="1" applyAlignment="1">
      <alignment horizontal="center" vertical="center"/>
    </xf>
    <xf numFmtId="0" fontId="0" fillId="2" borderId="0" xfId="0" applyFont="1" applyFill="1" applyBorder="1"/>
    <xf numFmtId="0" fontId="9" fillId="2" borderId="0" xfId="4" applyFont="1" applyFill="1" applyBorder="1" applyAlignment="1">
      <alignment vertical="center"/>
    </xf>
    <xf numFmtId="0" fontId="9" fillId="2" borderId="37" xfId="0" applyFont="1" applyFill="1" applyBorder="1" applyAlignment="1">
      <alignment horizontal="center" vertical="top" wrapText="1"/>
    </xf>
    <xf numFmtId="0" fontId="9" fillId="2" borderId="37" xfId="0" applyFont="1" applyFill="1" applyBorder="1" applyAlignment="1">
      <alignment horizontal="center" vertical="center" wrapText="1"/>
    </xf>
    <xf numFmtId="0" fontId="14" fillId="2" borderId="12" xfId="4" applyFont="1" applyFill="1" applyBorder="1" applyAlignment="1">
      <alignment horizontal="right" vertical="center"/>
    </xf>
    <xf numFmtId="0" fontId="0" fillId="2" borderId="0" xfId="4" applyFont="1" applyFill="1" applyBorder="1" applyAlignment="1">
      <alignment vertical="center"/>
    </xf>
    <xf numFmtId="0" fontId="0" fillId="2" borderId="0" xfId="4" applyFont="1" applyFill="1" applyBorder="1" applyAlignment="1">
      <alignment vertical="center" wrapText="1"/>
    </xf>
    <xf numFmtId="0" fontId="0" fillId="2" borderId="13" xfId="4" applyFont="1" applyFill="1" applyBorder="1" applyAlignment="1">
      <alignment vertical="center" wrapText="1"/>
    </xf>
    <xf numFmtId="0" fontId="0" fillId="2" borderId="12" xfId="0" applyFont="1" applyFill="1" applyBorder="1" applyAlignment="1">
      <alignment vertical="center"/>
    </xf>
    <xf numFmtId="0" fontId="0" fillId="2" borderId="0" xfId="0" applyFont="1" applyFill="1" applyBorder="1" applyAlignment="1">
      <alignment vertical="center"/>
    </xf>
    <xf numFmtId="0" fontId="0" fillId="2" borderId="13" xfId="0" applyFont="1" applyFill="1" applyBorder="1" applyAlignment="1">
      <alignment vertical="center"/>
    </xf>
    <xf numFmtId="0" fontId="9" fillId="2" borderId="0" xfId="0" applyFont="1" applyFill="1" applyBorder="1" applyAlignment="1">
      <alignment vertical="center"/>
    </xf>
    <xf numFmtId="41" fontId="0" fillId="2" borderId="0" xfId="1" applyNumberFormat="1" applyFont="1" applyFill="1" applyBorder="1" applyAlignment="1">
      <alignment vertical="center"/>
    </xf>
    <xf numFmtId="0" fontId="0" fillId="2" borderId="12" xfId="0" applyFill="1" applyBorder="1" applyAlignment="1">
      <alignment vertical="center"/>
    </xf>
    <xf numFmtId="0" fontId="0" fillId="2" borderId="0" xfId="0" applyFill="1" applyBorder="1" applyAlignment="1">
      <alignment vertical="center"/>
    </xf>
    <xf numFmtId="0" fontId="0" fillId="2" borderId="13" xfId="0" applyFill="1" applyBorder="1" applyAlignment="1">
      <alignment vertical="center"/>
    </xf>
    <xf numFmtId="0" fontId="0" fillId="2" borderId="0" xfId="0" applyFill="1"/>
    <xf numFmtId="0" fontId="0" fillId="2" borderId="4" xfId="0" applyFill="1" applyBorder="1"/>
    <xf numFmtId="0" fontId="18" fillId="2" borderId="6" xfId="6" applyFont="1" applyFill="1" applyBorder="1" applyAlignment="1">
      <alignment horizontal="left"/>
    </xf>
    <xf numFmtId="0" fontId="0" fillId="2" borderId="6" xfId="0" applyFill="1" applyBorder="1"/>
    <xf numFmtId="0" fontId="0" fillId="2" borderId="5" xfId="0" applyFill="1" applyBorder="1"/>
    <xf numFmtId="0" fontId="0" fillId="2" borderId="1" xfId="0" applyFont="1" applyFill="1" applyBorder="1"/>
    <xf numFmtId="0" fontId="0" fillId="2" borderId="3" xfId="0" applyFont="1" applyFill="1" applyBorder="1"/>
    <xf numFmtId="0" fontId="0" fillId="2" borderId="2" xfId="0" applyFont="1" applyFill="1" applyBorder="1"/>
    <xf numFmtId="0" fontId="21" fillId="2" borderId="12" xfId="0" applyFont="1" applyFill="1" applyBorder="1"/>
    <xf numFmtId="0" fontId="21" fillId="2" borderId="0" xfId="0" applyFont="1" applyFill="1" applyBorder="1"/>
    <xf numFmtId="0" fontId="21" fillId="2" borderId="13" xfId="0" applyFont="1" applyFill="1" applyBorder="1"/>
    <xf numFmtId="0" fontId="21" fillId="2" borderId="0" xfId="0" applyFont="1" applyFill="1"/>
    <xf numFmtId="0" fontId="22" fillId="2" borderId="0" xfId="0" applyFont="1" applyFill="1" applyBorder="1" applyAlignment="1"/>
    <xf numFmtId="0" fontId="0" fillId="2" borderId="0" xfId="0" applyFont="1" applyFill="1" applyBorder="1" applyAlignment="1"/>
    <xf numFmtId="15" fontId="0" fillId="2" borderId="38" xfId="0" applyNumberFormat="1" applyFont="1" applyFill="1" applyBorder="1" applyAlignment="1">
      <alignment horizontal="center" vertical="center"/>
    </xf>
    <xf numFmtId="0" fontId="0" fillId="2" borderId="4" xfId="0" applyFont="1" applyFill="1" applyBorder="1"/>
    <xf numFmtId="0" fontId="0" fillId="2" borderId="6" xfId="0" applyFont="1" applyFill="1" applyBorder="1"/>
    <xf numFmtId="0" fontId="0" fillId="2" borderId="5" xfId="0" applyFont="1" applyFill="1" applyBorder="1"/>
    <xf numFmtId="0" fontId="0" fillId="2" borderId="0" xfId="5" applyNumberFormat="1" applyFont="1" applyFill="1" applyBorder="1" applyAlignment="1">
      <alignment horizontal="center" vertical="center"/>
    </xf>
    <xf numFmtId="15" fontId="0" fillId="2" borderId="0" xfId="0" applyNumberFormat="1" applyFont="1" applyFill="1" applyBorder="1" applyAlignment="1">
      <alignment horizontal="center" vertical="center"/>
    </xf>
    <xf numFmtId="0" fontId="0" fillId="2" borderId="0" xfId="0" applyFont="1" applyFill="1" applyBorder="1" applyAlignment="1">
      <alignment horizontal="center"/>
    </xf>
    <xf numFmtId="49" fontId="9" fillId="2" borderId="40" xfId="6" applyNumberFormat="1" applyFont="1" applyFill="1" applyBorder="1" applyAlignment="1">
      <alignment horizontal="center" vertical="center" wrapText="1"/>
    </xf>
    <xf numFmtId="49" fontId="9" fillId="2" borderId="41" xfId="6" applyNumberFormat="1" applyFont="1" applyFill="1" applyBorder="1" applyAlignment="1">
      <alignment horizontal="center" vertical="center" wrapText="1"/>
    </xf>
    <xf numFmtId="49" fontId="9" fillId="2" borderId="42" xfId="6" applyNumberFormat="1" applyFont="1" applyFill="1" applyBorder="1" applyAlignment="1">
      <alignment horizontal="center" vertical="center" wrapText="1"/>
    </xf>
    <xf numFmtId="49" fontId="20" fillId="2" borderId="43" xfId="6" applyNumberFormat="1" applyFont="1" applyFill="1" applyBorder="1" applyAlignment="1">
      <alignment horizontal="center" vertical="center" wrapText="1"/>
    </xf>
    <xf numFmtId="49" fontId="20" fillId="2" borderId="44" xfId="6" applyNumberFormat="1" applyFont="1" applyFill="1" applyBorder="1" applyAlignment="1">
      <alignment horizontal="center" vertical="center" wrapText="1"/>
    </xf>
    <xf numFmtId="49" fontId="11" fillId="2" borderId="47" xfId="6" applyNumberFormat="1" applyFont="1" applyFill="1" applyBorder="1" applyAlignment="1">
      <alignment horizontal="center" vertical="center" wrapText="1"/>
    </xf>
    <xf numFmtId="49" fontId="11" fillId="2" borderId="48" xfId="6" applyNumberFormat="1" applyFont="1" applyFill="1" applyBorder="1" applyAlignment="1">
      <alignment horizontal="center" vertical="center" wrapText="1"/>
    </xf>
    <xf numFmtId="0" fontId="2" fillId="2" borderId="49" xfId="6" applyNumberFormat="1" applyFont="1" applyFill="1" applyBorder="1" applyAlignment="1">
      <alignment horizontal="center" vertical="center" wrapText="1"/>
    </xf>
    <xf numFmtId="0" fontId="2" fillId="2" borderId="50" xfId="6" applyNumberFormat="1" applyFont="1" applyFill="1" applyBorder="1" applyAlignment="1">
      <alignment horizontal="center" vertical="center" wrapText="1"/>
    </xf>
    <xf numFmtId="49" fontId="11" fillId="2" borderId="25" xfId="6" applyNumberFormat="1" applyFont="1" applyFill="1" applyBorder="1" applyAlignment="1">
      <alignment horizontal="center" vertical="center" wrapText="1"/>
    </xf>
    <xf numFmtId="49" fontId="11" fillId="2" borderId="52" xfId="6" applyNumberFormat="1" applyFont="1" applyFill="1" applyBorder="1" applyAlignment="1">
      <alignment horizontal="center" vertical="center" wrapText="1"/>
    </xf>
    <xf numFmtId="0" fontId="2" fillId="2" borderId="53" xfId="6" applyNumberFormat="1" applyFont="1" applyFill="1" applyBorder="1" applyAlignment="1">
      <alignment horizontal="center" vertical="center" wrapText="1"/>
    </xf>
    <xf numFmtId="0" fontId="2" fillId="2" borderId="52" xfId="6" applyNumberFormat="1" applyFont="1" applyFill="1" applyBorder="1" applyAlignment="1">
      <alignment horizontal="center" vertical="center" wrapText="1"/>
    </xf>
    <xf numFmtId="9" fontId="0" fillId="2" borderId="13" xfId="2" applyFont="1" applyFill="1" applyBorder="1"/>
    <xf numFmtId="49" fontId="11" fillId="2" borderId="56" xfId="6" applyNumberFormat="1" applyFont="1" applyFill="1" applyBorder="1" applyAlignment="1">
      <alignment horizontal="center" vertical="center" wrapText="1"/>
    </xf>
    <xf numFmtId="49" fontId="11" fillId="2" borderId="57" xfId="6" applyNumberFormat="1" applyFont="1" applyFill="1" applyBorder="1" applyAlignment="1">
      <alignment horizontal="center" vertical="center" wrapText="1"/>
    </xf>
    <xf numFmtId="0" fontId="2" fillId="2" borderId="58" xfId="6" applyNumberFormat="1" applyFont="1" applyFill="1" applyBorder="1" applyAlignment="1">
      <alignment horizontal="center" vertical="center" wrapText="1"/>
    </xf>
    <xf numFmtId="0" fontId="2" fillId="2" borderId="57" xfId="6" applyNumberFormat="1" applyFont="1" applyFill="1" applyBorder="1" applyAlignment="1">
      <alignment horizontal="center" vertical="center" wrapText="1"/>
    </xf>
    <xf numFmtId="0" fontId="0" fillId="2" borderId="0" xfId="0" applyFont="1" applyFill="1" applyAlignment="1">
      <alignment horizontal="center" vertical="center"/>
    </xf>
    <xf numFmtId="0" fontId="0" fillId="2" borderId="12"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6" xfId="0" applyFont="1" applyFill="1" applyBorder="1" applyAlignment="1">
      <alignment horizontal="justify" vertical="center" wrapText="1"/>
    </xf>
    <xf numFmtId="0" fontId="0" fillId="2" borderId="8" xfId="0" applyFont="1" applyFill="1" applyBorder="1"/>
    <xf numFmtId="0" fontId="0" fillId="2" borderId="8" xfId="0" applyFont="1" applyFill="1" applyBorder="1" applyAlignment="1">
      <alignment horizontal="justify" vertical="center" wrapText="1"/>
    </xf>
    <xf numFmtId="0" fontId="0" fillId="2" borderId="6" xfId="0" applyFont="1" applyFill="1" applyBorder="1" applyAlignment="1">
      <alignment horizontal="center"/>
    </xf>
    <xf numFmtId="0" fontId="18" fillId="2" borderId="0" xfId="0" applyFont="1" applyFill="1" applyBorder="1" applyAlignment="1">
      <alignment horizontal="justify"/>
    </xf>
    <xf numFmtId="0" fontId="0" fillId="2" borderId="0" xfId="0" applyFont="1" applyFill="1" applyAlignment="1">
      <alignment vertical="center"/>
    </xf>
    <xf numFmtId="0" fontId="18" fillId="2" borderId="0" xfId="0" applyFont="1" applyFill="1" applyBorder="1" applyAlignment="1">
      <alignment horizontal="justify" vertical="center"/>
    </xf>
    <xf numFmtId="0" fontId="0" fillId="2" borderId="4" xfId="0" applyFont="1" applyFill="1" applyBorder="1" applyAlignment="1">
      <alignment vertical="center"/>
    </xf>
    <xf numFmtId="0" fontId="18" fillId="2" borderId="6" xfId="0" applyFont="1" applyFill="1" applyBorder="1" applyAlignment="1">
      <alignment horizontal="justify" vertical="center"/>
    </xf>
    <xf numFmtId="0" fontId="0" fillId="2" borderId="5" xfId="0" applyFont="1" applyFill="1" applyBorder="1" applyAlignment="1">
      <alignment vertical="center"/>
    </xf>
    <xf numFmtId="0" fontId="18" fillId="2" borderId="6" xfId="0" applyFont="1" applyFill="1" applyBorder="1" applyAlignment="1">
      <alignment horizontal="justify"/>
    </xf>
    <xf numFmtId="0" fontId="0" fillId="2" borderId="6" xfId="0" applyFont="1" applyFill="1" applyBorder="1" applyAlignment="1">
      <alignment horizontal="center" vertical="center"/>
    </xf>
    <xf numFmtId="49" fontId="9" fillId="2" borderId="63" xfId="6" applyNumberFormat="1" applyFont="1" applyFill="1" applyBorder="1" applyAlignment="1">
      <alignment horizontal="center" vertical="center" wrapText="1"/>
    </xf>
    <xf numFmtId="0" fontId="8" fillId="2" borderId="0" xfId="0" applyFont="1" applyFill="1" applyBorder="1" applyAlignment="1">
      <alignment horizontal="justify" vertical="center" wrapText="1"/>
    </xf>
    <xf numFmtId="0" fontId="20" fillId="2" borderId="39" xfId="3" applyFont="1" applyFill="1" applyBorder="1" applyAlignment="1">
      <alignment horizontal="center" vertical="center" wrapText="1"/>
    </xf>
    <xf numFmtId="49" fontId="20" fillId="2" borderId="64" xfId="6" applyNumberFormat="1" applyFont="1" applyFill="1" applyBorder="1" applyAlignment="1">
      <alignment horizontal="center" vertical="center" wrapText="1"/>
    </xf>
    <xf numFmtId="49" fontId="20" fillId="2" borderId="65" xfId="6" applyNumberFormat="1" applyFont="1" applyFill="1" applyBorder="1" applyAlignment="1">
      <alignment horizontal="center" vertical="center" wrapText="1"/>
    </xf>
    <xf numFmtId="0" fontId="18" fillId="2" borderId="24" xfId="3" applyFont="1" applyFill="1" applyBorder="1" applyAlignment="1">
      <alignment horizontal="justify" vertical="center" wrapText="1"/>
    </xf>
    <xf numFmtId="49" fontId="11" fillId="2" borderId="49" xfId="6" applyNumberFormat="1" applyFont="1" applyFill="1" applyBorder="1" applyAlignment="1">
      <alignment horizontal="center" vertical="center" wrapText="1"/>
    </xf>
    <xf numFmtId="49" fontId="11" fillId="2" borderId="68" xfId="6" applyNumberFormat="1" applyFont="1" applyFill="1" applyBorder="1" applyAlignment="1">
      <alignment horizontal="center" vertical="center" wrapText="1"/>
    </xf>
    <xf numFmtId="49" fontId="11" fillId="2" borderId="50" xfId="6" applyNumberFormat="1" applyFont="1" applyFill="1" applyBorder="1" applyAlignment="1">
      <alignment horizontal="center" vertical="center" wrapText="1"/>
    </xf>
    <xf numFmtId="49" fontId="2" fillId="2" borderId="49" xfId="6" applyNumberFormat="1" applyFont="1" applyFill="1" applyBorder="1" applyAlignment="1">
      <alignment horizontal="center" vertical="center" wrapText="1"/>
    </xf>
    <xf numFmtId="49" fontId="2" fillId="2" borderId="50" xfId="6" applyNumberFormat="1" applyFont="1" applyFill="1" applyBorder="1" applyAlignment="1">
      <alignment horizontal="center" vertical="center" wrapText="1"/>
    </xf>
    <xf numFmtId="0" fontId="18" fillId="2" borderId="30" xfId="3" applyFont="1" applyFill="1" applyBorder="1" applyAlignment="1">
      <alignment horizontal="justify" vertical="center" wrapText="1"/>
    </xf>
    <xf numFmtId="49" fontId="11" fillId="2" borderId="53" xfId="6" applyNumberFormat="1" applyFont="1" applyFill="1" applyBorder="1" applyAlignment="1">
      <alignment horizontal="center" vertical="center" wrapText="1"/>
    </xf>
    <xf numFmtId="49" fontId="2" fillId="2" borderId="53" xfId="6" applyNumberFormat="1" applyFont="1" applyFill="1" applyBorder="1" applyAlignment="1">
      <alignment horizontal="center" vertical="center" wrapText="1"/>
    </xf>
    <xf numFmtId="49" fontId="2" fillId="2" borderId="52" xfId="6" applyNumberFormat="1" applyFont="1" applyFill="1" applyBorder="1" applyAlignment="1">
      <alignment horizontal="center" vertical="center" wrapText="1"/>
    </xf>
    <xf numFmtId="49" fontId="11" fillId="2" borderId="69" xfId="6" applyNumberFormat="1" applyFont="1" applyFill="1" applyBorder="1" applyAlignment="1">
      <alignment horizontal="center" vertical="center" wrapText="1"/>
    </xf>
    <xf numFmtId="49" fontId="11" fillId="2" borderId="70" xfId="6" applyNumberFormat="1" applyFont="1" applyFill="1" applyBorder="1" applyAlignment="1">
      <alignment horizontal="center" vertical="center" wrapText="1"/>
    </xf>
    <xf numFmtId="0" fontId="18" fillId="2" borderId="55" xfId="3" applyFont="1" applyFill="1" applyBorder="1" applyAlignment="1">
      <alignment horizontal="justify" vertical="center" wrapText="1"/>
    </xf>
    <xf numFmtId="49" fontId="11" fillId="2" borderId="58" xfId="6" applyNumberFormat="1" applyFont="1" applyFill="1" applyBorder="1" applyAlignment="1">
      <alignment horizontal="center" vertical="center" wrapText="1"/>
    </xf>
    <xf numFmtId="49" fontId="2" fillId="2" borderId="58" xfId="6" applyNumberFormat="1" applyFont="1" applyFill="1" applyBorder="1" applyAlignment="1">
      <alignment horizontal="center" vertical="center" wrapText="1"/>
    </xf>
    <xf numFmtId="49" fontId="2" fillId="2" borderId="57" xfId="6" applyNumberFormat="1" applyFont="1" applyFill="1" applyBorder="1" applyAlignment="1">
      <alignment horizontal="center" vertical="center" wrapText="1"/>
    </xf>
    <xf numFmtId="0" fontId="2" fillId="2" borderId="0" xfId="0" applyFont="1" applyFill="1" applyAlignment="1">
      <alignment horizontal="center" vertical="center"/>
    </xf>
    <xf numFmtId="49" fontId="2" fillId="2" borderId="0" xfId="0" applyNumberFormat="1" applyFont="1" applyFill="1" applyAlignment="1">
      <alignment horizontal="center" vertical="center"/>
    </xf>
    <xf numFmtId="49" fontId="2" fillId="2" borderId="68" xfId="6" applyNumberFormat="1" applyFont="1" applyFill="1" applyBorder="1" applyAlignment="1">
      <alignment horizontal="center" vertical="center" wrapText="1"/>
    </xf>
    <xf numFmtId="9" fontId="18" fillId="2" borderId="50" xfId="2" applyFont="1" applyFill="1" applyBorder="1" applyAlignment="1">
      <alignment horizontal="center" vertical="center" wrapText="1"/>
    </xf>
    <xf numFmtId="49" fontId="2" fillId="2" borderId="25" xfId="6" applyNumberFormat="1" applyFont="1" applyFill="1" applyBorder="1" applyAlignment="1">
      <alignment horizontal="center" vertical="center" wrapText="1"/>
    </xf>
    <xf numFmtId="9" fontId="18" fillId="2" borderId="52" xfId="2" applyFont="1" applyFill="1" applyBorder="1" applyAlignment="1">
      <alignment horizontal="center" vertical="center" wrapText="1"/>
    </xf>
    <xf numFmtId="49" fontId="2" fillId="2" borderId="56" xfId="6" applyNumberFormat="1" applyFont="1" applyFill="1" applyBorder="1" applyAlignment="1">
      <alignment horizontal="center" vertical="center" wrapText="1"/>
    </xf>
    <xf numFmtId="9" fontId="18" fillId="2" borderId="57" xfId="2" applyFont="1" applyFill="1" applyBorder="1" applyAlignment="1">
      <alignment horizontal="center" vertical="center" wrapText="1"/>
    </xf>
    <xf numFmtId="49" fontId="0" fillId="2" borderId="0" xfId="0" applyNumberFormat="1" applyFont="1" applyFill="1" applyBorder="1" applyAlignment="1">
      <alignment horizontal="center"/>
    </xf>
    <xf numFmtId="0" fontId="0" fillId="2" borderId="0" xfId="0" applyFont="1" applyFill="1" applyBorder="1" applyAlignment="1">
      <alignment horizontal="left" vertical="center"/>
    </xf>
    <xf numFmtId="0" fontId="0" fillId="2" borderId="12" xfId="0" applyFill="1" applyBorder="1"/>
    <xf numFmtId="0" fontId="0" fillId="2" borderId="0" xfId="0" applyFill="1" applyBorder="1"/>
    <xf numFmtId="0" fontId="0" fillId="2" borderId="13" xfId="0" applyFill="1" applyBorder="1"/>
    <xf numFmtId="0" fontId="0" fillId="2" borderId="6" xfId="0" applyFill="1" applyBorder="1" applyAlignment="1">
      <alignment horizontal="center"/>
    </xf>
    <xf numFmtId="49" fontId="9" fillId="2" borderId="77" xfId="6" applyNumberFormat="1" applyFont="1" applyFill="1" applyBorder="1" applyAlignment="1">
      <alignment horizontal="center" vertical="center" wrapText="1"/>
    </xf>
    <xf numFmtId="0" fontId="2" fillId="2" borderId="0" xfId="0" applyFont="1" applyFill="1" applyBorder="1" applyAlignment="1">
      <alignment horizontal="center" vertical="center"/>
    </xf>
    <xf numFmtId="0" fontId="0" fillId="2" borderId="51" xfId="3" applyFont="1" applyFill="1" applyBorder="1" applyAlignment="1">
      <alignment horizontal="justify" vertical="center" wrapText="1"/>
    </xf>
    <xf numFmtId="0" fontId="0" fillId="2" borderId="61" xfId="3" applyFont="1" applyFill="1" applyBorder="1" applyAlignment="1">
      <alignment horizontal="justify" vertical="center" wrapText="1"/>
    </xf>
    <xf numFmtId="0" fontId="0" fillId="2" borderId="30" xfId="3" applyFont="1" applyFill="1" applyBorder="1" applyAlignment="1">
      <alignment horizontal="justify" vertical="center" wrapText="1"/>
    </xf>
    <xf numFmtId="0" fontId="0" fillId="2" borderId="54" xfId="3" applyFont="1" applyFill="1" applyBorder="1" applyAlignment="1">
      <alignment horizontal="justify" vertical="center" wrapText="1"/>
    </xf>
    <xf numFmtId="0" fontId="2" fillId="2" borderId="62" xfId="3" applyFont="1" applyFill="1" applyBorder="1" applyAlignment="1">
      <alignment horizontal="justify" vertical="center" wrapText="1"/>
    </xf>
    <xf numFmtId="0" fontId="2" fillId="2" borderId="55" xfId="3" applyFont="1" applyFill="1" applyBorder="1" applyAlignment="1">
      <alignment horizontal="justify" vertical="center" wrapText="1"/>
    </xf>
    <xf numFmtId="0" fontId="0" fillId="2" borderId="0" xfId="0" applyFont="1" applyFill="1" applyBorder="1"/>
    <xf numFmtId="0" fontId="9" fillId="2" borderId="74" xfId="3" applyFont="1" applyFill="1" applyBorder="1" applyAlignment="1">
      <alignment horizontal="justify" vertical="center" wrapText="1"/>
    </xf>
    <xf numFmtId="0" fontId="9" fillId="2" borderId="75" xfId="3" applyFont="1" applyFill="1" applyBorder="1" applyAlignment="1">
      <alignment horizontal="justify" vertical="center" wrapText="1"/>
    </xf>
    <xf numFmtId="0" fontId="9" fillId="2" borderId="76" xfId="3" applyFont="1" applyFill="1" applyBorder="1" applyAlignment="1">
      <alignment horizontal="justify" vertical="center" wrapText="1"/>
    </xf>
    <xf numFmtId="0" fontId="0" fillId="2" borderId="0" xfId="0" applyFont="1" applyFill="1" applyBorder="1" applyAlignment="1">
      <alignment horizontal="justify" vertical="center"/>
    </xf>
    <xf numFmtId="0" fontId="0" fillId="2" borderId="0" xfId="0" applyFill="1" applyBorder="1"/>
    <xf numFmtId="0" fontId="0" fillId="2" borderId="51" xfId="0" applyFont="1" applyFill="1" applyBorder="1" applyAlignment="1">
      <alignment horizontal="justify" vertical="center" wrapText="1"/>
    </xf>
    <xf numFmtId="0" fontId="0" fillId="2" borderId="61" xfId="0" applyFont="1" applyFill="1" applyBorder="1" applyAlignment="1">
      <alignment horizontal="justify" vertical="center" wrapText="1"/>
    </xf>
    <xf numFmtId="0" fontId="0" fillId="2" borderId="72" xfId="0" applyFont="1" applyFill="1" applyBorder="1" applyAlignment="1">
      <alignment horizontal="justify" vertical="center" wrapText="1"/>
    </xf>
    <xf numFmtId="0" fontId="0" fillId="2" borderId="54" xfId="0" applyFont="1" applyFill="1" applyBorder="1" applyAlignment="1">
      <alignment horizontal="justify" vertical="center" wrapText="1"/>
    </xf>
    <xf numFmtId="0" fontId="0" fillId="2" borderId="62" xfId="0" applyFont="1" applyFill="1" applyBorder="1" applyAlignment="1">
      <alignment horizontal="justify" vertical="center" wrapText="1"/>
    </xf>
    <xf numFmtId="0" fontId="0" fillId="2" borderId="73" xfId="0" applyFont="1" applyFill="1" applyBorder="1" applyAlignment="1">
      <alignment horizontal="justify" vertical="center" wrapText="1"/>
    </xf>
    <xf numFmtId="0" fontId="0" fillId="2" borderId="0" xfId="0" applyFont="1" applyFill="1" applyBorder="1" applyAlignment="1">
      <alignment horizontal="left" vertical="center" wrapText="1"/>
    </xf>
    <xf numFmtId="0" fontId="0" fillId="2" borderId="0" xfId="0" applyFont="1" applyFill="1" applyBorder="1" applyAlignment="1">
      <alignment horizontal="left" vertical="center"/>
    </xf>
    <xf numFmtId="0" fontId="9" fillId="2" borderId="0" xfId="0" applyFont="1" applyFill="1" applyBorder="1"/>
    <xf numFmtId="0" fontId="9" fillId="2" borderId="0" xfId="0" applyFont="1" applyFill="1" applyBorder="1" applyAlignment="1">
      <alignment horizontal="justify" vertical="center"/>
    </xf>
    <xf numFmtId="0" fontId="9" fillId="2" borderId="26"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8" xfId="3" applyFont="1" applyFill="1" applyBorder="1" applyAlignment="1">
      <alignment horizontal="center" vertical="center" wrapText="1"/>
    </xf>
    <xf numFmtId="0" fontId="0" fillId="2" borderId="45" xfId="0" applyFont="1" applyFill="1" applyBorder="1" applyAlignment="1">
      <alignment horizontal="justify" vertical="center" wrapText="1"/>
    </xf>
    <xf numFmtId="0" fontId="0" fillId="2" borderId="60" xfId="0" applyFont="1" applyFill="1" applyBorder="1" applyAlignment="1">
      <alignment horizontal="justify" vertical="center" wrapText="1"/>
    </xf>
    <xf numFmtId="0" fontId="0" fillId="2" borderId="71" xfId="0" applyFont="1" applyFill="1" applyBorder="1" applyAlignment="1">
      <alignment horizontal="justify" vertical="center" wrapText="1"/>
    </xf>
    <xf numFmtId="0" fontId="18" fillId="2" borderId="51" xfId="3" applyFont="1" applyFill="1" applyBorder="1" applyAlignment="1">
      <alignment horizontal="justify" vertical="center" wrapText="1"/>
    </xf>
    <xf numFmtId="0" fontId="18" fillId="2" borderId="61" xfId="3" applyFont="1" applyFill="1" applyBorder="1" applyAlignment="1">
      <alignment horizontal="justify" vertical="center" wrapText="1"/>
    </xf>
    <xf numFmtId="0" fontId="18" fillId="2" borderId="54" xfId="3" applyFont="1" applyFill="1" applyBorder="1" applyAlignment="1">
      <alignment horizontal="justify" vertical="center" wrapText="1"/>
    </xf>
    <xf numFmtId="0" fontId="18" fillId="2" borderId="62" xfId="3" applyFont="1" applyFill="1" applyBorder="1" applyAlignment="1">
      <alignment horizontal="justify" vertical="center" wrapText="1"/>
    </xf>
    <xf numFmtId="0" fontId="0" fillId="2" borderId="0" xfId="0" applyFont="1" applyFill="1" applyBorder="1" applyAlignment="1">
      <alignment horizontal="center" vertical="center"/>
    </xf>
    <xf numFmtId="0" fontId="0" fillId="2" borderId="6" xfId="0" applyFont="1" applyFill="1" applyBorder="1" applyAlignment="1">
      <alignment horizontal="center"/>
    </xf>
    <xf numFmtId="0" fontId="20" fillId="2" borderId="7" xfId="3" applyFont="1" applyFill="1" applyBorder="1" applyAlignment="1">
      <alignment horizontal="center" vertical="center" wrapText="1"/>
    </xf>
    <xf numFmtId="0" fontId="20" fillId="2" borderId="8" xfId="3" applyFont="1" applyFill="1" applyBorder="1" applyAlignment="1">
      <alignment horizontal="center" vertical="center" wrapText="1"/>
    </xf>
    <xf numFmtId="0" fontId="18" fillId="2" borderId="66" xfId="3" applyFont="1" applyFill="1" applyBorder="1" applyAlignment="1">
      <alignment horizontal="justify" vertical="center" wrapText="1"/>
    </xf>
    <xf numFmtId="0" fontId="18" fillId="2" borderId="67" xfId="3" applyFont="1" applyFill="1" applyBorder="1" applyAlignment="1">
      <alignment horizontal="justify" vertical="center" wrapText="1"/>
    </xf>
    <xf numFmtId="0" fontId="0" fillId="2" borderId="30" xfId="0" applyFont="1" applyFill="1" applyBorder="1" applyAlignment="1">
      <alignment horizontal="justify" vertical="center" wrapText="1"/>
    </xf>
    <xf numFmtId="0" fontId="0" fillId="2" borderId="55"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0" fillId="2" borderId="45" xfId="3" applyFont="1" applyFill="1" applyBorder="1" applyAlignment="1">
      <alignment horizontal="justify" vertical="center" wrapText="1"/>
    </xf>
    <xf numFmtId="0" fontId="0" fillId="2" borderId="60" xfId="3" applyFont="1" applyFill="1" applyBorder="1" applyAlignment="1">
      <alignment horizontal="justify" vertical="center" wrapText="1"/>
    </xf>
    <xf numFmtId="0" fontId="0" fillId="2" borderId="46" xfId="3" applyFont="1" applyFill="1" applyBorder="1" applyAlignment="1">
      <alignment horizontal="justify" vertical="center" wrapText="1"/>
    </xf>
    <xf numFmtId="0" fontId="9" fillId="2" borderId="1" xfId="3" applyFont="1" applyFill="1" applyBorder="1" applyAlignment="1">
      <alignment horizontal="justify" vertical="center" wrapText="1"/>
    </xf>
    <xf numFmtId="0" fontId="9" fillId="2" borderId="3" xfId="3" applyFont="1" applyFill="1" applyBorder="1" applyAlignment="1">
      <alignment horizontal="justify" vertical="center" wrapText="1"/>
    </xf>
    <xf numFmtId="0" fontId="9" fillId="2" borderId="59" xfId="3" applyFont="1" applyFill="1" applyBorder="1" applyAlignment="1">
      <alignment horizontal="justify" vertical="center" wrapText="1"/>
    </xf>
    <xf numFmtId="0" fontId="18" fillId="2" borderId="0" xfId="0" applyFont="1" applyFill="1" applyBorder="1" applyAlignment="1">
      <alignment horizontal="justify" vertical="center" wrapText="1"/>
    </xf>
    <xf numFmtId="0" fontId="18" fillId="2" borderId="0" xfId="0" applyFont="1" applyFill="1" applyBorder="1" applyAlignment="1">
      <alignment horizontal="justify" vertical="center"/>
    </xf>
    <xf numFmtId="0" fontId="0" fillId="2" borderId="62" xfId="3" applyFont="1" applyFill="1" applyBorder="1" applyAlignment="1">
      <alignment horizontal="justify" vertical="center" wrapText="1"/>
    </xf>
    <xf numFmtId="0" fontId="0" fillId="2" borderId="55" xfId="3" applyFont="1" applyFill="1" applyBorder="1" applyAlignment="1">
      <alignment horizontal="justify" vertical="center" wrapText="1"/>
    </xf>
    <xf numFmtId="0" fontId="0" fillId="2" borderId="0" xfId="0" applyFont="1" applyFill="1" applyBorder="1" applyAlignment="1">
      <alignment horizontal="justify" vertical="center" wrapText="1"/>
    </xf>
    <xf numFmtId="0" fontId="9" fillId="2" borderId="7" xfId="3" applyFont="1" applyFill="1" applyBorder="1" applyAlignment="1">
      <alignment horizontal="justify" vertical="center" wrapText="1"/>
    </xf>
    <xf numFmtId="0" fontId="9" fillId="2" borderId="39" xfId="3" applyFont="1" applyFill="1" applyBorder="1" applyAlignment="1">
      <alignment horizontal="justify" vertical="center" wrapText="1"/>
    </xf>
    <xf numFmtId="0" fontId="0" fillId="2" borderId="0" xfId="4" applyFont="1" applyFill="1" applyBorder="1" applyAlignment="1">
      <alignment horizontal="left" vertical="center"/>
    </xf>
    <xf numFmtId="0" fontId="0" fillId="2" borderId="0" xfId="4" applyFont="1" applyFill="1" applyBorder="1" applyAlignment="1">
      <alignment horizontal="left" vertical="center" wrapText="1"/>
    </xf>
    <xf numFmtId="0" fontId="0" fillId="2" borderId="13" xfId="4" applyFont="1" applyFill="1" applyBorder="1" applyAlignment="1">
      <alignment horizontal="left" vertical="center" wrapText="1"/>
    </xf>
    <xf numFmtId="0" fontId="0" fillId="2" borderId="13" xfId="4" applyFont="1" applyFill="1" applyBorder="1" applyAlignment="1">
      <alignment horizontal="left" vertical="center"/>
    </xf>
    <xf numFmtId="0" fontId="15" fillId="2" borderId="0" xfId="0" applyFont="1" applyFill="1" applyBorder="1" applyAlignment="1">
      <alignment vertical="center"/>
    </xf>
    <xf numFmtId="0" fontId="22" fillId="2" borderId="0" xfId="0" applyFont="1" applyFill="1" applyBorder="1" applyAlignment="1"/>
    <xf numFmtId="0" fontId="0" fillId="2" borderId="28" xfId="0" applyFont="1" applyFill="1" applyBorder="1" applyAlignment="1">
      <alignment horizontal="justify" vertical="center" wrapText="1"/>
    </xf>
    <xf numFmtId="0" fontId="0" fillId="2" borderId="29" xfId="0" applyFont="1" applyFill="1" applyBorder="1" applyAlignment="1">
      <alignment horizontal="justify" vertical="center" wrapText="1"/>
    </xf>
    <xf numFmtId="0" fontId="0" fillId="2" borderId="26" xfId="0" applyFont="1" applyFill="1" applyBorder="1" applyAlignment="1">
      <alignment horizontal="justify" vertical="center" wrapText="1"/>
    </xf>
    <xf numFmtId="0" fontId="0" fillId="2" borderId="27" xfId="0" applyFont="1" applyFill="1" applyBorder="1" applyAlignment="1">
      <alignment horizontal="justify" vertical="center" wrapText="1"/>
    </xf>
    <xf numFmtId="0" fontId="0" fillId="2" borderId="32" xfId="0" applyFont="1" applyFill="1" applyBorder="1" applyAlignment="1">
      <alignment horizontal="justify" vertical="center" wrapText="1"/>
    </xf>
    <xf numFmtId="0" fontId="0" fillId="2" borderId="33" xfId="0" applyFont="1" applyFill="1" applyBorder="1" applyAlignment="1">
      <alignment horizontal="justify" vertical="center" wrapText="1"/>
    </xf>
    <xf numFmtId="0" fontId="0" fillId="2" borderId="35" xfId="0" applyFont="1" applyFill="1" applyBorder="1" applyAlignment="1">
      <alignment horizontal="justify" vertical="center" wrapText="1"/>
    </xf>
    <xf numFmtId="0" fontId="0" fillId="2" borderId="36" xfId="0" applyFont="1" applyFill="1" applyBorder="1" applyAlignment="1">
      <alignment horizontal="justify"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0" fillId="2" borderId="18" xfId="0" applyFont="1" applyFill="1" applyBorder="1" applyAlignment="1">
      <alignment horizontal="justify" vertical="center" wrapText="1"/>
    </xf>
    <xf numFmtId="0" fontId="0" fillId="2" borderId="19" xfId="0" applyFont="1" applyFill="1" applyBorder="1" applyAlignment="1">
      <alignment horizontal="justify" vertical="center" wrapText="1"/>
    </xf>
    <xf numFmtId="0" fontId="0" fillId="2" borderId="21" xfId="0" applyFont="1" applyFill="1" applyBorder="1" applyAlignment="1">
      <alignment horizontal="justify" vertical="center" wrapText="1"/>
    </xf>
    <xf numFmtId="0" fontId="0" fillId="2" borderId="23" xfId="0" applyFont="1" applyFill="1" applyBorder="1" applyAlignment="1">
      <alignment horizontal="justify" vertical="center" wrapText="1"/>
    </xf>
    <xf numFmtId="0" fontId="0" fillId="2" borderId="24" xfId="0" applyFont="1" applyFill="1" applyBorder="1" applyAlignment="1">
      <alignment horizontal="justify" vertical="center" wrapText="1"/>
    </xf>
    <xf numFmtId="0" fontId="0" fillId="2" borderId="12" xfId="0" applyFont="1" applyFill="1" applyBorder="1" applyAlignment="1">
      <alignment vertical="top" wrapText="1"/>
    </xf>
    <xf numFmtId="0" fontId="2" fillId="2" borderId="0" xfId="0" applyFont="1" applyFill="1" applyBorder="1" applyAlignment="1">
      <alignment vertical="top" wrapText="1"/>
    </xf>
    <xf numFmtId="0" fontId="2" fillId="2" borderId="13" xfId="0" applyFont="1" applyFill="1" applyBorder="1" applyAlignment="1">
      <alignment vertical="top" wrapText="1"/>
    </xf>
    <xf numFmtId="0" fontId="2" fillId="2" borderId="12" xfId="0" applyFont="1" applyFill="1" applyBorder="1" applyAlignment="1">
      <alignment vertical="top" wrapText="1"/>
    </xf>
    <xf numFmtId="0" fontId="7" fillId="2" borderId="7" xfId="3" applyFont="1" applyFill="1" applyBorder="1" applyAlignment="1">
      <alignment horizontal="center" vertical="center"/>
    </xf>
    <xf numFmtId="0" fontId="7" fillId="2" borderId="8" xfId="3" applyFont="1" applyFill="1" applyBorder="1" applyAlignment="1">
      <alignment horizontal="center" vertical="center"/>
    </xf>
    <xf numFmtId="0" fontId="7" fillId="2" borderId="9" xfId="3" applyFont="1" applyFill="1" applyBorder="1" applyAlignment="1">
      <alignment horizontal="center" vertical="center"/>
    </xf>
    <xf numFmtId="0" fontId="0" fillId="2" borderId="7" xfId="3" applyFont="1" applyFill="1" applyBorder="1" applyAlignment="1">
      <alignment horizontal="left" vertical="center" wrapText="1"/>
    </xf>
    <xf numFmtId="0" fontId="2" fillId="2" borderId="8" xfId="3" applyFont="1" applyFill="1" applyBorder="1" applyAlignment="1">
      <alignment horizontal="left" vertical="center" wrapText="1"/>
    </xf>
    <xf numFmtId="0" fontId="2" fillId="2" borderId="9" xfId="3" applyFont="1" applyFill="1" applyBorder="1" applyAlignment="1">
      <alignment horizontal="left"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9" fillId="2" borderId="12" xfId="0" applyFont="1" applyFill="1" applyBorder="1" applyAlignment="1">
      <alignment vertical="top" wrapText="1"/>
    </xf>
    <xf numFmtId="0" fontId="9" fillId="2" borderId="0" xfId="0" applyFont="1" applyFill="1" applyBorder="1" applyAlignment="1">
      <alignment vertical="top" wrapText="1"/>
    </xf>
    <xf numFmtId="0" fontId="9" fillId="2" borderId="13" xfId="0" applyFont="1" applyFill="1" applyBorder="1" applyAlignment="1">
      <alignment vertical="top"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2" fillId="2" borderId="7" xfId="3" applyFont="1" applyFill="1" applyBorder="1" applyAlignment="1">
      <alignment horizontal="left" vertical="center" wrapText="1"/>
    </xf>
    <xf numFmtId="0" fontId="3" fillId="2" borderId="1" xfId="0" applyFont="1" applyFill="1" applyBorder="1"/>
    <xf numFmtId="0" fontId="3" fillId="2" borderId="2" xfId="0" applyFont="1" applyFill="1" applyBorder="1"/>
    <xf numFmtId="0" fontId="3" fillId="2" borderId="4" xfId="0" applyFont="1" applyFill="1" applyBorder="1"/>
    <xf numFmtId="0" fontId="3" fillId="2" borderId="5" xfId="0" applyFont="1" applyFill="1" applyBorder="1"/>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0" xfId="3" applyFont="1" applyFill="1" applyBorder="1" applyAlignment="1">
      <alignment horizontal="right" vertical="center" wrapText="1"/>
    </xf>
    <xf numFmtId="0" fontId="6" fillId="2" borderId="0" xfId="3" applyFont="1" applyFill="1" applyBorder="1" applyAlignment="1">
      <alignment horizontal="center" vertical="center" wrapText="1"/>
    </xf>
    <xf numFmtId="0" fontId="7" fillId="2" borderId="10" xfId="0" applyFont="1" applyFill="1" applyBorder="1" applyAlignment="1">
      <alignment horizontal="center" vertical="center" wrapText="1"/>
    </xf>
    <xf numFmtId="15" fontId="8" fillId="2" borderId="7" xfId="0" applyNumberFormat="1" applyFont="1" applyFill="1" applyBorder="1" applyAlignment="1">
      <alignment horizontal="center" vertical="center" wrapText="1"/>
    </xf>
    <xf numFmtId="15" fontId="8" fillId="2" borderId="8" xfId="0" applyNumberFormat="1" applyFont="1" applyFill="1" applyBorder="1" applyAlignment="1">
      <alignment horizontal="center" vertical="center" wrapText="1"/>
    </xf>
    <xf numFmtId="15" fontId="8" fillId="2" borderId="9" xfId="0" applyNumberFormat="1" applyFont="1" applyFill="1" applyBorder="1" applyAlignment="1">
      <alignment horizontal="center" vertical="center" wrapText="1"/>
    </xf>
  </cellXfs>
  <cellStyles count="7">
    <cellStyle name="Currency 2" xfId="5" xr:uid="{BA293104-3D63-440A-B984-7A1927B18B78}"/>
    <cellStyle name="Millares [0]" xfId="1" builtinId="6"/>
    <cellStyle name="Normal" xfId="0" builtinId="0"/>
    <cellStyle name="Normal 2" xfId="3" xr:uid="{B4FD0C50-66AC-4D98-8377-08F74093F2B6}"/>
    <cellStyle name="Normal 3 2" xfId="4" xr:uid="{5D97E389-A24C-4FA6-A600-B5486E8B14F5}"/>
    <cellStyle name="Normal_SHEET" xfId="6" xr:uid="{7EF1A59B-116D-40B8-B715-5B49E1BBE235}"/>
    <cellStyle name="Porcentaje" xfId="2" builtinId="5"/>
  </cellStyles>
  <dxfs count="150">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color rgb="FFFF0000"/>
      </font>
    </dxf>
    <dxf>
      <font>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171450</xdr:colOff>
      <xdr:row>0</xdr:row>
      <xdr:rowOff>28575</xdr:rowOff>
    </xdr:from>
    <xdr:to>
      <xdr:col>2</xdr:col>
      <xdr:colOff>923925</xdr:colOff>
      <xdr:row>1</xdr:row>
      <xdr:rowOff>279421</xdr:rowOff>
    </xdr:to>
    <xdr:pic>
      <xdr:nvPicPr>
        <xdr:cNvPr id="2" name="Imagen 10" descr="Logo Blanco-negro-texto-noexte">
          <a:extLst>
            <a:ext uri="{FF2B5EF4-FFF2-40B4-BE49-F238E27FC236}">
              <a16:creationId xmlns:a16="http://schemas.microsoft.com/office/drawing/2014/main" id="{12731A4B-8C6E-4E9B-AC65-A07905766D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9718" t="10783" r="32066" b="13725"/>
        <a:stretch>
          <a:fillRect/>
        </a:stretch>
      </xdr:blipFill>
      <xdr:spPr bwMode="auto">
        <a:xfrm>
          <a:off x="638175" y="28575"/>
          <a:ext cx="752475" cy="6318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876300</xdr:colOff>
      <xdr:row>0</xdr:row>
      <xdr:rowOff>47626</xdr:rowOff>
    </xdr:from>
    <xdr:to>
      <xdr:col>15</xdr:col>
      <xdr:colOff>828675</xdr:colOff>
      <xdr:row>1</xdr:row>
      <xdr:rowOff>209550</xdr:rowOff>
    </xdr:to>
    <xdr:pic>
      <xdr:nvPicPr>
        <xdr:cNvPr id="3" name="Imagen 11">
          <a:extLst>
            <a:ext uri="{FF2B5EF4-FFF2-40B4-BE49-F238E27FC236}">
              <a16:creationId xmlns:a16="http://schemas.microsoft.com/office/drawing/2014/main" id="{79D47731-6CEB-4C02-9899-4421D6ABAB3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2657" t="30717" r="42166"/>
        <a:stretch>
          <a:fillRect/>
        </a:stretch>
      </xdr:blipFill>
      <xdr:spPr bwMode="auto">
        <a:xfrm>
          <a:off x="11763375" y="47626"/>
          <a:ext cx="590550" cy="542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13\Bases%20de%20datos\Ofixpres\5110%20Pruebas%20Disponible%20Octubre%20y%20Diciembre%20Ofixpres%20%2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0R-CI-021%20Comit&#233;s%20Anexo%2017-12-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queo de Caja"/>
      <sheetName val="Cuadratica de Bancos Dic 13"/>
      <sheetName val="Confirmaciones Banc Oct 13"/>
      <sheetName val="Tickmarks"/>
    </sheetNames>
    <sheetDataSet>
      <sheetData sheetId="0"/>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ón Comités"/>
      <sheetName val="Anexo"/>
      <sheetName val="Comités Verificados"/>
      <sheetName val="Comités no verificados"/>
      <sheetName val="Comités Vigentes"/>
      <sheetName val="Funciones y Asistencia"/>
    </sheetNames>
    <sheetDataSet>
      <sheetData sheetId="0"/>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A8D4-6A25-4474-8272-00C959DFECCD}">
  <sheetPr>
    <pageSetUpPr fitToPage="1"/>
  </sheetPr>
  <dimension ref="A1:T283"/>
  <sheetViews>
    <sheetView tabSelected="1" topLeftCell="A12" zoomScaleNormal="100" workbookViewId="0">
      <selection activeCell="K25" sqref="K25"/>
    </sheetView>
  </sheetViews>
  <sheetFormatPr baseColWidth="10" defaultColWidth="0" defaultRowHeight="12.75" customHeight="1" zeroHeight="1"/>
  <cols>
    <col min="1" max="1" width="1.7109375" style="58" customWidth="1"/>
    <col min="2" max="2" width="5.28515625" style="58" customWidth="1"/>
    <col min="3" max="3" width="23.140625" style="58" customWidth="1"/>
    <col min="4" max="4" width="18.42578125" style="58" customWidth="1"/>
    <col min="5" max="5" width="20.5703125" style="58" bestFit="1" customWidth="1"/>
    <col min="6" max="6" width="10" style="58" customWidth="1"/>
    <col min="7" max="7" width="9.7109375" style="58" bestFit="1" customWidth="1"/>
    <col min="8" max="8" width="10.28515625" style="58" bestFit="1" customWidth="1"/>
    <col min="9" max="9" width="13.85546875" style="58" customWidth="1"/>
    <col min="10" max="11" width="11" style="58" bestFit="1" customWidth="1"/>
    <col min="12" max="12" width="9.7109375" style="58" bestFit="1" customWidth="1"/>
    <col min="13" max="13" width="10.28515625" style="58" customWidth="1"/>
    <col min="14" max="14" width="9.7109375" style="58" bestFit="1" customWidth="1"/>
    <col min="15" max="15" width="11.7109375" style="58" bestFit="1" customWidth="1"/>
    <col min="16" max="16" width="8.85546875" style="58" customWidth="1"/>
    <col min="17" max="18" width="8.7109375" style="58" customWidth="1"/>
    <col min="19" max="19" width="7" style="58" bestFit="1" customWidth="1"/>
    <col min="20" max="20" width="1.7109375" style="58" customWidth="1"/>
    <col min="21" max="16384" width="9.140625" style="58" hidden="1"/>
  </cols>
  <sheetData>
    <row r="1" spans="2:19" s="1" customFormat="1" ht="30" customHeight="1">
      <c r="B1" s="250"/>
      <c r="C1" s="251"/>
      <c r="D1" s="254" t="s">
        <v>0</v>
      </c>
      <c r="E1" s="255"/>
      <c r="F1" s="255"/>
      <c r="G1" s="255"/>
      <c r="H1" s="255"/>
      <c r="I1" s="255"/>
      <c r="J1" s="255"/>
      <c r="K1" s="255"/>
      <c r="L1" s="255"/>
      <c r="M1" s="255"/>
      <c r="N1" s="256"/>
      <c r="O1" s="260"/>
      <c r="P1" s="261"/>
      <c r="Q1" s="261"/>
      <c r="R1" s="261"/>
      <c r="S1" s="262"/>
    </row>
    <row r="2" spans="2:19" s="1" customFormat="1" ht="24" customHeight="1" thickBot="1">
      <c r="B2" s="252"/>
      <c r="C2" s="253"/>
      <c r="D2" s="257"/>
      <c r="E2" s="258"/>
      <c r="F2" s="258"/>
      <c r="G2" s="258"/>
      <c r="H2" s="258"/>
      <c r="I2" s="258"/>
      <c r="J2" s="258"/>
      <c r="K2" s="258"/>
      <c r="L2" s="258"/>
      <c r="M2" s="258"/>
      <c r="N2" s="259"/>
      <c r="O2" s="263"/>
      <c r="P2" s="264"/>
      <c r="Q2" s="264"/>
      <c r="R2" s="264"/>
      <c r="S2" s="265"/>
    </row>
    <row r="3" spans="2:19" s="4" customFormat="1" ht="17.25" customHeight="1" thickBot="1">
      <c r="B3" s="2"/>
      <c r="C3" s="266"/>
      <c r="D3" s="266"/>
      <c r="E3" s="266"/>
      <c r="F3" s="266"/>
      <c r="G3" s="266"/>
      <c r="H3" s="266"/>
      <c r="I3" s="266"/>
      <c r="J3" s="266"/>
      <c r="K3" s="266"/>
      <c r="L3" s="266"/>
      <c r="M3" s="266"/>
      <c r="N3" s="266"/>
      <c r="O3" s="266"/>
      <c r="P3" s="3"/>
      <c r="Q3" s="267"/>
      <c r="R3" s="267"/>
      <c r="S3" s="267"/>
    </row>
    <row r="4" spans="2:19" s="5" customFormat="1" ht="30.75" customHeight="1" thickBot="1">
      <c r="B4" s="242" t="s">
        <v>1</v>
      </c>
      <c r="C4" s="243"/>
      <c r="D4" s="244"/>
      <c r="E4" s="246" t="s">
        <v>2</v>
      </c>
      <c r="F4" s="246"/>
      <c r="G4" s="246"/>
      <c r="H4" s="247"/>
      <c r="I4" s="268" t="s">
        <v>3</v>
      </c>
      <c r="J4" s="268"/>
      <c r="K4" s="268"/>
      <c r="L4" s="269">
        <v>43816</v>
      </c>
      <c r="M4" s="270"/>
      <c r="N4" s="270"/>
      <c r="O4" s="270"/>
      <c r="P4" s="270"/>
      <c r="Q4" s="270"/>
      <c r="R4" s="270"/>
      <c r="S4" s="271"/>
    </row>
    <row r="5" spans="2:19" s="5" customFormat="1" ht="30.75" customHeight="1" thickBot="1">
      <c r="B5" s="242" t="s">
        <v>4</v>
      </c>
      <c r="C5" s="243"/>
      <c r="D5" s="244"/>
      <c r="E5" s="245" t="s">
        <v>5</v>
      </c>
      <c r="F5" s="246"/>
      <c r="G5" s="246"/>
      <c r="H5" s="247"/>
      <c r="I5" s="248" t="s">
        <v>6</v>
      </c>
      <c r="J5" s="248"/>
      <c r="K5" s="248"/>
      <c r="L5" s="245" t="s">
        <v>7</v>
      </c>
      <c r="M5" s="246"/>
      <c r="N5" s="246"/>
      <c r="O5" s="246"/>
      <c r="P5" s="246"/>
      <c r="Q5" s="246"/>
      <c r="R5" s="246"/>
      <c r="S5" s="247"/>
    </row>
    <row r="6" spans="2:19" s="5" customFormat="1" ht="30.75" customHeight="1" thickBot="1">
      <c r="B6" s="230" t="s">
        <v>8</v>
      </c>
      <c r="C6" s="231"/>
      <c r="D6" s="231"/>
      <c r="E6" s="231"/>
      <c r="F6" s="231"/>
      <c r="G6" s="231"/>
      <c r="H6" s="231"/>
      <c r="I6" s="231"/>
      <c r="J6" s="231"/>
      <c r="K6" s="231"/>
      <c r="L6" s="231"/>
      <c r="M6" s="231"/>
      <c r="N6" s="231"/>
      <c r="O6" s="231"/>
      <c r="P6" s="231"/>
      <c r="Q6" s="231"/>
      <c r="R6" s="231"/>
      <c r="S6" s="232"/>
    </row>
    <row r="7" spans="2:19" s="5" customFormat="1" ht="30.75" customHeight="1" thickBot="1">
      <c r="B7" s="249" t="s">
        <v>9</v>
      </c>
      <c r="C7" s="234"/>
      <c r="D7" s="234"/>
      <c r="E7" s="234"/>
      <c r="F7" s="234"/>
      <c r="G7" s="234"/>
      <c r="H7" s="234"/>
      <c r="I7" s="234"/>
      <c r="J7" s="234"/>
      <c r="K7" s="234"/>
      <c r="L7" s="234"/>
      <c r="M7" s="234"/>
      <c r="N7" s="234"/>
      <c r="O7" s="234"/>
      <c r="P7" s="234"/>
      <c r="Q7" s="234"/>
      <c r="R7" s="234"/>
      <c r="S7" s="235"/>
    </row>
    <row r="8" spans="2:19" s="5" customFormat="1" ht="30.75" customHeight="1" thickBot="1">
      <c r="B8" s="230" t="s">
        <v>10</v>
      </c>
      <c r="C8" s="231"/>
      <c r="D8" s="231"/>
      <c r="E8" s="231"/>
      <c r="F8" s="231"/>
      <c r="G8" s="231"/>
      <c r="H8" s="231"/>
      <c r="I8" s="231"/>
      <c r="J8" s="231"/>
      <c r="K8" s="231"/>
      <c r="L8" s="231"/>
      <c r="M8" s="231"/>
      <c r="N8" s="231"/>
      <c r="O8" s="231"/>
      <c r="P8" s="231"/>
      <c r="Q8" s="231"/>
      <c r="R8" s="231"/>
      <c r="S8" s="232"/>
    </row>
    <row r="9" spans="2:19" s="5" customFormat="1" ht="30.75" customHeight="1" thickBot="1">
      <c r="B9" s="233" t="s">
        <v>11</v>
      </c>
      <c r="C9" s="234"/>
      <c r="D9" s="234"/>
      <c r="E9" s="234"/>
      <c r="F9" s="234"/>
      <c r="G9" s="234"/>
      <c r="H9" s="234"/>
      <c r="I9" s="234"/>
      <c r="J9" s="234"/>
      <c r="K9" s="234"/>
      <c r="L9" s="234"/>
      <c r="M9" s="234"/>
      <c r="N9" s="234"/>
      <c r="O9" s="234"/>
      <c r="P9" s="234"/>
      <c r="Q9" s="234"/>
      <c r="R9" s="234"/>
      <c r="S9" s="235"/>
    </row>
    <row r="10" spans="2:19" s="6" customFormat="1" ht="30.75" customHeight="1" thickBot="1">
      <c r="B10" s="236" t="s">
        <v>12</v>
      </c>
      <c r="C10" s="237"/>
      <c r="D10" s="237"/>
      <c r="E10" s="237"/>
      <c r="F10" s="237"/>
      <c r="G10" s="237"/>
      <c r="H10" s="237"/>
      <c r="I10" s="237"/>
      <c r="J10" s="237"/>
      <c r="K10" s="237"/>
      <c r="L10" s="237"/>
      <c r="M10" s="237"/>
      <c r="N10" s="237"/>
      <c r="O10" s="237"/>
      <c r="P10" s="237"/>
      <c r="Q10" s="237"/>
      <c r="R10" s="237"/>
      <c r="S10" s="238"/>
    </row>
    <row r="11" spans="2:19" s="5" customFormat="1" ht="246" customHeight="1" thickBot="1">
      <c r="B11" s="233" t="s">
        <v>13</v>
      </c>
      <c r="C11" s="234"/>
      <c r="D11" s="234"/>
      <c r="E11" s="234"/>
      <c r="F11" s="234"/>
      <c r="G11" s="234"/>
      <c r="H11" s="234"/>
      <c r="I11" s="234"/>
      <c r="J11" s="234"/>
      <c r="K11" s="234"/>
      <c r="L11" s="234"/>
      <c r="M11" s="234"/>
      <c r="N11" s="234"/>
      <c r="O11" s="234"/>
      <c r="P11" s="234"/>
      <c r="Q11" s="234"/>
      <c r="R11" s="234"/>
      <c r="S11" s="235"/>
    </row>
    <row r="12" spans="2:19" s="5" customFormat="1">
      <c r="B12" s="229"/>
      <c r="C12" s="227"/>
      <c r="D12" s="227"/>
      <c r="E12" s="227"/>
      <c r="F12" s="227"/>
      <c r="G12" s="227"/>
      <c r="H12" s="227"/>
      <c r="I12" s="227"/>
      <c r="J12" s="227"/>
      <c r="K12" s="227"/>
      <c r="L12" s="227"/>
      <c r="M12" s="227"/>
      <c r="N12" s="227"/>
      <c r="O12" s="227"/>
      <c r="P12" s="227"/>
      <c r="Q12" s="227"/>
      <c r="R12" s="227"/>
      <c r="S12" s="228"/>
    </row>
    <row r="13" spans="2:19" s="7" customFormat="1">
      <c r="B13" s="239" t="s">
        <v>14</v>
      </c>
      <c r="C13" s="240"/>
      <c r="D13" s="240"/>
      <c r="E13" s="240"/>
      <c r="F13" s="240"/>
      <c r="G13" s="240"/>
      <c r="H13" s="240"/>
      <c r="I13" s="240"/>
      <c r="J13" s="240"/>
      <c r="K13" s="240"/>
      <c r="L13" s="240"/>
      <c r="M13" s="240"/>
      <c r="N13" s="240"/>
      <c r="O13" s="240"/>
      <c r="P13" s="240"/>
      <c r="Q13" s="240"/>
      <c r="R13" s="240"/>
      <c r="S13" s="241"/>
    </row>
    <row r="14" spans="2:19" s="7" customFormat="1" ht="12.75" customHeight="1">
      <c r="B14" s="226" t="s">
        <v>15</v>
      </c>
      <c r="C14" s="227"/>
      <c r="D14" s="227"/>
      <c r="E14" s="227"/>
      <c r="F14" s="227"/>
      <c r="G14" s="227"/>
      <c r="H14" s="227"/>
      <c r="I14" s="227"/>
      <c r="J14" s="227"/>
      <c r="K14" s="227"/>
      <c r="L14" s="227"/>
      <c r="M14" s="227"/>
      <c r="N14" s="227"/>
      <c r="O14" s="227"/>
      <c r="P14" s="227"/>
      <c r="Q14" s="227"/>
      <c r="R14" s="227"/>
      <c r="S14" s="228"/>
    </row>
    <row r="15" spans="2:19" s="7" customFormat="1" ht="12.75" customHeight="1">
      <c r="B15" s="226" t="s">
        <v>16</v>
      </c>
      <c r="C15" s="227"/>
      <c r="D15" s="227"/>
      <c r="E15" s="227"/>
      <c r="F15" s="227"/>
      <c r="G15" s="227"/>
      <c r="H15" s="227"/>
      <c r="I15" s="227"/>
      <c r="J15" s="227"/>
      <c r="K15" s="227"/>
      <c r="L15" s="227"/>
      <c r="M15" s="227"/>
      <c r="N15" s="227"/>
      <c r="O15" s="227"/>
      <c r="P15" s="227"/>
      <c r="Q15" s="227"/>
      <c r="R15" s="227"/>
      <c r="S15" s="228"/>
    </row>
    <row r="16" spans="2:19" s="7" customFormat="1" ht="12.75" customHeight="1">
      <c r="B16" s="226" t="s">
        <v>17</v>
      </c>
      <c r="C16" s="227"/>
      <c r="D16" s="227"/>
      <c r="E16" s="227"/>
      <c r="F16" s="227"/>
      <c r="G16" s="227"/>
      <c r="H16" s="227"/>
      <c r="I16" s="227"/>
      <c r="J16" s="227"/>
      <c r="K16" s="227"/>
      <c r="L16" s="227"/>
      <c r="M16" s="227"/>
      <c r="N16" s="227"/>
      <c r="O16" s="227"/>
      <c r="P16" s="227"/>
      <c r="Q16" s="227"/>
      <c r="R16" s="227"/>
      <c r="S16" s="228"/>
    </row>
    <row r="17" spans="2:19" s="7" customFormat="1" ht="12.75" customHeight="1">
      <c r="B17" s="226" t="s">
        <v>18</v>
      </c>
      <c r="C17" s="227"/>
      <c r="D17" s="227"/>
      <c r="E17" s="227"/>
      <c r="F17" s="227"/>
      <c r="G17" s="227"/>
      <c r="H17" s="227"/>
      <c r="I17" s="227"/>
      <c r="J17" s="227"/>
      <c r="K17" s="227"/>
      <c r="L17" s="227"/>
      <c r="M17" s="227"/>
      <c r="N17" s="227"/>
      <c r="O17" s="227"/>
      <c r="P17" s="227"/>
      <c r="Q17" s="227"/>
      <c r="R17" s="227"/>
      <c r="S17" s="228"/>
    </row>
    <row r="18" spans="2:19" s="7" customFormat="1" ht="12.75" customHeight="1">
      <c r="B18" s="226" t="s">
        <v>19</v>
      </c>
      <c r="C18" s="227"/>
      <c r="D18" s="227"/>
      <c r="E18" s="227"/>
      <c r="F18" s="227"/>
      <c r="G18" s="227"/>
      <c r="H18" s="227"/>
      <c r="I18" s="227"/>
      <c r="J18" s="227"/>
      <c r="K18" s="227"/>
      <c r="L18" s="227"/>
      <c r="M18" s="227"/>
      <c r="N18" s="227"/>
      <c r="O18" s="227"/>
      <c r="P18" s="227"/>
      <c r="Q18" s="227"/>
      <c r="R18" s="227"/>
      <c r="S18" s="228"/>
    </row>
    <row r="19" spans="2:19" s="7" customFormat="1" ht="13.5" thickBot="1">
      <c r="B19" s="229"/>
      <c r="C19" s="227"/>
      <c r="D19" s="227"/>
      <c r="E19" s="227"/>
      <c r="F19" s="227"/>
      <c r="G19" s="227"/>
      <c r="H19" s="227"/>
      <c r="I19" s="227"/>
      <c r="J19" s="227"/>
      <c r="K19" s="227"/>
      <c r="L19" s="227"/>
      <c r="M19" s="227"/>
      <c r="N19" s="227"/>
      <c r="O19" s="227"/>
      <c r="P19" s="227"/>
      <c r="Q19" s="227"/>
      <c r="R19" s="227"/>
      <c r="S19" s="228"/>
    </row>
    <row r="20" spans="2:19" s="11" customFormat="1">
      <c r="B20" s="8"/>
      <c r="C20" s="9"/>
      <c r="D20" s="9"/>
      <c r="E20" s="9"/>
      <c r="F20" s="9"/>
      <c r="G20" s="9"/>
      <c r="H20" s="9"/>
      <c r="I20" s="9"/>
      <c r="J20" s="9"/>
      <c r="K20" s="9"/>
      <c r="L20" s="9"/>
      <c r="M20" s="9"/>
      <c r="N20" s="9"/>
      <c r="O20" s="9"/>
      <c r="P20" s="9"/>
      <c r="Q20" s="9"/>
      <c r="R20" s="9"/>
      <c r="S20" s="10"/>
    </row>
    <row r="21" spans="2:19" s="11" customFormat="1" ht="11.25" customHeight="1">
      <c r="B21" s="12"/>
      <c r="C21" s="170" t="s">
        <v>20</v>
      </c>
      <c r="D21" s="170"/>
      <c r="E21" s="13"/>
      <c r="F21" s="13"/>
      <c r="G21" s="13"/>
      <c r="H21" s="13"/>
      <c r="I21" s="13"/>
      <c r="J21" s="13"/>
      <c r="K21" s="13"/>
      <c r="L21" s="13"/>
      <c r="M21" s="13"/>
      <c r="N21" s="13"/>
      <c r="O21" s="13"/>
      <c r="P21" s="13"/>
      <c r="Q21" s="13"/>
      <c r="R21" s="13"/>
      <c r="S21" s="14"/>
    </row>
    <row r="22" spans="2:19" s="11" customFormat="1">
      <c r="B22" s="12"/>
      <c r="C22" s="13"/>
      <c r="D22" s="13"/>
      <c r="E22" s="13"/>
      <c r="F22" s="13"/>
      <c r="G22" s="13"/>
      <c r="H22" s="13"/>
      <c r="I22" s="13"/>
      <c r="J22" s="13"/>
      <c r="K22" s="13"/>
      <c r="L22" s="13"/>
      <c r="M22" s="13"/>
      <c r="N22" s="13"/>
      <c r="O22" s="13"/>
      <c r="P22" s="13"/>
      <c r="Q22" s="13"/>
      <c r="R22" s="13"/>
      <c r="S22" s="14"/>
    </row>
    <row r="23" spans="2:19" s="20" customFormat="1" ht="38.25">
      <c r="B23" s="15"/>
      <c r="C23" s="16" t="s">
        <v>21</v>
      </c>
      <c r="D23" s="219" t="s">
        <v>22</v>
      </c>
      <c r="E23" s="220"/>
      <c r="F23" s="16" t="s">
        <v>23</v>
      </c>
      <c r="G23" s="16" t="s">
        <v>24</v>
      </c>
      <c r="H23" s="16" t="s">
        <v>25</v>
      </c>
      <c r="I23" s="16" t="s">
        <v>26</v>
      </c>
      <c r="J23" s="16" t="s">
        <v>27</v>
      </c>
      <c r="K23" s="16" t="s">
        <v>28</v>
      </c>
      <c r="L23" s="16" t="s">
        <v>29</v>
      </c>
      <c r="M23" s="16" t="s">
        <v>30</v>
      </c>
      <c r="N23" s="16" t="s">
        <v>31</v>
      </c>
      <c r="O23" s="17" t="s">
        <v>32</v>
      </c>
      <c r="P23" s="219" t="s">
        <v>33</v>
      </c>
      <c r="Q23" s="220"/>
      <c r="R23" s="18"/>
      <c r="S23" s="19"/>
    </row>
    <row r="24" spans="2:19" s="20" customFormat="1" ht="53.25" customHeight="1">
      <c r="B24" s="15"/>
      <c r="C24" s="21" t="s">
        <v>34</v>
      </c>
      <c r="D24" s="221" t="s">
        <v>35</v>
      </c>
      <c r="E24" s="222"/>
      <c r="F24" s="22" t="s">
        <v>36</v>
      </c>
      <c r="G24" s="22"/>
      <c r="H24" s="22"/>
      <c r="I24" s="22"/>
      <c r="J24" s="22"/>
      <c r="K24" s="22"/>
      <c r="L24" s="23">
        <v>12</v>
      </c>
      <c r="M24" s="24">
        <v>17</v>
      </c>
      <c r="N24" s="24">
        <v>2</v>
      </c>
      <c r="O24" s="25" t="s">
        <v>37</v>
      </c>
      <c r="P24" s="221" t="s">
        <v>38</v>
      </c>
      <c r="Q24" s="223"/>
      <c r="R24" s="26"/>
      <c r="S24" s="19"/>
    </row>
    <row r="25" spans="2:19" s="20" customFormat="1" ht="25.5" customHeight="1">
      <c r="B25" s="15"/>
      <c r="C25" s="27" t="s">
        <v>39</v>
      </c>
      <c r="D25" s="224" t="s">
        <v>40</v>
      </c>
      <c r="E25" s="225"/>
      <c r="F25" s="28"/>
      <c r="G25" s="28"/>
      <c r="H25" s="28"/>
      <c r="I25" s="28"/>
      <c r="J25" s="28"/>
      <c r="K25" s="28" t="s">
        <v>36</v>
      </c>
      <c r="L25" s="29">
        <v>1</v>
      </c>
      <c r="M25" s="30">
        <v>8</v>
      </c>
      <c r="N25" s="30">
        <v>4</v>
      </c>
      <c r="O25" s="31" t="s">
        <v>37</v>
      </c>
      <c r="P25" s="213"/>
      <c r="Q25" s="214"/>
      <c r="R25" s="26"/>
      <c r="S25" s="19"/>
    </row>
    <row r="26" spans="2:19" s="20" customFormat="1" ht="51">
      <c r="B26" s="15"/>
      <c r="C26" s="27" t="s">
        <v>41</v>
      </c>
      <c r="D26" s="211" t="s">
        <v>42</v>
      </c>
      <c r="E26" s="212"/>
      <c r="F26" s="28"/>
      <c r="G26" s="28"/>
      <c r="H26" s="28"/>
      <c r="I26" s="28"/>
      <c r="J26" s="28"/>
      <c r="K26" s="28" t="s">
        <v>36</v>
      </c>
      <c r="L26" s="29">
        <v>1</v>
      </c>
      <c r="M26" s="32">
        <v>10</v>
      </c>
      <c r="N26" s="32">
        <v>3</v>
      </c>
      <c r="O26" s="33" t="s">
        <v>43</v>
      </c>
      <c r="P26" s="213" t="s">
        <v>44</v>
      </c>
      <c r="Q26" s="214"/>
      <c r="R26" s="26"/>
      <c r="S26" s="19"/>
    </row>
    <row r="27" spans="2:19" s="20" customFormat="1" ht="112.5" customHeight="1">
      <c r="B27" s="15"/>
      <c r="C27" s="27" t="s">
        <v>45</v>
      </c>
      <c r="D27" s="213" t="s">
        <v>46</v>
      </c>
      <c r="E27" s="189"/>
      <c r="F27" s="28" t="s">
        <v>36</v>
      </c>
      <c r="G27" s="28"/>
      <c r="H27" s="28"/>
      <c r="I27" s="34"/>
      <c r="J27" s="28"/>
      <c r="K27" s="28"/>
      <c r="L27" s="29">
        <v>6</v>
      </c>
      <c r="M27" s="32">
        <v>33</v>
      </c>
      <c r="N27" s="35">
        <f>M27/2</f>
        <v>16.5</v>
      </c>
      <c r="O27" s="33" t="s">
        <v>43</v>
      </c>
      <c r="P27" s="213" t="s">
        <v>47</v>
      </c>
      <c r="Q27" s="214"/>
      <c r="R27" s="26"/>
      <c r="S27" s="19"/>
    </row>
    <row r="28" spans="2:19" s="20" customFormat="1" ht="44.25" customHeight="1">
      <c r="B28" s="15"/>
      <c r="C28" s="36" t="s">
        <v>48</v>
      </c>
      <c r="D28" s="215" t="s">
        <v>46</v>
      </c>
      <c r="E28" s="216"/>
      <c r="F28" s="37"/>
      <c r="G28" s="37"/>
      <c r="H28" s="37"/>
      <c r="I28" s="37"/>
      <c r="J28" s="37" t="s">
        <v>36</v>
      </c>
      <c r="K28" s="37"/>
      <c r="L28" s="38">
        <v>0</v>
      </c>
      <c r="M28" s="39">
        <v>15</v>
      </c>
      <c r="N28" s="40">
        <f>+M28/2</f>
        <v>7.5</v>
      </c>
      <c r="O28" s="41" t="s">
        <v>43</v>
      </c>
      <c r="P28" s="217" t="s">
        <v>49</v>
      </c>
      <c r="Q28" s="218"/>
      <c r="R28" s="26"/>
      <c r="S28" s="19"/>
    </row>
    <row r="29" spans="2:19" s="20" customFormat="1">
      <c r="B29" s="15"/>
      <c r="C29" s="42"/>
      <c r="D29" s="43"/>
      <c r="E29" s="43"/>
      <c r="F29" s="42"/>
      <c r="G29" s="42"/>
      <c r="H29" s="42"/>
      <c r="I29" s="42"/>
      <c r="J29" s="42"/>
      <c r="K29" s="44" t="s">
        <v>50</v>
      </c>
      <c r="L29" s="45">
        <f>SUM(L24:L28)</f>
        <v>20</v>
      </c>
      <c r="M29" s="42"/>
      <c r="N29" s="42"/>
      <c r="O29" s="42"/>
      <c r="P29" s="42"/>
      <c r="Q29" s="42"/>
      <c r="R29" s="42"/>
      <c r="S29" s="19"/>
    </row>
    <row r="30" spans="2:19" s="20" customFormat="1">
      <c r="B30" s="15"/>
      <c r="C30" s="42"/>
      <c r="D30" s="42"/>
      <c r="E30" s="42"/>
      <c r="F30" s="42"/>
      <c r="G30" s="42"/>
      <c r="H30" s="42"/>
      <c r="I30" s="42"/>
      <c r="J30" s="42"/>
      <c r="K30" s="42"/>
      <c r="L30" s="42"/>
      <c r="M30" s="42"/>
      <c r="N30" s="42"/>
      <c r="O30" s="42"/>
      <c r="P30" s="42"/>
      <c r="Q30" s="42"/>
      <c r="R30" s="42"/>
      <c r="S30" s="19"/>
    </row>
    <row r="31" spans="2:19" s="20" customFormat="1" ht="16.5" customHeight="1">
      <c r="B31" s="46" t="s">
        <v>51</v>
      </c>
      <c r="C31" s="205" t="s">
        <v>52</v>
      </c>
      <c r="D31" s="205"/>
      <c r="E31" s="205"/>
      <c r="F31" s="205"/>
      <c r="G31" s="205"/>
      <c r="H31" s="205"/>
      <c r="I31" s="205"/>
      <c r="J31" s="205"/>
      <c r="K31" s="205"/>
      <c r="L31" s="205"/>
      <c r="M31" s="205"/>
      <c r="N31" s="47"/>
      <c r="O31" s="48"/>
      <c r="P31" s="48"/>
      <c r="Q31" s="47"/>
      <c r="R31" s="47"/>
      <c r="S31" s="49"/>
    </row>
    <row r="32" spans="2:19" s="20" customFormat="1" ht="16.5" customHeight="1">
      <c r="B32" s="46" t="s">
        <v>53</v>
      </c>
      <c r="C32" s="205" t="s">
        <v>54</v>
      </c>
      <c r="D32" s="205"/>
      <c r="E32" s="205"/>
      <c r="F32" s="205"/>
      <c r="G32" s="205"/>
      <c r="H32" s="205"/>
      <c r="I32" s="205"/>
      <c r="J32" s="205"/>
      <c r="K32" s="205"/>
      <c r="L32" s="205"/>
      <c r="M32" s="205"/>
      <c r="N32" s="47"/>
      <c r="O32" s="48"/>
      <c r="P32" s="48"/>
      <c r="Q32" s="47"/>
      <c r="R32" s="47"/>
      <c r="S32" s="49"/>
    </row>
    <row r="33" spans="2:19" s="20" customFormat="1" ht="16.5" customHeight="1">
      <c r="B33" s="46" t="s">
        <v>55</v>
      </c>
      <c r="C33" s="206" t="s">
        <v>56</v>
      </c>
      <c r="D33" s="206"/>
      <c r="E33" s="206"/>
      <c r="F33" s="206"/>
      <c r="G33" s="206"/>
      <c r="H33" s="206"/>
      <c r="I33" s="206"/>
      <c r="J33" s="206"/>
      <c r="K33" s="206"/>
      <c r="L33" s="206"/>
      <c r="M33" s="206"/>
      <c r="N33" s="206"/>
      <c r="O33" s="206"/>
      <c r="P33" s="206"/>
      <c r="Q33" s="206"/>
      <c r="R33" s="206"/>
      <c r="S33" s="207"/>
    </row>
    <row r="34" spans="2:19" s="20" customFormat="1" ht="16.5" customHeight="1">
      <c r="B34" s="46"/>
      <c r="C34" s="205" t="s">
        <v>57</v>
      </c>
      <c r="D34" s="205"/>
      <c r="E34" s="205"/>
      <c r="F34" s="205"/>
      <c r="G34" s="205"/>
      <c r="H34" s="205"/>
      <c r="I34" s="205"/>
      <c r="J34" s="205"/>
      <c r="K34" s="205"/>
      <c r="L34" s="205"/>
      <c r="M34" s="205"/>
      <c r="N34" s="205"/>
      <c r="O34" s="205"/>
      <c r="P34" s="205"/>
      <c r="Q34" s="205"/>
      <c r="R34" s="205"/>
      <c r="S34" s="208"/>
    </row>
    <row r="35" spans="2:19" s="20" customFormat="1" ht="9.75" customHeight="1">
      <c r="B35" s="50"/>
      <c r="C35" s="51"/>
      <c r="D35" s="51"/>
      <c r="E35" s="51"/>
      <c r="F35" s="51"/>
      <c r="G35" s="51"/>
      <c r="H35" s="51"/>
      <c r="I35" s="51"/>
      <c r="J35" s="51"/>
      <c r="K35" s="51"/>
      <c r="L35" s="51"/>
      <c r="M35" s="51"/>
      <c r="N35" s="51"/>
      <c r="O35" s="51"/>
      <c r="P35" s="51"/>
      <c r="Q35" s="51"/>
      <c r="R35" s="51"/>
      <c r="S35" s="52"/>
    </row>
    <row r="36" spans="2:19" s="20" customFormat="1">
      <c r="B36" s="50"/>
      <c r="C36" s="53" t="s">
        <v>58</v>
      </c>
      <c r="D36" s="54"/>
      <c r="E36" s="51"/>
      <c r="F36" s="51"/>
      <c r="G36" s="51"/>
      <c r="H36" s="51"/>
      <c r="I36" s="51"/>
      <c r="J36" s="51"/>
      <c r="K36" s="51"/>
      <c r="L36" s="51"/>
      <c r="M36" s="51"/>
      <c r="N36" s="51"/>
      <c r="O36" s="51"/>
      <c r="P36" s="51"/>
      <c r="Q36" s="51"/>
      <c r="R36" s="51"/>
      <c r="S36" s="52"/>
    </row>
    <row r="37" spans="2:19" ht="14.25">
      <c r="B37" s="55"/>
      <c r="C37" s="209" t="s">
        <v>59</v>
      </c>
      <c r="D37" s="209"/>
      <c r="E37" s="209"/>
      <c r="F37" s="56"/>
      <c r="G37" s="56"/>
      <c r="H37" s="56"/>
      <c r="I37" s="56"/>
      <c r="J37" s="56"/>
      <c r="K37" s="56"/>
      <c r="L37" s="56"/>
      <c r="M37" s="56"/>
      <c r="N37" s="56"/>
      <c r="O37" s="56"/>
      <c r="P37" s="56"/>
      <c r="Q37" s="56"/>
      <c r="R37" s="56"/>
      <c r="S37" s="57"/>
    </row>
    <row r="38" spans="2:19" ht="13.5" thickBot="1">
      <c r="B38" s="59"/>
      <c r="C38" s="60"/>
      <c r="D38" s="60"/>
      <c r="E38" s="61"/>
      <c r="F38" s="61"/>
      <c r="G38" s="61"/>
      <c r="H38" s="61"/>
      <c r="I38" s="61"/>
      <c r="J38" s="61"/>
      <c r="K38" s="61"/>
      <c r="L38" s="61"/>
      <c r="M38" s="61"/>
      <c r="N38" s="61"/>
      <c r="O38" s="61"/>
      <c r="P38" s="61"/>
      <c r="Q38" s="61"/>
      <c r="R38" s="61"/>
      <c r="S38" s="62"/>
    </row>
    <row r="39" spans="2:19" s="20" customFormat="1">
      <c r="B39" s="63"/>
      <c r="C39" s="64"/>
      <c r="D39" s="64"/>
      <c r="E39" s="64"/>
      <c r="F39" s="64"/>
      <c r="G39" s="64"/>
      <c r="H39" s="64"/>
      <c r="I39" s="64"/>
      <c r="J39" s="64"/>
      <c r="K39" s="64"/>
      <c r="L39" s="64"/>
      <c r="M39" s="64"/>
      <c r="N39" s="64"/>
      <c r="O39" s="64"/>
      <c r="P39" s="64"/>
      <c r="Q39" s="64"/>
      <c r="R39" s="64"/>
      <c r="S39" s="65"/>
    </row>
    <row r="40" spans="2:19" s="69" customFormat="1" ht="15.75">
      <c r="B40" s="66"/>
      <c r="C40" s="210" t="s">
        <v>60</v>
      </c>
      <c r="D40" s="210"/>
      <c r="E40" s="210"/>
      <c r="F40" s="67"/>
      <c r="G40" s="67"/>
      <c r="H40" s="67"/>
      <c r="I40" s="67"/>
      <c r="J40" s="67"/>
      <c r="K40" s="67"/>
      <c r="L40" s="67"/>
      <c r="M40" s="67"/>
      <c r="N40" s="67"/>
      <c r="O40" s="67"/>
      <c r="P40" s="67"/>
      <c r="Q40" s="67"/>
      <c r="R40" s="67"/>
      <c r="S40" s="68"/>
    </row>
    <row r="41" spans="2:19" s="69" customFormat="1" ht="15.75">
      <c r="B41" s="66"/>
      <c r="C41" s="70"/>
      <c r="D41" s="70"/>
      <c r="E41" s="70"/>
      <c r="F41" s="67"/>
      <c r="G41" s="67"/>
      <c r="H41" s="67"/>
      <c r="I41" s="67"/>
      <c r="J41" s="67"/>
      <c r="K41" s="67"/>
      <c r="L41" s="67"/>
      <c r="M41" s="67"/>
      <c r="N41" s="67"/>
      <c r="O41" s="67"/>
      <c r="P41" s="67"/>
      <c r="Q41" s="67"/>
      <c r="R41" s="67"/>
      <c r="S41" s="68"/>
    </row>
    <row r="42" spans="2:19" s="20" customFormat="1">
      <c r="B42" s="15"/>
      <c r="C42" s="170" t="s">
        <v>61</v>
      </c>
      <c r="D42" s="170"/>
      <c r="E42" s="170"/>
      <c r="F42" s="170"/>
      <c r="G42" s="170"/>
      <c r="H42" s="170"/>
      <c r="I42" s="170"/>
      <c r="J42" s="170"/>
      <c r="K42" s="170"/>
      <c r="L42" s="42"/>
      <c r="M42" s="172" t="s">
        <v>62</v>
      </c>
      <c r="N42" s="173"/>
      <c r="O42" s="42"/>
      <c r="P42" s="42"/>
      <c r="Q42" s="42"/>
      <c r="R42" s="42"/>
      <c r="S42" s="19"/>
    </row>
    <row r="43" spans="2:19" s="20" customFormat="1" ht="16.5" customHeight="1">
      <c r="B43" s="15"/>
      <c r="C43" s="71"/>
      <c r="D43" s="71"/>
      <c r="E43" s="71"/>
      <c r="F43" s="71"/>
      <c r="G43" s="71"/>
      <c r="H43" s="71"/>
      <c r="I43" s="71"/>
      <c r="J43" s="71"/>
      <c r="K43" s="71"/>
      <c r="L43" s="42">
        <v>1</v>
      </c>
      <c r="M43" s="29" t="s">
        <v>63</v>
      </c>
      <c r="N43" s="72">
        <v>43412</v>
      </c>
      <c r="O43" s="42"/>
      <c r="P43" s="42"/>
      <c r="Q43" s="42"/>
      <c r="R43" s="42"/>
      <c r="S43" s="19"/>
    </row>
    <row r="44" spans="2:19" s="20" customFormat="1" ht="16.5" customHeight="1">
      <c r="B44" s="15"/>
      <c r="C44" s="171" t="s">
        <v>64</v>
      </c>
      <c r="D44" s="171"/>
      <c r="E44" s="171"/>
      <c r="F44" s="171"/>
      <c r="G44" s="171"/>
      <c r="H44" s="71"/>
      <c r="I44" s="71"/>
      <c r="J44" s="71"/>
      <c r="K44" s="71"/>
      <c r="L44" s="42">
        <v>2</v>
      </c>
      <c r="M44" s="29" t="s">
        <v>63</v>
      </c>
      <c r="N44" s="72">
        <v>43461</v>
      </c>
      <c r="O44" s="42"/>
      <c r="P44" s="42"/>
      <c r="Q44" s="42"/>
      <c r="R44" s="42"/>
      <c r="S44" s="19"/>
    </row>
    <row r="45" spans="2:19" s="20" customFormat="1" ht="16.5" customHeight="1">
      <c r="B45" s="15"/>
      <c r="C45" s="160" t="s">
        <v>65</v>
      </c>
      <c r="D45" s="160"/>
      <c r="E45" s="160"/>
      <c r="F45" s="160"/>
      <c r="G45" s="160"/>
      <c r="H45" s="71"/>
      <c r="I45" s="71"/>
      <c r="J45" s="71"/>
      <c r="K45" s="71"/>
      <c r="L45" s="42">
        <v>3</v>
      </c>
      <c r="M45" s="29" t="s">
        <v>63</v>
      </c>
      <c r="N45" s="72">
        <v>43496</v>
      </c>
      <c r="O45" s="42"/>
      <c r="P45" s="42"/>
      <c r="Q45" s="42"/>
      <c r="R45" s="42"/>
      <c r="S45" s="19"/>
    </row>
    <row r="46" spans="2:19" s="20" customFormat="1" ht="16.5" customHeight="1">
      <c r="B46" s="15"/>
      <c r="C46" s="160" t="s">
        <v>66</v>
      </c>
      <c r="D46" s="160"/>
      <c r="E46" s="160"/>
      <c r="F46" s="160"/>
      <c r="G46" s="160"/>
      <c r="H46" s="71"/>
      <c r="I46" s="71"/>
      <c r="J46" s="71"/>
      <c r="K46" s="71"/>
      <c r="L46" s="42">
        <v>4</v>
      </c>
      <c r="M46" s="29" t="s">
        <v>63</v>
      </c>
      <c r="N46" s="72">
        <v>43510</v>
      </c>
      <c r="O46" s="42"/>
      <c r="P46" s="42"/>
      <c r="Q46" s="42"/>
      <c r="R46" s="42"/>
      <c r="S46" s="19"/>
    </row>
    <row r="47" spans="2:19" s="20" customFormat="1" ht="16.5" customHeight="1">
      <c r="B47" s="15"/>
      <c r="C47" s="160" t="s">
        <v>67</v>
      </c>
      <c r="D47" s="160"/>
      <c r="E47" s="160"/>
      <c r="F47" s="160"/>
      <c r="G47" s="160"/>
      <c r="H47" s="71"/>
      <c r="I47" s="71"/>
      <c r="J47" s="71"/>
      <c r="K47" s="71"/>
      <c r="L47" s="42">
        <v>5</v>
      </c>
      <c r="M47" s="29" t="s">
        <v>63</v>
      </c>
      <c r="N47" s="72">
        <v>43544</v>
      </c>
      <c r="O47" s="42"/>
      <c r="P47" s="42"/>
      <c r="Q47" s="42"/>
      <c r="R47" s="42"/>
      <c r="S47" s="19"/>
    </row>
    <row r="48" spans="2:19" s="20" customFormat="1" ht="16.5" customHeight="1">
      <c r="B48" s="15"/>
      <c r="C48" s="160" t="s">
        <v>68</v>
      </c>
      <c r="D48" s="160"/>
      <c r="E48" s="160"/>
      <c r="F48" s="160"/>
      <c r="G48" s="160"/>
      <c r="H48" s="71"/>
      <c r="I48" s="71"/>
      <c r="J48" s="71"/>
      <c r="K48" s="71"/>
      <c r="L48" s="42">
        <v>6</v>
      </c>
      <c r="M48" s="29" t="s">
        <v>63</v>
      </c>
      <c r="N48" s="72">
        <v>43559</v>
      </c>
      <c r="O48" s="42"/>
      <c r="P48" s="42"/>
      <c r="Q48" s="42"/>
      <c r="R48" s="42"/>
      <c r="S48" s="19"/>
    </row>
    <row r="49" spans="2:19" s="20" customFormat="1" ht="16.5" customHeight="1">
      <c r="B49" s="15"/>
      <c r="C49" s="160" t="s">
        <v>69</v>
      </c>
      <c r="D49" s="160"/>
      <c r="E49" s="160"/>
      <c r="F49" s="160"/>
      <c r="G49" s="160"/>
      <c r="H49" s="71"/>
      <c r="I49" s="71"/>
      <c r="J49" s="71"/>
      <c r="K49" s="71"/>
      <c r="L49" s="42">
        <v>7</v>
      </c>
      <c r="M49" s="29" t="s">
        <v>63</v>
      </c>
      <c r="N49" s="72">
        <v>43615</v>
      </c>
      <c r="O49" s="42"/>
      <c r="P49" s="42"/>
      <c r="Q49" s="42"/>
      <c r="R49" s="42"/>
      <c r="S49" s="19"/>
    </row>
    <row r="50" spans="2:19" s="20" customFormat="1" ht="16.5" customHeight="1">
      <c r="B50" s="15"/>
      <c r="C50" s="160" t="s">
        <v>70</v>
      </c>
      <c r="D50" s="160"/>
      <c r="E50" s="160"/>
      <c r="F50" s="160"/>
      <c r="G50" s="160"/>
      <c r="H50" s="71"/>
      <c r="I50" s="71"/>
      <c r="J50" s="71"/>
      <c r="K50" s="71"/>
      <c r="L50" s="42">
        <v>8</v>
      </c>
      <c r="M50" s="29" t="s">
        <v>63</v>
      </c>
      <c r="N50" s="72">
        <v>43637</v>
      </c>
      <c r="O50" s="42"/>
      <c r="P50" s="42"/>
      <c r="Q50" s="42"/>
      <c r="R50" s="42"/>
      <c r="S50" s="19"/>
    </row>
    <row r="51" spans="2:19" s="20" customFormat="1" ht="16.5" customHeight="1">
      <c r="B51" s="15"/>
      <c r="C51" s="160" t="s">
        <v>71</v>
      </c>
      <c r="D51" s="160"/>
      <c r="E51" s="160"/>
      <c r="F51" s="160"/>
      <c r="G51" s="160"/>
      <c r="H51" s="71"/>
      <c r="I51" s="71"/>
      <c r="J51" s="71"/>
      <c r="K51" s="71"/>
      <c r="L51" s="42">
        <v>9</v>
      </c>
      <c r="M51" s="29" t="s">
        <v>63</v>
      </c>
      <c r="N51" s="72">
        <v>43671</v>
      </c>
      <c r="O51" s="42"/>
      <c r="P51" s="42"/>
      <c r="Q51" s="42"/>
      <c r="R51" s="42"/>
      <c r="S51" s="19"/>
    </row>
    <row r="52" spans="2:19" s="20" customFormat="1" ht="16.5" customHeight="1">
      <c r="B52" s="15"/>
      <c r="C52" s="160" t="s">
        <v>72</v>
      </c>
      <c r="D52" s="160"/>
      <c r="E52" s="160"/>
      <c r="F52" s="160"/>
      <c r="G52" s="160"/>
      <c r="H52" s="71"/>
      <c r="I52" s="71"/>
      <c r="J52" s="71"/>
      <c r="K52" s="71"/>
      <c r="L52" s="42">
        <v>10</v>
      </c>
      <c r="M52" s="29" t="s">
        <v>63</v>
      </c>
      <c r="N52" s="72">
        <v>43682</v>
      </c>
      <c r="O52" s="42"/>
      <c r="P52" s="42"/>
      <c r="Q52" s="42"/>
      <c r="R52" s="42"/>
      <c r="S52" s="19"/>
    </row>
    <row r="53" spans="2:19" s="20" customFormat="1" ht="16.5" customHeight="1">
      <c r="B53" s="15"/>
      <c r="C53" s="160" t="s">
        <v>73</v>
      </c>
      <c r="D53" s="160"/>
      <c r="E53" s="160"/>
      <c r="F53" s="160"/>
      <c r="G53" s="160"/>
      <c r="H53" s="71"/>
      <c r="I53" s="71"/>
      <c r="J53" s="71"/>
      <c r="K53" s="71"/>
      <c r="L53" s="42">
        <v>11</v>
      </c>
      <c r="M53" s="29" t="s">
        <v>63</v>
      </c>
      <c r="N53" s="72">
        <v>43735</v>
      </c>
      <c r="O53" s="42"/>
      <c r="P53" s="42"/>
      <c r="Q53" s="42"/>
      <c r="R53" s="42"/>
      <c r="S53" s="19"/>
    </row>
    <row r="54" spans="2:19" s="20" customFormat="1" ht="16.5" customHeight="1">
      <c r="B54" s="15"/>
      <c r="C54" s="160" t="s">
        <v>74</v>
      </c>
      <c r="D54" s="160"/>
      <c r="E54" s="160"/>
      <c r="F54" s="160"/>
      <c r="G54" s="160"/>
      <c r="H54" s="71"/>
      <c r="I54" s="71"/>
      <c r="J54" s="71"/>
      <c r="K54" s="71"/>
      <c r="L54" s="42">
        <v>12</v>
      </c>
      <c r="M54" s="29" t="s">
        <v>63</v>
      </c>
      <c r="N54" s="72">
        <v>43762</v>
      </c>
      <c r="O54" s="42"/>
      <c r="P54" s="42"/>
      <c r="Q54" s="42"/>
      <c r="R54" s="42"/>
      <c r="S54" s="19"/>
    </row>
    <row r="55" spans="2:19" s="20" customFormat="1" ht="16.5" customHeight="1">
      <c r="B55" s="15"/>
      <c r="C55" s="160" t="s">
        <v>75</v>
      </c>
      <c r="D55" s="160"/>
      <c r="E55" s="160"/>
      <c r="F55" s="160"/>
      <c r="G55" s="160"/>
      <c r="H55" s="71"/>
      <c r="I55" s="71"/>
      <c r="J55" s="71"/>
      <c r="K55" s="71"/>
      <c r="L55" s="42"/>
      <c r="M55" s="42"/>
      <c r="N55" s="42"/>
      <c r="O55" s="42"/>
      <c r="P55" s="42"/>
      <c r="Q55" s="42"/>
      <c r="R55" s="42"/>
      <c r="S55" s="19"/>
    </row>
    <row r="56" spans="2:19" s="20" customFormat="1" ht="16.5" customHeight="1">
      <c r="B56" s="15"/>
      <c r="C56" s="160" t="s">
        <v>76</v>
      </c>
      <c r="D56" s="160"/>
      <c r="E56" s="160"/>
      <c r="F56" s="160"/>
      <c r="G56" s="160"/>
      <c r="H56" s="71"/>
      <c r="I56" s="71"/>
      <c r="J56" s="71"/>
      <c r="K56" s="71"/>
      <c r="L56" s="42"/>
      <c r="M56" s="42"/>
      <c r="N56" s="42"/>
      <c r="O56" s="42"/>
      <c r="P56" s="42"/>
      <c r="Q56" s="42"/>
      <c r="R56" s="42"/>
      <c r="S56" s="19"/>
    </row>
    <row r="57" spans="2:19" s="20" customFormat="1" ht="16.5" customHeight="1">
      <c r="B57" s="15"/>
      <c r="C57" s="160" t="s">
        <v>77</v>
      </c>
      <c r="D57" s="160"/>
      <c r="E57" s="160"/>
      <c r="F57" s="160"/>
      <c r="G57" s="160"/>
      <c r="H57" s="71"/>
      <c r="I57" s="71"/>
      <c r="J57" s="71"/>
      <c r="K57" s="71"/>
      <c r="L57" s="42"/>
      <c r="M57" s="42"/>
      <c r="N57" s="42"/>
      <c r="O57" s="42"/>
      <c r="P57" s="42"/>
      <c r="Q57" s="42"/>
      <c r="R57" s="42"/>
      <c r="S57" s="19"/>
    </row>
    <row r="58" spans="2:19" s="20" customFormat="1" ht="16.5" customHeight="1">
      <c r="B58" s="15"/>
      <c r="C58" s="160" t="s">
        <v>78</v>
      </c>
      <c r="D58" s="160"/>
      <c r="E58" s="160"/>
      <c r="F58" s="160"/>
      <c r="G58" s="160"/>
      <c r="H58" s="71"/>
      <c r="I58" s="71"/>
      <c r="J58" s="71"/>
      <c r="K58" s="71"/>
      <c r="L58" s="42"/>
      <c r="M58" s="42"/>
      <c r="N58" s="42"/>
      <c r="O58" s="42"/>
      <c r="P58" s="42"/>
      <c r="Q58" s="42"/>
      <c r="R58" s="42"/>
      <c r="S58" s="19"/>
    </row>
    <row r="59" spans="2:19" s="20" customFormat="1" ht="16.5" customHeight="1">
      <c r="B59" s="15"/>
      <c r="C59" s="160" t="s">
        <v>79</v>
      </c>
      <c r="D59" s="160"/>
      <c r="E59" s="160"/>
      <c r="F59" s="160"/>
      <c r="G59" s="160"/>
      <c r="H59" s="71"/>
      <c r="I59" s="71"/>
      <c r="J59" s="71"/>
      <c r="K59" s="71"/>
      <c r="L59" s="42"/>
      <c r="M59" s="42"/>
      <c r="N59" s="42"/>
      <c r="O59" s="42"/>
      <c r="P59" s="42"/>
      <c r="Q59" s="42"/>
      <c r="R59" s="42"/>
      <c r="S59" s="19"/>
    </row>
    <row r="60" spans="2:19" s="20" customFormat="1" ht="16.5" customHeight="1">
      <c r="B60" s="15"/>
      <c r="C60" s="160" t="s">
        <v>80</v>
      </c>
      <c r="D60" s="160"/>
      <c r="E60" s="160"/>
      <c r="F60" s="160"/>
      <c r="G60" s="160"/>
      <c r="H60" s="71"/>
      <c r="I60" s="71"/>
      <c r="J60" s="71"/>
      <c r="K60" s="71"/>
      <c r="L60" s="42"/>
      <c r="M60" s="42"/>
      <c r="N60" s="42"/>
      <c r="O60" s="42"/>
      <c r="P60" s="42"/>
      <c r="Q60" s="42"/>
      <c r="R60" s="42"/>
      <c r="S60" s="19"/>
    </row>
    <row r="61" spans="2:19" s="20" customFormat="1" ht="16.5" customHeight="1">
      <c r="B61" s="15"/>
      <c r="C61" s="160" t="s">
        <v>81</v>
      </c>
      <c r="D61" s="160"/>
      <c r="E61" s="160"/>
      <c r="F61" s="160"/>
      <c r="G61" s="160"/>
      <c r="H61" s="71"/>
      <c r="I61" s="71"/>
      <c r="J61" s="71"/>
      <c r="K61" s="71"/>
      <c r="L61" s="42"/>
      <c r="M61" s="42"/>
      <c r="N61" s="42"/>
      <c r="O61" s="42"/>
      <c r="P61" s="42"/>
      <c r="Q61" s="42"/>
      <c r="R61" s="42"/>
      <c r="S61" s="19"/>
    </row>
    <row r="62" spans="2:19" s="20" customFormat="1">
      <c r="B62" s="15"/>
      <c r="C62" s="71"/>
      <c r="D62" s="71"/>
      <c r="E62" s="71"/>
      <c r="F62" s="71"/>
      <c r="G62" s="71"/>
      <c r="H62" s="71"/>
      <c r="I62" s="71"/>
      <c r="J62" s="71"/>
      <c r="K62" s="71"/>
      <c r="L62" s="42"/>
      <c r="M62" s="42"/>
      <c r="N62" s="42"/>
      <c r="O62" s="42"/>
      <c r="P62" s="42"/>
      <c r="Q62" s="42"/>
      <c r="R62" s="42"/>
      <c r="S62" s="19"/>
    </row>
    <row r="63" spans="2:19" s="20" customFormat="1">
      <c r="B63" s="15"/>
      <c r="C63" s="156" t="s">
        <v>82</v>
      </c>
      <c r="D63" s="156"/>
      <c r="E63" s="156"/>
      <c r="F63" s="156"/>
      <c r="G63" s="156"/>
      <c r="H63" s="156"/>
      <c r="I63" s="156"/>
      <c r="J63" s="156"/>
      <c r="K63" s="156"/>
      <c r="L63" s="42"/>
      <c r="M63" s="42"/>
      <c r="N63" s="42"/>
      <c r="O63" s="42"/>
      <c r="P63" s="42"/>
      <c r="Q63" s="42"/>
      <c r="R63" s="42"/>
      <c r="S63" s="19"/>
    </row>
    <row r="64" spans="2:19" s="20" customFormat="1" ht="13.5" thickBot="1">
      <c r="B64" s="73"/>
      <c r="C64" s="74"/>
      <c r="D64" s="74"/>
      <c r="E64" s="74"/>
      <c r="F64" s="74"/>
      <c r="G64" s="74"/>
      <c r="H64" s="74"/>
      <c r="I64" s="74"/>
      <c r="J64" s="74"/>
      <c r="K64" s="74"/>
      <c r="L64" s="74"/>
      <c r="M64" s="74"/>
      <c r="N64" s="74"/>
      <c r="O64" s="74"/>
      <c r="P64" s="74"/>
      <c r="Q64" s="74"/>
      <c r="R64" s="74"/>
      <c r="S64" s="75"/>
    </row>
    <row r="65" spans="1:19" s="20" customFormat="1">
      <c r="B65" s="64"/>
      <c r="C65" s="64"/>
      <c r="D65" s="64"/>
      <c r="E65" s="64"/>
      <c r="F65" s="64"/>
      <c r="G65" s="64"/>
      <c r="H65" s="64"/>
      <c r="I65" s="64"/>
      <c r="J65" s="64"/>
      <c r="K65" s="64"/>
      <c r="L65" s="64"/>
      <c r="M65" s="64"/>
      <c r="N65" s="64"/>
      <c r="O65" s="64"/>
      <c r="P65" s="64"/>
      <c r="Q65" s="64"/>
      <c r="R65" s="64"/>
      <c r="S65" s="64"/>
    </row>
    <row r="66" spans="1:19" s="20" customFormat="1">
      <c r="B66" s="42"/>
      <c r="C66" s="42"/>
      <c r="D66" s="42"/>
      <c r="E66" s="42"/>
      <c r="F66" s="42"/>
      <c r="G66" s="42"/>
      <c r="H66" s="42"/>
      <c r="I66" s="42"/>
      <c r="J66" s="42"/>
      <c r="K66" s="42"/>
      <c r="L66" s="42"/>
      <c r="M66" s="42"/>
      <c r="N66" s="42"/>
      <c r="O66" s="42"/>
      <c r="P66" s="42"/>
      <c r="Q66" s="42"/>
      <c r="R66" s="42"/>
      <c r="S66" s="42"/>
    </row>
    <row r="67" spans="1:19" s="20" customFormat="1" ht="13.5" customHeight="1" thickBot="1">
      <c r="A67" s="42"/>
      <c r="B67" s="74"/>
      <c r="C67" s="74"/>
      <c r="D67" s="74"/>
      <c r="E67" s="74"/>
      <c r="F67" s="74"/>
      <c r="G67" s="74"/>
      <c r="H67" s="74"/>
      <c r="I67" s="74"/>
      <c r="J67" s="74"/>
      <c r="K67" s="74"/>
      <c r="L67" s="74"/>
      <c r="M67" s="74"/>
      <c r="N67" s="74"/>
      <c r="O67" s="74"/>
      <c r="P67" s="74"/>
      <c r="Q67" s="74"/>
      <c r="R67" s="74"/>
      <c r="S67" s="74"/>
    </row>
    <row r="68" spans="1:19" s="20" customFormat="1">
      <c r="B68" s="15"/>
      <c r="C68" s="156"/>
      <c r="D68" s="156"/>
      <c r="E68" s="156"/>
      <c r="F68" s="156"/>
      <c r="G68" s="156"/>
      <c r="H68" s="156"/>
      <c r="I68" s="156"/>
      <c r="J68" s="156"/>
      <c r="K68" s="156"/>
      <c r="L68" s="42"/>
      <c r="M68" s="42"/>
      <c r="N68" s="42"/>
      <c r="O68" s="42"/>
      <c r="P68" s="42"/>
      <c r="Q68" s="42"/>
      <c r="R68" s="42"/>
      <c r="S68" s="19"/>
    </row>
    <row r="69" spans="1:19" s="20" customFormat="1">
      <c r="B69" s="15"/>
      <c r="C69" s="156" t="s">
        <v>83</v>
      </c>
      <c r="D69" s="156"/>
      <c r="E69" s="156"/>
      <c r="F69" s="156"/>
      <c r="G69" s="156"/>
      <c r="H69" s="156"/>
      <c r="I69" s="156"/>
      <c r="J69" s="156"/>
      <c r="K69" s="156"/>
      <c r="L69" s="42"/>
      <c r="M69" s="42"/>
      <c r="N69" s="42"/>
      <c r="O69" s="42"/>
      <c r="P69" s="42"/>
      <c r="Q69" s="42"/>
      <c r="R69" s="42"/>
      <c r="S69" s="19"/>
    </row>
    <row r="70" spans="1:19" s="20" customFormat="1" ht="9" customHeight="1">
      <c r="B70" s="15"/>
      <c r="C70" s="42"/>
      <c r="D70" s="42"/>
      <c r="E70" s="42"/>
      <c r="F70" s="42"/>
      <c r="G70" s="42"/>
      <c r="H70" s="42"/>
      <c r="I70" s="42"/>
      <c r="J70" s="42"/>
      <c r="K70" s="42"/>
      <c r="L70" s="42"/>
      <c r="M70" s="76"/>
      <c r="N70" s="77"/>
      <c r="O70" s="42"/>
      <c r="P70" s="42"/>
      <c r="Q70" s="42"/>
      <c r="R70" s="42"/>
      <c r="S70" s="19"/>
    </row>
    <row r="71" spans="1:19" s="20" customFormat="1" ht="13.5" thickBot="1">
      <c r="B71" s="15"/>
      <c r="C71" s="42"/>
      <c r="D71" s="42"/>
      <c r="E71" s="42"/>
      <c r="F71" s="184" t="s">
        <v>84</v>
      </c>
      <c r="G71" s="184"/>
      <c r="H71" s="184"/>
      <c r="I71" s="184"/>
      <c r="J71" s="184"/>
      <c r="K71" s="184"/>
      <c r="L71" s="184"/>
      <c r="M71" s="184"/>
      <c r="N71" s="184"/>
      <c r="O71" s="184"/>
      <c r="P71" s="184"/>
      <c r="Q71" s="184"/>
      <c r="R71" s="78"/>
      <c r="S71" s="19"/>
    </row>
    <row r="72" spans="1:19" s="20" customFormat="1" ht="26.25" thickBot="1">
      <c r="B72" s="15"/>
      <c r="C72" s="203" t="s">
        <v>85</v>
      </c>
      <c r="D72" s="204"/>
      <c r="E72" s="79">
        <v>1</v>
      </c>
      <c r="F72" s="80">
        <v>2</v>
      </c>
      <c r="G72" s="80">
        <v>3</v>
      </c>
      <c r="H72" s="80">
        <v>4</v>
      </c>
      <c r="I72" s="80">
        <v>5</v>
      </c>
      <c r="J72" s="80">
        <v>6</v>
      </c>
      <c r="K72" s="80">
        <v>7</v>
      </c>
      <c r="L72" s="80">
        <v>8</v>
      </c>
      <c r="M72" s="80">
        <v>9</v>
      </c>
      <c r="N72" s="80">
        <v>10</v>
      </c>
      <c r="O72" s="80">
        <v>11</v>
      </c>
      <c r="P72" s="81">
        <v>12</v>
      </c>
      <c r="Q72" s="82" t="s">
        <v>86</v>
      </c>
      <c r="R72" s="83" t="s">
        <v>87</v>
      </c>
      <c r="S72" s="19"/>
    </row>
    <row r="73" spans="1:19" s="20" customFormat="1" ht="14.25" customHeight="1">
      <c r="B73" s="15"/>
      <c r="C73" s="192" t="s">
        <v>65</v>
      </c>
      <c r="D73" s="194"/>
      <c r="E73" s="84" t="s">
        <v>43</v>
      </c>
      <c r="F73" s="84" t="s">
        <v>43</v>
      </c>
      <c r="G73" s="84" t="s">
        <v>43</v>
      </c>
      <c r="H73" s="84" t="s">
        <v>43</v>
      </c>
      <c r="I73" s="84" t="s">
        <v>43</v>
      </c>
      <c r="J73" s="84" t="s">
        <v>43</v>
      </c>
      <c r="K73" s="84" t="s">
        <v>43</v>
      </c>
      <c r="L73" s="84" t="s">
        <v>43</v>
      </c>
      <c r="M73" s="84" t="s">
        <v>43</v>
      </c>
      <c r="N73" s="84" t="s">
        <v>43</v>
      </c>
      <c r="O73" s="84" t="s">
        <v>43</v>
      </c>
      <c r="P73" s="85" t="s">
        <v>43</v>
      </c>
      <c r="Q73" s="86">
        <f>COUNTIFS(E73:P73,"a")</f>
        <v>12</v>
      </c>
      <c r="R73" s="87">
        <f>COUNTIFS(E73:P73,"r")</f>
        <v>0</v>
      </c>
      <c r="S73" s="19"/>
    </row>
    <row r="74" spans="1:19" s="20" customFormat="1" ht="14.25">
      <c r="B74" s="15"/>
      <c r="C74" s="150" t="s">
        <v>66</v>
      </c>
      <c r="D74" s="152"/>
      <c r="E74" s="88" t="s">
        <v>43</v>
      </c>
      <c r="F74" s="88" t="s">
        <v>43</v>
      </c>
      <c r="G74" s="88" t="s">
        <v>43</v>
      </c>
      <c r="H74" s="88" t="s">
        <v>43</v>
      </c>
      <c r="I74" s="88" t="s">
        <v>43</v>
      </c>
      <c r="J74" s="88" t="s">
        <v>43</v>
      </c>
      <c r="K74" s="88" t="s">
        <v>43</v>
      </c>
      <c r="L74" s="88" t="s">
        <v>43</v>
      </c>
      <c r="M74" s="88" t="s">
        <v>43</v>
      </c>
      <c r="N74" s="88" t="s">
        <v>43</v>
      </c>
      <c r="O74" s="88" t="s">
        <v>43</v>
      </c>
      <c r="P74" s="89" t="s">
        <v>43</v>
      </c>
      <c r="Q74" s="90">
        <f>COUNTIFS(E74:P74,"a")</f>
        <v>12</v>
      </c>
      <c r="R74" s="91">
        <f>COUNTIFS(E74:P74,"r")</f>
        <v>0</v>
      </c>
      <c r="S74" s="19"/>
    </row>
    <row r="75" spans="1:19" s="20" customFormat="1" ht="14.25">
      <c r="B75" s="15"/>
      <c r="C75" s="150" t="s">
        <v>67</v>
      </c>
      <c r="D75" s="152"/>
      <c r="E75" s="88" t="s">
        <v>43</v>
      </c>
      <c r="F75" s="88" t="s">
        <v>43</v>
      </c>
      <c r="G75" s="88" t="s">
        <v>43</v>
      </c>
      <c r="H75" s="88" t="s">
        <v>43</v>
      </c>
      <c r="I75" s="88" t="s">
        <v>43</v>
      </c>
      <c r="J75" s="88" t="s">
        <v>43</v>
      </c>
      <c r="K75" s="88" t="s">
        <v>43</v>
      </c>
      <c r="L75" s="88" t="s">
        <v>43</v>
      </c>
      <c r="M75" s="88" t="s">
        <v>43</v>
      </c>
      <c r="N75" s="88" t="s">
        <v>43</v>
      </c>
      <c r="O75" s="88" t="s">
        <v>43</v>
      </c>
      <c r="P75" s="89" t="s">
        <v>43</v>
      </c>
      <c r="Q75" s="90">
        <f t="shared" ref="Q75:Q88" si="0">COUNTIFS(E75:P75,"a")</f>
        <v>12</v>
      </c>
      <c r="R75" s="91">
        <f t="shared" ref="R75:R88" si="1">COUNTIFS(E75:P75,"r")</f>
        <v>0</v>
      </c>
      <c r="S75" s="19"/>
    </row>
    <row r="76" spans="1:19" s="20" customFormat="1" ht="14.25" customHeight="1">
      <c r="B76" s="15"/>
      <c r="C76" s="150" t="s">
        <v>68</v>
      </c>
      <c r="D76" s="152"/>
      <c r="E76" s="88" t="s">
        <v>43</v>
      </c>
      <c r="F76" s="88" t="s">
        <v>43</v>
      </c>
      <c r="G76" s="88" t="s">
        <v>43</v>
      </c>
      <c r="H76" s="88" t="s">
        <v>43</v>
      </c>
      <c r="I76" s="88" t="s">
        <v>43</v>
      </c>
      <c r="J76" s="88" t="s">
        <v>43</v>
      </c>
      <c r="K76" s="88" t="s">
        <v>43</v>
      </c>
      <c r="L76" s="88" t="s">
        <v>37</v>
      </c>
      <c r="M76" s="88" t="s">
        <v>43</v>
      </c>
      <c r="N76" s="88" t="s">
        <v>43</v>
      </c>
      <c r="O76" s="88" t="s">
        <v>43</v>
      </c>
      <c r="P76" s="89" t="s">
        <v>43</v>
      </c>
      <c r="Q76" s="90">
        <f t="shared" si="0"/>
        <v>11</v>
      </c>
      <c r="R76" s="91">
        <f t="shared" si="1"/>
        <v>1</v>
      </c>
      <c r="S76" s="19"/>
    </row>
    <row r="77" spans="1:19" s="20" customFormat="1" ht="14.25" customHeight="1">
      <c r="B77" s="15"/>
      <c r="C77" s="150" t="s">
        <v>69</v>
      </c>
      <c r="D77" s="152"/>
      <c r="E77" s="88" t="s">
        <v>43</v>
      </c>
      <c r="F77" s="88" t="s">
        <v>43</v>
      </c>
      <c r="G77" s="88" t="s">
        <v>43</v>
      </c>
      <c r="H77" s="88" t="s">
        <v>43</v>
      </c>
      <c r="I77" s="88" t="s">
        <v>37</v>
      </c>
      <c r="J77" s="88" t="s">
        <v>43</v>
      </c>
      <c r="K77" s="88" t="s">
        <v>43</v>
      </c>
      <c r="L77" s="88" t="s">
        <v>43</v>
      </c>
      <c r="M77" s="88" t="s">
        <v>43</v>
      </c>
      <c r="N77" s="88" t="s">
        <v>43</v>
      </c>
      <c r="O77" s="88" t="s">
        <v>37</v>
      </c>
      <c r="P77" s="89" t="s">
        <v>37</v>
      </c>
      <c r="Q77" s="90">
        <f t="shared" si="0"/>
        <v>9</v>
      </c>
      <c r="R77" s="91">
        <f t="shared" si="1"/>
        <v>3</v>
      </c>
      <c r="S77" s="19"/>
    </row>
    <row r="78" spans="1:19" s="20" customFormat="1" ht="14.25" customHeight="1">
      <c r="B78" s="15"/>
      <c r="C78" s="150" t="s">
        <v>70</v>
      </c>
      <c r="D78" s="152"/>
      <c r="E78" s="88" t="s">
        <v>43</v>
      </c>
      <c r="F78" s="88"/>
      <c r="G78" s="88" t="s">
        <v>43</v>
      </c>
      <c r="H78" s="88" t="s">
        <v>43</v>
      </c>
      <c r="I78" s="88" t="s">
        <v>37</v>
      </c>
      <c r="J78" s="88" t="s">
        <v>43</v>
      </c>
      <c r="K78" s="88" t="s">
        <v>43</v>
      </c>
      <c r="L78" s="88" t="s">
        <v>43</v>
      </c>
      <c r="M78" s="88" t="s">
        <v>43</v>
      </c>
      <c r="N78" s="88" t="s">
        <v>37</v>
      </c>
      <c r="O78" s="88" t="s">
        <v>43</v>
      </c>
      <c r="P78" s="89" t="s">
        <v>37</v>
      </c>
      <c r="Q78" s="90">
        <f t="shared" si="0"/>
        <v>8</v>
      </c>
      <c r="R78" s="91">
        <f t="shared" si="1"/>
        <v>3</v>
      </c>
      <c r="S78" s="19"/>
    </row>
    <row r="79" spans="1:19" s="20" customFormat="1" ht="14.25">
      <c r="B79" s="15"/>
      <c r="C79" s="150" t="s">
        <v>71</v>
      </c>
      <c r="D79" s="152"/>
      <c r="E79" s="88" t="s">
        <v>43</v>
      </c>
      <c r="F79" s="88" t="s">
        <v>43</v>
      </c>
      <c r="G79" s="88" t="s">
        <v>43</v>
      </c>
      <c r="H79" s="88" t="s">
        <v>43</v>
      </c>
      <c r="I79" s="88" t="s">
        <v>43</v>
      </c>
      <c r="J79" s="88" t="s">
        <v>43</v>
      </c>
      <c r="K79" s="88" t="s">
        <v>43</v>
      </c>
      <c r="L79" s="88" t="s">
        <v>37</v>
      </c>
      <c r="M79" s="88" t="s">
        <v>43</v>
      </c>
      <c r="N79" s="88" t="s">
        <v>43</v>
      </c>
      <c r="O79" s="88" t="s">
        <v>43</v>
      </c>
      <c r="P79" s="89" t="s">
        <v>43</v>
      </c>
      <c r="Q79" s="90">
        <f t="shared" si="0"/>
        <v>11</v>
      </c>
      <c r="R79" s="91">
        <f t="shared" si="1"/>
        <v>1</v>
      </c>
      <c r="S79" s="19"/>
    </row>
    <row r="80" spans="1:19" s="20" customFormat="1" ht="14.25" customHeight="1">
      <c r="B80" s="15"/>
      <c r="C80" s="150" t="s">
        <v>72</v>
      </c>
      <c r="D80" s="152"/>
      <c r="E80" s="88" t="s">
        <v>37</v>
      </c>
      <c r="F80" s="88" t="s">
        <v>43</v>
      </c>
      <c r="G80" s="88" t="s">
        <v>43</v>
      </c>
      <c r="H80" s="88" t="s">
        <v>43</v>
      </c>
      <c r="I80" s="88" t="s">
        <v>43</v>
      </c>
      <c r="J80" s="88" t="s">
        <v>43</v>
      </c>
      <c r="K80" s="88" t="s">
        <v>43</v>
      </c>
      <c r="L80" s="88" t="s">
        <v>37</v>
      </c>
      <c r="M80" s="88" t="s">
        <v>43</v>
      </c>
      <c r="N80" s="88" t="s">
        <v>43</v>
      </c>
      <c r="O80" s="88" t="s">
        <v>43</v>
      </c>
      <c r="P80" s="89" t="s">
        <v>43</v>
      </c>
      <c r="Q80" s="90">
        <f t="shared" si="0"/>
        <v>10</v>
      </c>
      <c r="R80" s="91">
        <f t="shared" si="1"/>
        <v>2</v>
      </c>
      <c r="S80" s="19"/>
    </row>
    <row r="81" spans="1:19" s="20" customFormat="1" ht="14.25">
      <c r="B81" s="15"/>
      <c r="C81" s="150" t="s">
        <v>73</v>
      </c>
      <c r="D81" s="152"/>
      <c r="E81" s="88" t="s">
        <v>43</v>
      </c>
      <c r="F81" s="88" t="s">
        <v>43</v>
      </c>
      <c r="G81" s="88" t="s">
        <v>43</v>
      </c>
      <c r="H81" s="88" t="s">
        <v>43</v>
      </c>
      <c r="I81" s="88" t="s">
        <v>37</v>
      </c>
      <c r="J81" s="88" t="s">
        <v>37</v>
      </c>
      <c r="K81" s="88" t="s">
        <v>43</v>
      </c>
      <c r="L81" s="88" t="s">
        <v>43</v>
      </c>
      <c r="M81" s="88" t="s">
        <v>37</v>
      </c>
      <c r="N81" s="88" t="s">
        <v>37</v>
      </c>
      <c r="O81" s="88" t="s">
        <v>37</v>
      </c>
      <c r="P81" s="89" t="s">
        <v>43</v>
      </c>
      <c r="Q81" s="90">
        <f t="shared" si="0"/>
        <v>7</v>
      </c>
      <c r="R81" s="91">
        <f t="shared" si="1"/>
        <v>5</v>
      </c>
      <c r="S81" s="19"/>
    </row>
    <row r="82" spans="1:19" s="20" customFormat="1" ht="14.25">
      <c r="B82" s="15"/>
      <c r="C82" s="150" t="s">
        <v>74</v>
      </c>
      <c r="D82" s="152"/>
      <c r="E82" s="88" t="s">
        <v>43</v>
      </c>
      <c r="F82" s="88" t="s">
        <v>43</v>
      </c>
      <c r="G82" s="88" t="s">
        <v>43</v>
      </c>
      <c r="H82" s="88" t="s">
        <v>43</v>
      </c>
      <c r="I82" s="88" t="s">
        <v>43</v>
      </c>
      <c r="J82" s="88" t="s">
        <v>43</v>
      </c>
      <c r="K82" s="88" t="s">
        <v>43</v>
      </c>
      <c r="L82" s="88" t="s">
        <v>43</v>
      </c>
      <c r="M82" s="88" t="s">
        <v>43</v>
      </c>
      <c r="N82" s="88" t="s">
        <v>43</v>
      </c>
      <c r="O82" s="88" t="s">
        <v>43</v>
      </c>
      <c r="P82" s="89" t="s">
        <v>43</v>
      </c>
      <c r="Q82" s="90">
        <f t="shared" si="0"/>
        <v>12</v>
      </c>
      <c r="R82" s="91">
        <f t="shared" si="1"/>
        <v>0</v>
      </c>
      <c r="S82" s="19"/>
    </row>
    <row r="83" spans="1:19" s="20" customFormat="1" ht="14.25" customHeight="1">
      <c r="B83" s="15"/>
      <c r="C83" s="150" t="s">
        <v>75</v>
      </c>
      <c r="D83" s="152"/>
      <c r="E83" s="88" t="s">
        <v>37</v>
      </c>
      <c r="F83" s="88" t="s">
        <v>43</v>
      </c>
      <c r="G83" s="88" t="s">
        <v>43</v>
      </c>
      <c r="H83" s="88" t="s">
        <v>43</v>
      </c>
      <c r="I83" s="88" t="s">
        <v>43</v>
      </c>
      <c r="J83" s="88" t="s">
        <v>43</v>
      </c>
      <c r="K83" s="88" t="s">
        <v>43</v>
      </c>
      <c r="L83" s="88" t="s">
        <v>43</v>
      </c>
      <c r="M83" s="88" t="s">
        <v>43</v>
      </c>
      <c r="N83" s="88" t="s">
        <v>43</v>
      </c>
      <c r="O83" s="88" t="s">
        <v>43</v>
      </c>
      <c r="P83" s="89" t="s">
        <v>43</v>
      </c>
      <c r="Q83" s="90">
        <f t="shared" si="0"/>
        <v>11</v>
      </c>
      <c r="R83" s="91">
        <f t="shared" si="1"/>
        <v>1</v>
      </c>
      <c r="S83" s="19"/>
    </row>
    <row r="84" spans="1:19" s="20" customFormat="1" ht="14.25">
      <c r="B84" s="15"/>
      <c r="C84" s="150" t="s">
        <v>76</v>
      </c>
      <c r="D84" s="152"/>
      <c r="E84" s="88" t="s">
        <v>43</v>
      </c>
      <c r="F84" s="88" t="s">
        <v>43</v>
      </c>
      <c r="G84" s="88" t="s">
        <v>43</v>
      </c>
      <c r="H84" s="88" t="s">
        <v>43</v>
      </c>
      <c r="I84" s="88" t="s">
        <v>43</v>
      </c>
      <c r="J84" s="88" t="s">
        <v>43</v>
      </c>
      <c r="K84" s="88" t="s">
        <v>43</v>
      </c>
      <c r="L84" s="88" t="s">
        <v>43</v>
      </c>
      <c r="M84" s="88" t="s">
        <v>43</v>
      </c>
      <c r="N84" s="88" t="s">
        <v>37</v>
      </c>
      <c r="O84" s="88" t="s">
        <v>43</v>
      </c>
      <c r="P84" s="89" t="s">
        <v>43</v>
      </c>
      <c r="Q84" s="90">
        <f t="shared" si="0"/>
        <v>11</v>
      </c>
      <c r="R84" s="91">
        <f t="shared" si="1"/>
        <v>1</v>
      </c>
      <c r="S84" s="19"/>
    </row>
    <row r="85" spans="1:19" s="20" customFormat="1" ht="14.25">
      <c r="B85" s="15"/>
      <c r="C85" s="150" t="s">
        <v>77</v>
      </c>
      <c r="D85" s="152"/>
      <c r="E85" s="88" t="s">
        <v>37</v>
      </c>
      <c r="F85" s="88" t="s">
        <v>43</v>
      </c>
      <c r="G85" s="88" t="s">
        <v>43</v>
      </c>
      <c r="H85" s="88" t="s">
        <v>43</v>
      </c>
      <c r="I85" s="88" t="s">
        <v>43</v>
      </c>
      <c r="J85" s="88" t="s">
        <v>43</v>
      </c>
      <c r="K85" s="88" t="s">
        <v>43</v>
      </c>
      <c r="L85" s="88" t="s">
        <v>37</v>
      </c>
      <c r="M85" s="88" t="s">
        <v>43</v>
      </c>
      <c r="N85" s="88" t="s">
        <v>43</v>
      </c>
      <c r="O85" s="88" t="s">
        <v>43</v>
      </c>
      <c r="P85" s="89" t="s">
        <v>43</v>
      </c>
      <c r="Q85" s="90">
        <f t="shared" si="0"/>
        <v>10</v>
      </c>
      <c r="R85" s="91">
        <f t="shared" si="1"/>
        <v>2</v>
      </c>
      <c r="S85" s="19"/>
    </row>
    <row r="86" spans="1:19" s="20" customFormat="1" ht="24.75" customHeight="1">
      <c r="B86" s="15"/>
      <c r="C86" s="150" t="s">
        <v>78</v>
      </c>
      <c r="D86" s="152"/>
      <c r="E86" s="88" t="s">
        <v>88</v>
      </c>
      <c r="F86" s="88" t="s">
        <v>43</v>
      </c>
      <c r="G86" s="88" t="s">
        <v>43</v>
      </c>
      <c r="H86" s="88" t="s">
        <v>88</v>
      </c>
      <c r="I86" s="88" t="s">
        <v>88</v>
      </c>
      <c r="J86" s="88" t="s">
        <v>88</v>
      </c>
      <c r="K86" s="88" t="s">
        <v>43</v>
      </c>
      <c r="L86" s="88" t="s">
        <v>43</v>
      </c>
      <c r="M86" s="88" t="s">
        <v>88</v>
      </c>
      <c r="N86" s="88" t="s">
        <v>88</v>
      </c>
      <c r="O86" s="88" t="s">
        <v>88</v>
      </c>
      <c r="P86" s="89" t="s">
        <v>88</v>
      </c>
      <c r="Q86" s="90">
        <f t="shared" si="0"/>
        <v>4</v>
      </c>
      <c r="R86" s="91">
        <f t="shared" si="1"/>
        <v>0</v>
      </c>
      <c r="S86" s="19"/>
    </row>
    <row r="87" spans="1:19" s="20" customFormat="1" ht="14.25" customHeight="1">
      <c r="B87" s="15"/>
      <c r="C87" s="150" t="s">
        <v>79</v>
      </c>
      <c r="D87" s="152"/>
      <c r="E87" s="88" t="s">
        <v>43</v>
      </c>
      <c r="F87" s="88" t="s">
        <v>43</v>
      </c>
      <c r="G87" s="88" t="s">
        <v>43</v>
      </c>
      <c r="H87" s="88" t="s">
        <v>43</v>
      </c>
      <c r="I87" s="88" t="s">
        <v>37</v>
      </c>
      <c r="J87" s="88" t="s">
        <v>43</v>
      </c>
      <c r="K87" s="88" t="s">
        <v>43</v>
      </c>
      <c r="L87" s="88" t="s">
        <v>37</v>
      </c>
      <c r="M87" s="88" t="s">
        <v>43</v>
      </c>
      <c r="N87" s="88" t="s">
        <v>43</v>
      </c>
      <c r="O87" s="88" t="s">
        <v>43</v>
      </c>
      <c r="P87" s="89" t="s">
        <v>43</v>
      </c>
      <c r="Q87" s="90">
        <f t="shared" si="0"/>
        <v>10</v>
      </c>
      <c r="R87" s="91">
        <f t="shared" si="1"/>
        <v>2</v>
      </c>
      <c r="S87" s="19"/>
    </row>
    <row r="88" spans="1:19" s="20" customFormat="1" ht="14.25" customHeight="1">
      <c r="B88" s="15"/>
      <c r="C88" s="150" t="s">
        <v>80</v>
      </c>
      <c r="D88" s="152"/>
      <c r="E88" s="88" t="s">
        <v>37</v>
      </c>
      <c r="F88" s="88" t="s">
        <v>37</v>
      </c>
      <c r="G88" s="88" t="s">
        <v>43</v>
      </c>
      <c r="H88" s="88" t="s">
        <v>43</v>
      </c>
      <c r="I88" s="88" t="s">
        <v>43</v>
      </c>
      <c r="J88" s="88" t="s">
        <v>43</v>
      </c>
      <c r="K88" s="88" t="s">
        <v>43</v>
      </c>
      <c r="L88" s="88" t="s">
        <v>43</v>
      </c>
      <c r="M88" s="88" t="s">
        <v>43</v>
      </c>
      <c r="N88" s="88" t="s">
        <v>43</v>
      </c>
      <c r="O88" s="88" t="s">
        <v>43</v>
      </c>
      <c r="P88" s="89" t="s">
        <v>43</v>
      </c>
      <c r="Q88" s="90">
        <f t="shared" si="0"/>
        <v>10</v>
      </c>
      <c r="R88" s="91">
        <f t="shared" si="1"/>
        <v>2</v>
      </c>
      <c r="S88" s="92"/>
    </row>
    <row r="89" spans="1:19" s="20" customFormat="1" ht="20.25" customHeight="1" thickBot="1">
      <c r="B89" s="15"/>
      <c r="C89" s="153" t="s">
        <v>81</v>
      </c>
      <c r="D89" s="201"/>
      <c r="E89" s="93" t="s">
        <v>37</v>
      </c>
      <c r="F89" s="93" t="s">
        <v>37</v>
      </c>
      <c r="G89" s="93" t="s">
        <v>37</v>
      </c>
      <c r="H89" s="93" t="s">
        <v>37</v>
      </c>
      <c r="I89" s="93" t="s">
        <v>43</v>
      </c>
      <c r="J89" s="93" t="s">
        <v>43</v>
      </c>
      <c r="K89" s="93" t="s">
        <v>43</v>
      </c>
      <c r="L89" s="93" t="s">
        <v>37</v>
      </c>
      <c r="M89" s="93" t="s">
        <v>37</v>
      </c>
      <c r="N89" s="93" t="s">
        <v>88</v>
      </c>
      <c r="O89" s="93" t="s">
        <v>88</v>
      </c>
      <c r="P89" s="94" t="s">
        <v>88</v>
      </c>
      <c r="Q89" s="95">
        <f>COUNTIFS(E89:P89,"a")</f>
        <v>3</v>
      </c>
      <c r="R89" s="96">
        <f>COUNTIFS(E89:P89,"r")</f>
        <v>6</v>
      </c>
      <c r="S89" s="19"/>
    </row>
    <row r="90" spans="1:19" s="97" customFormat="1">
      <c r="B90" s="98"/>
      <c r="C90" s="99"/>
      <c r="D90" s="99"/>
      <c r="E90" s="99"/>
      <c r="F90" s="99">
        <f t="shared" ref="F90:Q90" si="2">COUNTIFS(F73:F89,"a")</f>
        <v>14</v>
      </c>
      <c r="G90" s="99">
        <f t="shared" si="2"/>
        <v>16</v>
      </c>
      <c r="H90" s="99">
        <f t="shared" si="2"/>
        <v>15</v>
      </c>
      <c r="I90" s="99">
        <f t="shared" si="2"/>
        <v>12</v>
      </c>
      <c r="J90" s="99">
        <f t="shared" si="2"/>
        <v>15</v>
      </c>
      <c r="K90" s="99">
        <f t="shared" si="2"/>
        <v>17</v>
      </c>
      <c r="L90" s="99">
        <f t="shared" si="2"/>
        <v>11</v>
      </c>
      <c r="M90" s="99">
        <f t="shared" si="2"/>
        <v>14</v>
      </c>
      <c r="N90" s="99">
        <f t="shared" si="2"/>
        <v>12</v>
      </c>
      <c r="O90" s="99">
        <f t="shared" si="2"/>
        <v>13</v>
      </c>
      <c r="P90" s="99">
        <f t="shared" si="2"/>
        <v>13</v>
      </c>
      <c r="Q90" s="99">
        <f t="shared" si="2"/>
        <v>0</v>
      </c>
      <c r="R90" s="99"/>
      <c r="S90" s="100"/>
    </row>
    <row r="91" spans="1:19" s="97" customFormat="1" ht="9.75" customHeight="1">
      <c r="B91" s="98"/>
      <c r="C91" s="99"/>
      <c r="D91" s="99"/>
      <c r="E91" s="99"/>
      <c r="F91" s="99"/>
      <c r="G91" s="99"/>
      <c r="H91" s="99"/>
      <c r="I91" s="99"/>
      <c r="J91" s="99"/>
      <c r="K91" s="99"/>
      <c r="L91" s="99"/>
      <c r="M91" s="99"/>
      <c r="N91" s="99"/>
      <c r="O91" s="99"/>
      <c r="P91" s="99"/>
      <c r="Q91" s="99"/>
      <c r="R91" s="99"/>
      <c r="S91" s="100"/>
    </row>
    <row r="92" spans="1:19" s="97" customFormat="1" ht="48" customHeight="1">
      <c r="B92" s="98"/>
      <c r="C92" s="202" t="s">
        <v>89</v>
      </c>
      <c r="D92" s="202"/>
      <c r="E92" s="202"/>
      <c r="F92" s="202"/>
      <c r="G92" s="202"/>
      <c r="H92" s="202"/>
      <c r="I92" s="202"/>
      <c r="J92" s="202"/>
      <c r="K92" s="202"/>
      <c r="L92" s="202"/>
      <c r="M92" s="202"/>
      <c r="N92" s="202"/>
      <c r="O92" s="202"/>
      <c r="P92" s="202"/>
      <c r="Q92" s="202"/>
      <c r="R92" s="202"/>
      <c r="S92" s="100"/>
    </row>
    <row r="93" spans="1:19" s="20" customFormat="1" ht="13.5" thickBot="1">
      <c r="B93" s="73"/>
      <c r="C93" s="101"/>
      <c r="D93" s="101"/>
      <c r="E93" s="101"/>
      <c r="F93" s="101"/>
      <c r="G93" s="101"/>
      <c r="H93" s="101"/>
      <c r="I93" s="101"/>
      <c r="J93" s="101"/>
      <c r="K93" s="101"/>
      <c r="L93" s="101"/>
      <c r="M93" s="101"/>
      <c r="N93" s="101"/>
      <c r="O93" s="101"/>
      <c r="P93" s="101"/>
      <c r="Q93" s="101"/>
      <c r="R93" s="101"/>
      <c r="S93" s="75"/>
    </row>
    <row r="94" spans="1:19" s="20" customFormat="1" ht="13.5" thickBot="1">
      <c r="A94" s="42"/>
      <c r="B94" s="102"/>
      <c r="C94" s="103"/>
      <c r="D94" s="103"/>
      <c r="E94" s="103"/>
      <c r="F94" s="103"/>
      <c r="G94" s="103"/>
      <c r="H94" s="103"/>
      <c r="I94" s="103"/>
      <c r="J94" s="103"/>
      <c r="K94" s="103"/>
      <c r="L94" s="103"/>
      <c r="M94" s="103"/>
      <c r="N94" s="103"/>
      <c r="O94" s="103"/>
      <c r="P94" s="103"/>
      <c r="Q94" s="103"/>
      <c r="R94" s="103"/>
      <c r="S94" s="102"/>
    </row>
    <row r="95" spans="1:19" s="20" customFormat="1" ht="21.75" customHeight="1">
      <c r="B95" s="15"/>
      <c r="C95" s="170" t="s">
        <v>90</v>
      </c>
      <c r="D95" s="170"/>
      <c r="E95" s="170"/>
      <c r="F95" s="170"/>
      <c r="G95" s="170"/>
      <c r="H95" s="170"/>
      <c r="I95" s="170"/>
      <c r="J95" s="170"/>
      <c r="K95" s="170"/>
      <c r="L95" s="42"/>
      <c r="M95" s="42"/>
      <c r="N95" s="42"/>
      <c r="O95" s="42"/>
      <c r="P95" s="42"/>
      <c r="Q95" s="42"/>
      <c r="R95" s="42"/>
      <c r="S95" s="19"/>
    </row>
    <row r="96" spans="1:19" s="20" customFormat="1">
      <c r="B96" s="15"/>
      <c r="C96" s="71"/>
      <c r="D96" s="71"/>
      <c r="E96" s="71"/>
      <c r="F96" s="71"/>
      <c r="G96" s="71"/>
      <c r="H96" s="71"/>
      <c r="I96" s="71"/>
      <c r="J96" s="71"/>
      <c r="K96" s="71"/>
      <c r="L96" s="42"/>
      <c r="M96" s="42"/>
      <c r="N96" s="42"/>
      <c r="O96" s="42"/>
      <c r="P96" s="42"/>
      <c r="Q96" s="42"/>
      <c r="R96" s="42"/>
      <c r="S96" s="19"/>
    </row>
    <row r="97" spans="2:19" s="20" customFormat="1">
      <c r="B97" s="15"/>
      <c r="C97" s="171" t="s">
        <v>64</v>
      </c>
      <c r="D97" s="171"/>
      <c r="E97" s="171"/>
      <c r="F97" s="171"/>
      <c r="G97" s="171"/>
      <c r="H97" s="71"/>
      <c r="I97" s="71"/>
      <c r="J97" s="71"/>
      <c r="K97" s="71"/>
      <c r="L97" s="42"/>
      <c r="M97" s="42"/>
      <c r="N97" s="42"/>
      <c r="O97" s="42"/>
      <c r="P97" s="42"/>
      <c r="Q97" s="42"/>
      <c r="R97" s="42"/>
      <c r="S97" s="19"/>
    </row>
    <row r="98" spans="2:19" s="20" customFormat="1">
      <c r="B98" s="15"/>
      <c r="C98" s="160" t="s">
        <v>91</v>
      </c>
      <c r="D98" s="160"/>
      <c r="E98" s="160"/>
      <c r="F98" s="160"/>
      <c r="G98" s="160"/>
      <c r="H98" s="71"/>
      <c r="I98" s="71"/>
      <c r="J98" s="172" t="s">
        <v>62</v>
      </c>
      <c r="K98" s="173"/>
      <c r="L98" s="42"/>
      <c r="M98" s="42"/>
      <c r="N98" s="42"/>
      <c r="O98" s="42"/>
      <c r="P98" s="42"/>
      <c r="Q98" s="42"/>
      <c r="R98" s="42"/>
      <c r="S98" s="19"/>
    </row>
    <row r="99" spans="2:19" s="20" customFormat="1" ht="12.75" customHeight="1">
      <c r="B99" s="15"/>
      <c r="C99" s="160" t="s">
        <v>79</v>
      </c>
      <c r="D99" s="160"/>
      <c r="E99" s="160"/>
      <c r="F99" s="160"/>
      <c r="G99" s="160"/>
      <c r="H99" s="71"/>
      <c r="I99" s="71"/>
      <c r="J99" s="29" t="s">
        <v>63</v>
      </c>
      <c r="K99" s="72">
        <v>43523</v>
      </c>
      <c r="L99" s="42"/>
      <c r="M99" s="42"/>
      <c r="N99" s="42"/>
      <c r="O99" s="42"/>
      <c r="P99" s="42"/>
      <c r="Q99" s="42"/>
      <c r="R99" s="42"/>
      <c r="S99" s="19"/>
    </row>
    <row r="100" spans="2:19" s="20" customFormat="1">
      <c r="B100" s="15"/>
      <c r="C100" s="160" t="s">
        <v>71</v>
      </c>
      <c r="D100" s="160"/>
      <c r="E100" s="160"/>
      <c r="F100" s="160"/>
      <c r="G100" s="160"/>
      <c r="H100" s="71"/>
      <c r="I100" s="71"/>
      <c r="J100" s="71"/>
      <c r="K100" s="71"/>
      <c r="L100" s="42"/>
      <c r="M100" s="42"/>
      <c r="N100" s="42"/>
      <c r="O100" s="42"/>
      <c r="P100" s="42"/>
      <c r="Q100" s="42"/>
      <c r="R100" s="42"/>
      <c r="S100" s="19"/>
    </row>
    <row r="101" spans="2:19" s="20" customFormat="1">
      <c r="B101" s="15"/>
      <c r="C101" s="160" t="s">
        <v>92</v>
      </c>
      <c r="D101" s="160"/>
      <c r="E101" s="160"/>
      <c r="F101" s="160"/>
      <c r="G101" s="160"/>
      <c r="H101" s="71"/>
      <c r="I101" s="71"/>
      <c r="J101" s="71"/>
      <c r="K101" s="71"/>
      <c r="L101" s="42"/>
      <c r="M101" s="42"/>
      <c r="N101" s="42"/>
      <c r="O101" s="42"/>
      <c r="P101" s="42"/>
      <c r="Q101" s="42"/>
      <c r="R101" s="42"/>
      <c r="S101" s="19"/>
    </row>
    <row r="102" spans="2:19" s="20" customFormat="1" ht="12.75" customHeight="1">
      <c r="B102" s="15"/>
      <c r="C102" s="160" t="s">
        <v>93</v>
      </c>
      <c r="D102" s="160"/>
      <c r="E102" s="160"/>
      <c r="F102" s="160"/>
      <c r="G102" s="160"/>
      <c r="H102" s="71"/>
      <c r="I102" s="71"/>
      <c r="J102" s="71"/>
      <c r="K102" s="71"/>
      <c r="L102" s="42"/>
      <c r="M102" s="42"/>
      <c r="N102" s="42"/>
      <c r="O102" s="42"/>
      <c r="P102" s="42"/>
      <c r="Q102" s="42"/>
      <c r="R102" s="42"/>
      <c r="S102" s="19"/>
    </row>
    <row r="103" spans="2:19" s="20" customFormat="1" ht="12.75" customHeight="1">
      <c r="B103" s="15"/>
      <c r="C103" s="160" t="s">
        <v>94</v>
      </c>
      <c r="D103" s="160"/>
      <c r="E103" s="160"/>
      <c r="F103" s="160"/>
      <c r="G103" s="160"/>
      <c r="H103" s="71"/>
      <c r="I103" s="71"/>
      <c r="J103" s="71"/>
      <c r="K103" s="71"/>
      <c r="L103" s="42"/>
      <c r="M103" s="42"/>
      <c r="N103" s="42"/>
      <c r="O103" s="42"/>
      <c r="P103" s="42"/>
      <c r="Q103" s="42"/>
      <c r="R103" s="42"/>
      <c r="S103" s="19"/>
    </row>
    <row r="104" spans="2:19" s="20" customFormat="1" ht="12.75" customHeight="1">
      <c r="B104" s="15"/>
      <c r="C104" s="160" t="s">
        <v>95</v>
      </c>
      <c r="D104" s="160"/>
      <c r="E104" s="160"/>
      <c r="F104" s="160"/>
      <c r="G104" s="160"/>
      <c r="H104" s="71"/>
      <c r="I104" s="71"/>
      <c r="J104" s="71"/>
      <c r="K104" s="71"/>
      <c r="L104" s="42"/>
      <c r="M104" s="42"/>
      <c r="N104" s="42"/>
      <c r="O104" s="42"/>
      <c r="P104" s="42"/>
      <c r="Q104" s="42"/>
      <c r="R104" s="42"/>
      <c r="S104" s="19"/>
    </row>
    <row r="105" spans="2:19" s="20" customFormat="1" ht="12.75" customHeight="1">
      <c r="B105" s="15"/>
      <c r="C105" s="160" t="s">
        <v>96</v>
      </c>
      <c r="D105" s="160"/>
      <c r="E105" s="160"/>
      <c r="F105" s="160"/>
      <c r="G105" s="160"/>
      <c r="H105" s="71"/>
      <c r="I105" s="71"/>
      <c r="J105" s="71"/>
      <c r="K105" s="71"/>
      <c r="L105" s="42"/>
      <c r="M105" s="42"/>
      <c r="N105" s="42"/>
      <c r="O105" s="42"/>
      <c r="P105" s="42"/>
      <c r="Q105" s="42"/>
      <c r="R105" s="42"/>
      <c r="S105" s="19"/>
    </row>
    <row r="106" spans="2:19" s="20" customFormat="1" ht="8.25" customHeight="1">
      <c r="B106" s="15"/>
      <c r="C106" s="42"/>
      <c r="D106" s="42"/>
      <c r="E106" s="42"/>
      <c r="F106" s="42"/>
      <c r="G106" s="42"/>
      <c r="H106" s="42"/>
      <c r="I106" s="42"/>
      <c r="J106" s="42"/>
      <c r="K106" s="42"/>
      <c r="L106" s="42"/>
      <c r="M106" s="42"/>
      <c r="N106" s="42"/>
      <c r="O106" s="42"/>
      <c r="P106" s="42"/>
      <c r="Q106" s="42"/>
      <c r="R106" s="42"/>
      <c r="S106" s="19"/>
    </row>
    <row r="107" spans="2:19" s="20" customFormat="1">
      <c r="B107" s="15"/>
      <c r="C107" s="156" t="s">
        <v>97</v>
      </c>
      <c r="D107" s="156"/>
      <c r="E107" s="156"/>
      <c r="F107" s="156"/>
      <c r="G107" s="156"/>
      <c r="H107" s="156"/>
      <c r="I107" s="156"/>
      <c r="J107" s="156"/>
      <c r="K107" s="156"/>
      <c r="L107" s="42"/>
      <c r="M107" s="42"/>
      <c r="N107" s="42"/>
      <c r="O107" s="42"/>
      <c r="P107" s="42"/>
      <c r="Q107" s="42"/>
      <c r="R107" s="42"/>
      <c r="S107" s="19"/>
    </row>
    <row r="108" spans="2:19" s="20" customFormat="1" ht="8.25" customHeight="1">
      <c r="B108" s="15"/>
      <c r="C108" s="156"/>
      <c r="D108" s="156"/>
      <c r="E108" s="156"/>
      <c r="F108" s="156"/>
      <c r="G108" s="156"/>
      <c r="H108" s="156"/>
      <c r="I108" s="156"/>
      <c r="J108" s="156"/>
      <c r="K108" s="156"/>
      <c r="L108" s="42"/>
      <c r="M108" s="42"/>
      <c r="N108" s="42"/>
      <c r="O108" s="42"/>
      <c r="P108" s="42"/>
      <c r="Q108" s="42"/>
      <c r="R108" s="42"/>
      <c r="S108" s="19"/>
    </row>
    <row r="109" spans="2:19" s="20" customFormat="1">
      <c r="B109" s="15"/>
      <c r="C109" s="156" t="s">
        <v>98</v>
      </c>
      <c r="D109" s="156"/>
      <c r="E109" s="156"/>
      <c r="F109" s="156"/>
      <c r="G109" s="156"/>
      <c r="H109" s="156"/>
      <c r="I109" s="156"/>
      <c r="J109" s="156"/>
      <c r="K109" s="156"/>
      <c r="L109" s="42"/>
      <c r="M109" s="42"/>
      <c r="N109" s="42"/>
      <c r="O109" s="42"/>
      <c r="P109" s="42"/>
      <c r="Q109" s="42"/>
      <c r="R109" s="42"/>
      <c r="S109" s="19"/>
    </row>
    <row r="110" spans="2:19" s="20" customFormat="1" ht="8.25" customHeight="1">
      <c r="B110" s="15"/>
      <c r="C110" s="42"/>
      <c r="D110" s="42"/>
      <c r="E110" s="42"/>
      <c r="F110" s="42"/>
      <c r="G110" s="42"/>
      <c r="H110" s="42"/>
      <c r="I110" s="42"/>
      <c r="J110" s="42"/>
      <c r="K110" s="42"/>
      <c r="L110" s="42"/>
      <c r="M110" s="42"/>
      <c r="N110" s="42"/>
      <c r="O110" s="42"/>
      <c r="P110" s="42"/>
      <c r="Q110" s="42"/>
      <c r="R110" s="42"/>
      <c r="S110" s="19"/>
    </row>
    <row r="111" spans="2:19" s="20" customFormat="1" ht="13.5" thickBot="1">
      <c r="B111" s="15"/>
      <c r="C111" s="42"/>
      <c r="D111" s="42"/>
      <c r="E111" s="42"/>
      <c r="F111" s="104" t="s">
        <v>99</v>
      </c>
      <c r="G111" s="42"/>
      <c r="H111" s="42"/>
      <c r="I111" s="42"/>
      <c r="J111" s="42"/>
      <c r="K111" s="42"/>
      <c r="L111" s="42"/>
      <c r="M111" s="42"/>
      <c r="N111" s="42"/>
      <c r="O111" s="42"/>
      <c r="P111" s="42"/>
      <c r="Q111" s="42"/>
      <c r="R111" s="42"/>
      <c r="S111" s="19"/>
    </row>
    <row r="112" spans="2:19" s="20" customFormat="1" ht="18" customHeight="1" thickBot="1">
      <c r="B112" s="15"/>
      <c r="C112" s="195" t="s">
        <v>100</v>
      </c>
      <c r="D112" s="196"/>
      <c r="E112" s="197"/>
      <c r="F112" s="81">
        <v>1</v>
      </c>
      <c r="G112" s="42"/>
      <c r="H112" s="42"/>
      <c r="I112" s="42"/>
      <c r="J112" s="42"/>
      <c r="K112" s="42"/>
      <c r="L112" s="42"/>
      <c r="M112" s="42"/>
      <c r="N112" s="42"/>
      <c r="O112" s="42"/>
      <c r="P112" s="42"/>
      <c r="Q112" s="42"/>
      <c r="R112" s="42"/>
      <c r="S112" s="19"/>
    </row>
    <row r="113" spans="1:20" s="20" customFormat="1" ht="18" customHeight="1">
      <c r="B113" s="15"/>
      <c r="C113" s="192" t="s">
        <v>77</v>
      </c>
      <c r="D113" s="193"/>
      <c r="E113" s="194"/>
      <c r="F113" s="85" t="s">
        <v>43</v>
      </c>
      <c r="G113" s="42"/>
      <c r="H113" s="42"/>
      <c r="I113" s="42"/>
      <c r="J113" s="42"/>
      <c r="K113" s="42"/>
      <c r="L113" s="42"/>
      <c r="M113" s="42"/>
      <c r="N113" s="42"/>
      <c r="O113" s="42"/>
      <c r="P113" s="42"/>
      <c r="Q113" s="42"/>
      <c r="R113" s="42"/>
      <c r="S113" s="19"/>
    </row>
    <row r="114" spans="1:20" s="20" customFormat="1" ht="18" customHeight="1">
      <c r="B114" s="15"/>
      <c r="C114" s="150" t="s">
        <v>79</v>
      </c>
      <c r="D114" s="151"/>
      <c r="E114" s="152"/>
      <c r="F114" s="89" t="s">
        <v>37</v>
      </c>
      <c r="G114" s="42"/>
      <c r="H114" s="42"/>
      <c r="I114" s="42"/>
      <c r="J114" s="42"/>
      <c r="K114" s="42"/>
      <c r="L114" s="42"/>
      <c r="M114" s="42"/>
      <c r="N114" s="42"/>
      <c r="O114" s="42"/>
      <c r="P114" s="42"/>
      <c r="Q114" s="42"/>
      <c r="R114" s="42"/>
      <c r="S114" s="19"/>
    </row>
    <row r="115" spans="1:20" s="20" customFormat="1" ht="18" customHeight="1">
      <c r="B115" s="15"/>
      <c r="C115" s="150" t="s">
        <v>71</v>
      </c>
      <c r="D115" s="151"/>
      <c r="E115" s="152"/>
      <c r="F115" s="89" t="s">
        <v>43</v>
      </c>
      <c r="G115" s="42"/>
      <c r="H115" s="42"/>
      <c r="I115" s="42"/>
      <c r="J115" s="42"/>
      <c r="K115" s="42"/>
      <c r="L115" s="42"/>
      <c r="M115" s="42"/>
      <c r="N115" s="42"/>
      <c r="O115" s="42"/>
      <c r="P115" s="42"/>
      <c r="Q115" s="42"/>
      <c r="R115" s="42"/>
      <c r="S115" s="19"/>
    </row>
    <row r="116" spans="1:20" s="20" customFormat="1" ht="18" customHeight="1">
      <c r="B116" s="15"/>
      <c r="C116" s="150" t="s">
        <v>101</v>
      </c>
      <c r="D116" s="151"/>
      <c r="E116" s="152"/>
      <c r="F116" s="89" t="s">
        <v>43</v>
      </c>
      <c r="G116" s="42"/>
      <c r="H116" s="42"/>
      <c r="I116" s="42"/>
      <c r="J116" s="42"/>
      <c r="K116" s="42"/>
      <c r="L116" s="42"/>
      <c r="M116" s="42"/>
      <c r="N116" s="42"/>
      <c r="O116" s="42"/>
      <c r="P116" s="42"/>
      <c r="Q116" s="42"/>
      <c r="R116" s="42"/>
      <c r="S116" s="19"/>
    </row>
    <row r="117" spans="1:20" s="20" customFormat="1" ht="18" customHeight="1">
      <c r="B117" s="15"/>
      <c r="C117" s="150" t="s">
        <v>93</v>
      </c>
      <c r="D117" s="151"/>
      <c r="E117" s="152"/>
      <c r="F117" s="89" t="s">
        <v>43</v>
      </c>
      <c r="G117" s="42"/>
      <c r="H117" s="42"/>
      <c r="I117" s="42"/>
      <c r="J117" s="42"/>
      <c r="K117" s="42"/>
      <c r="L117" s="42"/>
      <c r="M117" s="42"/>
      <c r="N117" s="42"/>
      <c r="O117" s="42"/>
      <c r="P117" s="42"/>
      <c r="Q117" s="42"/>
      <c r="R117" s="42"/>
      <c r="S117" s="19"/>
    </row>
    <row r="118" spans="1:20" s="20" customFormat="1" ht="18" customHeight="1">
      <c r="B118" s="15"/>
      <c r="C118" s="150" t="s">
        <v>94</v>
      </c>
      <c r="D118" s="151"/>
      <c r="E118" s="152"/>
      <c r="F118" s="89" t="s">
        <v>43</v>
      </c>
      <c r="G118" s="42"/>
      <c r="H118" s="42"/>
      <c r="I118" s="42"/>
      <c r="J118" s="42"/>
      <c r="K118" s="42"/>
      <c r="L118" s="42"/>
      <c r="M118" s="42"/>
      <c r="N118" s="42"/>
      <c r="O118" s="42"/>
      <c r="P118" s="42"/>
      <c r="Q118" s="42"/>
      <c r="R118" s="42"/>
      <c r="S118" s="19"/>
    </row>
    <row r="119" spans="1:20" s="20" customFormat="1" ht="18" customHeight="1">
      <c r="B119" s="15"/>
      <c r="C119" s="150" t="s">
        <v>95</v>
      </c>
      <c r="D119" s="151"/>
      <c r="E119" s="152"/>
      <c r="F119" s="89" t="s">
        <v>43</v>
      </c>
      <c r="G119" s="42"/>
      <c r="H119" s="42"/>
      <c r="I119" s="42"/>
      <c r="J119" s="42"/>
      <c r="K119" s="42"/>
      <c r="L119" s="42"/>
      <c r="M119" s="42"/>
      <c r="N119" s="42"/>
      <c r="O119" s="42"/>
      <c r="P119" s="42"/>
      <c r="Q119" s="42"/>
      <c r="R119" s="42"/>
      <c r="S119" s="19"/>
    </row>
    <row r="120" spans="1:20" s="20" customFormat="1" ht="18" customHeight="1" thickBot="1">
      <c r="B120" s="15"/>
      <c r="C120" s="153" t="s">
        <v>96</v>
      </c>
      <c r="D120" s="200"/>
      <c r="E120" s="201"/>
      <c r="F120" s="94" t="s">
        <v>37</v>
      </c>
      <c r="G120" s="42"/>
      <c r="H120" s="42"/>
      <c r="I120" s="42"/>
      <c r="J120" s="42"/>
      <c r="K120" s="42"/>
      <c r="L120" s="42"/>
      <c r="M120" s="42"/>
      <c r="N120" s="42"/>
      <c r="O120" s="42"/>
      <c r="P120" s="42"/>
      <c r="Q120" s="42"/>
      <c r="R120" s="42"/>
      <c r="S120" s="19"/>
    </row>
    <row r="121" spans="1:20" s="20" customFormat="1">
      <c r="B121" s="15"/>
      <c r="C121" s="105"/>
      <c r="D121" s="105"/>
      <c r="E121" s="105"/>
      <c r="F121" s="99">
        <f>COUNTIFS(F113:F120,"a")</f>
        <v>6</v>
      </c>
      <c r="G121" s="42"/>
      <c r="H121" s="42"/>
      <c r="I121" s="42"/>
      <c r="J121" s="42"/>
      <c r="K121" s="42"/>
      <c r="L121" s="42"/>
      <c r="M121" s="42"/>
      <c r="N121" s="42"/>
      <c r="O121" s="42"/>
      <c r="P121" s="42"/>
      <c r="Q121" s="42"/>
      <c r="R121" s="42"/>
      <c r="S121" s="19"/>
    </row>
    <row r="122" spans="1:20" s="106" customFormat="1" ht="36.75" customHeight="1">
      <c r="B122" s="50"/>
      <c r="C122" s="198" t="s">
        <v>102</v>
      </c>
      <c r="D122" s="199"/>
      <c r="E122" s="199"/>
      <c r="F122" s="199"/>
      <c r="G122" s="199"/>
      <c r="H122" s="199"/>
      <c r="I122" s="199"/>
      <c r="J122" s="199"/>
      <c r="K122" s="199"/>
      <c r="L122" s="199"/>
      <c r="M122" s="199"/>
      <c r="N122" s="199"/>
      <c r="O122" s="199"/>
      <c r="P122" s="199"/>
      <c r="Q122" s="199"/>
      <c r="R122" s="107"/>
      <c r="S122" s="52"/>
    </row>
    <row r="123" spans="1:20" s="106" customFormat="1" ht="36.75" customHeight="1">
      <c r="B123" s="50"/>
      <c r="C123" s="199"/>
      <c r="D123" s="199"/>
      <c r="E123" s="199"/>
      <c r="F123" s="199"/>
      <c r="G123" s="199"/>
      <c r="H123" s="199"/>
      <c r="I123" s="199"/>
      <c r="J123" s="199"/>
      <c r="K123" s="199"/>
      <c r="L123" s="199"/>
      <c r="M123" s="199"/>
      <c r="N123" s="199"/>
      <c r="O123" s="199"/>
      <c r="P123" s="199"/>
      <c r="Q123" s="199"/>
      <c r="R123" s="107"/>
      <c r="S123" s="52"/>
    </row>
    <row r="124" spans="1:20" s="106" customFormat="1" ht="12" customHeight="1" thickBot="1">
      <c r="B124" s="108"/>
      <c r="C124" s="109"/>
      <c r="D124" s="109"/>
      <c r="E124" s="109"/>
      <c r="F124" s="109"/>
      <c r="G124" s="109"/>
      <c r="H124" s="109"/>
      <c r="I124" s="109"/>
      <c r="J124" s="109"/>
      <c r="K124" s="109"/>
      <c r="L124" s="109"/>
      <c r="M124" s="109"/>
      <c r="N124" s="109"/>
      <c r="O124" s="109"/>
      <c r="P124" s="109"/>
      <c r="Q124" s="109"/>
      <c r="R124" s="109"/>
      <c r="S124" s="110"/>
    </row>
    <row r="125" spans="1:20" s="20" customFormat="1" ht="13.5" thickBot="1">
      <c r="A125" s="42"/>
      <c r="B125" s="74"/>
      <c r="C125" s="111"/>
      <c r="D125" s="111"/>
      <c r="E125" s="111"/>
      <c r="F125" s="112"/>
      <c r="G125" s="112"/>
      <c r="H125" s="112"/>
      <c r="I125" s="74"/>
      <c r="J125" s="74"/>
      <c r="K125" s="74"/>
      <c r="L125" s="74"/>
      <c r="M125" s="74"/>
      <c r="N125" s="74"/>
      <c r="O125" s="74"/>
      <c r="P125" s="74"/>
      <c r="Q125" s="74"/>
      <c r="R125" s="74"/>
      <c r="S125" s="74"/>
      <c r="T125" s="42"/>
    </row>
    <row r="126" spans="1:20" s="20" customFormat="1" ht="6.75" customHeight="1">
      <c r="B126" s="63"/>
      <c r="C126" s="64"/>
      <c r="D126" s="64"/>
      <c r="E126" s="64"/>
      <c r="F126" s="64"/>
      <c r="G126" s="64"/>
      <c r="H126" s="64"/>
      <c r="I126" s="64"/>
      <c r="J126" s="64"/>
      <c r="K126" s="64"/>
      <c r="L126" s="64"/>
      <c r="M126" s="64"/>
      <c r="N126" s="64"/>
      <c r="O126" s="64"/>
      <c r="P126" s="64"/>
      <c r="Q126" s="64"/>
      <c r="R126" s="64"/>
      <c r="S126" s="65"/>
    </row>
    <row r="127" spans="1:20" s="20" customFormat="1">
      <c r="B127" s="15"/>
      <c r="C127" s="170" t="s">
        <v>103</v>
      </c>
      <c r="D127" s="170"/>
      <c r="E127" s="170"/>
      <c r="F127" s="170"/>
      <c r="G127" s="170"/>
      <c r="H127" s="170"/>
      <c r="I127" s="170"/>
      <c r="J127" s="170"/>
      <c r="K127" s="170"/>
      <c r="L127" s="42"/>
      <c r="M127" s="42"/>
      <c r="N127" s="42"/>
      <c r="O127" s="42"/>
      <c r="P127" s="42"/>
      <c r="Q127" s="42"/>
      <c r="R127" s="42"/>
      <c r="S127" s="19"/>
    </row>
    <row r="128" spans="1:20" s="20" customFormat="1" ht="9.75" customHeight="1">
      <c r="B128" s="15"/>
      <c r="C128" s="71"/>
      <c r="D128" s="71"/>
      <c r="E128" s="71"/>
      <c r="F128" s="71"/>
      <c r="G128" s="71"/>
      <c r="H128" s="71"/>
      <c r="I128" s="71"/>
      <c r="J128" s="71"/>
      <c r="K128" s="71"/>
      <c r="L128" s="42"/>
      <c r="M128" s="42"/>
      <c r="N128" s="42"/>
      <c r="O128" s="42"/>
      <c r="P128" s="42"/>
      <c r="Q128" s="42"/>
      <c r="R128" s="42"/>
      <c r="S128" s="19"/>
    </row>
    <row r="129" spans="2:19" s="20" customFormat="1">
      <c r="B129" s="15"/>
      <c r="C129" s="171" t="s">
        <v>64</v>
      </c>
      <c r="D129" s="171"/>
      <c r="E129" s="171"/>
      <c r="F129" s="171"/>
      <c r="G129" s="171"/>
      <c r="H129" s="171"/>
      <c r="I129" s="171"/>
      <c r="J129" s="71"/>
      <c r="K129" s="172" t="s">
        <v>62</v>
      </c>
      <c r="L129" s="173"/>
      <c r="M129" s="42"/>
      <c r="N129" s="42"/>
      <c r="O129" s="42"/>
      <c r="P129" s="42"/>
      <c r="Q129" s="42"/>
      <c r="R129" s="42"/>
      <c r="S129" s="19"/>
    </row>
    <row r="130" spans="2:19" s="20" customFormat="1">
      <c r="B130" s="15"/>
      <c r="C130" s="160" t="s">
        <v>104</v>
      </c>
      <c r="D130" s="160"/>
      <c r="E130" s="160"/>
      <c r="F130" s="160"/>
      <c r="G130" s="160"/>
      <c r="H130" s="160"/>
      <c r="I130" s="160"/>
      <c r="J130" s="71"/>
      <c r="K130" s="29" t="s">
        <v>63</v>
      </c>
      <c r="L130" s="72">
        <v>43620</v>
      </c>
      <c r="M130" s="42"/>
      <c r="N130" s="42"/>
      <c r="O130" s="42"/>
      <c r="P130" s="42"/>
      <c r="Q130" s="42"/>
      <c r="R130" s="42"/>
      <c r="S130" s="19"/>
    </row>
    <row r="131" spans="2:19" s="20" customFormat="1">
      <c r="B131" s="15"/>
      <c r="C131" s="160" t="s">
        <v>105</v>
      </c>
      <c r="D131" s="160"/>
      <c r="E131" s="160"/>
      <c r="F131" s="160"/>
      <c r="G131" s="160"/>
      <c r="H131" s="160"/>
      <c r="I131" s="160"/>
      <c r="J131" s="71"/>
      <c r="K131" s="71"/>
      <c r="L131" s="42"/>
      <c r="M131" s="42"/>
      <c r="N131" s="42"/>
      <c r="O131" s="42"/>
      <c r="P131" s="42"/>
      <c r="Q131" s="42"/>
      <c r="R131" s="42"/>
      <c r="S131" s="19"/>
    </row>
    <row r="132" spans="2:19" s="20" customFormat="1">
      <c r="B132" s="15"/>
      <c r="C132" s="160" t="s">
        <v>106</v>
      </c>
      <c r="D132" s="160"/>
      <c r="E132" s="160"/>
      <c r="F132" s="160"/>
      <c r="G132" s="160"/>
      <c r="H132" s="160"/>
      <c r="I132" s="160"/>
      <c r="J132" s="71"/>
      <c r="K132" s="71"/>
      <c r="L132" s="42"/>
      <c r="M132" s="42"/>
      <c r="N132" s="42"/>
      <c r="O132" s="42"/>
      <c r="P132" s="42"/>
      <c r="Q132" s="42"/>
      <c r="R132" s="42"/>
      <c r="S132" s="19"/>
    </row>
    <row r="133" spans="2:19" s="20" customFormat="1">
      <c r="B133" s="15"/>
      <c r="C133" s="160" t="s">
        <v>79</v>
      </c>
      <c r="D133" s="160"/>
      <c r="E133" s="160"/>
      <c r="F133" s="160"/>
      <c r="G133" s="160"/>
      <c r="H133" s="160"/>
      <c r="I133" s="160"/>
      <c r="J133" s="71"/>
      <c r="K133" s="71"/>
      <c r="L133" s="42"/>
      <c r="M133" s="42"/>
      <c r="N133" s="42"/>
      <c r="O133" s="42"/>
      <c r="P133" s="42"/>
      <c r="Q133" s="42"/>
      <c r="R133" s="42"/>
      <c r="S133" s="19"/>
    </row>
    <row r="134" spans="2:19" s="20" customFormat="1">
      <c r="B134" s="15"/>
      <c r="C134" s="160" t="s">
        <v>74</v>
      </c>
      <c r="D134" s="160"/>
      <c r="E134" s="160"/>
      <c r="F134" s="160"/>
      <c r="G134" s="160"/>
      <c r="H134" s="160"/>
      <c r="I134" s="160"/>
      <c r="J134" s="71"/>
      <c r="K134" s="71"/>
      <c r="L134" s="42"/>
      <c r="M134" s="42"/>
      <c r="N134" s="42"/>
      <c r="O134" s="42"/>
      <c r="P134" s="42"/>
      <c r="Q134" s="42"/>
      <c r="R134" s="42"/>
      <c r="S134" s="19"/>
    </row>
    <row r="135" spans="2:19" s="20" customFormat="1">
      <c r="B135" s="15"/>
      <c r="C135" s="160" t="s">
        <v>73</v>
      </c>
      <c r="D135" s="160"/>
      <c r="E135" s="160"/>
      <c r="F135" s="160"/>
      <c r="G135" s="160"/>
      <c r="H135" s="160"/>
      <c r="I135" s="160"/>
      <c r="J135" s="71"/>
      <c r="K135" s="71"/>
      <c r="L135" s="42"/>
      <c r="M135" s="42"/>
      <c r="N135" s="42"/>
      <c r="O135" s="42"/>
      <c r="P135" s="42"/>
      <c r="Q135" s="42"/>
      <c r="R135" s="42"/>
      <c r="S135" s="19"/>
    </row>
    <row r="136" spans="2:19" s="20" customFormat="1">
      <c r="B136" s="15"/>
      <c r="C136" s="160" t="s">
        <v>91</v>
      </c>
      <c r="D136" s="160"/>
      <c r="E136" s="160"/>
      <c r="F136" s="160"/>
      <c r="G136" s="160"/>
      <c r="H136" s="160"/>
      <c r="I136" s="160"/>
      <c r="J136" s="71"/>
      <c r="K136" s="71"/>
      <c r="L136" s="42"/>
      <c r="M136" s="42"/>
      <c r="N136" s="42"/>
      <c r="O136" s="42"/>
      <c r="P136" s="42"/>
      <c r="Q136" s="42"/>
      <c r="R136" s="42"/>
      <c r="S136" s="19"/>
    </row>
    <row r="137" spans="2:19" s="20" customFormat="1">
      <c r="B137" s="15"/>
      <c r="C137" s="160" t="s">
        <v>107</v>
      </c>
      <c r="D137" s="160"/>
      <c r="E137" s="160"/>
      <c r="F137" s="160"/>
      <c r="G137" s="160"/>
      <c r="H137" s="160"/>
      <c r="I137" s="160"/>
      <c r="J137" s="71"/>
      <c r="K137" s="71"/>
      <c r="L137" s="42"/>
      <c r="M137" s="42"/>
      <c r="N137" s="42"/>
      <c r="O137" s="42"/>
      <c r="P137" s="42"/>
      <c r="Q137" s="42"/>
      <c r="R137" s="42"/>
      <c r="S137" s="19"/>
    </row>
    <row r="138" spans="2:19" s="20" customFormat="1">
      <c r="B138" s="15"/>
      <c r="C138" s="160" t="s">
        <v>108</v>
      </c>
      <c r="D138" s="160"/>
      <c r="E138" s="160"/>
      <c r="F138" s="160"/>
      <c r="G138" s="160"/>
      <c r="H138" s="160"/>
      <c r="I138" s="160"/>
      <c r="J138" s="71"/>
      <c r="K138" s="71"/>
      <c r="L138" s="42"/>
      <c r="M138" s="42"/>
      <c r="N138" s="42"/>
      <c r="O138" s="42"/>
      <c r="P138" s="42"/>
      <c r="Q138" s="42"/>
      <c r="R138" s="42"/>
      <c r="S138" s="19"/>
    </row>
    <row r="139" spans="2:19" s="20" customFormat="1">
      <c r="B139" s="15"/>
      <c r="C139" s="160" t="s">
        <v>109</v>
      </c>
      <c r="D139" s="160"/>
      <c r="E139" s="160"/>
      <c r="F139" s="160"/>
      <c r="G139" s="160"/>
      <c r="H139" s="160"/>
      <c r="I139" s="160"/>
      <c r="J139" s="71"/>
      <c r="K139" s="71"/>
      <c r="L139" s="42"/>
      <c r="M139" s="42"/>
      <c r="N139" s="42"/>
      <c r="O139" s="42"/>
      <c r="P139" s="42"/>
      <c r="Q139" s="42"/>
      <c r="R139" s="42"/>
      <c r="S139" s="19"/>
    </row>
    <row r="140" spans="2:19" s="20" customFormat="1" ht="9" customHeight="1">
      <c r="B140" s="15"/>
      <c r="C140" s="160"/>
      <c r="D140" s="160"/>
      <c r="E140" s="160"/>
      <c r="F140" s="160"/>
      <c r="G140" s="160"/>
      <c r="H140" s="71"/>
      <c r="I140" s="71"/>
      <c r="J140" s="71"/>
      <c r="K140" s="71"/>
      <c r="L140" s="42"/>
      <c r="M140" s="42"/>
      <c r="N140" s="42"/>
      <c r="O140" s="42"/>
      <c r="P140" s="42"/>
      <c r="Q140" s="42"/>
      <c r="R140" s="42"/>
      <c r="S140" s="19"/>
    </row>
    <row r="141" spans="2:19" s="20" customFormat="1">
      <c r="B141" s="15"/>
      <c r="C141" s="156" t="s">
        <v>110</v>
      </c>
      <c r="D141" s="156"/>
      <c r="E141" s="156"/>
      <c r="F141" s="156"/>
      <c r="G141" s="156"/>
      <c r="H141" s="156"/>
      <c r="I141" s="156"/>
      <c r="J141" s="156"/>
      <c r="K141" s="156"/>
      <c r="L141" s="42"/>
      <c r="M141" s="42"/>
      <c r="N141" s="42"/>
      <c r="O141" s="42"/>
      <c r="P141" s="42"/>
      <c r="Q141" s="42"/>
      <c r="R141" s="42"/>
      <c r="S141" s="19"/>
    </row>
    <row r="142" spans="2:19" s="20" customFormat="1" ht="9" customHeight="1">
      <c r="B142" s="15"/>
      <c r="C142" s="42"/>
      <c r="D142" s="42"/>
      <c r="E142" s="42"/>
      <c r="F142" s="42"/>
      <c r="G142" s="42"/>
      <c r="H142" s="42"/>
      <c r="I142" s="42"/>
      <c r="J142" s="42"/>
      <c r="K142" s="42"/>
      <c r="L142" s="42"/>
      <c r="M142" s="42"/>
      <c r="N142" s="42"/>
      <c r="O142" s="42"/>
      <c r="P142" s="42"/>
      <c r="Q142" s="42"/>
      <c r="R142" s="42"/>
      <c r="S142" s="19"/>
    </row>
    <row r="143" spans="2:19" s="20" customFormat="1">
      <c r="B143" s="15"/>
      <c r="C143" s="156" t="s">
        <v>111</v>
      </c>
      <c r="D143" s="156"/>
      <c r="E143" s="156"/>
      <c r="F143" s="156"/>
      <c r="G143" s="156"/>
      <c r="H143" s="156"/>
      <c r="I143" s="156"/>
      <c r="J143" s="156"/>
      <c r="K143" s="156"/>
      <c r="L143" s="42"/>
      <c r="M143" s="42"/>
      <c r="N143" s="42"/>
      <c r="O143" s="42"/>
      <c r="P143" s="42"/>
      <c r="Q143" s="42"/>
      <c r="R143" s="42"/>
      <c r="S143" s="19"/>
    </row>
    <row r="144" spans="2:19" s="20" customFormat="1" ht="9" customHeight="1">
      <c r="B144" s="15"/>
      <c r="C144" s="42"/>
      <c r="D144" s="42"/>
      <c r="E144" s="42"/>
      <c r="F144" s="42"/>
      <c r="G144" s="42"/>
      <c r="H144" s="42"/>
      <c r="I144" s="42"/>
      <c r="J144" s="42"/>
      <c r="K144" s="42"/>
      <c r="L144" s="42"/>
      <c r="M144" s="42"/>
      <c r="N144" s="42"/>
      <c r="O144" s="42"/>
      <c r="P144" s="42"/>
      <c r="Q144" s="42"/>
      <c r="R144" s="42"/>
      <c r="S144" s="19"/>
    </row>
    <row r="145" spans="2:19" s="20" customFormat="1" ht="13.5" thickBot="1">
      <c r="B145" s="15"/>
      <c r="C145" s="42"/>
      <c r="D145" s="42"/>
      <c r="E145" s="42"/>
      <c r="F145" s="104" t="s">
        <v>99</v>
      </c>
      <c r="G145" s="42"/>
      <c r="H145" s="42"/>
      <c r="I145" s="42"/>
      <c r="J145" s="42"/>
      <c r="K145" s="42"/>
      <c r="L145" s="42"/>
      <c r="M145" s="42"/>
      <c r="N145" s="42"/>
      <c r="O145" s="42"/>
      <c r="P145" s="42"/>
      <c r="Q145" s="42"/>
      <c r="R145" s="42"/>
      <c r="S145" s="19"/>
    </row>
    <row r="146" spans="2:19" s="20" customFormat="1" ht="13.5" thickBot="1">
      <c r="B146" s="15"/>
      <c r="C146" s="195" t="s">
        <v>112</v>
      </c>
      <c r="D146" s="196"/>
      <c r="E146" s="197"/>
      <c r="F146" s="113" t="s">
        <v>113</v>
      </c>
      <c r="G146" s="42"/>
      <c r="H146" s="42"/>
      <c r="I146" s="42"/>
      <c r="J146" s="42"/>
      <c r="K146" s="42"/>
      <c r="L146" s="42"/>
      <c r="M146" s="42"/>
      <c r="N146" s="42"/>
      <c r="O146" s="42"/>
      <c r="P146" s="42"/>
      <c r="Q146" s="42"/>
      <c r="R146" s="42"/>
      <c r="S146" s="19"/>
    </row>
    <row r="147" spans="2:19" s="20" customFormat="1" ht="17.25" customHeight="1">
      <c r="B147" s="15"/>
      <c r="C147" s="192" t="s">
        <v>66</v>
      </c>
      <c r="D147" s="193"/>
      <c r="E147" s="194"/>
      <c r="F147" s="85" t="s">
        <v>37</v>
      </c>
      <c r="G147" s="42"/>
      <c r="H147" s="42"/>
      <c r="I147" s="42"/>
      <c r="J147" s="42"/>
      <c r="K147" s="42"/>
      <c r="L147" s="42"/>
      <c r="M147" s="42"/>
      <c r="N147" s="42"/>
      <c r="O147" s="42"/>
      <c r="P147" s="42"/>
      <c r="Q147" s="42"/>
      <c r="R147" s="42"/>
      <c r="S147" s="19"/>
    </row>
    <row r="148" spans="2:19" s="20" customFormat="1" ht="17.25" customHeight="1">
      <c r="B148" s="15"/>
      <c r="C148" s="162" t="s">
        <v>114</v>
      </c>
      <c r="D148" s="163"/>
      <c r="E148" s="189"/>
      <c r="F148" s="89" t="s">
        <v>37</v>
      </c>
      <c r="G148" s="42"/>
      <c r="H148" s="42"/>
      <c r="I148" s="42"/>
      <c r="J148" s="42"/>
      <c r="K148" s="42"/>
      <c r="L148" s="42"/>
      <c r="M148" s="42"/>
      <c r="N148" s="42"/>
      <c r="O148" s="42"/>
      <c r="P148" s="42"/>
      <c r="Q148" s="42"/>
      <c r="R148" s="42"/>
      <c r="S148" s="19"/>
    </row>
    <row r="149" spans="2:19" s="20" customFormat="1" ht="17.25" customHeight="1">
      <c r="B149" s="15"/>
      <c r="C149" s="162" t="s">
        <v>68</v>
      </c>
      <c r="D149" s="163"/>
      <c r="E149" s="189"/>
      <c r="F149" s="89" t="s">
        <v>37</v>
      </c>
      <c r="G149" s="42"/>
      <c r="H149" s="42"/>
      <c r="I149" s="42"/>
      <c r="J149" s="42"/>
      <c r="K149" s="42"/>
      <c r="L149" s="42"/>
      <c r="M149" s="42"/>
      <c r="N149" s="42"/>
      <c r="O149" s="42"/>
      <c r="P149" s="42"/>
      <c r="Q149" s="42"/>
      <c r="R149" s="42"/>
      <c r="S149" s="19"/>
    </row>
    <row r="150" spans="2:19" s="20" customFormat="1" ht="17.25" customHeight="1">
      <c r="B150" s="15"/>
      <c r="C150" s="162" t="s">
        <v>79</v>
      </c>
      <c r="D150" s="163"/>
      <c r="E150" s="189"/>
      <c r="F150" s="89" t="s">
        <v>43</v>
      </c>
      <c r="G150" s="42"/>
      <c r="H150" s="42"/>
      <c r="I150" s="42"/>
      <c r="J150" s="42"/>
      <c r="K150" s="42"/>
      <c r="L150" s="42"/>
      <c r="M150" s="42"/>
      <c r="N150" s="42"/>
      <c r="O150" s="42"/>
      <c r="P150" s="42"/>
      <c r="Q150" s="42"/>
      <c r="R150" s="42"/>
      <c r="S150" s="19"/>
    </row>
    <row r="151" spans="2:19" s="20" customFormat="1" ht="17.25" customHeight="1">
      <c r="B151" s="15"/>
      <c r="C151" s="162" t="s">
        <v>74</v>
      </c>
      <c r="D151" s="163"/>
      <c r="E151" s="189"/>
      <c r="F151" s="89" t="s">
        <v>43</v>
      </c>
      <c r="G151" s="42"/>
      <c r="H151" s="42"/>
      <c r="I151" s="42"/>
      <c r="J151" s="42"/>
      <c r="K151" s="42"/>
      <c r="L151" s="42"/>
      <c r="M151" s="42"/>
      <c r="N151" s="42"/>
      <c r="O151" s="42"/>
      <c r="P151" s="42"/>
      <c r="Q151" s="42"/>
      <c r="R151" s="42"/>
      <c r="S151" s="19"/>
    </row>
    <row r="152" spans="2:19" s="20" customFormat="1" ht="17.25" customHeight="1">
      <c r="B152" s="15"/>
      <c r="C152" s="162" t="s">
        <v>73</v>
      </c>
      <c r="D152" s="163"/>
      <c r="E152" s="189"/>
      <c r="F152" s="89" t="s">
        <v>43</v>
      </c>
      <c r="G152" s="42"/>
      <c r="H152" s="42"/>
      <c r="I152" s="42"/>
      <c r="J152" s="42"/>
      <c r="K152" s="42"/>
      <c r="L152" s="42"/>
      <c r="M152" s="42"/>
      <c r="N152" s="42"/>
      <c r="O152" s="42"/>
      <c r="P152" s="42"/>
      <c r="Q152" s="42"/>
      <c r="R152" s="42"/>
      <c r="S152" s="19"/>
    </row>
    <row r="153" spans="2:19" s="20" customFormat="1" ht="17.25" customHeight="1">
      <c r="B153" s="15"/>
      <c r="C153" s="162" t="s">
        <v>91</v>
      </c>
      <c r="D153" s="163"/>
      <c r="E153" s="189"/>
      <c r="F153" s="89" t="s">
        <v>43</v>
      </c>
      <c r="G153" s="42"/>
      <c r="H153" s="42"/>
      <c r="I153" s="42"/>
      <c r="J153" s="42"/>
      <c r="K153" s="42"/>
      <c r="L153" s="42"/>
      <c r="M153" s="42"/>
      <c r="N153" s="42"/>
      <c r="O153" s="42"/>
      <c r="P153" s="42"/>
      <c r="Q153" s="42"/>
      <c r="R153" s="42"/>
      <c r="S153" s="19"/>
    </row>
    <row r="154" spans="2:19" s="20" customFormat="1" ht="17.25" customHeight="1">
      <c r="B154" s="15"/>
      <c r="C154" s="162" t="s">
        <v>115</v>
      </c>
      <c r="D154" s="163"/>
      <c r="E154" s="189"/>
      <c r="F154" s="89" t="s">
        <v>43</v>
      </c>
      <c r="G154" s="42"/>
      <c r="H154" s="42"/>
      <c r="I154" s="42"/>
      <c r="J154" s="42"/>
      <c r="K154" s="42"/>
      <c r="L154" s="42"/>
      <c r="M154" s="42"/>
      <c r="N154" s="42"/>
      <c r="O154" s="42"/>
      <c r="P154" s="42"/>
      <c r="Q154" s="42"/>
      <c r="R154" s="42"/>
      <c r="S154" s="19"/>
    </row>
    <row r="155" spans="2:19" s="20" customFormat="1" ht="17.25" customHeight="1">
      <c r="B155" s="15"/>
      <c r="C155" s="162" t="s">
        <v>116</v>
      </c>
      <c r="D155" s="163"/>
      <c r="E155" s="189"/>
      <c r="F155" s="89" t="s">
        <v>37</v>
      </c>
      <c r="G155" s="42"/>
      <c r="H155" s="42"/>
      <c r="I155" s="42"/>
      <c r="J155" s="42"/>
      <c r="K155" s="42"/>
      <c r="L155" s="42"/>
      <c r="M155" s="42"/>
      <c r="N155" s="42"/>
      <c r="O155" s="42"/>
      <c r="P155" s="42"/>
      <c r="Q155" s="42"/>
      <c r="R155" s="42"/>
      <c r="S155" s="19"/>
    </row>
    <row r="156" spans="2:19" s="20" customFormat="1" ht="17.25" customHeight="1" thickBot="1">
      <c r="B156" s="15"/>
      <c r="C156" s="165" t="s">
        <v>117</v>
      </c>
      <c r="D156" s="166"/>
      <c r="E156" s="190"/>
      <c r="F156" s="94" t="s">
        <v>43</v>
      </c>
      <c r="G156" s="42"/>
      <c r="H156" s="42"/>
      <c r="I156" s="42"/>
      <c r="J156" s="42"/>
      <c r="K156" s="42"/>
      <c r="L156" s="42"/>
      <c r="M156" s="42"/>
      <c r="N156" s="42"/>
      <c r="O156" s="42"/>
      <c r="P156" s="42"/>
      <c r="Q156" s="42"/>
      <c r="R156" s="42"/>
      <c r="S156" s="19"/>
    </row>
    <row r="157" spans="2:19" s="20" customFormat="1">
      <c r="B157" s="15"/>
      <c r="C157" s="105"/>
      <c r="D157" s="99"/>
      <c r="E157" s="99"/>
      <c r="F157" s="99">
        <f>COUNTIFS(F147:F156,"a")</f>
        <v>6</v>
      </c>
      <c r="G157" s="42"/>
      <c r="H157" s="42"/>
      <c r="I157" s="42"/>
      <c r="J157" s="42"/>
      <c r="K157" s="42"/>
      <c r="L157" s="42"/>
      <c r="M157" s="42"/>
      <c r="N157" s="42"/>
      <c r="O157" s="42"/>
      <c r="P157" s="42"/>
      <c r="Q157" s="42"/>
      <c r="R157" s="42"/>
      <c r="S157" s="19"/>
    </row>
    <row r="158" spans="2:19" s="20" customFormat="1" ht="7.5" customHeight="1">
      <c r="B158" s="15"/>
      <c r="C158" s="42"/>
      <c r="D158" s="42"/>
      <c r="E158" s="42"/>
      <c r="F158" s="42"/>
      <c r="G158" s="42"/>
      <c r="H158" s="42"/>
      <c r="I158" s="42"/>
      <c r="J158" s="42"/>
      <c r="K158" s="42"/>
      <c r="L158" s="42"/>
      <c r="M158" s="42"/>
      <c r="N158" s="42"/>
      <c r="O158" s="42"/>
      <c r="P158" s="42"/>
      <c r="Q158" s="42"/>
      <c r="R158" s="42"/>
      <c r="S158" s="19"/>
    </row>
    <row r="159" spans="2:19" s="20" customFormat="1">
      <c r="B159" s="15"/>
      <c r="C159" s="191" t="s">
        <v>118</v>
      </c>
      <c r="D159" s="191"/>
      <c r="E159" s="191"/>
      <c r="F159" s="191"/>
      <c r="G159" s="191"/>
      <c r="H159" s="191"/>
      <c r="I159" s="191"/>
      <c r="J159" s="191"/>
      <c r="K159" s="191"/>
      <c r="L159" s="191"/>
      <c r="M159" s="191"/>
      <c r="N159" s="191"/>
      <c r="O159" s="191"/>
      <c r="P159" s="191"/>
      <c r="Q159" s="191"/>
      <c r="R159" s="114"/>
      <c r="S159" s="19"/>
    </row>
    <row r="160" spans="2:19" s="20" customFormat="1">
      <c r="B160" s="15"/>
      <c r="C160" s="191"/>
      <c r="D160" s="191"/>
      <c r="E160" s="191"/>
      <c r="F160" s="191"/>
      <c r="G160" s="191"/>
      <c r="H160" s="191"/>
      <c r="I160" s="191"/>
      <c r="J160" s="191"/>
      <c r="K160" s="191"/>
      <c r="L160" s="191"/>
      <c r="M160" s="191"/>
      <c r="N160" s="191"/>
      <c r="O160" s="191"/>
      <c r="P160" s="191"/>
      <c r="Q160" s="191"/>
      <c r="R160" s="114"/>
      <c r="S160" s="19"/>
    </row>
    <row r="161" spans="2:19" s="20" customFormat="1">
      <c r="B161" s="15"/>
      <c r="C161" s="191"/>
      <c r="D161" s="191"/>
      <c r="E161" s="191"/>
      <c r="F161" s="191"/>
      <c r="G161" s="191"/>
      <c r="H161" s="191"/>
      <c r="I161" s="191"/>
      <c r="J161" s="191"/>
      <c r="K161" s="191"/>
      <c r="L161" s="191"/>
      <c r="M161" s="191"/>
      <c r="N161" s="191"/>
      <c r="O161" s="191"/>
      <c r="P161" s="191"/>
      <c r="Q161" s="191"/>
      <c r="R161" s="114"/>
      <c r="S161" s="19"/>
    </row>
    <row r="162" spans="2:19" s="20" customFormat="1">
      <c r="B162" s="15"/>
      <c r="C162" s="191"/>
      <c r="D162" s="191"/>
      <c r="E162" s="191"/>
      <c r="F162" s="191"/>
      <c r="G162" s="191"/>
      <c r="H162" s="191"/>
      <c r="I162" s="191"/>
      <c r="J162" s="191"/>
      <c r="K162" s="191"/>
      <c r="L162" s="191"/>
      <c r="M162" s="191"/>
      <c r="N162" s="191"/>
      <c r="O162" s="191"/>
      <c r="P162" s="191"/>
      <c r="Q162" s="191"/>
      <c r="R162" s="114"/>
      <c r="S162" s="19"/>
    </row>
    <row r="163" spans="2:19" s="20" customFormat="1" ht="8.25" customHeight="1" thickBot="1">
      <c r="B163" s="73"/>
      <c r="C163" s="74"/>
      <c r="D163" s="74"/>
      <c r="E163" s="74"/>
      <c r="F163" s="74"/>
      <c r="G163" s="74"/>
      <c r="H163" s="74"/>
      <c r="I163" s="74"/>
      <c r="J163" s="74"/>
      <c r="K163" s="74"/>
      <c r="L163" s="74"/>
      <c r="M163" s="74"/>
      <c r="N163" s="74"/>
      <c r="O163" s="74"/>
      <c r="P163" s="74"/>
      <c r="Q163" s="74"/>
      <c r="R163" s="74"/>
      <c r="S163" s="75"/>
    </row>
    <row r="164" spans="2:19" s="20" customFormat="1" ht="8.25" customHeight="1">
      <c r="B164" s="42"/>
      <c r="C164" s="42"/>
      <c r="D164" s="42"/>
      <c r="E164" s="42"/>
      <c r="F164" s="42"/>
      <c r="G164" s="42"/>
      <c r="H164" s="42"/>
      <c r="I164" s="42"/>
      <c r="J164" s="42"/>
      <c r="K164" s="42"/>
      <c r="L164" s="42"/>
      <c r="M164" s="42"/>
      <c r="N164" s="42"/>
      <c r="O164" s="42"/>
      <c r="P164" s="42"/>
      <c r="Q164" s="42"/>
      <c r="R164" s="42"/>
      <c r="S164" s="42"/>
    </row>
    <row r="165" spans="2:19" s="20" customFormat="1" ht="12.75" customHeight="1" thickBot="1">
      <c r="B165" s="42"/>
      <c r="C165" s="42"/>
      <c r="D165" s="42"/>
      <c r="E165" s="42"/>
      <c r="F165" s="42"/>
      <c r="G165" s="42"/>
      <c r="H165" s="42"/>
      <c r="I165" s="42"/>
      <c r="J165" s="42"/>
      <c r="K165" s="42"/>
      <c r="L165" s="42"/>
      <c r="M165" s="42"/>
      <c r="N165" s="42"/>
      <c r="O165" s="42"/>
      <c r="P165" s="42"/>
      <c r="Q165" s="42"/>
      <c r="R165" s="42"/>
      <c r="S165" s="42"/>
    </row>
    <row r="166" spans="2:19" s="20" customFormat="1" ht="9" customHeight="1">
      <c r="B166" s="63"/>
      <c r="C166" s="64"/>
      <c r="D166" s="64"/>
      <c r="E166" s="64"/>
      <c r="F166" s="64"/>
      <c r="G166" s="64"/>
      <c r="H166" s="64"/>
      <c r="I166" s="64"/>
      <c r="J166" s="64"/>
      <c r="K166" s="64"/>
      <c r="L166" s="64"/>
      <c r="M166" s="64"/>
      <c r="N166" s="64"/>
      <c r="O166" s="64"/>
      <c r="P166" s="64"/>
      <c r="Q166" s="64"/>
      <c r="R166" s="64"/>
      <c r="S166" s="65"/>
    </row>
    <row r="167" spans="2:19" s="20" customFormat="1">
      <c r="B167" s="15"/>
      <c r="C167" s="170" t="s">
        <v>119</v>
      </c>
      <c r="D167" s="170"/>
      <c r="E167" s="170"/>
      <c r="F167" s="170"/>
      <c r="G167" s="170"/>
      <c r="H167" s="170"/>
      <c r="I167" s="170"/>
      <c r="J167" s="170"/>
      <c r="K167" s="170"/>
      <c r="L167" s="42"/>
      <c r="M167" s="42"/>
      <c r="N167" s="42"/>
      <c r="O167" s="42"/>
      <c r="P167" s="42"/>
      <c r="Q167" s="42"/>
      <c r="R167" s="42"/>
      <c r="S167" s="19"/>
    </row>
    <row r="168" spans="2:19" s="20" customFormat="1" ht="9" customHeight="1">
      <c r="B168" s="15"/>
      <c r="C168" s="42"/>
      <c r="D168" s="42"/>
      <c r="E168" s="42"/>
      <c r="F168" s="42"/>
      <c r="G168" s="42"/>
      <c r="H168" s="42"/>
      <c r="I168" s="42"/>
      <c r="J168" s="42"/>
      <c r="K168" s="42"/>
      <c r="L168" s="42"/>
      <c r="M168" s="42"/>
      <c r="N168" s="42"/>
      <c r="O168" s="42"/>
      <c r="P168" s="42"/>
      <c r="Q168" s="42"/>
      <c r="R168" s="42"/>
      <c r="S168" s="19"/>
    </row>
    <row r="169" spans="2:19" s="20" customFormat="1">
      <c r="B169" s="15"/>
      <c r="C169" s="171" t="s">
        <v>64</v>
      </c>
      <c r="D169" s="171"/>
      <c r="E169" s="171"/>
      <c r="F169" s="171"/>
      <c r="G169" s="171"/>
      <c r="H169" s="171"/>
      <c r="I169" s="171"/>
      <c r="J169" s="42"/>
      <c r="M169" s="42"/>
      <c r="N169" s="42"/>
      <c r="O169" s="42"/>
      <c r="P169" s="42"/>
      <c r="Q169" s="42"/>
      <c r="R169" s="42"/>
      <c r="S169" s="19"/>
    </row>
    <row r="170" spans="2:19" s="20" customFormat="1" ht="24" customHeight="1">
      <c r="B170" s="15"/>
      <c r="C170" s="160" t="s">
        <v>47</v>
      </c>
      <c r="D170" s="160"/>
      <c r="E170" s="160"/>
      <c r="F170" s="160"/>
      <c r="G170" s="160"/>
      <c r="H170" s="160"/>
      <c r="I170" s="160"/>
      <c r="J170" s="42"/>
      <c r="L170" s="172" t="s">
        <v>62</v>
      </c>
      <c r="M170" s="173"/>
      <c r="N170" s="42"/>
      <c r="O170" s="42"/>
      <c r="P170" s="42"/>
      <c r="Q170" s="42"/>
      <c r="R170" s="42"/>
      <c r="S170" s="19"/>
    </row>
    <row r="171" spans="2:19" s="20" customFormat="1">
      <c r="B171" s="15"/>
      <c r="C171" s="160"/>
      <c r="D171" s="160"/>
      <c r="E171" s="160"/>
      <c r="F171" s="160"/>
      <c r="G171" s="160"/>
      <c r="H171" s="160"/>
      <c r="I171" s="160"/>
      <c r="J171" s="42"/>
      <c r="K171" s="42"/>
      <c r="L171" s="29" t="s">
        <v>63</v>
      </c>
      <c r="M171" s="72">
        <v>43634</v>
      </c>
      <c r="N171" s="42"/>
      <c r="O171" s="42"/>
      <c r="P171" s="42"/>
      <c r="Q171" s="42"/>
      <c r="R171" s="42"/>
      <c r="S171" s="19"/>
    </row>
    <row r="172" spans="2:19" s="20" customFormat="1" ht="9" customHeight="1">
      <c r="B172" s="15"/>
      <c r="C172" s="42"/>
      <c r="D172" s="42"/>
      <c r="E172" s="42"/>
      <c r="F172" s="42"/>
      <c r="G172" s="42"/>
      <c r="H172" s="42"/>
      <c r="I172" s="42"/>
      <c r="J172" s="42"/>
      <c r="K172" s="42"/>
      <c r="L172" s="29" t="s">
        <v>63</v>
      </c>
      <c r="M172" s="72">
        <v>43657</v>
      </c>
      <c r="N172" s="42"/>
      <c r="O172" s="42"/>
      <c r="P172" s="42"/>
      <c r="Q172" s="42"/>
      <c r="R172" s="42"/>
      <c r="S172" s="19"/>
    </row>
    <row r="173" spans="2:19" s="20" customFormat="1">
      <c r="B173" s="15"/>
      <c r="C173" s="156" t="s">
        <v>120</v>
      </c>
      <c r="D173" s="156"/>
      <c r="E173" s="156"/>
      <c r="F173" s="156"/>
      <c r="G173" s="156"/>
      <c r="H173" s="156"/>
      <c r="I173" s="156"/>
      <c r="J173" s="156"/>
      <c r="K173" s="156"/>
      <c r="L173" s="29" t="s">
        <v>63</v>
      </c>
      <c r="M173" s="72">
        <v>43679</v>
      </c>
      <c r="N173" s="42"/>
      <c r="O173" s="42"/>
      <c r="P173" s="42"/>
      <c r="Q173" s="42"/>
      <c r="R173" s="42"/>
      <c r="S173" s="19"/>
    </row>
    <row r="174" spans="2:19" s="20" customFormat="1" ht="9" customHeight="1">
      <c r="B174" s="15"/>
      <c r="C174" s="42"/>
      <c r="D174" s="42"/>
      <c r="E174" s="42"/>
      <c r="F174" s="42"/>
      <c r="G174" s="42"/>
      <c r="H174" s="42"/>
      <c r="I174" s="42"/>
      <c r="J174" s="42"/>
      <c r="K174" s="42"/>
      <c r="L174" s="29" t="s">
        <v>63</v>
      </c>
      <c r="M174" s="72">
        <v>43690</v>
      </c>
      <c r="N174" s="42"/>
      <c r="O174" s="42"/>
      <c r="P174" s="42"/>
      <c r="Q174" s="42"/>
      <c r="R174" s="42"/>
      <c r="S174" s="19"/>
    </row>
    <row r="175" spans="2:19" s="20" customFormat="1">
      <c r="B175" s="15"/>
      <c r="C175" s="156" t="s">
        <v>121</v>
      </c>
      <c r="D175" s="156"/>
      <c r="E175" s="156"/>
      <c r="F175" s="156"/>
      <c r="G175" s="156"/>
      <c r="H175" s="156"/>
      <c r="I175" s="156"/>
      <c r="J175" s="156"/>
      <c r="K175" s="156"/>
      <c r="L175" s="29" t="s">
        <v>63</v>
      </c>
      <c r="M175" s="72">
        <v>43721</v>
      </c>
      <c r="N175" s="42"/>
      <c r="O175" s="42"/>
      <c r="P175" s="42"/>
      <c r="Q175" s="42"/>
      <c r="R175" s="42"/>
      <c r="S175" s="19"/>
    </row>
    <row r="176" spans="2:19" s="20" customFormat="1" ht="9" customHeight="1">
      <c r="B176" s="15"/>
      <c r="C176" s="42"/>
      <c r="D176" s="42"/>
      <c r="E176" s="42"/>
      <c r="F176" s="42"/>
      <c r="G176" s="42"/>
      <c r="H176" s="42"/>
      <c r="I176" s="42"/>
      <c r="J176" s="42"/>
      <c r="K176" s="42"/>
      <c r="L176" s="29" t="s">
        <v>63</v>
      </c>
      <c r="M176" s="72">
        <v>43749</v>
      </c>
      <c r="N176" s="42"/>
      <c r="O176" s="42"/>
      <c r="P176" s="42"/>
      <c r="Q176" s="42"/>
      <c r="R176" s="42"/>
      <c r="S176" s="19"/>
    </row>
    <row r="177" spans="2:19" s="20" customFormat="1" ht="13.5" thickBot="1">
      <c r="B177" s="15"/>
      <c r="C177" s="42"/>
      <c r="D177" s="42"/>
      <c r="E177" s="42"/>
      <c r="F177" s="184" t="s">
        <v>84</v>
      </c>
      <c r="G177" s="184"/>
      <c r="H177" s="184"/>
      <c r="I177" s="42"/>
      <c r="J177" s="42"/>
      <c r="K177" s="42"/>
      <c r="L177" s="42"/>
      <c r="M177" s="42"/>
      <c r="N177" s="42"/>
      <c r="O177" s="42"/>
      <c r="P177" s="42"/>
      <c r="Q177" s="42"/>
      <c r="R177" s="42"/>
      <c r="S177" s="19"/>
    </row>
    <row r="178" spans="2:19" s="20" customFormat="1" ht="25.5" customHeight="1" thickBot="1">
      <c r="B178" s="15"/>
      <c r="C178" s="185" t="s">
        <v>122</v>
      </c>
      <c r="D178" s="186"/>
      <c r="E178" s="115" t="s">
        <v>123</v>
      </c>
      <c r="F178" s="116">
        <v>1</v>
      </c>
      <c r="G178" s="117">
        <v>2</v>
      </c>
      <c r="H178" s="117" t="s">
        <v>124</v>
      </c>
      <c r="I178" s="117" t="s">
        <v>125</v>
      </c>
      <c r="J178" s="117" t="s">
        <v>126</v>
      </c>
      <c r="K178" s="83" t="s">
        <v>127</v>
      </c>
      <c r="L178" s="82" t="s">
        <v>86</v>
      </c>
      <c r="M178" s="83" t="s">
        <v>87</v>
      </c>
      <c r="N178" s="42"/>
      <c r="O178" s="42"/>
      <c r="P178" s="42"/>
      <c r="Q178" s="42"/>
      <c r="R178" s="42"/>
      <c r="S178" s="19"/>
    </row>
    <row r="179" spans="2:19" s="20" customFormat="1" ht="22.5" customHeight="1">
      <c r="B179" s="15">
        <v>1</v>
      </c>
      <c r="C179" s="187" t="s">
        <v>128</v>
      </c>
      <c r="D179" s="188"/>
      <c r="E179" s="118" t="s">
        <v>129</v>
      </c>
      <c r="F179" s="119" t="s">
        <v>43</v>
      </c>
      <c r="G179" s="120" t="s">
        <v>37</v>
      </c>
      <c r="H179" s="120" t="s">
        <v>37</v>
      </c>
      <c r="I179" s="120" t="s">
        <v>37</v>
      </c>
      <c r="J179" s="120" t="s">
        <v>43</v>
      </c>
      <c r="K179" s="121" t="s">
        <v>37</v>
      </c>
      <c r="L179" s="122">
        <f>COUNTIFS(F179:K179,"a")</f>
        <v>2</v>
      </c>
      <c r="M179" s="123">
        <f>COUNTIFS(F179:K179,"r")</f>
        <v>4</v>
      </c>
      <c r="N179" s="42"/>
      <c r="O179" s="42"/>
      <c r="P179" s="42"/>
      <c r="Q179" s="42"/>
      <c r="R179" s="42"/>
      <c r="S179" s="19"/>
    </row>
    <row r="180" spans="2:19" s="20" customFormat="1" ht="22.5" customHeight="1">
      <c r="B180" s="15">
        <v>2</v>
      </c>
      <c r="C180" s="179" t="s">
        <v>130</v>
      </c>
      <c r="D180" s="180"/>
      <c r="E180" s="124" t="s">
        <v>129</v>
      </c>
      <c r="F180" s="125" t="s">
        <v>37</v>
      </c>
      <c r="G180" s="88" t="s">
        <v>37</v>
      </c>
      <c r="H180" s="88" t="s">
        <v>37</v>
      </c>
      <c r="I180" s="88" t="s">
        <v>37</v>
      </c>
      <c r="J180" s="88" t="s">
        <v>43</v>
      </c>
      <c r="K180" s="89" t="s">
        <v>43</v>
      </c>
      <c r="L180" s="126">
        <f t="shared" ref="L180:L211" si="3">COUNTIFS(F180:K180,"a")</f>
        <v>2</v>
      </c>
      <c r="M180" s="127">
        <f t="shared" ref="M180:M211" si="4">COUNTIFS(F180:K180,"r")</f>
        <v>4</v>
      </c>
      <c r="N180" s="42"/>
      <c r="O180" s="42"/>
      <c r="P180" s="42"/>
      <c r="Q180" s="42"/>
      <c r="R180" s="42"/>
      <c r="S180" s="19"/>
    </row>
    <row r="181" spans="2:19" s="20" customFormat="1" ht="22.5" customHeight="1">
      <c r="B181" s="15">
        <v>3</v>
      </c>
      <c r="C181" s="179" t="s">
        <v>131</v>
      </c>
      <c r="D181" s="180"/>
      <c r="E181" s="124" t="s">
        <v>132</v>
      </c>
      <c r="F181" s="125" t="s">
        <v>37</v>
      </c>
      <c r="G181" s="88" t="s">
        <v>37</v>
      </c>
      <c r="H181" s="88" t="s">
        <v>37</v>
      </c>
      <c r="I181" s="88" t="s">
        <v>37</v>
      </c>
      <c r="J181" s="88" t="s">
        <v>43</v>
      </c>
      <c r="K181" s="89" t="s">
        <v>37</v>
      </c>
      <c r="L181" s="126">
        <f t="shared" si="3"/>
        <v>1</v>
      </c>
      <c r="M181" s="127">
        <f t="shared" si="4"/>
        <v>5</v>
      </c>
      <c r="N181" s="42"/>
      <c r="O181" s="42"/>
      <c r="P181" s="42"/>
      <c r="Q181" s="42"/>
      <c r="R181" s="42"/>
      <c r="S181" s="19"/>
    </row>
    <row r="182" spans="2:19" s="20" customFormat="1" ht="22.5" customHeight="1">
      <c r="B182" s="15">
        <v>4</v>
      </c>
      <c r="C182" s="179" t="s">
        <v>133</v>
      </c>
      <c r="D182" s="180"/>
      <c r="E182" s="124" t="s">
        <v>132</v>
      </c>
      <c r="F182" s="125" t="s">
        <v>37</v>
      </c>
      <c r="G182" s="88" t="s">
        <v>43</v>
      </c>
      <c r="H182" s="88" t="s">
        <v>43</v>
      </c>
      <c r="I182" s="88" t="s">
        <v>37</v>
      </c>
      <c r="J182" s="88" t="s">
        <v>43</v>
      </c>
      <c r="K182" s="89" t="s">
        <v>43</v>
      </c>
      <c r="L182" s="126">
        <f t="shared" si="3"/>
        <v>4</v>
      </c>
      <c r="M182" s="127">
        <f t="shared" si="4"/>
        <v>2</v>
      </c>
      <c r="N182" s="42"/>
      <c r="O182" s="42"/>
      <c r="P182" s="42"/>
      <c r="Q182" s="42"/>
      <c r="R182" s="42"/>
      <c r="S182" s="19"/>
    </row>
    <row r="183" spans="2:19" s="20" customFormat="1" ht="22.5" customHeight="1">
      <c r="B183" s="15">
        <v>5</v>
      </c>
      <c r="C183" s="179" t="s">
        <v>134</v>
      </c>
      <c r="D183" s="180"/>
      <c r="E183" s="124" t="s">
        <v>132</v>
      </c>
      <c r="F183" s="125" t="s">
        <v>37</v>
      </c>
      <c r="G183" s="88" t="s">
        <v>37</v>
      </c>
      <c r="H183" s="88" t="s">
        <v>37</v>
      </c>
      <c r="I183" s="88" t="s">
        <v>37</v>
      </c>
      <c r="J183" s="88" t="s">
        <v>37</v>
      </c>
      <c r="K183" s="89" t="s">
        <v>37</v>
      </c>
      <c r="L183" s="126">
        <f t="shared" si="3"/>
        <v>0</v>
      </c>
      <c r="M183" s="127">
        <f t="shared" si="4"/>
        <v>6</v>
      </c>
      <c r="N183" s="42"/>
      <c r="O183" s="42"/>
      <c r="P183" s="42"/>
      <c r="Q183" s="42"/>
      <c r="R183" s="42"/>
      <c r="S183" s="19"/>
    </row>
    <row r="184" spans="2:19" s="20" customFormat="1" ht="22.5" customHeight="1">
      <c r="B184" s="15">
        <v>6</v>
      </c>
      <c r="C184" s="179" t="s">
        <v>135</v>
      </c>
      <c r="D184" s="180"/>
      <c r="E184" s="124" t="s">
        <v>132</v>
      </c>
      <c r="F184" s="125" t="s">
        <v>43</v>
      </c>
      <c r="G184" s="88" t="s">
        <v>43</v>
      </c>
      <c r="H184" s="88" t="s">
        <v>37</v>
      </c>
      <c r="I184" s="88" t="s">
        <v>37</v>
      </c>
      <c r="J184" s="88" t="s">
        <v>43</v>
      </c>
      <c r="K184" s="89" t="s">
        <v>37</v>
      </c>
      <c r="L184" s="126">
        <f t="shared" si="3"/>
        <v>3</v>
      </c>
      <c r="M184" s="127">
        <f t="shared" si="4"/>
        <v>3</v>
      </c>
      <c r="N184" s="42"/>
      <c r="O184" s="42"/>
      <c r="P184" s="42"/>
      <c r="Q184" s="42"/>
      <c r="R184" s="42"/>
      <c r="S184" s="19"/>
    </row>
    <row r="185" spans="2:19" s="20" customFormat="1" ht="22.5" customHeight="1">
      <c r="B185" s="15">
        <v>7</v>
      </c>
      <c r="C185" s="179" t="s">
        <v>136</v>
      </c>
      <c r="D185" s="180"/>
      <c r="E185" s="124" t="s">
        <v>137</v>
      </c>
      <c r="F185" s="125" t="s">
        <v>43</v>
      </c>
      <c r="G185" s="88" t="s">
        <v>37</v>
      </c>
      <c r="H185" s="88" t="s">
        <v>43</v>
      </c>
      <c r="I185" s="88" t="s">
        <v>37</v>
      </c>
      <c r="J185" s="88" t="s">
        <v>37</v>
      </c>
      <c r="K185" s="89" t="s">
        <v>37</v>
      </c>
      <c r="L185" s="126">
        <f t="shared" si="3"/>
        <v>2</v>
      </c>
      <c r="M185" s="127">
        <f t="shared" si="4"/>
        <v>4</v>
      </c>
      <c r="N185" s="42"/>
      <c r="O185" s="42"/>
      <c r="P185" s="42"/>
      <c r="Q185" s="42"/>
      <c r="R185" s="42"/>
      <c r="S185" s="19"/>
    </row>
    <row r="186" spans="2:19" s="20" customFormat="1" ht="22.5" customHeight="1">
      <c r="B186" s="15">
        <v>8</v>
      </c>
      <c r="C186" s="179" t="s">
        <v>138</v>
      </c>
      <c r="D186" s="180"/>
      <c r="E186" s="124" t="s">
        <v>137</v>
      </c>
      <c r="F186" s="125" t="s">
        <v>43</v>
      </c>
      <c r="G186" s="88" t="s">
        <v>43</v>
      </c>
      <c r="H186" s="88" t="s">
        <v>37</v>
      </c>
      <c r="I186" s="88" t="s">
        <v>37</v>
      </c>
      <c r="J186" s="88" t="s">
        <v>43</v>
      </c>
      <c r="K186" s="89" t="s">
        <v>37</v>
      </c>
      <c r="L186" s="126">
        <f t="shared" si="3"/>
        <v>3</v>
      </c>
      <c r="M186" s="127">
        <f t="shared" si="4"/>
        <v>3</v>
      </c>
      <c r="N186" s="42"/>
      <c r="O186" s="42"/>
      <c r="P186" s="42"/>
      <c r="Q186" s="42"/>
      <c r="R186" s="42"/>
      <c r="S186" s="19"/>
    </row>
    <row r="187" spans="2:19" s="20" customFormat="1" ht="22.5" customHeight="1">
      <c r="B187" s="15">
        <v>9</v>
      </c>
      <c r="C187" s="179" t="s">
        <v>139</v>
      </c>
      <c r="D187" s="180"/>
      <c r="E187" s="124" t="s">
        <v>140</v>
      </c>
      <c r="F187" s="125" t="s">
        <v>43</v>
      </c>
      <c r="G187" s="88" t="s">
        <v>43</v>
      </c>
      <c r="H187" s="88" t="s">
        <v>43</v>
      </c>
      <c r="I187" s="88" t="s">
        <v>37</v>
      </c>
      <c r="J187" s="88" t="s">
        <v>43</v>
      </c>
      <c r="K187" s="89" t="s">
        <v>43</v>
      </c>
      <c r="L187" s="126">
        <f t="shared" si="3"/>
        <v>5</v>
      </c>
      <c r="M187" s="127">
        <f t="shared" si="4"/>
        <v>1</v>
      </c>
      <c r="N187" s="42"/>
      <c r="O187" s="42"/>
      <c r="P187" s="42"/>
      <c r="Q187" s="42"/>
      <c r="R187" s="42"/>
      <c r="S187" s="19"/>
    </row>
    <row r="188" spans="2:19" s="20" customFormat="1" ht="22.5" customHeight="1">
      <c r="B188" s="15">
        <v>10</v>
      </c>
      <c r="C188" s="179" t="s">
        <v>141</v>
      </c>
      <c r="D188" s="180"/>
      <c r="E188" s="124" t="s">
        <v>140</v>
      </c>
      <c r="F188" s="125" t="s">
        <v>43</v>
      </c>
      <c r="G188" s="88" t="s">
        <v>43</v>
      </c>
      <c r="H188" s="88" t="s">
        <v>43</v>
      </c>
      <c r="I188" s="88" t="s">
        <v>43</v>
      </c>
      <c r="J188" s="88" t="s">
        <v>43</v>
      </c>
      <c r="K188" s="89" t="s">
        <v>43</v>
      </c>
      <c r="L188" s="126">
        <f t="shared" si="3"/>
        <v>6</v>
      </c>
      <c r="M188" s="127">
        <f t="shared" si="4"/>
        <v>0</v>
      </c>
      <c r="N188" s="42"/>
      <c r="O188" s="42"/>
      <c r="P188" s="42"/>
      <c r="Q188" s="42"/>
      <c r="R188" s="42"/>
      <c r="S188" s="19"/>
    </row>
    <row r="189" spans="2:19" s="20" customFormat="1" ht="22.5" customHeight="1">
      <c r="B189" s="15">
        <v>11</v>
      </c>
      <c r="C189" s="179" t="s">
        <v>142</v>
      </c>
      <c r="D189" s="180"/>
      <c r="E189" s="124" t="s">
        <v>143</v>
      </c>
      <c r="F189" s="125" t="s">
        <v>37</v>
      </c>
      <c r="G189" s="88" t="s">
        <v>37</v>
      </c>
      <c r="H189" s="88" t="s">
        <v>37</v>
      </c>
      <c r="I189" s="88" t="s">
        <v>43</v>
      </c>
      <c r="J189" s="88" t="s">
        <v>37</v>
      </c>
      <c r="K189" s="89" t="s">
        <v>43</v>
      </c>
      <c r="L189" s="126">
        <f t="shared" si="3"/>
        <v>2</v>
      </c>
      <c r="M189" s="127">
        <f t="shared" si="4"/>
        <v>4</v>
      </c>
      <c r="N189" s="42"/>
      <c r="O189" s="42"/>
      <c r="P189" s="42"/>
      <c r="Q189" s="42"/>
      <c r="R189" s="42"/>
      <c r="S189" s="19"/>
    </row>
    <row r="190" spans="2:19" s="20" customFormat="1" ht="22.5" customHeight="1">
      <c r="B190" s="15">
        <v>12</v>
      </c>
      <c r="C190" s="179" t="s">
        <v>144</v>
      </c>
      <c r="D190" s="180"/>
      <c r="E190" s="124" t="s">
        <v>143</v>
      </c>
      <c r="F190" s="125" t="s">
        <v>43</v>
      </c>
      <c r="G190" s="88" t="s">
        <v>43</v>
      </c>
      <c r="H190" s="88" t="s">
        <v>43</v>
      </c>
      <c r="I190" s="88" t="s">
        <v>43</v>
      </c>
      <c r="J190" s="88" t="s">
        <v>37</v>
      </c>
      <c r="K190" s="89" t="s">
        <v>37</v>
      </c>
      <c r="L190" s="126">
        <f t="shared" si="3"/>
        <v>4</v>
      </c>
      <c r="M190" s="127">
        <f t="shared" si="4"/>
        <v>2</v>
      </c>
      <c r="N190" s="42"/>
      <c r="O190" s="42"/>
      <c r="P190" s="42"/>
      <c r="Q190" s="42"/>
      <c r="R190" s="42"/>
      <c r="S190" s="19"/>
    </row>
    <row r="191" spans="2:19" s="20" customFormat="1" ht="22.5" customHeight="1">
      <c r="B191" s="15">
        <v>13</v>
      </c>
      <c r="C191" s="179" t="s">
        <v>145</v>
      </c>
      <c r="D191" s="180"/>
      <c r="E191" s="124" t="s">
        <v>143</v>
      </c>
      <c r="F191" s="125" t="s">
        <v>43</v>
      </c>
      <c r="G191" s="88" t="s">
        <v>43</v>
      </c>
      <c r="H191" s="88" t="s">
        <v>43</v>
      </c>
      <c r="I191" s="88" t="s">
        <v>43</v>
      </c>
      <c r="J191" s="88" t="s">
        <v>43</v>
      </c>
      <c r="K191" s="89" t="s">
        <v>43</v>
      </c>
      <c r="L191" s="126">
        <f t="shared" si="3"/>
        <v>6</v>
      </c>
      <c r="M191" s="127">
        <f t="shared" si="4"/>
        <v>0</v>
      </c>
      <c r="N191" s="42"/>
      <c r="O191" s="42"/>
      <c r="P191" s="42"/>
      <c r="Q191" s="42"/>
      <c r="R191" s="42"/>
      <c r="S191" s="19"/>
    </row>
    <row r="192" spans="2:19" s="20" customFormat="1" ht="22.5" customHeight="1">
      <c r="B192" s="15">
        <v>14</v>
      </c>
      <c r="C192" s="179" t="s">
        <v>146</v>
      </c>
      <c r="D192" s="180"/>
      <c r="E192" s="124" t="s">
        <v>143</v>
      </c>
      <c r="F192" s="125" t="s">
        <v>43</v>
      </c>
      <c r="G192" s="88" t="s">
        <v>37</v>
      </c>
      <c r="H192" s="88" t="s">
        <v>37</v>
      </c>
      <c r="I192" s="88" t="s">
        <v>37</v>
      </c>
      <c r="J192" s="88" t="s">
        <v>37</v>
      </c>
      <c r="K192" s="89" t="s">
        <v>37</v>
      </c>
      <c r="L192" s="126">
        <f t="shared" si="3"/>
        <v>1</v>
      </c>
      <c r="M192" s="127">
        <f t="shared" si="4"/>
        <v>5</v>
      </c>
      <c r="N192" s="42"/>
      <c r="O192" s="42"/>
      <c r="P192" s="42"/>
      <c r="Q192" s="42"/>
      <c r="R192" s="42"/>
      <c r="S192" s="19"/>
    </row>
    <row r="193" spans="2:19" s="20" customFormat="1" ht="22.5" customHeight="1">
      <c r="B193" s="15">
        <v>15</v>
      </c>
      <c r="C193" s="179" t="s">
        <v>147</v>
      </c>
      <c r="D193" s="180"/>
      <c r="E193" s="124" t="s">
        <v>148</v>
      </c>
      <c r="F193" s="125" t="s">
        <v>43</v>
      </c>
      <c r="G193" s="128" t="s">
        <v>37</v>
      </c>
      <c r="H193" s="88" t="s">
        <v>43</v>
      </c>
      <c r="I193" s="88" t="s">
        <v>37</v>
      </c>
      <c r="J193" s="128" t="s">
        <v>37</v>
      </c>
      <c r="K193" s="129" t="s">
        <v>37</v>
      </c>
      <c r="L193" s="126">
        <f t="shared" si="3"/>
        <v>2</v>
      </c>
      <c r="M193" s="127">
        <f t="shared" si="4"/>
        <v>4</v>
      </c>
      <c r="N193" s="42"/>
      <c r="O193" s="42"/>
      <c r="P193" s="42"/>
      <c r="Q193" s="42"/>
      <c r="R193" s="42"/>
      <c r="S193" s="19"/>
    </row>
    <row r="194" spans="2:19" s="20" customFormat="1" ht="22.5" customHeight="1">
      <c r="B194" s="15">
        <v>16</v>
      </c>
      <c r="C194" s="179" t="s">
        <v>149</v>
      </c>
      <c r="D194" s="180"/>
      <c r="E194" s="124" t="s">
        <v>148</v>
      </c>
      <c r="F194" s="119" t="s">
        <v>37</v>
      </c>
      <c r="G194" s="88" t="s">
        <v>43</v>
      </c>
      <c r="H194" s="88" t="s">
        <v>37</v>
      </c>
      <c r="I194" s="88" t="s">
        <v>37</v>
      </c>
      <c r="J194" s="88" t="s">
        <v>37</v>
      </c>
      <c r="K194" s="89" t="s">
        <v>37</v>
      </c>
      <c r="L194" s="126">
        <f t="shared" si="3"/>
        <v>1</v>
      </c>
      <c r="M194" s="127">
        <f t="shared" si="4"/>
        <v>5</v>
      </c>
      <c r="N194" s="42"/>
      <c r="O194" s="42"/>
      <c r="P194" s="42"/>
      <c r="Q194" s="42"/>
      <c r="R194" s="42"/>
      <c r="S194" s="19"/>
    </row>
    <row r="195" spans="2:19" s="20" customFormat="1" ht="22.5" customHeight="1">
      <c r="B195" s="15">
        <v>17</v>
      </c>
      <c r="C195" s="179" t="s">
        <v>150</v>
      </c>
      <c r="D195" s="180"/>
      <c r="E195" s="124" t="s">
        <v>148</v>
      </c>
      <c r="F195" s="125" t="s">
        <v>43</v>
      </c>
      <c r="G195" s="88" t="s">
        <v>43</v>
      </c>
      <c r="H195" s="88" t="s">
        <v>37</v>
      </c>
      <c r="I195" s="88" t="s">
        <v>43</v>
      </c>
      <c r="J195" s="88" t="s">
        <v>43</v>
      </c>
      <c r="K195" s="89" t="s">
        <v>43</v>
      </c>
      <c r="L195" s="126">
        <f t="shared" si="3"/>
        <v>5</v>
      </c>
      <c r="M195" s="127">
        <f t="shared" si="4"/>
        <v>1</v>
      </c>
      <c r="N195" s="42"/>
      <c r="O195" s="42"/>
      <c r="P195" s="42"/>
      <c r="Q195" s="42"/>
      <c r="R195" s="42"/>
      <c r="S195" s="19"/>
    </row>
    <row r="196" spans="2:19" s="20" customFormat="1" ht="22.5" customHeight="1">
      <c r="B196" s="15">
        <v>18</v>
      </c>
      <c r="C196" s="179" t="s">
        <v>151</v>
      </c>
      <c r="D196" s="180"/>
      <c r="E196" s="124" t="s">
        <v>152</v>
      </c>
      <c r="F196" s="125" t="s">
        <v>43</v>
      </c>
      <c r="G196" s="88" t="s">
        <v>43</v>
      </c>
      <c r="H196" s="88" t="s">
        <v>43</v>
      </c>
      <c r="I196" s="88" t="s">
        <v>43</v>
      </c>
      <c r="J196" s="88" t="s">
        <v>43</v>
      </c>
      <c r="K196" s="89" t="s">
        <v>37</v>
      </c>
      <c r="L196" s="126">
        <f t="shared" si="3"/>
        <v>5</v>
      </c>
      <c r="M196" s="127">
        <f t="shared" si="4"/>
        <v>1</v>
      </c>
      <c r="N196" s="42"/>
      <c r="O196" s="42"/>
      <c r="P196" s="42"/>
      <c r="Q196" s="42"/>
      <c r="R196" s="42"/>
      <c r="S196" s="19"/>
    </row>
    <row r="197" spans="2:19" s="20" customFormat="1" ht="22.5" customHeight="1">
      <c r="B197" s="15">
        <v>19</v>
      </c>
      <c r="C197" s="179" t="s">
        <v>153</v>
      </c>
      <c r="D197" s="180"/>
      <c r="E197" s="124" t="s">
        <v>152</v>
      </c>
      <c r="F197" s="125" t="s">
        <v>37</v>
      </c>
      <c r="G197" s="88" t="s">
        <v>43</v>
      </c>
      <c r="H197" s="88" t="s">
        <v>43</v>
      </c>
      <c r="I197" s="88" t="s">
        <v>43</v>
      </c>
      <c r="J197" s="88" t="s">
        <v>43</v>
      </c>
      <c r="K197" s="89" t="s">
        <v>43</v>
      </c>
      <c r="L197" s="126">
        <f t="shared" si="3"/>
        <v>5</v>
      </c>
      <c r="M197" s="127">
        <f t="shared" si="4"/>
        <v>1</v>
      </c>
      <c r="N197" s="42"/>
      <c r="O197" s="42"/>
      <c r="P197" s="42"/>
      <c r="Q197" s="42"/>
      <c r="R197" s="42"/>
      <c r="S197" s="19"/>
    </row>
    <row r="198" spans="2:19" s="20" customFormat="1" ht="22.5" customHeight="1">
      <c r="B198" s="15">
        <v>20</v>
      </c>
      <c r="C198" s="179" t="s">
        <v>154</v>
      </c>
      <c r="D198" s="180"/>
      <c r="E198" s="124" t="s">
        <v>152</v>
      </c>
      <c r="F198" s="125" t="s">
        <v>43</v>
      </c>
      <c r="G198" s="88" t="s">
        <v>43</v>
      </c>
      <c r="H198" s="88" t="s">
        <v>43</v>
      </c>
      <c r="I198" s="88" t="s">
        <v>43</v>
      </c>
      <c r="J198" s="88" t="s">
        <v>43</v>
      </c>
      <c r="K198" s="89" t="s">
        <v>43</v>
      </c>
      <c r="L198" s="126">
        <f t="shared" si="3"/>
        <v>6</v>
      </c>
      <c r="M198" s="127">
        <f t="shared" si="4"/>
        <v>0</v>
      </c>
      <c r="N198" s="42"/>
      <c r="O198" s="42"/>
      <c r="P198" s="42"/>
      <c r="Q198" s="42"/>
      <c r="R198" s="42"/>
      <c r="S198" s="19"/>
    </row>
    <row r="199" spans="2:19" s="20" customFormat="1" ht="22.5" customHeight="1">
      <c r="B199" s="15">
        <v>21</v>
      </c>
      <c r="C199" s="179" t="s">
        <v>155</v>
      </c>
      <c r="D199" s="180"/>
      <c r="E199" s="124" t="s">
        <v>156</v>
      </c>
      <c r="F199" s="125" t="s">
        <v>43</v>
      </c>
      <c r="G199" s="88" t="s">
        <v>43</v>
      </c>
      <c r="H199" s="88" t="s">
        <v>43</v>
      </c>
      <c r="I199" s="88" t="s">
        <v>43</v>
      </c>
      <c r="J199" s="88" t="s">
        <v>37</v>
      </c>
      <c r="K199" s="89" t="s">
        <v>43</v>
      </c>
      <c r="L199" s="126">
        <f t="shared" si="3"/>
        <v>5</v>
      </c>
      <c r="M199" s="127">
        <f t="shared" si="4"/>
        <v>1</v>
      </c>
      <c r="N199" s="42"/>
      <c r="O199" s="42"/>
      <c r="P199" s="42"/>
      <c r="Q199" s="42"/>
      <c r="R199" s="42"/>
      <c r="S199" s="19"/>
    </row>
    <row r="200" spans="2:19" s="20" customFormat="1" ht="22.5" customHeight="1">
      <c r="B200" s="15">
        <v>22</v>
      </c>
      <c r="C200" s="179" t="s">
        <v>157</v>
      </c>
      <c r="D200" s="180"/>
      <c r="E200" s="124" t="s">
        <v>156</v>
      </c>
      <c r="F200" s="125" t="s">
        <v>37</v>
      </c>
      <c r="G200" s="88" t="s">
        <v>43</v>
      </c>
      <c r="H200" s="88" t="s">
        <v>43</v>
      </c>
      <c r="I200" s="88" t="s">
        <v>37</v>
      </c>
      <c r="J200" s="88" t="s">
        <v>43</v>
      </c>
      <c r="K200" s="89" t="s">
        <v>43</v>
      </c>
      <c r="L200" s="126">
        <f t="shared" si="3"/>
        <v>4</v>
      </c>
      <c r="M200" s="127">
        <f t="shared" si="4"/>
        <v>2</v>
      </c>
      <c r="N200" s="42"/>
      <c r="O200" s="42"/>
      <c r="P200" s="42"/>
      <c r="Q200" s="42"/>
      <c r="R200" s="42"/>
      <c r="S200" s="19"/>
    </row>
    <row r="201" spans="2:19" s="20" customFormat="1" ht="22.5" customHeight="1">
      <c r="B201" s="15">
        <v>23</v>
      </c>
      <c r="C201" s="179" t="s">
        <v>158</v>
      </c>
      <c r="D201" s="180"/>
      <c r="E201" s="124" t="s">
        <v>159</v>
      </c>
      <c r="F201" s="125" t="s">
        <v>37</v>
      </c>
      <c r="G201" s="88" t="s">
        <v>37</v>
      </c>
      <c r="H201" s="88" t="s">
        <v>37</v>
      </c>
      <c r="I201" s="88" t="s">
        <v>37</v>
      </c>
      <c r="J201" s="88" t="s">
        <v>37</v>
      </c>
      <c r="K201" s="89" t="s">
        <v>43</v>
      </c>
      <c r="L201" s="126">
        <f t="shared" si="3"/>
        <v>1</v>
      </c>
      <c r="M201" s="127">
        <f t="shared" si="4"/>
        <v>5</v>
      </c>
      <c r="N201" s="42"/>
      <c r="O201" s="42"/>
      <c r="P201" s="42"/>
      <c r="Q201" s="42"/>
      <c r="R201" s="42"/>
      <c r="S201" s="19"/>
    </row>
    <row r="202" spans="2:19" s="20" customFormat="1" ht="22.5" customHeight="1">
      <c r="B202" s="15">
        <v>24</v>
      </c>
      <c r="C202" s="179" t="s">
        <v>160</v>
      </c>
      <c r="D202" s="180"/>
      <c r="E202" s="124" t="s">
        <v>159</v>
      </c>
      <c r="F202" s="125" t="s">
        <v>43</v>
      </c>
      <c r="G202" s="88" t="s">
        <v>37</v>
      </c>
      <c r="H202" s="88" t="s">
        <v>37</v>
      </c>
      <c r="I202" s="88" t="s">
        <v>43</v>
      </c>
      <c r="J202" s="88" t="s">
        <v>37</v>
      </c>
      <c r="K202" s="89" t="s">
        <v>43</v>
      </c>
      <c r="L202" s="126">
        <f t="shared" si="3"/>
        <v>3</v>
      </c>
      <c r="M202" s="127">
        <f t="shared" si="4"/>
        <v>3</v>
      </c>
      <c r="N202" s="42"/>
      <c r="O202" s="42"/>
      <c r="P202" s="42"/>
      <c r="Q202" s="42"/>
      <c r="R202" s="42"/>
      <c r="S202" s="19"/>
    </row>
    <row r="203" spans="2:19" s="20" customFormat="1" ht="22.5" customHeight="1">
      <c r="B203" s="15">
        <v>25</v>
      </c>
      <c r="C203" s="179" t="s">
        <v>161</v>
      </c>
      <c r="D203" s="180"/>
      <c r="E203" s="124" t="s">
        <v>159</v>
      </c>
      <c r="F203" s="125" t="s">
        <v>43</v>
      </c>
      <c r="G203" s="88" t="s">
        <v>43</v>
      </c>
      <c r="H203" s="88" t="s">
        <v>43</v>
      </c>
      <c r="I203" s="88" t="s">
        <v>43</v>
      </c>
      <c r="J203" s="88" t="s">
        <v>37</v>
      </c>
      <c r="K203" s="89" t="s">
        <v>37</v>
      </c>
      <c r="L203" s="126">
        <f t="shared" si="3"/>
        <v>4</v>
      </c>
      <c r="M203" s="127">
        <f t="shared" si="4"/>
        <v>2</v>
      </c>
      <c r="N203" s="42"/>
      <c r="O203" s="42"/>
      <c r="P203" s="42"/>
      <c r="Q203" s="42"/>
      <c r="R203" s="42"/>
      <c r="S203" s="19"/>
    </row>
    <row r="204" spans="2:19" s="20" customFormat="1" ht="22.5" customHeight="1">
      <c r="B204" s="15">
        <v>26</v>
      </c>
      <c r="C204" s="179" t="s">
        <v>162</v>
      </c>
      <c r="D204" s="180"/>
      <c r="E204" s="124" t="s">
        <v>163</v>
      </c>
      <c r="F204" s="125" t="s">
        <v>43</v>
      </c>
      <c r="G204" s="88" t="s">
        <v>43</v>
      </c>
      <c r="H204" s="88" t="s">
        <v>37</v>
      </c>
      <c r="I204" s="88" t="s">
        <v>37</v>
      </c>
      <c r="J204" s="88" t="s">
        <v>37</v>
      </c>
      <c r="K204" s="89" t="s">
        <v>37</v>
      </c>
      <c r="L204" s="126">
        <f t="shared" si="3"/>
        <v>2</v>
      </c>
      <c r="M204" s="127">
        <f t="shared" si="4"/>
        <v>4</v>
      </c>
      <c r="N204" s="42"/>
      <c r="O204" s="42"/>
      <c r="P204" s="42"/>
      <c r="Q204" s="42"/>
      <c r="R204" s="42"/>
      <c r="S204" s="19"/>
    </row>
    <row r="205" spans="2:19" s="20" customFormat="1" ht="22.5" customHeight="1">
      <c r="B205" s="15">
        <v>27</v>
      </c>
      <c r="C205" s="179" t="s">
        <v>164</v>
      </c>
      <c r="D205" s="180"/>
      <c r="E205" s="124" t="s">
        <v>163</v>
      </c>
      <c r="F205" s="125" t="s">
        <v>37</v>
      </c>
      <c r="G205" s="88" t="s">
        <v>37</v>
      </c>
      <c r="H205" s="88" t="s">
        <v>43</v>
      </c>
      <c r="I205" s="88" t="s">
        <v>37</v>
      </c>
      <c r="J205" s="88" t="s">
        <v>43</v>
      </c>
      <c r="K205" s="89" t="s">
        <v>37</v>
      </c>
      <c r="L205" s="126">
        <f t="shared" si="3"/>
        <v>2</v>
      </c>
      <c r="M205" s="127">
        <f t="shared" si="4"/>
        <v>4</v>
      </c>
      <c r="N205" s="42"/>
      <c r="O205" s="42"/>
      <c r="P205" s="42"/>
      <c r="Q205" s="42"/>
      <c r="R205" s="42"/>
      <c r="S205" s="19"/>
    </row>
    <row r="206" spans="2:19" s="20" customFormat="1" ht="22.5" customHeight="1">
      <c r="B206" s="15">
        <v>28</v>
      </c>
      <c r="C206" s="179" t="s">
        <v>165</v>
      </c>
      <c r="D206" s="180"/>
      <c r="E206" s="124" t="s">
        <v>163</v>
      </c>
      <c r="F206" s="125" t="s">
        <v>37</v>
      </c>
      <c r="G206" s="88" t="s">
        <v>37</v>
      </c>
      <c r="H206" s="88" t="s">
        <v>37</v>
      </c>
      <c r="I206" s="88" t="s">
        <v>37</v>
      </c>
      <c r="J206" s="88" t="s">
        <v>37</v>
      </c>
      <c r="K206" s="89" t="s">
        <v>37</v>
      </c>
      <c r="L206" s="126">
        <f t="shared" si="3"/>
        <v>0</v>
      </c>
      <c r="M206" s="127">
        <f t="shared" si="4"/>
        <v>6</v>
      </c>
      <c r="N206" s="42"/>
      <c r="O206" s="42"/>
      <c r="P206" s="42"/>
      <c r="Q206" s="42"/>
      <c r="R206" s="42"/>
      <c r="S206" s="19"/>
    </row>
    <row r="207" spans="2:19" s="20" customFormat="1" ht="22.5" customHeight="1">
      <c r="B207" s="15">
        <v>29</v>
      </c>
      <c r="C207" s="179" t="s">
        <v>166</v>
      </c>
      <c r="D207" s="180"/>
      <c r="E207" s="124" t="s">
        <v>167</v>
      </c>
      <c r="F207" s="125" t="s">
        <v>43</v>
      </c>
      <c r="G207" s="88" t="s">
        <v>43</v>
      </c>
      <c r="H207" s="88" t="s">
        <v>43</v>
      </c>
      <c r="I207" s="88" t="s">
        <v>43</v>
      </c>
      <c r="J207" s="88" t="s">
        <v>43</v>
      </c>
      <c r="K207" s="89" t="s">
        <v>43</v>
      </c>
      <c r="L207" s="126">
        <f t="shared" si="3"/>
        <v>6</v>
      </c>
      <c r="M207" s="127">
        <f t="shared" si="4"/>
        <v>0</v>
      </c>
      <c r="N207" s="42"/>
      <c r="O207" s="42"/>
      <c r="P207" s="42"/>
      <c r="Q207" s="42"/>
      <c r="R207" s="42"/>
      <c r="S207" s="19"/>
    </row>
    <row r="208" spans="2:19" s="20" customFormat="1" ht="22.5" customHeight="1">
      <c r="B208" s="15">
        <v>30</v>
      </c>
      <c r="C208" s="179" t="s">
        <v>168</v>
      </c>
      <c r="D208" s="180"/>
      <c r="E208" s="124" t="s">
        <v>169</v>
      </c>
      <c r="F208" s="125" t="s">
        <v>43</v>
      </c>
      <c r="G208" s="88" t="s">
        <v>43</v>
      </c>
      <c r="H208" s="88" t="s">
        <v>43</v>
      </c>
      <c r="I208" s="88" t="s">
        <v>43</v>
      </c>
      <c r="J208" s="88" t="s">
        <v>43</v>
      </c>
      <c r="K208" s="89" t="s">
        <v>37</v>
      </c>
      <c r="L208" s="126">
        <f t="shared" si="3"/>
        <v>5</v>
      </c>
      <c r="M208" s="127">
        <f t="shared" si="4"/>
        <v>1</v>
      </c>
      <c r="N208" s="42"/>
      <c r="O208" s="42"/>
      <c r="P208" s="42"/>
      <c r="Q208" s="42"/>
      <c r="R208" s="42"/>
      <c r="S208" s="19"/>
    </row>
    <row r="209" spans="2:19" s="20" customFormat="1" ht="22.5" customHeight="1">
      <c r="B209" s="15">
        <v>31</v>
      </c>
      <c r="C209" s="179" t="s">
        <v>170</v>
      </c>
      <c r="D209" s="180"/>
      <c r="E209" s="124" t="s">
        <v>169</v>
      </c>
      <c r="F209" s="125" t="s">
        <v>43</v>
      </c>
      <c r="G209" s="88" t="s">
        <v>43</v>
      </c>
      <c r="H209" s="88" t="s">
        <v>43</v>
      </c>
      <c r="I209" s="88" t="s">
        <v>37</v>
      </c>
      <c r="J209" s="88" t="s">
        <v>43</v>
      </c>
      <c r="K209" s="89" t="s">
        <v>37</v>
      </c>
      <c r="L209" s="126">
        <f t="shared" si="3"/>
        <v>4</v>
      </c>
      <c r="M209" s="127">
        <f t="shared" si="4"/>
        <v>2</v>
      </c>
      <c r="N209" s="42"/>
      <c r="O209" s="42"/>
      <c r="P209" s="42"/>
      <c r="Q209" s="42"/>
      <c r="R209" s="42"/>
      <c r="S209" s="19"/>
    </row>
    <row r="210" spans="2:19" s="20" customFormat="1" ht="22.5" customHeight="1">
      <c r="B210" s="15">
        <v>32</v>
      </c>
      <c r="C210" s="179" t="s">
        <v>171</v>
      </c>
      <c r="D210" s="180"/>
      <c r="E210" s="124" t="s">
        <v>172</v>
      </c>
      <c r="F210" s="125" t="s">
        <v>37</v>
      </c>
      <c r="G210" s="88" t="s">
        <v>37</v>
      </c>
      <c r="H210" s="88" t="s">
        <v>43</v>
      </c>
      <c r="I210" s="88" t="s">
        <v>37</v>
      </c>
      <c r="J210" s="88" t="s">
        <v>37</v>
      </c>
      <c r="K210" s="89" t="s">
        <v>37</v>
      </c>
      <c r="L210" s="126">
        <f t="shared" si="3"/>
        <v>1</v>
      </c>
      <c r="M210" s="127">
        <f t="shared" si="4"/>
        <v>5</v>
      </c>
      <c r="N210" s="42"/>
      <c r="O210" s="42"/>
      <c r="P210" s="42"/>
      <c r="Q210" s="42"/>
      <c r="R210" s="42"/>
      <c r="S210" s="19"/>
    </row>
    <row r="211" spans="2:19" s="20" customFormat="1" ht="22.5" customHeight="1" thickBot="1">
      <c r="B211" s="15">
        <v>33</v>
      </c>
      <c r="C211" s="181" t="s">
        <v>173</v>
      </c>
      <c r="D211" s="182"/>
      <c r="E211" s="130" t="s">
        <v>174</v>
      </c>
      <c r="F211" s="131" t="s">
        <v>37</v>
      </c>
      <c r="G211" s="93" t="s">
        <v>37</v>
      </c>
      <c r="H211" s="93" t="s">
        <v>43</v>
      </c>
      <c r="I211" s="93" t="s">
        <v>37</v>
      </c>
      <c r="J211" s="93" t="s">
        <v>43</v>
      </c>
      <c r="K211" s="94" t="s">
        <v>37</v>
      </c>
      <c r="L211" s="132">
        <f t="shared" si="3"/>
        <v>2</v>
      </c>
      <c r="M211" s="133">
        <f t="shared" si="4"/>
        <v>4</v>
      </c>
      <c r="N211" s="42"/>
      <c r="O211" s="42"/>
      <c r="P211" s="42"/>
      <c r="Q211" s="42"/>
      <c r="R211" s="42"/>
      <c r="S211" s="19"/>
    </row>
    <row r="212" spans="2:19" s="20" customFormat="1">
      <c r="B212" s="15"/>
      <c r="C212" s="99"/>
      <c r="D212" s="99"/>
      <c r="E212" s="99"/>
      <c r="F212" s="134">
        <f>COUNTIFS(F179:F211,"a")</f>
        <v>20</v>
      </c>
      <c r="G212" s="134">
        <f t="shared" ref="G212:K212" si="5">COUNTIFS(G179:G211,"a")</f>
        <v>19</v>
      </c>
      <c r="H212" s="134">
        <f t="shared" si="5"/>
        <v>19</v>
      </c>
      <c r="I212" s="134">
        <f t="shared" si="5"/>
        <v>13</v>
      </c>
      <c r="J212" s="134">
        <f t="shared" si="5"/>
        <v>19</v>
      </c>
      <c r="K212" s="134">
        <f t="shared" si="5"/>
        <v>14</v>
      </c>
      <c r="L212" s="135">
        <f>SUM(L179:L211)</f>
        <v>104</v>
      </c>
      <c r="M212" s="135">
        <f>SUM(M179:M211)</f>
        <v>94</v>
      </c>
      <c r="N212" s="42"/>
      <c r="O212" s="42"/>
      <c r="P212" s="42"/>
      <c r="Q212" s="42"/>
      <c r="R212" s="42"/>
      <c r="S212" s="19"/>
    </row>
    <row r="213" spans="2:19" s="20" customFormat="1" ht="9.75" customHeight="1">
      <c r="B213" s="15"/>
      <c r="C213" s="99"/>
      <c r="D213" s="99"/>
      <c r="E213" s="99"/>
      <c r="F213" s="42"/>
      <c r="G213" s="42"/>
      <c r="H213" s="42"/>
      <c r="I213" s="42"/>
      <c r="J213" s="42"/>
      <c r="K213" s="42"/>
      <c r="L213" s="42"/>
      <c r="M213" s="42"/>
      <c r="N213" s="42"/>
      <c r="O213" s="42"/>
      <c r="P213" s="42"/>
      <c r="Q213" s="42"/>
      <c r="R213" s="42"/>
      <c r="S213" s="19"/>
    </row>
    <row r="214" spans="2:19" s="20" customFormat="1">
      <c r="B214" s="15"/>
      <c r="C214" s="183" t="s">
        <v>175</v>
      </c>
      <c r="D214" s="183"/>
      <c r="E214" s="183"/>
      <c r="F214" s="183"/>
      <c r="G214" s="183"/>
      <c r="H214" s="183"/>
      <c r="I214" s="183"/>
      <c r="J214" s="183"/>
      <c r="K214" s="42"/>
      <c r="L214" s="42"/>
      <c r="M214" s="42"/>
      <c r="N214" s="42"/>
      <c r="O214" s="42"/>
      <c r="P214" s="42"/>
      <c r="Q214" s="42"/>
      <c r="R214" s="42"/>
      <c r="S214" s="19"/>
    </row>
    <row r="215" spans="2:19" s="20" customFormat="1" ht="9.75" customHeight="1" thickBot="1">
      <c r="B215" s="15"/>
      <c r="C215" s="99"/>
      <c r="D215" s="99"/>
      <c r="E215" s="99"/>
      <c r="F215" s="42"/>
      <c r="G215" s="42"/>
      <c r="H215" s="42"/>
      <c r="I215" s="42"/>
      <c r="J215" s="42"/>
      <c r="K215" s="42"/>
      <c r="L215" s="42"/>
      <c r="M215" s="42"/>
      <c r="N215" s="42"/>
      <c r="O215" s="42"/>
      <c r="P215" s="42"/>
      <c r="Q215" s="42"/>
      <c r="R215" s="42"/>
      <c r="S215" s="19"/>
    </row>
    <row r="216" spans="2:19" s="20" customFormat="1" ht="26.25" thickBot="1">
      <c r="B216" s="15"/>
      <c r="C216" s="174" t="s">
        <v>123</v>
      </c>
      <c r="D216" s="175"/>
      <c r="E216" s="175"/>
      <c r="F216" s="82" t="s">
        <v>86</v>
      </c>
      <c r="G216" s="117" t="s">
        <v>87</v>
      </c>
      <c r="H216" s="117" t="s">
        <v>50</v>
      </c>
      <c r="I216" s="83" t="s">
        <v>176</v>
      </c>
      <c r="J216" s="42"/>
      <c r="K216" s="42"/>
      <c r="L216" s="42"/>
      <c r="M216" s="42"/>
      <c r="N216" s="42"/>
      <c r="O216" s="42"/>
      <c r="P216" s="42"/>
      <c r="Q216" s="42"/>
      <c r="R216" s="42"/>
      <c r="S216" s="19"/>
    </row>
    <row r="217" spans="2:19" s="20" customFormat="1" ht="21.75" customHeight="1">
      <c r="B217" s="15"/>
      <c r="C217" s="176" t="s">
        <v>177</v>
      </c>
      <c r="D217" s="177"/>
      <c r="E217" s="178"/>
      <c r="F217" s="122">
        <v>4</v>
      </c>
      <c r="G217" s="136">
        <v>14</v>
      </c>
      <c r="H217" s="136">
        <f t="shared" ref="H217:H229" si="6">SUM(F217:G217)</f>
        <v>18</v>
      </c>
      <c r="I217" s="137">
        <f t="shared" ref="I217:I229" si="7">+F217/H217</f>
        <v>0.22222222222222221</v>
      </c>
      <c r="J217" s="42"/>
      <c r="K217" s="42"/>
      <c r="L217" s="42"/>
      <c r="M217" s="42"/>
      <c r="N217" s="42"/>
      <c r="O217" s="42"/>
      <c r="P217" s="42"/>
      <c r="Q217" s="42"/>
      <c r="R217" s="42"/>
      <c r="S217" s="19"/>
    </row>
    <row r="218" spans="2:19" s="20" customFormat="1" ht="21.75" customHeight="1">
      <c r="B218" s="15"/>
      <c r="C218" s="162" t="s">
        <v>178</v>
      </c>
      <c r="D218" s="163"/>
      <c r="E218" s="164"/>
      <c r="F218" s="126">
        <v>3</v>
      </c>
      <c r="G218" s="138">
        <v>9</v>
      </c>
      <c r="H218" s="138">
        <f t="shared" si="6"/>
        <v>12</v>
      </c>
      <c r="I218" s="139">
        <f t="shared" si="7"/>
        <v>0.25</v>
      </c>
      <c r="J218" s="42"/>
      <c r="K218" s="42"/>
      <c r="L218" s="42"/>
      <c r="M218" s="42"/>
      <c r="N218" s="42"/>
      <c r="O218" s="42"/>
      <c r="P218" s="42"/>
      <c r="Q218" s="42"/>
      <c r="R218" s="42"/>
      <c r="S218" s="19"/>
    </row>
    <row r="219" spans="2:19" s="20" customFormat="1" ht="21.75" customHeight="1">
      <c r="B219" s="15"/>
      <c r="C219" s="162" t="s">
        <v>129</v>
      </c>
      <c r="D219" s="163"/>
      <c r="E219" s="164"/>
      <c r="F219" s="126">
        <v>4</v>
      </c>
      <c r="G219" s="138">
        <v>8</v>
      </c>
      <c r="H219" s="138">
        <f t="shared" si="6"/>
        <v>12</v>
      </c>
      <c r="I219" s="139">
        <f t="shared" si="7"/>
        <v>0.33333333333333331</v>
      </c>
      <c r="J219" s="42"/>
      <c r="K219" s="42"/>
      <c r="L219" s="42"/>
      <c r="M219" s="42"/>
      <c r="N219" s="42"/>
      <c r="O219" s="42"/>
      <c r="P219" s="42"/>
      <c r="Q219" s="42"/>
      <c r="R219" s="42"/>
      <c r="S219" s="19"/>
    </row>
    <row r="220" spans="2:19" s="20" customFormat="1" ht="21.75" customHeight="1">
      <c r="B220" s="15"/>
      <c r="C220" s="162" t="s">
        <v>132</v>
      </c>
      <c r="D220" s="163"/>
      <c r="E220" s="164"/>
      <c r="F220" s="126">
        <v>8</v>
      </c>
      <c r="G220" s="138">
        <v>16</v>
      </c>
      <c r="H220" s="138">
        <f t="shared" si="6"/>
        <v>24</v>
      </c>
      <c r="I220" s="139">
        <f t="shared" si="7"/>
        <v>0.33333333333333331</v>
      </c>
      <c r="J220" s="42"/>
      <c r="K220" s="42"/>
      <c r="L220" s="42"/>
      <c r="M220" s="42"/>
      <c r="N220" s="42"/>
      <c r="O220" s="42"/>
      <c r="P220" s="42"/>
      <c r="Q220" s="42"/>
      <c r="R220" s="42"/>
      <c r="S220" s="19"/>
    </row>
    <row r="221" spans="2:19" s="20" customFormat="1" ht="21.75" customHeight="1">
      <c r="B221" s="15"/>
      <c r="C221" s="162" t="s">
        <v>137</v>
      </c>
      <c r="D221" s="163"/>
      <c r="E221" s="164"/>
      <c r="F221" s="126">
        <v>5</v>
      </c>
      <c r="G221" s="138">
        <v>7</v>
      </c>
      <c r="H221" s="138">
        <f t="shared" si="6"/>
        <v>12</v>
      </c>
      <c r="I221" s="139">
        <f t="shared" si="7"/>
        <v>0.41666666666666669</v>
      </c>
      <c r="J221" s="42"/>
      <c r="K221" s="42"/>
      <c r="L221" s="42"/>
      <c r="M221" s="42"/>
      <c r="N221" s="42"/>
      <c r="O221" s="42"/>
      <c r="P221" s="42"/>
      <c r="Q221" s="42"/>
      <c r="R221" s="42"/>
      <c r="S221" s="19"/>
    </row>
    <row r="222" spans="2:19" s="20" customFormat="1" ht="21.75" customHeight="1">
      <c r="B222" s="15"/>
      <c r="C222" s="162" t="s">
        <v>179</v>
      </c>
      <c r="D222" s="163"/>
      <c r="E222" s="164"/>
      <c r="F222" s="126">
        <v>8</v>
      </c>
      <c r="G222" s="138">
        <v>10</v>
      </c>
      <c r="H222" s="138">
        <f t="shared" si="6"/>
        <v>18</v>
      </c>
      <c r="I222" s="139">
        <f t="shared" si="7"/>
        <v>0.44444444444444442</v>
      </c>
      <c r="J222" s="42"/>
      <c r="K222" s="42"/>
      <c r="L222" s="42"/>
      <c r="M222" s="42"/>
      <c r="N222" s="42"/>
      <c r="O222" s="42"/>
      <c r="P222" s="42"/>
      <c r="Q222" s="42"/>
      <c r="R222" s="42"/>
      <c r="S222" s="19"/>
    </row>
    <row r="223" spans="2:19" s="20" customFormat="1" ht="21.75" customHeight="1">
      <c r="B223" s="15"/>
      <c r="C223" s="162" t="s">
        <v>180</v>
      </c>
      <c r="D223" s="163"/>
      <c r="E223" s="164"/>
      <c r="F223" s="126">
        <v>8</v>
      </c>
      <c r="G223" s="138">
        <v>10</v>
      </c>
      <c r="H223" s="138">
        <f t="shared" si="6"/>
        <v>18</v>
      </c>
      <c r="I223" s="139">
        <f t="shared" si="7"/>
        <v>0.44444444444444442</v>
      </c>
      <c r="J223" s="42"/>
      <c r="K223" s="42"/>
      <c r="L223" s="42"/>
      <c r="M223" s="42"/>
      <c r="N223" s="42"/>
      <c r="O223" s="42"/>
      <c r="P223" s="42"/>
      <c r="Q223" s="42"/>
      <c r="R223" s="42"/>
      <c r="S223" s="19"/>
    </row>
    <row r="224" spans="2:19" s="20" customFormat="1" ht="21.75" customHeight="1">
      <c r="B224" s="15"/>
      <c r="C224" s="162" t="s">
        <v>143</v>
      </c>
      <c r="D224" s="163"/>
      <c r="E224" s="164"/>
      <c r="F224" s="126">
        <v>13</v>
      </c>
      <c r="G224" s="138">
        <v>11</v>
      </c>
      <c r="H224" s="138">
        <f t="shared" si="6"/>
        <v>24</v>
      </c>
      <c r="I224" s="139">
        <f t="shared" si="7"/>
        <v>0.54166666666666663</v>
      </c>
      <c r="J224" s="42"/>
      <c r="K224" s="42"/>
      <c r="L224" s="42"/>
      <c r="M224" s="42"/>
      <c r="N224" s="42"/>
      <c r="O224" s="42"/>
      <c r="P224" s="42"/>
      <c r="Q224" s="42"/>
      <c r="R224" s="42"/>
      <c r="S224" s="19"/>
    </row>
    <row r="225" spans="2:20" s="20" customFormat="1" ht="21.75" customHeight="1">
      <c r="B225" s="15"/>
      <c r="C225" s="162" t="s">
        <v>181</v>
      </c>
      <c r="D225" s="163"/>
      <c r="E225" s="164"/>
      <c r="F225" s="126">
        <v>9</v>
      </c>
      <c r="G225" s="138">
        <v>3</v>
      </c>
      <c r="H225" s="138">
        <f t="shared" si="6"/>
        <v>12</v>
      </c>
      <c r="I225" s="139">
        <f t="shared" si="7"/>
        <v>0.75</v>
      </c>
      <c r="J225" s="42"/>
      <c r="K225" s="42"/>
      <c r="L225" s="42"/>
      <c r="M225" s="42"/>
      <c r="N225" s="42"/>
      <c r="O225" s="42"/>
      <c r="P225" s="42"/>
      <c r="Q225" s="42"/>
      <c r="R225" s="42"/>
      <c r="S225" s="19"/>
    </row>
    <row r="226" spans="2:20" s="20" customFormat="1" ht="21.75" customHeight="1">
      <c r="B226" s="15"/>
      <c r="C226" s="162" t="s">
        <v>169</v>
      </c>
      <c r="D226" s="163"/>
      <c r="E226" s="164"/>
      <c r="F226" s="126">
        <v>9</v>
      </c>
      <c r="G226" s="138">
        <v>3</v>
      </c>
      <c r="H226" s="138">
        <f t="shared" si="6"/>
        <v>12</v>
      </c>
      <c r="I226" s="139">
        <f t="shared" si="7"/>
        <v>0.75</v>
      </c>
      <c r="J226" s="42"/>
      <c r="K226" s="42"/>
      <c r="L226" s="42"/>
      <c r="M226" s="42"/>
      <c r="N226" s="42"/>
      <c r="O226" s="42"/>
      <c r="P226" s="42"/>
      <c r="Q226" s="42"/>
      <c r="R226" s="42"/>
      <c r="S226" s="19"/>
    </row>
    <row r="227" spans="2:20" s="20" customFormat="1" ht="21.75" customHeight="1">
      <c r="B227" s="15"/>
      <c r="C227" s="162" t="s">
        <v>182</v>
      </c>
      <c r="D227" s="163"/>
      <c r="E227" s="164"/>
      <c r="F227" s="126">
        <v>16</v>
      </c>
      <c r="G227" s="138">
        <v>2</v>
      </c>
      <c r="H227" s="138">
        <f t="shared" si="6"/>
        <v>18</v>
      </c>
      <c r="I227" s="139">
        <f t="shared" si="7"/>
        <v>0.88888888888888884</v>
      </c>
      <c r="J227" s="42"/>
      <c r="K227" s="42"/>
      <c r="L227" s="42"/>
      <c r="M227" s="42"/>
      <c r="N227" s="42"/>
      <c r="O227" s="42"/>
      <c r="P227" s="42"/>
      <c r="Q227" s="42"/>
      <c r="R227" s="42"/>
      <c r="S227" s="19"/>
    </row>
    <row r="228" spans="2:20" s="20" customFormat="1" ht="21.75" customHeight="1">
      <c r="B228" s="15"/>
      <c r="C228" s="162" t="s">
        <v>183</v>
      </c>
      <c r="D228" s="163"/>
      <c r="E228" s="164"/>
      <c r="F228" s="126">
        <v>11</v>
      </c>
      <c r="G228" s="138">
        <v>1</v>
      </c>
      <c r="H228" s="138">
        <f t="shared" si="6"/>
        <v>12</v>
      </c>
      <c r="I228" s="139">
        <f t="shared" si="7"/>
        <v>0.91666666666666663</v>
      </c>
      <c r="J228" s="42"/>
      <c r="K228" s="42"/>
      <c r="L228" s="42"/>
      <c r="M228" s="42"/>
      <c r="N228" s="42"/>
      <c r="O228" s="42"/>
      <c r="P228" s="42"/>
      <c r="Q228" s="42"/>
      <c r="R228" s="42"/>
      <c r="S228" s="19"/>
    </row>
    <row r="229" spans="2:20" s="20" customFormat="1" ht="21.75" customHeight="1" thickBot="1">
      <c r="B229" s="15"/>
      <c r="C229" s="165" t="s">
        <v>167</v>
      </c>
      <c r="D229" s="166"/>
      <c r="E229" s="167"/>
      <c r="F229" s="132">
        <v>6</v>
      </c>
      <c r="G229" s="140">
        <v>0</v>
      </c>
      <c r="H229" s="140">
        <f t="shared" si="6"/>
        <v>6</v>
      </c>
      <c r="I229" s="141">
        <f t="shared" si="7"/>
        <v>1</v>
      </c>
      <c r="J229" s="42"/>
      <c r="K229" s="42"/>
      <c r="L229" s="42"/>
      <c r="M229" s="42"/>
      <c r="N229" s="42"/>
      <c r="O229" s="42"/>
      <c r="P229" s="42"/>
      <c r="Q229" s="42"/>
      <c r="R229" s="42"/>
      <c r="S229" s="19"/>
    </row>
    <row r="230" spans="2:20" s="20" customFormat="1">
      <c r="B230" s="15"/>
      <c r="C230" s="99"/>
      <c r="D230" s="99"/>
      <c r="E230" s="99"/>
      <c r="F230" s="142">
        <f>SUM(F217:F229)</f>
        <v>104</v>
      </c>
      <c r="G230" s="142">
        <f>SUM(G217:G229)</f>
        <v>94</v>
      </c>
      <c r="H230" s="142"/>
      <c r="I230" s="42"/>
      <c r="J230" s="42"/>
      <c r="K230" s="42"/>
      <c r="L230" s="42"/>
      <c r="M230" s="42"/>
      <c r="N230" s="42"/>
      <c r="O230" s="42"/>
      <c r="P230" s="42"/>
      <c r="Q230" s="42"/>
      <c r="R230" s="42"/>
      <c r="S230" s="19"/>
    </row>
    <row r="231" spans="2:20" s="20" customFormat="1">
      <c r="B231" s="15"/>
      <c r="C231" s="99"/>
      <c r="D231" s="99"/>
      <c r="E231" s="99"/>
      <c r="F231" s="42"/>
      <c r="G231" s="42"/>
      <c r="H231" s="42"/>
      <c r="I231" s="42"/>
      <c r="J231" s="42"/>
      <c r="K231" s="42"/>
      <c r="L231" s="42"/>
      <c r="M231" s="42"/>
      <c r="N231" s="42"/>
      <c r="O231" s="42"/>
      <c r="P231" s="42"/>
      <c r="Q231" s="42"/>
      <c r="R231" s="42"/>
      <c r="S231" s="19"/>
    </row>
    <row r="232" spans="2:20" s="20" customFormat="1">
      <c r="B232" s="15"/>
      <c r="C232" s="168" t="s">
        <v>184</v>
      </c>
      <c r="D232" s="169"/>
      <c r="E232" s="169"/>
      <c r="F232" s="169"/>
      <c r="G232" s="169"/>
      <c r="H232" s="169"/>
      <c r="I232" s="169"/>
      <c r="J232" s="169"/>
      <c r="K232" s="169"/>
      <c r="L232" s="169"/>
      <c r="M232" s="169"/>
      <c r="N232" s="169"/>
      <c r="O232" s="169"/>
      <c r="P232" s="169"/>
      <c r="Q232" s="169"/>
      <c r="R232" s="143"/>
      <c r="S232" s="19"/>
    </row>
    <row r="233" spans="2:20" s="20" customFormat="1">
      <c r="B233" s="15"/>
      <c r="C233" s="169"/>
      <c r="D233" s="169"/>
      <c r="E233" s="169"/>
      <c r="F233" s="169"/>
      <c r="G233" s="169"/>
      <c r="H233" s="169"/>
      <c r="I233" s="169"/>
      <c r="J233" s="169"/>
      <c r="K233" s="169"/>
      <c r="L233" s="169"/>
      <c r="M233" s="169"/>
      <c r="N233" s="169"/>
      <c r="O233" s="169"/>
      <c r="P233" s="169"/>
      <c r="Q233" s="169"/>
      <c r="R233" s="143"/>
      <c r="S233" s="19"/>
    </row>
    <row r="234" spans="2:20" s="20" customFormat="1" ht="13.5" thickBot="1">
      <c r="B234" s="73"/>
      <c r="C234" s="74"/>
      <c r="D234" s="74"/>
      <c r="E234" s="74"/>
      <c r="F234" s="74"/>
      <c r="G234" s="74"/>
      <c r="H234" s="74"/>
      <c r="I234" s="74"/>
      <c r="J234" s="74"/>
      <c r="K234" s="74"/>
      <c r="L234" s="74"/>
      <c r="M234" s="74"/>
      <c r="N234" s="74"/>
      <c r="O234" s="74"/>
      <c r="P234" s="74"/>
      <c r="Q234" s="74"/>
      <c r="R234" s="74"/>
      <c r="S234" s="75"/>
    </row>
    <row r="235" spans="2:20" s="20" customFormat="1">
      <c r="B235" s="42"/>
      <c r="C235" s="42"/>
      <c r="D235" s="42"/>
      <c r="E235" s="42"/>
      <c r="F235" s="42"/>
      <c r="G235" s="42"/>
      <c r="H235" s="42"/>
      <c r="I235" s="42"/>
      <c r="J235" s="42"/>
      <c r="K235" s="42"/>
      <c r="L235" s="42"/>
      <c r="M235" s="42"/>
      <c r="N235" s="42"/>
      <c r="O235" s="42"/>
      <c r="P235" s="42"/>
      <c r="Q235" s="42"/>
      <c r="R235" s="42"/>
      <c r="S235" s="42"/>
      <c r="T235" s="42"/>
    </row>
    <row r="236" spans="2:20" s="20" customFormat="1" ht="13.5" thickBot="1">
      <c r="B236" s="74"/>
      <c r="C236" s="74"/>
      <c r="D236" s="74"/>
      <c r="E236" s="74"/>
      <c r="F236" s="74"/>
      <c r="G236" s="74"/>
      <c r="H236" s="74"/>
      <c r="I236" s="74"/>
      <c r="J236" s="74"/>
      <c r="K236" s="74"/>
      <c r="L236" s="74"/>
      <c r="M236" s="74"/>
      <c r="N236" s="74"/>
      <c r="O236" s="74"/>
      <c r="P236" s="74"/>
      <c r="Q236" s="74"/>
      <c r="R236" s="74"/>
      <c r="S236" s="74"/>
      <c r="T236" s="42"/>
    </row>
    <row r="237" spans="2:20" s="20" customFormat="1">
      <c r="B237" s="15"/>
      <c r="C237" s="42"/>
      <c r="D237" s="42"/>
      <c r="E237" s="42"/>
      <c r="F237" s="42"/>
      <c r="G237" s="42"/>
      <c r="H237" s="42"/>
      <c r="I237" s="42"/>
      <c r="J237" s="42"/>
      <c r="K237" s="42"/>
      <c r="L237" s="42"/>
      <c r="M237" s="42"/>
      <c r="N237" s="42"/>
      <c r="O237" s="42"/>
      <c r="P237" s="42"/>
      <c r="Q237" s="42"/>
      <c r="R237" s="42"/>
      <c r="S237" s="19"/>
    </row>
    <row r="238" spans="2:20" s="20" customFormat="1">
      <c r="B238" s="15"/>
      <c r="C238" s="170" t="s">
        <v>185</v>
      </c>
      <c r="D238" s="170"/>
      <c r="E238" s="170"/>
      <c r="F238" s="170"/>
      <c r="G238" s="170"/>
      <c r="H238" s="170"/>
      <c r="I238" s="170"/>
      <c r="J238" s="170"/>
      <c r="K238" s="170"/>
      <c r="L238" s="42"/>
      <c r="M238" s="42"/>
      <c r="N238" s="42"/>
      <c r="O238" s="42"/>
      <c r="P238" s="42"/>
      <c r="Q238" s="42"/>
      <c r="R238" s="42"/>
      <c r="S238" s="19"/>
    </row>
    <row r="239" spans="2:20" s="20" customFormat="1" ht="9" customHeight="1">
      <c r="B239" s="15"/>
      <c r="C239" s="156"/>
      <c r="D239" s="156"/>
      <c r="E239" s="156"/>
      <c r="F239" s="156"/>
      <c r="G239" s="156"/>
      <c r="H239" s="156"/>
      <c r="I239" s="156"/>
      <c r="J239" s="156"/>
      <c r="K239" s="156"/>
      <c r="L239" s="42"/>
      <c r="M239" s="42"/>
      <c r="N239" s="42"/>
      <c r="O239" s="42"/>
      <c r="P239" s="42"/>
      <c r="Q239" s="42"/>
      <c r="R239" s="42"/>
      <c r="S239" s="19"/>
    </row>
    <row r="240" spans="2:20" s="20" customFormat="1">
      <c r="B240" s="15"/>
      <c r="C240" s="171" t="s">
        <v>64</v>
      </c>
      <c r="D240" s="171"/>
      <c r="E240" s="171"/>
      <c r="F240" s="171"/>
      <c r="G240" s="171"/>
      <c r="H240" s="171"/>
      <c r="I240" s="171"/>
      <c r="J240" s="42"/>
      <c r="M240" s="172" t="s">
        <v>62</v>
      </c>
      <c r="N240" s="173"/>
      <c r="O240" s="42"/>
      <c r="P240" s="42"/>
      <c r="Q240" s="42"/>
      <c r="R240" s="42"/>
      <c r="S240" s="19"/>
    </row>
    <row r="241" spans="2:19" ht="12.75" customHeight="1">
      <c r="B241" s="144"/>
      <c r="C241" s="160"/>
      <c r="D241" s="160"/>
      <c r="E241" s="160"/>
      <c r="F241" s="160"/>
      <c r="G241" s="160"/>
      <c r="H241" s="160"/>
      <c r="I241" s="160"/>
      <c r="J241" s="145"/>
      <c r="K241" s="145"/>
      <c r="M241" s="29" t="s">
        <v>63</v>
      </c>
      <c r="N241" s="29" t="s">
        <v>63</v>
      </c>
      <c r="O241" s="145"/>
      <c r="P241" s="145"/>
      <c r="Q241" s="145"/>
      <c r="R241" s="145"/>
      <c r="S241" s="146"/>
    </row>
    <row r="242" spans="2:19" ht="12.75" customHeight="1">
      <c r="B242" s="144"/>
      <c r="C242" s="160" t="s">
        <v>186</v>
      </c>
      <c r="D242" s="160"/>
      <c r="E242" s="160"/>
      <c r="F242" s="160"/>
      <c r="G242" s="160"/>
      <c r="H242" s="160"/>
      <c r="I242" s="160"/>
      <c r="J242" s="145"/>
      <c r="K242" s="145"/>
      <c r="M242" s="145"/>
      <c r="N242" s="145"/>
      <c r="O242" s="145"/>
      <c r="P242" s="145"/>
      <c r="Q242" s="145"/>
      <c r="R242" s="145"/>
      <c r="S242" s="146"/>
    </row>
    <row r="243" spans="2:19" ht="12.75" customHeight="1">
      <c r="B243" s="144"/>
      <c r="C243" s="160" t="s">
        <v>187</v>
      </c>
      <c r="D243" s="160"/>
      <c r="E243" s="160"/>
      <c r="F243" s="160"/>
      <c r="G243" s="160"/>
      <c r="H243" s="160"/>
      <c r="I243" s="160"/>
      <c r="J243" s="145"/>
      <c r="K243" s="145"/>
      <c r="M243" s="145"/>
      <c r="N243" s="145"/>
      <c r="O243" s="145"/>
      <c r="P243" s="145"/>
      <c r="Q243" s="145"/>
      <c r="R243" s="145"/>
      <c r="S243" s="146"/>
    </row>
    <row r="244" spans="2:19" ht="12.75" customHeight="1">
      <c r="B244" s="144"/>
      <c r="C244" s="160" t="s">
        <v>188</v>
      </c>
      <c r="D244" s="160"/>
      <c r="E244" s="160"/>
      <c r="F244" s="160"/>
      <c r="G244" s="160"/>
      <c r="H244" s="160"/>
      <c r="I244" s="160"/>
      <c r="J244" s="145"/>
      <c r="K244" s="145"/>
      <c r="M244" s="145"/>
      <c r="N244" s="145"/>
      <c r="O244" s="145"/>
      <c r="P244" s="145"/>
      <c r="Q244" s="145"/>
      <c r="R244" s="145"/>
      <c r="S244" s="146"/>
    </row>
    <row r="245" spans="2:19" ht="12.75" customHeight="1">
      <c r="B245" s="144"/>
      <c r="C245" s="160" t="s">
        <v>189</v>
      </c>
      <c r="D245" s="160"/>
      <c r="E245" s="160"/>
      <c r="F245" s="160"/>
      <c r="G245" s="160"/>
      <c r="H245" s="160"/>
      <c r="I245" s="160"/>
      <c r="J245" s="145"/>
      <c r="K245" s="145"/>
      <c r="M245" s="145"/>
      <c r="N245" s="145"/>
      <c r="O245" s="145"/>
      <c r="P245" s="145"/>
      <c r="Q245" s="145"/>
      <c r="R245" s="145"/>
      <c r="S245" s="146"/>
    </row>
    <row r="246" spans="2:19" ht="12.75" customHeight="1">
      <c r="B246" s="144"/>
      <c r="C246" s="160" t="s">
        <v>190</v>
      </c>
      <c r="D246" s="160"/>
      <c r="E246" s="160"/>
      <c r="F246" s="160"/>
      <c r="G246" s="160"/>
      <c r="H246" s="160"/>
      <c r="I246" s="160"/>
      <c r="J246" s="145"/>
      <c r="K246" s="145"/>
      <c r="M246" s="145"/>
      <c r="N246" s="145"/>
      <c r="O246" s="145"/>
      <c r="P246" s="145"/>
      <c r="Q246" s="145"/>
      <c r="R246" s="145"/>
      <c r="S246" s="146"/>
    </row>
    <row r="247" spans="2:19" ht="12.75" customHeight="1">
      <c r="B247" s="144"/>
      <c r="C247" s="160" t="s">
        <v>191</v>
      </c>
      <c r="D247" s="160"/>
      <c r="E247" s="160"/>
      <c r="F247" s="160"/>
      <c r="G247" s="160"/>
      <c r="H247" s="160"/>
      <c r="I247" s="160"/>
      <c r="J247" s="145"/>
      <c r="K247" s="145"/>
      <c r="M247" s="145"/>
      <c r="N247" s="145"/>
      <c r="O247" s="145"/>
      <c r="P247" s="145"/>
      <c r="Q247" s="145"/>
      <c r="R247" s="145"/>
      <c r="S247" s="146"/>
    </row>
    <row r="248" spans="2:19" ht="12.75" customHeight="1">
      <c r="B248" s="144"/>
      <c r="C248" s="160" t="s">
        <v>192</v>
      </c>
      <c r="D248" s="160"/>
      <c r="E248" s="160"/>
      <c r="F248" s="160"/>
      <c r="G248" s="160"/>
      <c r="H248" s="160"/>
      <c r="I248" s="160"/>
      <c r="J248" s="145"/>
      <c r="K248" s="145"/>
      <c r="M248" s="145"/>
      <c r="N248" s="145"/>
      <c r="O248" s="145"/>
      <c r="P248" s="145"/>
      <c r="Q248" s="145"/>
      <c r="R248" s="145"/>
      <c r="S248" s="146"/>
    </row>
    <row r="249" spans="2:19" ht="12.75" customHeight="1">
      <c r="B249" s="144"/>
      <c r="C249" s="160" t="s">
        <v>193</v>
      </c>
      <c r="D249" s="160"/>
      <c r="E249" s="160"/>
      <c r="F249" s="160"/>
      <c r="G249" s="160"/>
      <c r="H249" s="160"/>
      <c r="I249" s="160"/>
      <c r="J249" s="145"/>
      <c r="K249" s="145"/>
      <c r="M249" s="145"/>
      <c r="N249" s="145"/>
      <c r="O249" s="145"/>
      <c r="P249" s="145"/>
      <c r="Q249" s="145"/>
      <c r="R249" s="145"/>
      <c r="S249" s="146"/>
    </row>
    <row r="250" spans="2:19" ht="12.75" customHeight="1">
      <c r="B250" s="144"/>
      <c r="C250" s="160" t="s">
        <v>194</v>
      </c>
      <c r="D250" s="160"/>
      <c r="E250" s="160"/>
      <c r="F250" s="160"/>
      <c r="G250" s="160"/>
      <c r="H250" s="160"/>
      <c r="I250" s="160"/>
      <c r="J250" s="145"/>
      <c r="K250" s="145"/>
      <c r="M250" s="145"/>
      <c r="N250" s="145"/>
      <c r="O250" s="145"/>
      <c r="P250" s="145"/>
      <c r="Q250" s="145"/>
      <c r="R250" s="145"/>
      <c r="S250" s="146"/>
    </row>
    <row r="251" spans="2:19" ht="12.75" customHeight="1">
      <c r="B251" s="144"/>
      <c r="C251" s="160" t="s">
        <v>195</v>
      </c>
      <c r="D251" s="160"/>
      <c r="E251" s="160"/>
      <c r="F251" s="160"/>
      <c r="G251" s="160"/>
      <c r="H251" s="160"/>
      <c r="I251" s="160"/>
      <c r="J251" s="145"/>
      <c r="K251" s="145"/>
      <c r="M251" s="145"/>
      <c r="N251" s="145"/>
      <c r="O251" s="145"/>
      <c r="P251" s="145"/>
      <c r="Q251" s="145"/>
      <c r="R251" s="145"/>
      <c r="S251" s="146"/>
    </row>
    <row r="252" spans="2:19" ht="12.75" customHeight="1">
      <c r="B252" s="144"/>
      <c r="C252" s="160" t="s">
        <v>196</v>
      </c>
      <c r="D252" s="160"/>
      <c r="E252" s="160"/>
      <c r="F252" s="160"/>
      <c r="G252" s="160"/>
      <c r="H252" s="160"/>
      <c r="I252" s="160"/>
      <c r="J252" s="145"/>
      <c r="K252" s="145"/>
      <c r="M252" s="145"/>
      <c r="N252" s="145"/>
      <c r="O252" s="145"/>
      <c r="P252" s="145"/>
      <c r="Q252" s="145"/>
      <c r="R252" s="145"/>
      <c r="S252" s="146"/>
    </row>
    <row r="253" spans="2:19" ht="12.75" customHeight="1">
      <c r="B253" s="144"/>
      <c r="C253" s="160" t="s">
        <v>197</v>
      </c>
      <c r="D253" s="160"/>
      <c r="E253" s="160"/>
      <c r="F253" s="160"/>
      <c r="G253" s="160"/>
      <c r="H253" s="160"/>
      <c r="I253" s="160"/>
      <c r="J253" s="145"/>
      <c r="K253" s="145"/>
      <c r="M253" s="145"/>
      <c r="N253" s="145"/>
      <c r="O253" s="145"/>
      <c r="P253" s="145"/>
      <c r="Q253" s="145"/>
      <c r="R253" s="145"/>
      <c r="S253" s="146"/>
    </row>
    <row r="254" spans="2:19" ht="12.75" customHeight="1">
      <c r="B254" s="144"/>
      <c r="C254" s="160" t="s">
        <v>198</v>
      </c>
      <c r="D254" s="160"/>
      <c r="E254" s="160"/>
      <c r="F254" s="160"/>
      <c r="G254" s="160"/>
      <c r="H254" s="160"/>
      <c r="I254" s="160"/>
      <c r="J254" s="145"/>
      <c r="K254" s="145"/>
      <c r="M254" s="145"/>
      <c r="N254" s="145"/>
      <c r="O254" s="145"/>
      <c r="P254" s="145"/>
      <c r="Q254" s="145"/>
      <c r="R254" s="145"/>
      <c r="S254" s="146"/>
    </row>
    <row r="255" spans="2:19" ht="12.75" customHeight="1">
      <c r="B255" s="144"/>
      <c r="C255" s="160" t="s">
        <v>199</v>
      </c>
      <c r="D255" s="160"/>
      <c r="E255" s="160"/>
      <c r="F255" s="160"/>
      <c r="G255" s="160"/>
      <c r="H255" s="160"/>
      <c r="I255" s="160"/>
      <c r="J255" s="145"/>
      <c r="K255" s="145"/>
      <c r="M255" s="145"/>
      <c r="N255" s="145"/>
      <c r="O255" s="145"/>
      <c r="P255" s="145"/>
      <c r="Q255" s="145"/>
      <c r="R255" s="145"/>
      <c r="S255" s="146"/>
    </row>
    <row r="256" spans="2:19" ht="12.75" customHeight="1">
      <c r="B256" s="144"/>
      <c r="C256" s="160" t="s">
        <v>200</v>
      </c>
      <c r="D256" s="160"/>
      <c r="E256" s="160"/>
      <c r="F256" s="160"/>
      <c r="G256" s="160"/>
      <c r="H256" s="160"/>
      <c r="I256" s="160"/>
      <c r="J256" s="145"/>
      <c r="K256" s="145"/>
      <c r="M256" s="145"/>
      <c r="N256" s="145"/>
      <c r="O256" s="145"/>
      <c r="P256" s="145"/>
      <c r="Q256" s="145"/>
      <c r="R256" s="145"/>
      <c r="S256" s="146"/>
    </row>
    <row r="257" spans="2:19" ht="7.5" customHeight="1">
      <c r="B257" s="144"/>
      <c r="C257" s="160"/>
      <c r="D257" s="160"/>
      <c r="E257" s="160"/>
      <c r="F257" s="160"/>
      <c r="G257" s="160"/>
      <c r="H257" s="160"/>
      <c r="I257" s="160"/>
      <c r="J257" s="145"/>
      <c r="K257" s="145"/>
      <c r="M257" s="145"/>
      <c r="N257" s="145"/>
      <c r="O257" s="145"/>
      <c r="P257" s="145"/>
      <c r="Q257" s="145"/>
      <c r="R257" s="145"/>
      <c r="S257" s="146"/>
    </row>
    <row r="258" spans="2:19" ht="9" customHeight="1">
      <c r="B258" s="144"/>
      <c r="C258" s="161"/>
      <c r="D258" s="161"/>
      <c r="E258" s="161"/>
      <c r="F258" s="161"/>
      <c r="G258" s="161"/>
      <c r="H258" s="161"/>
      <c r="I258" s="161"/>
      <c r="J258" s="161"/>
      <c r="K258" s="161"/>
      <c r="L258" s="145"/>
      <c r="M258" s="145"/>
      <c r="N258" s="145"/>
      <c r="O258" s="145"/>
      <c r="P258" s="145"/>
      <c r="Q258" s="145"/>
      <c r="R258" s="145"/>
      <c r="S258" s="146"/>
    </row>
    <row r="259" spans="2:19">
      <c r="B259" s="144"/>
      <c r="C259" s="156" t="s">
        <v>201</v>
      </c>
      <c r="D259" s="156"/>
      <c r="E259" s="156"/>
      <c r="F259" s="156"/>
      <c r="G259" s="156"/>
      <c r="H259" s="156"/>
      <c r="I259" s="156"/>
      <c r="J259" s="156"/>
      <c r="K259" s="156"/>
      <c r="L259" s="145"/>
      <c r="M259" s="145"/>
      <c r="N259" s="145"/>
      <c r="O259" s="145"/>
      <c r="P259" s="145"/>
      <c r="Q259" s="145"/>
      <c r="R259" s="145"/>
      <c r="S259" s="146"/>
    </row>
    <row r="260" spans="2:19" ht="9" customHeight="1">
      <c r="B260" s="144"/>
      <c r="C260" s="42"/>
      <c r="D260" s="42"/>
      <c r="E260" s="42"/>
      <c r="F260" s="42"/>
      <c r="G260" s="42"/>
      <c r="H260" s="42"/>
      <c r="I260" s="42"/>
      <c r="J260" s="42"/>
      <c r="K260" s="42"/>
      <c r="L260" s="145"/>
      <c r="M260" s="145"/>
      <c r="N260" s="145"/>
      <c r="O260" s="145"/>
      <c r="P260" s="145"/>
      <c r="Q260" s="145"/>
      <c r="R260" s="145"/>
      <c r="S260" s="146"/>
    </row>
    <row r="261" spans="2:19">
      <c r="B261" s="144"/>
      <c r="C261" s="156" t="s">
        <v>121</v>
      </c>
      <c r="D261" s="156"/>
      <c r="E261" s="156"/>
      <c r="F261" s="156"/>
      <c r="G261" s="156"/>
      <c r="H261" s="156"/>
      <c r="I261" s="156"/>
      <c r="J261" s="156"/>
      <c r="K261" s="156"/>
      <c r="L261" s="145"/>
      <c r="M261" s="145"/>
      <c r="N261" s="145"/>
      <c r="O261" s="145"/>
      <c r="P261" s="145"/>
      <c r="Q261" s="145"/>
      <c r="R261" s="145"/>
      <c r="S261" s="146"/>
    </row>
    <row r="262" spans="2:19" ht="9" customHeight="1">
      <c r="B262" s="144"/>
      <c r="C262" s="145"/>
      <c r="D262" s="145"/>
      <c r="E262" s="145"/>
      <c r="F262" s="145"/>
      <c r="G262" s="145"/>
      <c r="H262" s="145"/>
      <c r="I262" s="145"/>
      <c r="J262" s="145"/>
      <c r="K262" s="145"/>
      <c r="L262" s="145"/>
      <c r="M262" s="145"/>
      <c r="N262" s="145"/>
      <c r="O262" s="145"/>
      <c r="P262" s="145"/>
      <c r="Q262" s="145"/>
      <c r="R262" s="145"/>
      <c r="S262" s="146"/>
    </row>
    <row r="263" spans="2:19" ht="13.5" thickBot="1">
      <c r="B263" s="144"/>
      <c r="C263" s="145"/>
      <c r="D263" s="145"/>
      <c r="E263" s="145"/>
      <c r="F263" s="147" t="s">
        <v>84</v>
      </c>
      <c r="G263" s="145"/>
      <c r="H263" s="145"/>
      <c r="I263" s="145"/>
      <c r="J263" s="145"/>
      <c r="K263" s="145"/>
      <c r="L263" s="145"/>
      <c r="M263" s="145"/>
      <c r="N263" s="145"/>
      <c r="O263" s="145"/>
      <c r="P263" s="145"/>
      <c r="Q263" s="145"/>
      <c r="R263" s="145"/>
      <c r="S263" s="146"/>
    </row>
    <row r="264" spans="2:19" ht="15" customHeight="1">
      <c r="B264" s="144"/>
      <c r="C264" s="157" t="s">
        <v>202</v>
      </c>
      <c r="D264" s="158"/>
      <c r="E264" s="159"/>
      <c r="F264" s="148">
        <v>1</v>
      </c>
      <c r="G264" s="145"/>
      <c r="H264" s="145"/>
      <c r="I264" s="145"/>
      <c r="J264" s="145"/>
      <c r="K264" s="145"/>
      <c r="L264" s="145"/>
      <c r="M264" s="145"/>
      <c r="N264" s="145"/>
      <c r="O264" s="145"/>
      <c r="P264" s="145"/>
      <c r="Q264" s="145"/>
      <c r="R264" s="145"/>
      <c r="S264" s="146"/>
    </row>
    <row r="265" spans="2:19" ht="15" customHeight="1">
      <c r="B265" s="144"/>
      <c r="C265" s="150" t="s">
        <v>186</v>
      </c>
      <c r="D265" s="151"/>
      <c r="E265" s="152"/>
      <c r="F265" s="121" t="s">
        <v>88</v>
      </c>
      <c r="G265" s="145"/>
      <c r="H265" s="145"/>
      <c r="I265" s="145"/>
      <c r="J265" s="145"/>
      <c r="K265" s="145"/>
      <c r="L265" s="145"/>
      <c r="M265" s="145"/>
      <c r="N265" s="145"/>
      <c r="O265" s="145"/>
      <c r="P265" s="145"/>
      <c r="Q265" s="145"/>
      <c r="R265" s="145"/>
      <c r="S265" s="146"/>
    </row>
    <row r="266" spans="2:19" ht="15" customHeight="1">
      <c r="B266" s="144"/>
      <c r="C266" s="150" t="s">
        <v>187</v>
      </c>
      <c r="D266" s="151"/>
      <c r="E266" s="152"/>
      <c r="F266" s="121" t="s">
        <v>88</v>
      </c>
      <c r="G266" s="145"/>
      <c r="H266" s="145"/>
      <c r="I266" s="145"/>
      <c r="J266" s="145"/>
      <c r="K266" s="145"/>
      <c r="L266" s="145"/>
      <c r="M266" s="145"/>
      <c r="N266" s="145"/>
      <c r="O266" s="145"/>
      <c r="P266" s="145"/>
      <c r="Q266" s="145"/>
      <c r="R266" s="145"/>
      <c r="S266" s="146"/>
    </row>
    <row r="267" spans="2:19" ht="15" customHeight="1">
      <c r="B267" s="144"/>
      <c r="C267" s="150" t="s">
        <v>188</v>
      </c>
      <c r="D267" s="151"/>
      <c r="E267" s="152"/>
      <c r="F267" s="121" t="s">
        <v>88</v>
      </c>
      <c r="G267" s="145"/>
      <c r="H267" s="145"/>
      <c r="I267" s="145"/>
      <c r="J267" s="145"/>
      <c r="K267" s="145"/>
      <c r="L267" s="145"/>
      <c r="M267" s="145"/>
      <c r="N267" s="145"/>
      <c r="O267" s="145"/>
      <c r="P267" s="145"/>
      <c r="Q267" s="145"/>
      <c r="R267" s="145"/>
      <c r="S267" s="146"/>
    </row>
    <row r="268" spans="2:19" ht="15" customHeight="1">
      <c r="B268" s="144"/>
      <c r="C268" s="150" t="s">
        <v>189</v>
      </c>
      <c r="D268" s="151"/>
      <c r="E268" s="152"/>
      <c r="F268" s="121" t="s">
        <v>88</v>
      </c>
      <c r="G268" s="145"/>
      <c r="H268" s="145"/>
      <c r="I268" s="145"/>
      <c r="J268" s="145"/>
      <c r="K268" s="145"/>
      <c r="L268" s="145"/>
      <c r="M268" s="145"/>
      <c r="N268" s="145"/>
      <c r="O268" s="145"/>
      <c r="P268" s="145"/>
      <c r="Q268" s="145"/>
      <c r="R268" s="145"/>
      <c r="S268" s="146"/>
    </row>
    <row r="269" spans="2:19" ht="15" customHeight="1">
      <c r="B269" s="144"/>
      <c r="C269" s="150" t="s">
        <v>190</v>
      </c>
      <c r="D269" s="151"/>
      <c r="E269" s="152"/>
      <c r="F269" s="121" t="s">
        <v>88</v>
      </c>
      <c r="G269" s="145"/>
      <c r="H269" s="145"/>
      <c r="I269" s="145"/>
      <c r="J269" s="145"/>
      <c r="K269" s="145"/>
      <c r="L269" s="145"/>
      <c r="M269" s="145"/>
      <c r="N269" s="145"/>
      <c r="O269" s="145"/>
      <c r="P269" s="145"/>
      <c r="Q269" s="145"/>
      <c r="R269" s="145"/>
      <c r="S269" s="146"/>
    </row>
    <row r="270" spans="2:19" ht="15" customHeight="1">
      <c r="B270" s="144"/>
      <c r="C270" s="150" t="s">
        <v>191</v>
      </c>
      <c r="D270" s="151"/>
      <c r="E270" s="152"/>
      <c r="F270" s="121" t="s">
        <v>88</v>
      </c>
      <c r="G270" s="145"/>
      <c r="H270" s="145"/>
      <c r="I270" s="145"/>
      <c r="J270" s="145"/>
      <c r="K270" s="145"/>
      <c r="L270" s="145"/>
      <c r="M270" s="145"/>
      <c r="N270" s="145"/>
      <c r="O270" s="145"/>
      <c r="P270" s="145"/>
      <c r="Q270" s="145"/>
      <c r="R270" s="145"/>
      <c r="S270" s="146"/>
    </row>
    <row r="271" spans="2:19" ht="15" customHeight="1">
      <c r="B271" s="144"/>
      <c r="C271" s="150" t="s">
        <v>192</v>
      </c>
      <c r="D271" s="151"/>
      <c r="E271" s="152"/>
      <c r="F271" s="121" t="s">
        <v>88</v>
      </c>
      <c r="G271" s="145"/>
      <c r="H271" s="145"/>
      <c r="I271" s="145"/>
      <c r="J271" s="145"/>
      <c r="K271" s="145"/>
      <c r="L271" s="145"/>
      <c r="M271" s="145"/>
      <c r="N271" s="145"/>
      <c r="O271" s="145"/>
      <c r="P271" s="145"/>
      <c r="Q271" s="145"/>
      <c r="R271" s="145"/>
      <c r="S271" s="146"/>
    </row>
    <row r="272" spans="2:19" ht="15" customHeight="1">
      <c r="B272" s="144"/>
      <c r="C272" s="150" t="s">
        <v>193</v>
      </c>
      <c r="D272" s="151"/>
      <c r="E272" s="152"/>
      <c r="F272" s="121" t="s">
        <v>88</v>
      </c>
      <c r="G272" s="145"/>
      <c r="H272" s="145"/>
      <c r="I272" s="145"/>
      <c r="J272" s="145"/>
      <c r="K272" s="145"/>
      <c r="L272" s="145"/>
      <c r="M272" s="145"/>
      <c r="N272" s="145"/>
      <c r="O272" s="145"/>
      <c r="P272" s="145"/>
      <c r="Q272" s="145"/>
      <c r="R272" s="145"/>
      <c r="S272" s="146"/>
    </row>
    <row r="273" spans="2:19" ht="25.5" customHeight="1">
      <c r="B273" s="144"/>
      <c r="C273" s="150" t="s">
        <v>194</v>
      </c>
      <c r="D273" s="151"/>
      <c r="E273" s="152"/>
      <c r="F273" s="121" t="s">
        <v>88</v>
      </c>
      <c r="G273" s="145"/>
      <c r="H273" s="145"/>
      <c r="I273" s="145"/>
      <c r="J273" s="145"/>
      <c r="K273" s="145"/>
      <c r="L273" s="145"/>
      <c r="M273" s="145"/>
      <c r="N273" s="145"/>
      <c r="O273" s="145"/>
      <c r="P273" s="145"/>
      <c r="Q273" s="145"/>
      <c r="R273" s="145"/>
      <c r="S273" s="146"/>
    </row>
    <row r="274" spans="2:19" ht="15" customHeight="1">
      <c r="B274" s="144"/>
      <c r="C274" s="150" t="s">
        <v>195</v>
      </c>
      <c r="D274" s="151"/>
      <c r="E274" s="152"/>
      <c r="F274" s="121" t="s">
        <v>88</v>
      </c>
      <c r="G274" s="145"/>
      <c r="H274" s="145"/>
      <c r="I274" s="145"/>
      <c r="J274" s="145"/>
      <c r="K274" s="145"/>
      <c r="L274" s="145"/>
      <c r="M274" s="145"/>
      <c r="N274" s="145"/>
      <c r="O274" s="145"/>
      <c r="P274" s="145"/>
      <c r="Q274" s="145"/>
      <c r="R274" s="145"/>
      <c r="S274" s="146"/>
    </row>
    <row r="275" spans="2:19" ht="15" customHeight="1">
      <c r="B275" s="144"/>
      <c r="C275" s="150" t="s">
        <v>196</v>
      </c>
      <c r="D275" s="151"/>
      <c r="E275" s="152"/>
      <c r="F275" s="121" t="s">
        <v>88</v>
      </c>
      <c r="G275" s="145"/>
      <c r="H275" s="145"/>
      <c r="I275" s="145"/>
      <c r="J275" s="145"/>
      <c r="K275" s="145"/>
      <c r="L275" s="145"/>
      <c r="M275" s="145"/>
      <c r="N275" s="145"/>
      <c r="O275" s="145"/>
      <c r="P275" s="145"/>
      <c r="Q275" s="145"/>
      <c r="R275" s="145"/>
      <c r="S275" s="146"/>
    </row>
    <row r="276" spans="2:19" ht="15" customHeight="1">
      <c r="B276" s="144"/>
      <c r="C276" s="150" t="s">
        <v>197</v>
      </c>
      <c r="D276" s="151"/>
      <c r="E276" s="152"/>
      <c r="F276" s="121" t="s">
        <v>88</v>
      </c>
      <c r="G276" s="145"/>
      <c r="H276" s="145"/>
      <c r="I276" s="145"/>
      <c r="J276" s="145"/>
      <c r="K276" s="145"/>
      <c r="L276" s="145"/>
      <c r="M276" s="145"/>
      <c r="N276" s="145"/>
      <c r="O276" s="145"/>
      <c r="P276" s="145"/>
      <c r="Q276" s="145"/>
      <c r="R276" s="145"/>
      <c r="S276" s="146"/>
    </row>
    <row r="277" spans="2:19" ht="15" customHeight="1">
      <c r="B277" s="144"/>
      <c r="C277" s="150" t="s">
        <v>198</v>
      </c>
      <c r="D277" s="151"/>
      <c r="E277" s="152"/>
      <c r="F277" s="121" t="s">
        <v>88</v>
      </c>
      <c r="G277" s="145"/>
      <c r="H277" s="145"/>
      <c r="I277" s="145"/>
      <c r="J277" s="145"/>
      <c r="K277" s="145"/>
      <c r="L277" s="145"/>
      <c r="M277" s="145"/>
      <c r="N277" s="145"/>
      <c r="O277" s="145"/>
      <c r="P277" s="145"/>
      <c r="Q277" s="145"/>
      <c r="R277" s="145"/>
      <c r="S277" s="146"/>
    </row>
    <row r="278" spans="2:19" ht="15" customHeight="1">
      <c r="B278" s="144"/>
      <c r="C278" s="150" t="s">
        <v>199</v>
      </c>
      <c r="D278" s="151"/>
      <c r="E278" s="152"/>
      <c r="F278" s="121" t="s">
        <v>88</v>
      </c>
      <c r="G278" s="145"/>
      <c r="H278" s="145"/>
      <c r="I278" s="145"/>
      <c r="J278" s="145"/>
      <c r="K278" s="145"/>
      <c r="L278" s="145"/>
      <c r="M278" s="145"/>
      <c r="N278" s="145"/>
      <c r="O278" s="145"/>
      <c r="P278" s="145"/>
      <c r="Q278" s="145"/>
      <c r="R278" s="145"/>
      <c r="S278" s="146"/>
    </row>
    <row r="279" spans="2:19" ht="15" customHeight="1" thickBot="1">
      <c r="B279" s="144"/>
      <c r="C279" s="153" t="s">
        <v>200</v>
      </c>
      <c r="D279" s="154"/>
      <c r="E279" s="155"/>
      <c r="F279" s="94" t="s">
        <v>88</v>
      </c>
      <c r="G279" s="145"/>
      <c r="H279" s="145"/>
      <c r="I279" s="145"/>
      <c r="J279" s="145"/>
      <c r="K279" s="145"/>
      <c r="L279" s="145"/>
      <c r="M279" s="145"/>
      <c r="N279" s="145"/>
      <c r="O279" s="145"/>
      <c r="P279" s="145"/>
      <c r="Q279" s="145"/>
      <c r="R279" s="145"/>
      <c r="S279" s="146"/>
    </row>
    <row r="280" spans="2:19">
      <c r="B280" s="144"/>
      <c r="C280" s="99"/>
      <c r="D280" s="99"/>
      <c r="E280" s="99"/>
      <c r="F280" s="149">
        <f>COUNTIFS(F265:F279,"a")</f>
        <v>0</v>
      </c>
      <c r="G280" s="145"/>
      <c r="H280" s="145"/>
      <c r="I280" s="145"/>
      <c r="J280" s="145"/>
      <c r="K280" s="145"/>
      <c r="L280" s="145"/>
      <c r="M280" s="145"/>
      <c r="N280" s="145"/>
      <c r="O280" s="145"/>
      <c r="P280" s="145"/>
      <c r="Q280" s="145"/>
      <c r="R280" s="145"/>
      <c r="S280" s="146"/>
    </row>
    <row r="281" spans="2:19" ht="13.5" thickBot="1">
      <c r="B281" s="59"/>
      <c r="C281" s="61"/>
      <c r="D281" s="61"/>
      <c r="E281" s="61"/>
      <c r="F281" s="61"/>
      <c r="G281" s="61"/>
      <c r="H281" s="61"/>
      <c r="I281" s="61"/>
      <c r="J281" s="61"/>
      <c r="K281" s="61"/>
      <c r="L281" s="61"/>
      <c r="M281" s="61"/>
      <c r="N281" s="61"/>
      <c r="O281" s="61"/>
      <c r="P281" s="61"/>
      <c r="Q281" s="61"/>
      <c r="R281" s="61"/>
      <c r="S281" s="62"/>
    </row>
    <row r="282" spans="2:19"/>
    <row r="283" spans="2:19"/>
  </sheetData>
  <mergeCells count="239">
    <mergeCell ref="B1:C2"/>
    <mergeCell ref="D1:N2"/>
    <mergeCell ref="O1:S2"/>
    <mergeCell ref="C3:O3"/>
    <mergeCell ref="Q3:S3"/>
    <mergeCell ref="B4:D4"/>
    <mergeCell ref="E4:H4"/>
    <mergeCell ref="I4:K4"/>
    <mergeCell ref="L4:S4"/>
    <mergeCell ref="B8:S8"/>
    <mergeCell ref="B9:S9"/>
    <mergeCell ref="B10:S10"/>
    <mergeCell ref="B11:S11"/>
    <mergeCell ref="B12:S12"/>
    <mergeCell ref="B13:S13"/>
    <mergeCell ref="B5:D5"/>
    <mergeCell ref="E5:H5"/>
    <mergeCell ref="I5:K5"/>
    <mergeCell ref="L5:S5"/>
    <mergeCell ref="B6:S6"/>
    <mergeCell ref="B7:S7"/>
    <mergeCell ref="C21:D21"/>
    <mergeCell ref="D23:E23"/>
    <mergeCell ref="P23:Q23"/>
    <mergeCell ref="D24:E24"/>
    <mergeCell ref="P24:Q24"/>
    <mergeCell ref="D25:E25"/>
    <mergeCell ref="P25:Q25"/>
    <mergeCell ref="B14:S14"/>
    <mergeCell ref="B15:S15"/>
    <mergeCell ref="B16:S16"/>
    <mergeCell ref="B17:S17"/>
    <mergeCell ref="B18:S18"/>
    <mergeCell ref="B19:S19"/>
    <mergeCell ref="C31:M31"/>
    <mergeCell ref="C32:M32"/>
    <mergeCell ref="C33:S33"/>
    <mergeCell ref="C34:S34"/>
    <mergeCell ref="C37:E37"/>
    <mergeCell ref="C40:E40"/>
    <mergeCell ref="D26:E26"/>
    <mergeCell ref="P26:Q26"/>
    <mergeCell ref="D27:E27"/>
    <mergeCell ref="P27:Q27"/>
    <mergeCell ref="D28:E28"/>
    <mergeCell ref="P28:Q28"/>
    <mergeCell ref="C48:G48"/>
    <mergeCell ref="C49:G49"/>
    <mergeCell ref="C50:G50"/>
    <mergeCell ref="C51:G51"/>
    <mergeCell ref="C52:G52"/>
    <mergeCell ref="C53:G53"/>
    <mergeCell ref="C42:K42"/>
    <mergeCell ref="M42:N42"/>
    <mergeCell ref="C44:G44"/>
    <mergeCell ref="C45:G45"/>
    <mergeCell ref="C46:G46"/>
    <mergeCell ref="C47:G47"/>
    <mergeCell ref="C60:G60"/>
    <mergeCell ref="C61:G61"/>
    <mergeCell ref="C63:K63"/>
    <mergeCell ref="C68:K68"/>
    <mergeCell ref="C69:K69"/>
    <mergeCell ref="F71:Q71"/>
    <mergeCell ref="C54:G54"/>
    <mergeCell ref="C55:G55"/>
    <mergeCell ref="C56:G56"/>
    <mergeCell ref="C57:G57"/>
    <mergeCell ref="C58:G58"/>
    <mergeCell ref="C59:G59"/>
    <mergeCell ref="C78:D78"/>
    <mergeCell ref="C79:D79"/>
    <mergeCell ref="C80:D80"/>
    <mergeCell ref="C81:D81"/>
    <mergeCell ref="C82:D82"/>
    <mergeCell ref="C83:D83"/>
    <mergeCell ref="C72:D72"/>
    <mergeCell ref="C73:D73"/>
    <mergeCell ref="C74:D74"/>
    <mergeCell ref="C75:D75"/>
    <mergeCell ref="C76:D76"/>
    <mergeCell ref="C77:D77"/>
    <mergeCell ref="C92:R92"/>
    <mergeCell ref="C95:K95"/>
    <mergeCell ref="C97:G97"/>
    <mergeCell ref="C98:G98"/>
    <mergeCell ref="J98:K98"/>
    <mergeCell ref="C99:G99"/>
    <mergeCell ref="C84:D84"/>
    <mergeCell ref="C85:D85"/>
    <mergeCell ref="C86:D86"/>
    <mergeCell ref="C87:D87"/>
    <mergeCell ref="C88:D88"/>
    <mergeCell ref="C89:D89"/>
    <mergeCell ref="C107:K107"/>
    <mergeCell ref="C108:K108"/>
    <mergeCell ref="C109:K109"/>
    <mergeCell ref="C112:E112"/>
    <mergeCell ref="C113:E113"/>
    <mergeCell ref="C114:E114"/>
    <mergeCell ref="C100:G100"/>
    <mergeCell ref="C101:G101"/>
    <mergeCell ref="C102:G102"/>
    <mergeCell ref="C103:G103"/>
    <mergeCell ref="C104:G104"/>
    <mergeCell ref="C105:G105"/>
    <mergeCell ref="C122:Q123"/>
    <mergeCell ref="C127:K127"/>
    <mergeCell ref="C129:I129"/>
    <mergeCell ref="K129:L129"/>
    <mergeCell ref="C130:I130"/>
    <mergeCell ref="C131:I131"/>
    <mergeCell ref="C115:E115"/>
    <mergeCell ref="C116:E116"/>
    <mergeCell ref="C117:E117"/>
    <mergeCell ref="C118:E118"/>
    <mergeCell ref="C119:E119"/>
    <mergeCell ref="C120:E120"/>
    <mergeCell ref="C138:I138"/>
    <mergeCell ref="C139:I139"/>
    <mergeCell ref="C140:G140"/>
    <mergeCell ref="C141:K141"/>
    <mergeCell ref="C143:K143"/>
    <mergeCell ref="C146:E146"/>
    <mergeCell ref="C132:I132"/>
    <mergeCell ref="C133:I133"/>
    <mergeCell ref="C134:I134"/>
    <mergeCell ref="C135:I135"/>
    <mergeCell ref="C136:I136"/>
    <mergeCell ref="C137:I137"/>
    <mergeCell ref="C153:E153"/>
    <mergeCell ref="C154:E154"/>
    <mergeCell ref="C155:E155"/>
    <mergeCell ref="C156:E156"/>
    <mergeCell ref="C159:Q162"/>
    <mergeCell ref="C167:K167"/>
    <mergeCell ref="C147:E147"/>
    <mergeCell ref="C148:E148"/>
    <mergeCell ref="C149:E149"/>
    <mergeCell ref="C150:E150"/>
    <mergeCell ref="C151:E151"/>
    <mergeCell ref="C152:E152"/>
    <mergeCell ref="F177:H177"/>
    <mergeCell ref="C178:D178"/>
    <mergeCell ref="C179:D179"/>
    <mergeCell ref="C180:D180"/>
    <mergeCell ref="C181:D181"/>
    <mergeCell ref="C182:D182"/>
    <mergeCell ref="C169:I169"/>
    <mergeCell ref="C170:I170"/>
    <mergeCell ref="L170:M170"/>
    <mergeCell ref="C171:I171"/>
    <mergeCell ref="C173:K173"/>
    <mergeCell ref="C175:K175"/>
    <mergeCell ref="C189:D189"/>
    <mergeCell ref="C190:D190"/>
    <mergeCell ref="C191:D191"/>
    <mergeCell ref="C192:D192"/>
    <mergeCell ref="C193:D193"/>
    <mergeCell ref="C194:D194"/>
    <mergeCell ref="C183:D183"/>
    <mergeCell ref="C184:D184"/>
    <mergeCell ref="C185:D185"/>
    <mergeCell ref="C186:D186"/>
    <mergeCell ref="C187:D187"/>
    <mergeCell ref="C188:D188"/>
    <mergeCell ref="C201:D201"/>
    <mergeCell ref="C202:D202"/>
    <mergeCell ref="C203:D203"/>
    <mergeCell ref="C204:D204"/>
    <mergeCell ref="C205:D205"/>
    <mergeCell ref="C206:D206"/>
    <mergeCell ref="C195:D195"/>
    <mergeCell ref="C196:D196"/>
    <mergeCell ref="C197:D197"/>
    <mergeCell ref="C198:D198"/>
    <mergeCell ref="C199:D199"/>
    <mergeCell ref="C200:D200"/>
    <mergeCell ref="C216:E216"/>
    <mergeCell ref="C217:E217"/>
    <mergeCell ref="C218:E218"/>
    <mergeCell ref="C219:E219"/>
    <mergeCell ref="C220:E220"/>
    <mergeCell ref="C221:E221"/>
    <mergeCell ref="C207:D207"/>
    <mergeCell ref="C208:D208"/>
    <mergeCell ref="C209:D209"/>
    <mergeCell ref="C210:D210"/>
    <mergeCell ref="C211:D211"/>
    <mergeCell ref="C214:J214"/>
    <mergeCell ref="C228:E228"/>
    <mergeCell ref="C229:E229"/>
    <mergeCell ref="C232:Q233"/>
    <mergeCell ref="C238:K238"/>
    <mergeCell ref="C239:K239"/>
    <mergeCell ref="C240:I240"/>
    <mergeCell ref="M240:N240"/>
    <mergeCell ref="C222:E222"/>
    <mergeCell ref="C223:E223"/>
    <mergeCell ref="C224:E224"/>
    <mergeCell ref="C225:E225"/>
    <mergeCell ref="C226:E226"/>
    <mergeCell ref="C227:E227"/>
    <mergeCell ref="C247:I247"/>
    <mergeCell ref="C248:I248"/>
    <mergeCell ref="C249:I249"/>
    <mergeCell ref="C250:I250"/>
    <mergeCell ref="C251:I251"/>
    <mergeCell ref="C252:I252"/>
    <mergeCell ref="C241:I241"/>
    <mergeCell ref="C242:I242"/>
    <mergeCell ref="C243:I243"/>
    <mergeCell ref="C244:I244"/>
    <mergeCell ref="C245:I245"/>
    <mergeCell ref="C246:I246"/>
    <mergeCell ref="C259:K259"/>
    <mergeCell ref="C261:K261"/>
    <mergeCell ref="C264:E264"/>
    <mergeCell ref="C265:E265"/>
    <mergeCell ref="C266:E266"/>
    <mergeCell ref="C267:E267"/>
    <mergeCell ref="C253:I253"/>
    <mergeCell ref="C254:I254"/>
    <mergeCell ref="C255:I255"/>
    <mergeCell ref="C256:I256"/>
    <mergeCell ref="C257:I257"/>
    <mergeCell ref="C258:K258"/>
    <mergeCell ref="C274:E274"/>
    <mergeCell ref="C275:E275"/>
    <mergeCell ref="C276:E276"/>
    <mergeCell ref="C277:E277"/>
    <mergeCell ref="C278:E278"/>
    <mergeCell ref="C279:E279"/>
    <mergeCell ref="C268:E268"/>
    <mergeCell ref="C269:E269"/>
    <mergeCell ref="C270:E270"/>
    <mergeCell ref="C271:E271"/>
    <mergeCell ref="C272:E272"/>
    <mergeCell ref="C273:E273"/>
  </mergeCells>
  <conditionalFormatting sqref="E72:P72">
    <cfRule type="containsText" dxfId="149" priority="149" operator="containsText" text="a">
      <formula>NOT(ISERROR(SEARCH("a",E72)))</formula>
    </cfRule>
    <cfRule type="containsText" dxfId="148" priority="150" operator="containsText" text="r">
      <formula>NOT(ISERROR(SEARCH("r",E72)))</formula>
    </cfRule>
  </conditionalFormatting>
  <conditionalFormatting sqref="F146">
    <cfRule type="containsText" dxfId="147" priority="147" operator="containsText" text="a">
      <formula>NOT(ISERROR(SEARCH("a",F146)))</formula>
    </cfRule>
    <cfRule type="containsText" dxfId="146" priority="148" operator="containsText" text="r">
      <formula>NOT(ISERROR(SEARCH("r",F146)))</formula>
    </cfRule>
  </conditionalFormatting>
  <conditionalFormatting sqref="F178:K178">
    <cfRule type="containsText" dxfId="145" priority="145" operator="containsText" text="a">
      <formula>NOT(ISERROR(SEARCH("a",F178)))</formula>
    </cfRule>
    <cfRule type="containsText" dxfId="144" priority="146" operator="containsText" text="r">
      <formula>NOT(ISERROR(SEARCH("r",F178)))</formula>
    </cfRule>
  </conditionalFormatting>
  <conditionalFormatting sqref="E75:L86">
    <cfRule type="containsText" dxfId="143" priority="129" operator="containsText" text="a">
      <formula>NOT(ISERROR(SEARCH("a",E75)))</formula>
    </cfRule>
    <cfRule type="containsText" dxfId="142" priority="130" operator="containsText" text="r">
      <formula>NOT(ISERROR(SEARCH("r",E75)))</formula>
    </cfRule>
  </conditionalFormatting>
  <conditionalFormatting sqref="M75:M86">
    <cfRule type="containsText" dxfId="141" priority="121" operator="containsText" text="a">
      <formula>NOT(ISERROR(SEARCH("a",M75)))</formula>
    </cfRule>
    <cfRule type="containsText" dxfId="140" priority="122" operator="containsText" text="r">
      <formula>NOT(ISERROR(SEARCH("r",M75)))</formula>
    </cfRule>
  </conditionalFormatting>
  <conditionalFormatting sqref="O24:O28">
    <cfRule type="containsText" dxfId="139" priority="143" operator="containsText" text="a">
      <formula>NOT(ISERROR(SEARCH("a",O24)))</formula>
    </cfRule>
    <cfRule type="containsText" dxfId="138" priority="144" operator="containsText" text="r">
      <formula>NOT(ISERROR(SEARCH("r",O24)))</formula>
    </cfRule>
  </conditionalFormatting>
  <conditionalFormatting sqref="F264">
    <cfRule type="containsText" dxfId="137" priority="137" operator="containsText" text="a">
      <formula>NOT(ISERROR(SEARCH("a",F264)))</formula>
    </cfRule>
    <cfRule type="containsText" dxfId="136" priority="138" operator="containsText" text="r">
      <formula>NOT(ISERROR(SEARCH("r",F264)))</formula>
    </cfRule>
  </conditionalFormatting>
  <conditionalFormatting sqref="F279">
    <cfRule type="containsText" dxfId="135" priority="135" operator="containsText" text="a">
      <formula>NOT(ISERROR(SEARCH("a",F279)))</formula>
    </cfRule>
    <cfRule type="containsText" dxfId="134" priority="136" operator="containsText" text="r">
      <formula>NOT(ISERROR(SEARCH("r",F279)))</formula>
    </cfRule>
  </conditionalFormatting>
  <conditionalFormatting sqref="F112">
    <cfRule type="containsText" dxfId="133" priority="141" operator="containsText" text="a">
      <formula>NOT(ISERROR(SEARCH("a",F112)))</formula>
    </cfRule>
    <cfRule type="containsText" dxfId="132" priority="142" operator="containsText" text="r">
      <formula>NOT(ISERROR(SEARCH("r",F112)))</formula>
    </cfRule>
  </conditionalFormatting>
  <conditionalFormatting sqref="F113:F120">
    <cfRule type="containsText" dxfId="131" priority="93" operator="containsText" text="a">
      <formula>NOT(ISERROR(SEARCH("a",F113)))</formula>
    </cfRule>
    <cfRule type="containsText" dxfId="130" priority="94" operator="containsText" text="r">
      <formula>NOT(ISERROR(SEARCH("r",F113)))</formula>
    </cfRule>
  </conditionalFormatting>
  <conditionalFormatting sqref="F265:F278">
    <cfRule type="containsText" dxfId="129" priority="139" operator="containsText" text="a">
      <formula>NOT(ISERROR(SEARCH("a",F265)))</formula>
    </cfRule>
    <cfRule type="containsText" dxfId="128" priority="140" operator="containsText" text="r">
      <formula>NOT(ISERROR(SEARCH("r",F265)))</formula>
    </cfRule>
  </conditionalFormatting>
  <conditionalFormatting sqref="E73:L73">
    <cfRule type="containsText" dxfId="127" priority="133" operator="containsText" text="a">
      <formula>NOT(ISERROR(SEARCH("a",E73)))</formula>
    </cfRule>
    <cfRule type="containsText" dxfId="126" priority="134" operator="containsText" text="r">
      <formula>NOT(ISERROR(SEARCH("r",E73)))</formula>
    </cfRule>
  </conditionalFormatting>
  <conditionalFormatting sqref="F156">
    <cfRule type="containsText" dxfId="125" priority="89" operator="containsText" text="a">
      <formula>NOT(ISERROR(SEARCH("a",F156)))</formula>
    </cfRule>
    <cfRule type="containsText" dxfId="124" priority="90" operator="containsText" text="r">
      <formula>NOT(ISERROR(SEARCH("r",F156)))</formula>
    </cfRule>
  </conditionalFormatting>
  <conditionalFormatting sqref="F148:F155">
    <cfRule type="containsText" dxfId="123" priority="87" operator="containsText" text="a">
      <formula>NOT(ISERROR(SEARCH("a",F148)))</formula>
    </cfRule>
    <cfRule type="containsText" dxfId="122" priority="88" operator="containsText" text="r">
      <formula>NOT(ISERROR(SEARCH("r",F148)))</formula>
    </cfRule>
  </conditionalFormatting>
  <conditionalFormatting sqref="E74:L74">
    <cfRule type="containsText" dxfId="121" priority="131" operator="containsText" text="a">
      <formula>NOT(ISERROR(SEARCH("a",E74)))</formula>
    </cfRule>
    <cfRule type="containsText" dxfId="120" priority="132" operator="containsText" text="r">
      <formula>NOT(ISERROR(SEARCH("r",E74)))</formula>
    </cfRule>
  </conditionalFormatting>
  <conditionalFormatting sqref="E87:L89">
    <cfRule type="containsText" dxfId="119" priority="127" operator="containsText" text="a">
      <formula>NOT(ISERROR(SEARCH("a",E87)))</formula>
    </cfRule>
    <cfRule type="containsText" dxfId="118" priority="128" operator="containsText" text="r">
      <formula>NOT(ISERROR(SEARCH("r",E87)))</formula>
    </cfRule>
  </conditionalFormatting>
  <conditionalFormatting sqref="M73">
    <cfRule type="containsText" dxfId="117" priority="125" operator="containsText" text="a">
      <formula>NOT(ISERROR(SEARCH("a",M73)))</formula>
    </cfRule>
    <cfRule type="containsText" dxfId="116" priority="126" operator="containsText" text="r">
      <formula>NOT(ISERROR(SEARCH("r",M73)))</formula>
    </cfRule>
  </conditionalFormatting>
  <conditionalFormatting sqref="M74">
    <cfRule type="containsText" dxfId="115" priority="123" operator="containsText" text="a">
      <formula>NOT(ISERROR(SEARCH("a",M74)))</formula>
    </cfRule>
    <cfRule type="containsText" dxfId="114" priority="124" operator="containsText" text="r">
      <formula>NOT(ISERROR(SEARCH("r",M74)))</formula>
    </cfRule>
  </conditionalFormatting>
  <conditionalFormatting sqref="M87:M89">
    <cfRule type="containsText" dxfId="113" priority="119" operator="containsText" text="a">
      <formula>NOT(ISERROR(SEARCH("a",M87)))</formula>
    </cfRule>
    <cfRule type="containsText" dxfId="112" priority="120" operator="containsText" text="r">
      <formula>NOT(ISERROR(SEARCH("r",M87)))</formula>
    </cfRule>
  </conditionalFormatting>
  <conditionalFormatting sqref="N73">
    <cfRule type="containsText" dxfId="111" priority="117" operator="containsText" text="a">
      <formula>NOT(ISERROR(SEARCH("a",N73)))</formula>
    </cfRule>
    <cfRule type="containsText" dxfId="110" priority="118" operator="containsText" text="r">
      <formula>NOT(ISERROR(SEARCH("r",N73)))</formula>
    </cfRule>
  </conditionalFormatting>
  <conditionalFormatting sqref="N74">
    <cfRule type="containsText" dxfId="109" priority="115" operator="containsText" text="a">
      <formula>NOT(ISERROR(SEARCH("a",N74)))</formula>
    </cfRule>
    <cfRule type="containsText" dxfId="108" priority="116" operator="containsText" text="r">
      <formula>NOT(ISERROR(SEARCH("r",N74)))</formula>
    </cfRule>
  </conditionalFormatting>
  <conditionalFormatting sqref="N75:N86">
    <cfRule type="containsText" dxfId="107" priority="113" operator="containsText" text="a">
      <formula>NOT(ISERROR(SEARCH("a",N75)))</formula>
    </cfRule>
    <cfRule type="containsText" dxfId="106" priority="114" operator="containsText" text="r">
      <formula>NOT(ISERROR(SEARCH("r",N75)))</formula>
    </cfRule>
  </conditionalFormatting>
  <conditionalFormatting sqref="N87:N89">
    <cfRule type="containsText" dxfId="105" priority="111" operator="containsText" text="a">
      <formula>NOT(ISERROR(SEARCH("a",N87)))</formula>
    </cfRule>
    <cfRule type="containsText" dxfId="104" priority="112" operator="containsText" text="r">
      <formula>NOT(ISERROR(SEARCH("r",N87)))</formula>
    </cfRule>
  </conditionalFormatting>
  <conditionalFormatting sqref="O73">
    <cfRule type="containsText" dxfId="103" priority="109" operator="containsText" text="a">
      <formula>NOT(ISERROR(SEARCH("a",O73)))</formula>
    </cfRule>
    <cfRule type="containsText" dxfId="102" priority="110" operator="containsText" text="r">
      <formula>NOT(ISERROR(SEARCH("r",O73)))</formula>
    </cfRule>
  </conditionalFormatting>
  <conditionalFormatting sqref="O74">
    <cfRule type="containsText" dxfId="101" priority="107" operator="containsText" text="a">
      <formula>NOT(ISERROR(SEARCH("a",O74)))</formula>
    </cfRule>
    <cfRule type="containsText" dxfId="100" priority="108" operator="containsText" text="r">
      <formula>NOT(ISERROR(SEARCH("r",O74)))</formula>
    </cfRule>
  </conditionalFormatting>
  <conditionalFormatting sqref="O75:O86">
    <cfRule type="containsText" dxfId="99" priority="105" operator="containsText" text="a">
      <formula>NOT(ISERROR(SEARCH("a",O75)))</formula>
    </cfRule>
    <cfRule type="containsText" dxfId="98" priority="106" operator="containsText" text="r">
      <formula>NOT(ISERROR(SEARCH("r",O75)))</formula>
    </cfRule>
  </conditionalFormatting>
  <conditionalFormatting sqref="O87:O89">
    <cfRule type="containsText" dxfId="97" priority="103" operator="containsText" text="a">
      <formula>NOT(ISERROR(SEARCH("a",O87)))</formula>
    </cfRule>
    <cfRule type="containsText" dxfId="96" priority="104" operator="containsText" text="r">
      <formula>NOT(ISERROR(SEARCH("r",O87)))</formula>
    </cfRule>
  </conditionalFormatting>
  <conditionalFormatting sqref="P73">
    <cfRule type="containsText" dxfId="95" priority="101" operator="containsText" text="a">
      <formula>NOT(ISERROR(SEARCH("a",P73)))</formula>
    </cfRule>
    <cfRule type="containsText" dxfId="94" priority="102" operator="containsText" text="r">
      <formula>NOT(ISERROR(SEARCH("r",P73)))</formula>
    </cfRule>
  </conditionalFormatting>
  <conditionalFormatting sqref="P74">
    <cfRule type="containsText" dxfId="93" priority="99" operator="containsText" text="a">
      <formula>NOT(ISERROR(SEARCH("a",P74)))</formula>
    </cfRule>
    <cfRule type="containsText" dxfId="92" priority="100" operator="containsText" text="r">
      <formula>NOT(ISERROR(SEARCH("r",P74)))</formula>
    </cfRule>
  </conditionalFormatting>
  <conditionalFormatting sqref="P75:P86">
    <cfRule type="containsText" dxfId="91" priority="97" operator="containsText" text="a">
      <formula>NOT(ISERROR(SEARCH("a",P75)))</formula>
    </cfRule>
    <cfRule type="containsText" dxfId="90" priority="98" operator="containsText" text="r">
      <formula>NOT(ISERROR(SEARCH("r",P75)))</formula>
    </cfRule>
  </conditionalFormatting>
  <conditionalFormatting sqref="P87:P89">
    <cfRule type="containsText" dxfId="89" priority="95" operator="containsText" text="a">
      <formula>NOT(ISERROR(SEARCH("a",P87)))</formula>
    </cfRule>
    <cfRule type="containsText" dxfId="88" priority="96" operator="containsText" text="r">
      <formula>NOT(ISERROR(SEARCH("r",P87)))</formula>
    </cfRule>
  </conditionalFormatting>
  <conditionalFormatting sqref="F147">
    <cfRule type="containsText" dxfId="87" priority="91" operator="containsText" text="a">
      <formula>NOT(ISERROR(SEARCH("a",F147)))</formula>
    </cfRule>
    <cfRule type="containsText" dxfId="86" priority="92" operator="containsText" text="r">
      <formula>NOT(ISERROR(SEARCH("r",F147)))</formula>
    </cfRule>
  </conditionalFormatting>
  <conditionalFormatting sqref="F180:G180 F195:G195 F182:G182 F197:G197 F184:H184 F199:G199 F186:H186 F201:G201 F188:K188 F203:K203 F190:G190 F205:H205 F192:G193 F207:K207 J192:K193 J190:K190 J201:K201 J199:K199 K197 J195:K195 J182:K182 J180:K180 J186:K186 J184:K184 J205:K205">
    <cfRule type="containsText" dxfId="85" priority="83" operator="containsText" text="a">
      <formula>NOT(ISERROR(SEARCH("a",F180)))</formula>
    </cfRule>
    <cfRule type="containsText" dxfId="84" priority="84" operator="containsText" text="r">
      <formula>NOT(ISERROR(SEARCH("r",F180)))</formula>
    </cfRule>
  </conditionalFormatting>
  <conditionalFormatting sqref="J196:J198">
    <cfRule type="containsText" dxfId="83" priority="65" operator="containsText" text="a">
      <formula>NOT(ISERROR(SEARCH("a",J196)))</formula>
    </cfRule>
    <cfRule type="containsText" dxfId="82" priority="66" operator="containsText" text="r">
      <formula>NOT(ISERROR(SEARCH("r",J196)))</formula>
    </cfRule>
  </conditionalFormatting>
  <conditionalFormatting sqref="F179:G179 F194:G194 F181:G181 F196:G196 F211:K211 F183:G183 F198:G198 F185:H185 F200:G200 F187:H187 F202:K202 F189:K189 F204:H204 F191:G191 F206:H206 J191:K191 J200:K200 K198 K196 J194:K194 J183:K183 J181:K181 J179:K179 J187:K187 J185:K185 J206:K206 J204:K204">
    <cfRule type="containsText" dxfId="81" priority="85" operator="containsText" text="a">
      <formula>NOT(ISERROR(SEARCH("a",F179)))</formula>
    </cfRule>
    <cfRule type="containsText" dxfId="80" priority="86" operator="containsText" text="r">
      <formula>NOT(ISERROR(SEARCH("r",F179)))</formula>
    </cfRule>
  </conditionalFormatting>
  <conditionalFormatting sqref="H190:I191 H195:I199 H192:H194 H200:H201">
    <cfRule type="containsText" dxfId="79" priority="81" operator="containsText" text="a">
      <formula>NOT(ISERROR(SEARCH("a",H190)))</formula>
    </cfRule>
    <cfRule type="containsText" dxfId="78" priority="82" operator="containsText" text="r">
      <formula>NOT(ISERROR(SEARCH("r",H190)))</formula>
    </cfRule>
  </conditionalFormatting>
  <conditionalFormatting sqref="H180 H182">
    <cfRule type="containsText" dxfId="77" priority="77" operator="containsText" text="a">
      <formula>NOT(ISERROR(SEARCH("a",H180)))</formula>
    </cfRule>
    <cfRule type="containsText" dxfId="76" priority="78" operator="containsText" text="r">
      <formula>NOT(ISERROR(SEARCH("r",H180)))</formula>
    </cfRule>
  </conditionalFormatting>
  <conditionalFormatting sqref="H179 H181 H183">
    <cfRule type="containsText" dxfId="75" priority="79" operator="containsText" text="a">
      <formula>NOT(ISERROR(SEARCH("a",H179)))</formula>
    </cfRule>
    <cfRule type="containsText" dxfId="74" priority="80" operator="containsText" text="r">
      <formula>NOT(ISERROR(SEARCH("r",H179)))</formula>
    </cfRule>
  </conditionalFormatting>
  <conditionalFormatting sqref="I179">
    <cfRule type="containsText" dxfId="73" priority="75" operator="containsText" text="a">
      <formula>NOT(ISERROR(SEARCH("a",I179)))</formula>
    </cfRule>
    <cfRule type="containsText" dxfId="72" priority="76" operator="containsText" text="r">
      <formula>NOT(ISERROR(SEARCH("r",I179)))</formula>
    </cfRule>
  </conditionalFormatting>
  <conditionalFormatting sqref="I180:I187">
    <cfRule type="containsText" dxfId="71" priority="73" operator="containsText" text="a">
      <formula>NOT(ISERROR(SEARCH("a",I180)))</formula>
    </cfRule>
    <cfRule type="containsText" dxfId="70" priority="74" operator="containsText" text="r">
      <formula>NOT(ISERROR(SEARCH("r",I180)))</formula>
    </cfRule>
  </conditionalFormatting>
  <conditionalFormatting sqref="I192:I194">
    <cfRule type="containsText" dxfId="69" priority="71" operator="containsText" text="a">
      <formula>NOT(ISERROR(SEARCH("a",I192)))</formula>
    </cfRule>
    <cfRule type="containsText" dxfId="68" priority="72" operator="containsText" text="r">
      <formula>NOT(ISERROR(SEARCH("r",I192)))</formula>
    </cfRule>
  </conditionalFormatting>
  <conditionalFormatting sqref="I200:I201">
    <cfRule type="containsText" dxfId="67" priority="69" operator="containsText" text="a">
      <formula>NOT(ISERROR(SEARCH("a",I200)))</formula>
    </cfRule>
    <cfRule type="containsText" dxfId="66" priority="70" operator="containsText" text="r">
      <formula>NOT(ISERROR(SEARCH("r",I200)))</formula>
    </cfRule>
  </conditionalFormatting>
  <conditionalFormatting sqref="I204:I206">
    <cfRule type="containsText" dxfId="65" priority="67" operator="containsText" text="a">
      <formula>NOT(ISERROR(SEARCH("a",I204)))</formula>
    </cfRule>
    <cfRule type="containsText" dxfId="64" priority="68" operator="containsText" text="r">
      <formula>NOT(ISERROR(SEARCH("r",I204)))</formula>
    </cfRule>
  </conditionalFormatting>
  <conditionalFormatting sqref="L179:M211">
    <cfRule type="containsText" dxfId="63" priority="63" operator="containsText" text="a">
      <formula>NOT(ISERROR(SEARCH("a",L179)))</formula>
    </cfRule>
    <cfRule type="containsText" dxfId="62" priority="64" operator="containsText" text="r">
      <formula>NOT(ISERROR(SEARCH("r",L179)))</formula>
    </cfRule>
  </conditionalFormatting>
  <conditionalFormatting sqref="L178:M178">
    <cfRule type="containsText" dxfId="61" priority="61" operator="containsText" text="a">
      <formula>NOT(ISERROR(SEARCH("a",L178)))</formula>
    </cfRule>
    <cfRule type="containsText" dxfId="60" priority="62" operator="containsText" text="r">
      <formula>NOT(ISERROR(SEARCH("r",L178)))</formula>
    </cfRule>
  </conditionalFormatting>
  <conditionalFormatting sqref="F216:G216">
    <cfRule type="containsText" dxfId="59" priority="59" operator="containsText" text="a">
      <formula>NOT(ISERROR(SEARCH("a",F216)))</formula>
    </cfRule>
    <cfRule type="containsText" dxfId="58" priority="60" operator="containsText" text="r">
      <formula>NOT(ISERROR(SEARCH("r",F216)))</formula>
    </cfRule>
  </conditionalFormatting>
  <conditionalFormatting sqref="F217:G228">
    <cfRule type="containsText" dxfId="57" priority="57" operator="containsText" text="a">
      <formula>NOT(ISERROR(SEARCH("a",F217)))</formula>
    </cfRule>
    <cfRule type="containsText" dxfId="56" priority="58" operator="containsText" text="r">
      <formula>NOT(ISERROR(SEARCH("r",F217)))</formula>
    </cfRule>
  </conditionalFormatting>
  <conditionalFormatting sqref="F229:G229">
    <cfRule type="containsText" dxfId="55" priority="55" operator="containsText" text="a">
      <formula>NOT(ISERROR(SEARCH("a",F229)))</formula>
    </cfRule>
    <cfRule type="containsText" dxfId="54" priority="56" operator="containsText" text="r">
      <formula>NOT(ISERROR(SEARCH("r",F229)))</formula>
    </cfRule>
  </conditionalFormatting>
  <conditionalFormatting sqref="H217:H229">
    <cfRule type="containsText" dxfId="53" priority="53" operator="containsText" text="a">
      <formula>NOT(ISERROR(SEARCH("a",H217)))</formula>
    </cfRule>
    <cfRule type="containsText" dxfId="52" priority="54" operator="containsText" text="r">
      <formula>NOT(ISERROR(SEARCH("r",H217)))</formula>
    </cfRule>
  </conditionalFormatting>
  <conditionalFormatting sqref="F208:H208 F210:H210 J208:K208 J210:K210">
    <cfRule type="containsText" dxfId="51" priority="51" operator="containsText" text="a">
      <formula>NOT(ISERROR(SEARCH("a",F208)))</formula>
    </cfRule>
    <cfRule type="containsText" dxfId="50" priority="52" operator="containsText" text="r">
      <formula>NOT(ISERROR(SEARCH("r",F208)))</formula>
    </cfRule>
  </conditionalFormatting>
  <conditionalFormatting sqref="I208 I210">
    <cfRule type="containsText" dxfId="49" priority="47" operator="containsText" text="a">
      <formula>NOT(ISERROR(SEARCH("a",I208)))</formula>
    </cfRule>
    <cfRule type="containsText" dxfId="48" priority="48" operator="containsText" text="r">
      <formula>NOT(ISERROR(SEARCH("r",I208)))</formula>
    </cfRule>
  </conditionalFormatting>
  <conditionalFormatting sqref="F209:K209">
    <cfRule type="containsText" dxfId="47" priority="49" operator="containsText" text="a">
      <formula>NOT(ISERROR(SEARCH("a",F209)))</formula>
    </cfRule>
    <cfRule type="containsText" dxfId="46" priority="50" operator="containsText" text="r">
      <formula>NOT(ISERROR(SEARCH("r",F209)))</formula>
    </cfRule>
  </conditionalFormatting>
  <conditionalFormatting sqref="L75:L86">
    <cfRule type="containsText" dxfId="45" priority="41" operator="containsText" text="a">
      <formula>NOT(ISERROR(SEARCH("a",L75)))</formula>
    </cfRule>
    <cfRule type="containsText" dxfId="44" priority="42" operator="containsText" text="r">
      <formula>NOT(ISERROR(SEARCH("r",L75)))</formula>
    </cfRule>
  </conditionalFormatting>
  <conditionalFormatting sqref="L73">
    <cfRule type="containsText" dxfId="43" priority="45" operator="containsText" text="a">
      <formula>NOT(ISERROR(SEARCH("a",L73)))</formula>
    </cfRule>
    <cfRule type="containsText" dxfId="42" priority="46" operator="containsText" text="r">
      <formula>NOT(ISERROR(SEARCH("r",L73)))</formula>
    </cfRule>
  </conditionalFormatting>
  <conditionalFormatting sqref="L74">
    <cfRule type="containsText" dxfId="41" priority="43" operator="containsText" text="a">
      <formula>NOT(ISERROR(SEARCH("a",L74)))</formula>
    </cfRule>
    <cfRule type="containsText" dxfId="40" priority="44" operator="containsText" text="r">
      <formula>NOT(ISERROR(SEARCH("r",L74)))</formula>
    </cfRule>
  </conditionalFormatting>
  <conditionalFormatting sqref="L87:L89">
    <cfRule type="containsText" dxfId="39" priority="39" operator="containsText" text="a">
      <formula>NOT(ISERROR(SEARCH("a",L87)))</formula>
    </cfRule>
    <cfRule type="containsText" dxfId="38" priority="40" operator="containsText" text="r">
      <formula>NOT(ISERROR(SEARCH("r",L87)))</formula>
    </cfRule>
  </conditionalFormatting>
  <conditionalFormatting sqref="M73">
    <cfRule type="containsText" dxfId="37" priority="37" operator="containsText" text="a">
      <formula>NOT(ISERROR(SEARCH("a",M73)))</formula>
    </cfRule>
    <cfRule type="containsText" dxfId="36" priority="38" operator="containsText" text="r">
      <formula>NOT(ISERROR(SEARCH("r",M73)))</formula>
    </cfRule>
  </conditionalFormatting>
  <conditionalFormatting sqref="M74">
    <cfRule type="containsText" dxfId="35" priority="35" operator="containsText" text="a">
      <formula>NOT(ISERROR(SEARCH("a",M74)))</formula>
    </cfRule>
    <cfRule type="containsText" dxfId="34" priority="36" operator="containsText" text="r">
      <formula>NOT(ISERROR(SEARCH("r",M74)))</formula>
    </cfRule>
  </conditionalFormatting>
  <conditionalFormatting sqref="M75:M86">
    <cfRule type="containsText" dxfId="33" priority="33" operator="containsText" text="a">
      <formula>NOT(ISERROR(SEARCH("a",M75)))</formula>
    </cfRule>
    <cfRule type="containsText" dxfId="32" priority="34" operator="containsText" text="r">
      <formula>NOT(ISERROR(SEARCH("r",M75)))</formula>
    </cfRule>
  </conditionalFormatting>
  <conditionalFormatting sqref="M87:M89">
    <cfRule type="containsText" dxfId="31" priority="31" operator="containsText" text="a">
      <formula>NOT(ISERROR(SEARCH("a",M87)))</formula>
    </cfRule>
    <cfRule type="containsText" dxfId="30" priority="32" operator="containsText" text="r">
      <formula>NOT(ISERROR(SEARCH("r",M87)))</formula>
    </cfRule>
  </conditionalFormatting>
  <conditionalFormatting sqref="N73">
    <cfRule type="containsText" dxfId="29" priority="29" operator="containsText" text="a">
      <formula>NOT(ISERROR(SEARCH("a",N73)))</formula>
    </cfRule>
    <cfRule type="containsText" dxfId="28" priority="30" operator="containsText" text="r">
      <formula>NOT(ISERROR(SEARCH("r",N73)))</formula>
    </cfRule>
  </conditionalFormatting>
  <conditionalFormatting sqref="N74">
    <cfRule type="containsText" dxfId="27" priority="27" operator="containsText" text="a">
      <formula>NOT(ISERROR(SEARCH("a",N74)))</formula>
    </cfRule>
    <cfRule type="containsText" dxfId="26" priority="28" operator="containsText" text="r">
      <formula>NOT(ISERROR(SEARCH("r",N74)))</formula>
    </cfRule>
  </conditionalFormatting>
  <conditionalFormatting sqref="N75:N86">
    <cfRule type="containsText" dxfId="25" priority="25" operator="containsText" text="a">
      <formula>NOT(ISERROR(SEARCH("a",N75)))</formula>
    </cfRule>
    <cfRule type="containsText" dxfId="24" priority="26" operator="containsText" text="r">
      <formula>NOT(ISERROR(SEARCH("r",N75)))</formula>
    </cfRule>
  </conditionalFormatting>
  <conditionalFormatting sqref="N87:N89">
    <cfRule type="containsText" dxfId="23" priority="23" operator="containsText" text="a">
      <formula>NOT(ISERROR(SEARCH("a",N87)))</formula>
    </cfRule>
    <cfRule type="containsText" dxfId="22" priority="24" operator="containsText" text="r">
      <formula>NOT(ISERROR(SEARCH("r",N87)))</formula>
    </cfRule>
  </conditionalFormatting>
  <conditionalFormatting sqref="O73">
    <cfRule type="containsText" dxfId="21" priority="21" operator="containsText" text="a">
      <formula>NOT(ISERROR(SEARCH("a",O73)))</formula>
    </cfRule>
    <cfRule type="containsText" dxfId="20" priority="22" operator="containsText" text="r">
      <formula>NOT(ISERROR(SEARCH("r",O73)))</formula>
    </cfRule>
  </conditionalFormatting>
  <conditionalFormatting sqref="O74">
    <cfRule type="containsText" dxfId="19" priority="19" operator="containsText" text="a">
      <formula>NOT(ISERROR(SEARCH("a",O74)))</formula>
    </cfRule>
    <cfRule type="containsText" dxfId="18" priority="20" operator="containsText" text="r">
      <formula>NOT(ISERROR(SEARCH("r",O74)))</formula>
    </cfRule>
  </conditionalFormatting>
  <conditionalFormatting sqref="O75:O86">
    <cfRule type="containsText" dxfId="17" priority="17" operator="containsText" text="a">
      <formula>NOT(ISERROR(SEARCH("a",O75)))</formula>
    </cfRule>
    <cfRule type="containsText" dxfId="16" priority="18" operator="containsText" text="r">
      <formula>NOT(ISERROR(SEARCH("r",O75)))</formula>
    </cfRule>
  </conditionalFormatting>
  <conditionalFormatting sqref="O87:O89">
    <cfRule type="containsText" dxfId="15" priority="15" operator="containsText" text="a">
      <formula>NOT(ISERROR(SEARCH("a",O87)))</formula>
    </cfRule>
    <cfRule type="containsText" dxfId="14" priority="16" operator="containsText" text="r">
      <formula>NOT(ISERROR(SEARCH("r",O87)))</formula>
    </cfRule>
  </conditionalFormatting>
  <conditionalFormatting sqref="P73">
    <cfRule type="containsText" dxfId="13" priority="13" operator="containsText" text="a">
      <formula>NOT(ISERROR(SEARCH("a",P73)))</formula>
    </cfRule>
    <cfRule type="containsText" dxfId="12" priority="14" operator="containsText" text="r">
      <formula>NOT(ISERROR(SEARCH("r",P73)))</formula>
    </cfRule>
  </conditionalFormatting>
  <conditionalFormatting sqref="P74">
    <cfRule type="containsText" dxfId="11" priority="11" operator="containsText" text="a">
      <formula>NOT(ISERROR(SEARCH("a",P74)))</formula>
    </cfRule>
    <cfRule type="containsText" dxfId="10" priority="12" operator="containsText" text="r">
      <formula>NOT(ISERROR(SEARCH("r",P74)))</formula>
    </cfRule>
  </conditionalFormatting>
  <conditionalFormatting sqref="P75:P86">
    <cfRule type="containsText" dxfId="9" priority="9" operator="containsText" text="a">
      <formula>NOT(ISERROR(SEARCH("a",P75)))</formula>
    </cfRule>
    <cfRule type="containsText" dxfId="8" priority="10" operator="containsText" text="r">
      <formula>NOT(ISERROR(SEARCH("r",P75)))</formula>
    </cfRule>
  </conditionalFormatting>
  <conditionalFormatting sqref="P87:P89">
    <cfRule type="containsText" dxfId="7" priority="7" operator="containsText" text="a">
      <formula>NOT(ISERROR(SEARCH("a",P87)))</formula>
    </cfRule>
    <cfRule type="containsText" dxfId="6" priority="8" operator="containsText" text="r">
      <formula>NOT(ISERROR(SEARCH("r",P87)))</formula>
    </cfRule>
  </conditionalFormatting>
  <conditionalFormatting sqref="Q73:R73">
    <cfRule type="containsText" dxfId="5" priority="5" operator="containsText" text="a">
      <formula>NOT(ISERROR(SEARCH("a",Q73)))</formula>
    </cfRule>
    <cfRule type="containsText" dxfId="4" priority="6" operator="containsText" text="r">
      <formula>NOT(ISERROR(SEARCH("r",Q73)))</formula>
    </cfRule>
  </conditionalFormatting>
  <conditionalFormatting sqref="Q72:R72">
    <cfRule type="containsText" dxfId="3" priority="3" operator="containsText" text="a">
      <formula>NOT(ISERROR(SEARCH("a",Q72)))</formula>
    </cfRule>
    <cfRule type="containsText" dxfId="2" priority="4" operator="containsText" text="r">
      <formula>NOT(ISERROR(SEARCH("r",Q72)))</formula>
    </cfRule>
  </conditionalFormatting>
  <conditionalFormatting sqref="Q74:R89">
    <cfRule type="containsText" dxfId="1" priority="1" operator="containsText" text="a">
      <formula>NOT(ISERROR(SEARCH("a",Q74)))</formula>
    </cfRule>
    <cfRule type="containsText" dxfId="0" priority="2" operator="containsText" text="r">
      <formula>NOT(ISERROR(SEARCH("r",Q74)))</formula>
    </cfRule>
  </conditionalFormatting>
  <printOptions horizontalCentered="1"/>
  <pageMargins left="0.19685039370078741" right="0.19685039370078741" top="0.19685039370078741" bottom="0.39370078740157483" header="0.31496062992125984" footer="0"/>
  <pageSetup scale="49" fitToHeight="0" orientation="portrait" r:id="rId1"/>
  <headerFooter>
    <oddFooter>&amp;LR-CI-021 noviembre de 2014</oddFooter>
  </headerFooter>
  <rowBreaks count="1" manualBreakCount="1">
    <brk id="23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vt:lpstr>
      <vt:lpstr>Anexo!Títulos_a_imprimir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Prada Mejia</dc:creator>
  <cp:lastModifiedBy>Katherine Prada Mejia</cp:lastModifiedBy>
  <cp:lastPrinted>2019-12-23T22:35:59Z</cp:lastPrinted>
  <dcterms:created xsi:type="dcterms:W3CDTF">2019-12-21T15:43:09Z</dcterms:created>
  <dcterms:modified xsi:type="dcterms:W3CDTF">2019-12-23T22:36:25Z</dcterms:modified>
</cp:coreProperties>
</file>