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O:\OCI 2019\2. Trabajos de Cumplimiento\8. PAAC\Seguimiento a 30.04.2019\Informe\PUBLICADO\"/>
    </mc:Choice>
  </mc:AlternateContent>
  <xr:revisionPtr revIDLastSave="0" documentId="13_ncr:1_{3BF5B365-A02A-4483-AA62-4C2A102D4E21}" xr6:coauthVersionLast="36" xr6:coauthVersionMax="36" xr10:uidLastSave="{00000000-0000-0000-0000-000000000000}"/>
  <bookViews>
    <workbookView xWindow="0" yWindow="0" windowWidth="20490" windowHeight="7755" xr2:uid="{00000000-000D-0000-FFFF-FFFF00000000}"/>
  </bookViews>
  <sheets>
    <sheet name="Anexo 1. Gestion Riesgo" sheetId="2" r:id="rId1"/>
    <sheet name="Anexo 3. RendicionCuentas" sheetId="4" r:id="rId2"/>
    <sheet name="Anexo 4. Antitrámites" sheetId="16" r:id="rId3"/>
    <sheet name="Anexo 5. Serviciociudadano" sheetId="8" r:id="rId4"/>
    <sheet name="Anexo 6. Transparencia" sheetId="9" r:id="rId5"/>
    <sheet name="Anexo 7. Otrosmecanismos" sheetId="12" r:id="rId6"/>
  </sheets>
  <externalReferences>
    <externalReference r:id="rId7"/>
    <externalReference r:id="rId8"/>
    <externalReference r:id="rId9"/>
    <externalReference r:id="rId10"/>
    <externalReference r:id="rId11"/>
  </externalReferences>
  <definedNames>
    <definedName name="_xlnm._FilterDatabase" localSheetId="1" hidden="1">'Anexo 3. RendicionCuentas'!$A$4:$AA$19</definedName>
    <definedName name="_xlnm._FilterDatabase" localSheetId="4" hidden="1">'Anexo 6. Transparencia'!$A$4:$M$12</definedName>
    <definedName name="A">[1]Hoja1!#REF!</definedName>
    <definedName name="A_Obj1" localSheetId="3">OFFSET(#REF!,0,0,COUNTA(#REF!)-1,1)</definedName>
    <definedName name="A_Obj1" localSheetId="4">OFFSET(#REF!,0,0,COUNTA(#REF!)-1,1)</definedName>
    <definedName name="A_Obj1" localSheetId="5">OFFSET(#REF!,0,0,COUNTA(#REF!)-1,1)</definedName>
    <definedName name="A_Obj1">OFFSET(#REF!,0,0,COUNTA(#REF!)-1,1)</definedName>
    <definedName name="A_Obj2" localSheetId="3">OFFSET(#REF!,0,0,COUNTA(#REF!)-1,1)</definedName>
    <definedName name="A_Obj2" localSheetId="4">OFFSET(#REF!,0,0,COUNTA(#REF!)-1,1)</definedName>
    <definedName name="A_Obj2" localSheetId="5">OFFSET(#REF!,0,0,COUNTA(#REF!)-1,1)</definedName>
    <definedName name="A_Obj2">OFFSET(#REF!,0,0,COUNTA(#REF!)-1,1)</definedName>
    <definedName name="A_Obj3" localSheetId="3">OFFSET(#REF!,0,0,COUNTA(#REF!)-1,1)</definedName>
    <definedName name="A_Obj3" localSheetId="4">OFFSET(#REF!,0,0,COUNTA(#REF!)-1,1)</definedName>
    <definedName name="A_Obj3" localSheetId="5">OFFSET(#REF!,0,0,COUNTA(#REF!)-1,1)</definedName>
    <definedName name="A_Obj3">OFFSET(#REF!,0,0,COUNTA(#REF!)-1,1)</definedName>
    <definedName name="A_Obj4" localSheetId="3">OFFSET(#REF!,0,0,COUNTA(#REF!)-1,1)</definedName>
    <definedName name="A_Obj4" localSheetId="4">OFFSET(#REF!,0,0,COUNTA(#REF!)-1,1)</definedName>
    <definedName name="A_Obj4" localSheetId="5">OFFSET(#REF!,0,0,COUNTA(#REF!)-1,1)</definedName>
    <definedName name="A_Obj4">OFFSET(#REF!,0,0,COUNTA(#REF!)-1,1)</definedName>
    <definedName name="AAAA">[1]Hoja1!#REF!</definedName>
    <definedName name="AB">[1]Hoja1!#REF!</definedName>
    <definedName name="Acc_1" localSheetId="3">#REF!</definedName>
    <definedName name="Acc_1" localSheetId="4">#REF!</definedName>
    <definedName name="Acc_1" localSheetId="5">#REF!</definedName>
    <definedName name="Acc_1">#REF!</definedName>
    <definedName name="Acc_2" localSheetId="3">#REF!</definedName>
    <definedName name="Acc_2" localSheetId="4">#REF!</definedName>
    <definedName name="Acc_2" localSheetId="5">#REF!</definedName>
    <definedName name="Acc_2">#REF!</definedName>
    <definedName name="Acc_3" localSheetId="3">#REF!</definedName>
    <definedName name="Acc_3" localSheetId="4">#REF!</definedName>
    <definedName name="Acc_3" localSheetId="5">#REF!</definedName>
    <definedName name="Acc_3">#REF!</definedName>
    <definedName name="Acc_4" localSheetId="3">#REF!</definedName>
    <definedName name="Acc_4" localSheetId="4">#REF!</definedName>
    <definedName name="Acc_4" localSheetId="5">#REF!</definedName>
    <definedName name="Acc_4">#REF!</definedName>
    <definedName name="Acc_5" localSheetId="3">#REF!</definedName>
    <definedName name="Acc_5" localSheetId="4">#REF!</definedName>
    <definedName name="Acc_5" localSheetId="5">#REF!</definedName>
    <definedName name="Acc_5">#REF!</definedName>
    <definedName name="Acc_6" localSheetId="3">#REF!</definedName>
    <definedName name="Acc_6" localSheetId="4">#REF!</definedName>
    <definedName name="Acc_6" localSheetId="5">#REF!</definedName>
    <definedName name="Acc_6">#REF!</definedName>
    <definedName name="Acc_7" localSheetId="3">#REF!</definedName>
    <definedName name="Acc_7" localSheetId="4">#REF!</definedName>
    <definedName name="Acc_7" localSheetId="5">#REF!</definedName>
    <definedName name="Acc_7">#REF!</definedName>
    <definedName name="Acc_8" localSheetId="3">#REF!</definedName>
    <definedName name="Acc_8" localSheetId="4">#REF!</definedName>
    <definedName name="Acc_8" localSheetId="5">#REF!</definedName>
    <definedName name="Acc_8">#REF!</definedName>
    <definedName name="Acc_9" localSheetId="3">#REF!</definedName>
    <definedName name="Acc_9" localSheetId="4">#REF!</definedName>
    <definedName name="Acc_9" localSheetId="5">#REF!</definedName>
    <definedName name="Acc_9">#REF!</definedName>
    <definedName name="Admin">[2]TABLA!$Q$2:$Q$3</definedName>
    <definedName name="Agricultura" localSheetId="3">[2]TABLA!#REF!</definedName>
    <definedName name="Agricultura" localSheetId="5">[2]TABLA!#REF!</definedName>
    <definedName name="Agricultura">[2]TABLA!#REF!</definedName>
    <definedName name="Agricultura_y_Desarrollo_Rural" localSheetId="3">[2]TABLA!#REF!</definedName>
    <definedName name="Agricultura_y_Desarrollo_Rural" localSheetId="5">[2]TABLA!#REF!</definedName>
    <definedName name="Agricultura_y_Desarrollo_Rural">[2]TABLA!#REF!</definedName>
    <definedName name="Ambiental">'[2]Tablas instituciones'!$D$2:$D$9</definedName>
    <definedName name="ambiente" localSheetId="3">[2]TABLA!#REF!</definedName>
    <definedName name="ambiente" localSheetId="5">[2]TABLA!#REF!</definedName>
    <definedName name="ambiente">[2]TABLA!#REF!</definedName>
    <definedName name="Ambiente_y_Desarrollo_Sostenible" localSheetId="3">[2]TABLA!#REF!</definedName>
    <definedName name="Ambiente_y_Desarrollo_Sostenible" localSheetId="5">[2]TABLA!#REF!</definedName>
    <definedName name="Ambiente_y_Desarrollo_Sostenible">[2]TABLA!#REF!</definedName>
    <definedName name="_xlnm.Print_Area" localSheetId="0">'Anexo 1. Gestion Riesgo'!$A$1:$H$10</definedName>
    <definedName name="_xlnm.Print_Area" localSheetId="1">'Anexo 3. RendicionCuentas'!$A$2:$H$18</definedName>
    <definedName name="_xlnm.Print_Area" localSheetId="3">'Anexo 5. Serviciociudadano'!$A$1:$H$13</definedName>
    <definedName name="_xlnm.Print_Area" localSheetId="4">'Anexo 6. Transparencia'!$A$3:$H$12</definedName>
    <definedName name="_xlnm.Print_Area" localSheetId="5">'Anexo 7. Otrosmecanismos'!$A$3:$H$12</definedName>
    <definedName name="cc">[1]Hoja1!#REF!</definedName>
    <definedName name="Ciencia__Tecnología_e_innovación" localSheetId="3">[2]TABLA!#REF!</definedName>
    <definedName name="Ciencia__Tecnología_e_innovación" localSheetId="5">[2]TABLA!#REF!</definedName>
    <definedName name="Ciencia__Tecnología_e_innovación">[2]TABLA!#REF!</definedName>
    <definedName name="Clasecontrol" localSheetId="0">[3]Hoja1!#REF!</definedName>
    <definedName name="Clasecontrol" localSheetId="1">[3]Hoja1!#REF!</definedName>
    <definedName name="Clasecontrol" localSheetId="3">[3]Hoja1!#REF!</definedName>
    <definedName name="Clasecontrol" localSheetId="5">[3]Hoja1!#REF!</definedName>
    <definedName name="Clasecontrol">[3]Hoja1!#REF!</definedName>
    <definedName name="clases1">[4]TABLA!$G$2:$G$5</definedName>
    <definedName name="Comercio__Industria_y_Turismo" localSheetId="3">[2]TABLA!#REF!</definedName>
    <definedName name="Comercio__Industria_y_Turismo" localSheetId="5">[2]TABLA!#REF!</definedName>
    <definedName name="Comercio__Industria_y_Turismo">[2]TABLA!#REF!</definedName>
    <definedName name="Departamentos" localSheetId="3">#REF!</definedName>
    <definedName name="Departamentos" localSheetId="4">#REF!</definedName>
    <definedName name="Departamentos" localSheetId="5">#REF!</definedName>
    <definedName name="departamentos">[2]TABLA!$D$2:$D$36</definedName>
    <definedName name="Factoresexternos">[3]Hoja1!$G$2:$G$16</definedName>
    <definedName name="FactoresInternos">[3]Hoja1!$H$2:$H$11</definedName>
    <definedName name="Fuentes" localSheetId="3">#REF!</definedName>
    <definedName name="Fuentes" localSheetId="4">#REF!</definedName>
    <definedName name="Fuentes" localSheetId="5">#REF!</definedName>
    <definedName name="Fuentes">#REF!</definedName>
    <definedName name="Indicadores" localSheetId="3">#REF!</definedName>
    <definedName name="Indicadores" localSheetId="4">#REF!</definedName>
    <definedName name="Indicadores" localSheetId="5">#REF!</definedName>
    <definedName name="Indicadores">#REF!</definedName>
    <definedName name="Nivel" localSheetId="0">[3]Hoja1!#REF!</definedName>
    <definedName name="Nivel" localSheetId="1">[3]Hoja1!#REF!</definedName>
    <definedName name="Nivel" localSheetId="3">[3]Hoja1!#REF!</definedName>
    <definedName name="Nivel" localSheetId="5">[3]Hoja1!#REF!</definedName>
    <definedName name="Nivel">[3]Hoja1!#REF!</definedName>
    <definedName name="NivelImp" localSheetId="0">[3]Hoja1!#REF!</definedName>
    <definedName name="NivelImp" localSheetId="1">[3]Hoja1!#REF!</definedName>
    <definedName name="NivelImp" localSheetId="3">[3]Hoja1!#REF!</definedName>
    <definedName name="NivelImp" localSheetId="5">[3]Hoja1!#REF!</definedName>
    <definedName name="NivelImp">[3]Hoja1!#REF!</definedName>
    <definedName name="NivelProb" localSheetId="0">[3]Hoja1!#REF!</definedName>
    <definedName name="NivelProb" localSheetId="1">[3]Hoja1!#REF!</definedName>
    <definedName name="NivelProb" localSheetId="3">[3]Hoja1!#REF!</definedName>
    <definedName name="NivelProb" localSheetId="5">[3]Hoja1!#REF!</definedName>
    <definedName name="NivelProb">[3]Hoja1!#REF!</definedName>
    <definedName name="Objetivos" localSheetId="3">OFFSET(#REF!,0,0,COUNTA(#REF!)-1,1)</definedName>
    <definedName name="Objetivos" localSheetId="4">OFFSET(#REF!,0,0,COUNTA(#REF!)-1,1)</definedName>
    <definedName name="Objetivos" localSheetId="5">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#REF!</definedName>
    <definedName name="Probabilidad" localSheetId="3">#REF!</definedName>
    <definedName name="Probabilidad" localSheetId="4">#REF!</definedName>
    <definedName name="Probabilidad" localSheetId="5">#REF!</definedName>
    <definedName name="Probabilidad">[3]Hoja1!#REF!</definedName>
    <definedName name="sector">[2]TABLA!$B$2:$B$26</definedName>
    <definedName name="Tipocontrol" localSheetId="0">[3]Hoja1!#REF!</definedName>
    <definedName name="Tipocontrol" localSheetId="1">[3]Hoja1!#REF!</definedName>
    <definedName name="Tipocontrol" localSheetId="3">[3]Hoja1!#REF!</definedName>
    <definedName name="Tipocontrol" localSheetId="5">[3]Hoja1!#REF!</definedName>
    <definedName name="Tipocontrol">[3]Hoja1!#REF!</definedName>
    <definedName name="Tipos">[2]TABLA!$G$2:$G$4</definedName>
    <definedName name="_xlnm.Print_Titles" localSheetId="1">'Anexo 3. RendicionCuentas'!$2:$4</definedName>
    <definedName name="Tratamiento" localSheetId="0">[3]Hoja1!#REF!</definedName>
    <definedName name="Tratamiento" localSheetId="1">[3]Hoja1!#REF!</definedName>
    <definedName name="Tratamiento" localSheetId="3">[3]Hoja1!#REF!</definedName>
    <definedName name="Tratamiento" localSheetId="5">[3]Hoja1!#REF!</definedName>
    <definedName name="Tratamiento">[3]Hoja1!#REF!</definedName>
    <definedName name="vigencias">[2]TABLA!$E$2:$E$7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2" i="4" l="1"/>
  <c r="M16" i="2"/>
  <c r="M18" i="4" l="1"/>
  <c r="M10" i="2" l="1"/>
  <c r="I6" i="9"/>
  <c r="I5" i="9"/>
  <c r="I18" i="4"/>
  <c r="I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Marina Diaz Ramirez</author>
  </authors>
  <commentList>
    <comment ref="M13" authorId="0" shapeId="0" xr:uid="{00000000-0006-0000-0100-000001000000}">
      <text>
        <r>
          <rPr>
            <b/>
            <sz val="9"/>
            <color indexed="81"/>
            <rFont val="Tahoma"/>
            <family val="2"/>
          </rPr>
          <t>Luz Marina Diaz Ramirez:</t>
        </r>
        <r>
          <rPr>
            <sz val="9"/>
            <color indexed="81"/>
            <rFont val="Tahoma"/>
            <family val="2"/>
          </rPr>
          <t xml:space="preserve">
</t>
        </r>
        <r>
          <rPr>
            <sz val="14"/>
            <color indexed="81"/>
            <rFont val="Tahoma"/>
            <family val="2"/>
          </rPr>
          <t>Como se llegó a ese 27%</t>
        </r>
      </text>
    </comment>
    <comment ref="M18" authorId="0" shapeId="0" xr:uid="{00000000-0006-0000-0100-000002000000}">
      <text>
        <r>
          <rPr>
            <b/>
            <sz val="9"/>
            <color indexed="81"/>
            <rFont val="Tahoma"/>
            <family val="2"/>
          </rPr>
          <t>Luz Marina Diaz Ramirez:</t>
        </r>
        <r>
          <rPr>
            <sz val="9"/>
            <color indexed="81"/>
            <rFont val="Tahoma"/>
            <family val="2"/>
          </rPr>
          <t xml:space="preserve">
</t>
        </r>
        <r>
          <rPr>
            <sz val="14"/>
            <color indexed="81"/>
            <rFont val="Tahoma"/>
            <family val="2"/>
          </rPr>
          <t>De donde sale ese 33%</t>
        </r>
      </text>
    </comment>
  </commentList>
</comments>
</file>

<file path=xl/sharedStrings.xml><?xml version="1.0" encoding="utf-8"?>
<sst xmlns="http://schemas.openxmlformats.org/spreadsheetml/2006/main" count="552" uniqueCount="386">
  <si>
    <t>5.1.</t>
  </si>
  <si>
    <t>4.1</t>
  </si>
  <si>
    <t>3.1</t>
  </si>
  <si>
    <t>2.1</t>
  </si>
  <si>
    <t>1.2</t>
  </si>
  <si>
    <t>1.1</t>
  </si>
  <si>
    <t xml:space="preserve">Responsable </t>
  </si>
  <si>
    <t>Meta o producto</t>
  </si>
  <si>
    <t>Subcomponente</t>
  </si>
  <si>
    <t>Fecha Inicio</t>
  </si>
  <si>
    <t>Fecha Final</t>
  </si>
  <si>
    <t>Componente 1: Gestión del Riesgo de Corrupción - Mapa de Riesgos de Corrupción</t>
  </si>
  <si>
    <t>2.2</t>
  </si>
  <si>
    <t>4.2</t>
  </si>
  <si>
    <t xml:space="preserve"> </t>
  </si>
  <si>
    <t xml:space="preserve">Subcomponente </t>
  </si>
  <si>
    <t>Fecha inicial</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</si>
  <si>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</si>
  <si>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</si>
  <si>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</si>
  <si>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</si>
  <si>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</si>
  <si>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</si>
  <si>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</si>
  <si>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</si>
  <si>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</si>
  <si>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</si>
  <si>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 xml:space="preserve">                                                                                Actividades</t>
  </si>
  <si>
    <t xml:space="preserve">                                                              Actividades</t>
  </si>
  <si>
    <t>Componente 2:  Rendición de cuentas</t>
  </si>
  <si>
    <t xml:space="preserve">                                         Actividades</t>
  </si>
  <si>
    <t xml:space="preserve">Jefe  Oficina Asesora de Planeación </t>
  </si>
  <si>
    <t>Mínimo tres monitoreos  del mapa de riesgos de corrupción al año.</t>
  </si>
  <si>
    <t>No. de monitoreos efectuados/3</t>
  </si>
  <si>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</si>
  <si>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</si>
  <si>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</si>
  <si>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</si>
  <si>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</si>
  <si>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t>12 informes de PQRS</t>
  </si>
  <si>
    <t>Realizar informes mensuales  sobre el balance de PQRS</t>
  </si>
  <si>
    <t>4.3</t>
  </si>
  <si>
    <t>Profesional Especializado Grado 06 - Servicio al Usuario y Contacto SIRCI</t>
  </si>
  <si>
    <t>Una rendición de cuentas del sector movilidad con los ciudadanos de acuerdo a la metodología ISO IWA18091</t>
  </si>
  <si>
    <t>Subgerente de Comunicaciones y Atención al usuario
y 
Jefe Oficina Asesora de Planeación</t>
  </si>
  <si>
    <t>Una rendición de cuentas del sector movilidad con los ciudadanos que de cuenta del cumplimiento de la ley 1757 del 2015 y lo estipulado por el DAFP</t>
  </si>
  <si>
    <t>Una rendición de cuentas con ciudadanos Sector Movilidad/1)*100</t>
  </si>
  <si>
    <t/>
  </si>
  <si>
    <t>Nombre de la entidad:</t>
  </si>
  <si>
    <t>EMPRESA DE TRANSPORTE DEL TERCER MILENIO TRANSMILENIO S.A.</t>
  </si>
  <si>
    <t>Orden:</t>
  </si>
  <si>
    <t>Territorial</t>
  </si>
  <si>
    <t>Sector administrativo:</t>
  </si>
  <si>
    <t>Año vigencia:</t>
  </si>
  <si>
    <t>Bogotá D.C</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</si>
  <si>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</si>
  <si>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</si>
  <si>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</si>
  <si>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</si>
  <si>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</si>
  <si>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</si>
  <si>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</si>
  <si>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</si>
  <si>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</si>
  <si>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</si>
  <si>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</si>
  <si>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final racionalización</t>
  </si>
  <si>
    <t>Responsable</t>
  </si>
  <si>
    <t>Justificación</t>
  </si>
  <si>
    <t>Otros procedimientos administrativos de cara al usuario</t>
  </si>
  <si>
    <t>26514</t>
  </si>
  <si>
    <t>Inscrito</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</si>
  <si>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</si>
  <si>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</si>
  <si>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</si>
  <si>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</si>
  <si>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</si>
  <si>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</si>
  <si>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 xml:space="preserve">                                                 Actividades</t>
  </si>
  <si>
    <t>Un mapa de riesgos de corrupción</t>
  </si>
  <si>
    <t>Construcción del mapa de riesgos de corrupción 2019   acorde con la metodología establecida por TRANSMILENIO S.A.</t>
  </si>
  <si>
    <t>Mapa de riesgos de corrupción construido y consolidado/1</t>
  </si>
  <si>
    <t>Una publicación en la página web  y en la intranet de la Entidad del Mapa de Riesgos de Corrupción 2019</t>
  </si>
  <si>
    <t>Mapa de Riesgos de Corrupción 2019 publicado en la pagina web y en la intranet/1</t>
  </si>
  <si>
    <t>Realizar monitoreo al mapa de riesgos de corrupción 2019 y hacer los ajustes del caso publicando los cambios en caso de que se requieran</t>
  </si>
  <si>
    <t>5.2.</t>
  </si>
  <si>
    <t>3.2</t>
  </si>
  <si>
    <t>Una política de riesgos de la Entidad revisada</t>
  </si>
  <si>
    <t>Diseño e implementación de una estrategia que permita divulgar la política de riesgos de la Entidad en todos los niveles organizativos</t>
  </si>
  <si>
    <t>Una política de riesgos de la Entidad revisada y actualizada/1</t>
  </si>
  <si>
    <t xml:space="preserve">Verificación de la publicación del PAAC y del mapa de riesgos de corrupción </t>
  </si>
  <si>
    <t>Informes publicados /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</si>
  <si>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</si>
  <si>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</si>
  <si>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</si>
  <si>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Presentar informe de seguimiento a las PQRS</t>
  </si>
  <si>
    <t xml:space="preserve">Verificar el cumplimiento de la Ley de Transparencia </t>
  </si>
  <si>
    <t xml:space="preserve">Realizar un informe de verificación </t>
  </si>
  <si>
    <t>Informe de verificación  realizado / informe de verificación planeado (1)</t>
  </si>
  <si>
    <t>Jefe de la Oficina de Control interno</t>
  </si>
  <si>
    <t>Elaboración y publicación de los Estados Financieros de la Entidad</t>
  </si>
  <si>
    <t>Once (11) Estados financieros de TRANSMILENIO S.A. elaborados y publicados</t>
  </si>
  <si>
    <t>No. de estados financieros elaborados y publicados/11</t>
  </si>
  <si>
    <t>Profesional Especializado (06) Contador General</t>
  </si>
  <si>
    <t>2.3</t>
  </si>
  <si>
    <t>Efectuar seguimiento  a las actividades consignadas en el PAAC y al  mapa de riesgos de corrupción de la Entidad.</t>
  </si>
  <si>
    <t>Seguimiento a las actividades del PAAC 2019 emitidos y publicados/Seguimientos programados</t>
  </si>
  <si>
    <t>Jefe  Oficina de Control Interno</t>
  </si>
  <si>
    <t>Jefe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</si>
  <si>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</si>
  <si>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2300 encuentros con comunidades</t>
  </si>
  <si>
    <t>(Encuentros adelantados /2300)*100</t>
  </si>
  <si>
    <t>Mínimo 17 encuentros con comunidades  enmarcados en el proceso institucional de rendición de cuentas</t>
  </si>
  <si>
    <t xml:space="preserve"> (# encuentros con comunidades  enmarcados en el proceso institucional de rendición de cuentas/17)*100</t>
  </si>
  <si>
    <t>Realizar eventos de participación para el  fortalecimiento de comportamientos ciudadanos y el respeto por lo público con los lideres comunales en al menos  85% de las localidades del Distrito.</t>
  </si>
  <si>
    <t>Un evento de participación en 17 localidades</t>
  </si>
  <si>
    <t>Numero de eventos realizados en las localidades/17</t>
  </si>
  <si>
    <t>Un (1) diagnostico</t>
  </si>
  <si>
    <t>1.3</t>
  </si>
  <si>
    <t>2 capacitaciones</t>
  </si>
  <si>
    <t>Informes de seguimiento a PQR´s/2</t>
  </si>
  <si>
    <t>(Total campañas gestionadas/2)</t>
  </si>
  <si>
    <t>(Total informes elaborados/12 informes)*100</t>
  </si>
  <si>
    <t xml:space="preserve">Publicar la información de la entidad en la página web, de acuerdo con las solicitudes de las áreas encargadas. </t>
  </si>
  <si>
    <t>100% de las solicitudes recibidas por parte de las áreas para la actualización de información en la pág. web</t>
  </si>
  <si>
    <t># Solicitudes de publicación recibidas /  publicaciones en la web</t>
  </si>
  <si>
    <t>Doce (12)  informes publicados con el balance de PQR´s registradas, clasificadas por el tipo de requerimiento, subtemas con mayor reiteración, tiempo promedio de respuesta.</t>
  </si>
  <si>
    <t>Profesional Especializado Grado 06 - 
Servicio al Usuario y Contacto SIRCI</t>
  </si>
  <si>
    <t>Participar en la rendición de cuentas del Sector Movilidad en cumplimiento a la normativa 1757 de 2015</t>
  </si>
  <si>
    <t>Mínimo 17 encuentros con comunidades  enmarcados en el proceso institucional de rendición de cuentas del Sector Movilidad.</t>
  </si>
  <si>
    <t xml:space="preserve"> (# encuentros con comunidades  enmarcados en el proceso institucional de rendición de cuentas del Sector Movilidad/17)*100</t>
  </si>
  <si>
    <t xml:space="preserve"> Sistema de Gestión Documental Electrónico de Archivo - SGDEA  en producción  </t>
  </si>
  <si>
    <t>Sistema integrado de Conservación aprobado y publicado.</t>
  </si>
  <si>
    <t>(Un Sistema Integrado de conservación  aprobado y publicado/1)*100</t>
  </si>
  <si>
    <t>3.3</t>
  </si>
  <si>
    <t>Inventario de documentos a eliminar.</t>
  </si>
  <si>
    <t>(Un inventario de documentos a eliminar/1)*100</t>
  </si>
  <si>
    <t>Profesional Universitario Grado 3 - Gestión Documental</t>
  </si>
  <si>
    <t xml:space="preserve">                                                                         Actividades</t>
  </si>
  <si>
    <t>Revisión y actualización de la política de riesgos de la Entidad teniendo en cuenta la normatividad vigente en la materia y los lineamientos dados por el DAFP</t>
  </si>
  <si>
    <t xml:space="preserve"> Manual del Sistema de Gestión de Riesgos de la Entidad  ajustado y adoptado/1</t>
  </si>
  <si>
    <t>1.4</t>
  </si>
  <si>
    <t>2.4</t>
  </si>
  <si>
    <t>Definición e implementación de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</si>
  <si>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</si>
  <si>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</si>
  <si>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 xml:space="preserve">(Sistema de Gestión Documental Electrónico de Archivo - SGDEA en producción/1)*100 </t>
  </si>
  <si>
    <t>Implementación del Programa de Gestión de  Documentos Electrónicos  a través del  SGDEA como parte de la implementación del PGD de TRANSMILENIO S.A.</t>
  </si>
  <si>
    <t>Generar espacios de pedagogía a través de los cuales se promueva en los ciudadanos el conocimiento y aplicación de normas que promuevan la apropiación y buen uso del sistema.</t>
  </si>
  <si>
    <t>1.500 espacios de pedagogía con comunidades</t>
  </si>
  <si>
    <t>(Número de espacios de pedagogía realizados /1500)</t>
  </si>
  <si>
    <t>Realizar el inventario de documentos a eliminar y que estan relacionado en las TDR</t>
  </si>
  <si>
    <t xml:space="preserve">Minimo dos (2) inducciones presenciales </t>
  </si>
  <si>
    <t>Inducciones realizadas/2</t>
  </si>
  <si>
    <t xml:space="preserve">Cuatro (4) campañas de comportamientos deseados </t>
  </si>
  <si>
    <t>Diseñar e implementar campañas para promover los comportamientos deseados en los funcionarios y contratistas de la Entidad</t>
  </si>
  <si>
    <t>Profesional Universitario Grado 3 - Formación y Desarrollo</t>
  </si>
  <si>
    <t>Realizar inducciones presenciales a las personas (contratistas y trabajdores que ingresen a la Entidad durante la vigencia 2019) sensibilizando  acerca de lo que hace la Entidad haciendo enfasis en los valores del servicio público enmarcados en  el código de integridad y sus comportamientos asociados</t>
  </si>
  <si>
    <t>Campañas diseñadas e implementadas /4</t>
  </si>
  <si>
    <t>Elaboración y publicación de los reportes de ejecución presupuestal en la página web de TRANSMILENIO S.A., PREDIS, SIVICOF y SIDEF</t>
  </si>
  <si>
    <t>No. de informes publicados anualmente/40</t>
  </si>
  <si>
    <t>Profesional Especializado (06) de Presupuesto</t>
  </si>
  <si>
    <t>Cuarenta (40) reportes  de ejecución presupuestal elaborados y publicados en la página web de TRANSMILENIO S.A., PREDIS, SIVICOF y SIDEF</t>
  </si>
  <si>
    <t>Publicación en la Página Web de TRANSMILENIO S.A. del 100% de los Informes emitidos por la Oficina de Control Interno</t>
  </si>
  <si>
    <t>Publicación en la Página Web de TRANSMILENIO S.A. de los Informes emitidos por la Oficina de Control Interno en el mes anterior</t>
  </si>
  <si>
    <t xml:space="preserve"> Informes de PQR´s publicados en la Entidad / 12</t>
  </si>
  <si>
    <t xml:space="preserve"> Un Manual del Sistema de Gestión de Riesgos de la Entidad ajustado y adoptado</t>
  </si>
  <si>
    <t>1 procedimiento de PQR´s actualizado y adoptado</t>
  </si>
  <si>
    <t xml:space="preserve">Un (1) procedimiento de PQR´s actualizado y adoptado/ 1 </t>
  </si>
  <si>
    <t>Un (1) diagnostico realizado relacionado con el proceso de Servicio al Ciudadano / 1</t>
  </si>
  <si>
    <t xml:space="preserve">Dos (2) campañas informativas a usuarios relacionadas con los canales de atención para la recepción de PQR´s </t>
  </si>
  <si>
    <t>Capacitar al personal encargado de dar respuesta a las peticiones ciudadanas en las diferentes dependencias y/o concesionarios del Sistema en lo relacionado con la atención al usuario</t>
  </si>
  <si>
    <t>(Total capacitaciones / 2)</t>
  </si>
  <si>
    <t>Realizar dos informes de seguimiento a las PQR´s</t>
  </si>
  <si>
    <t>Actualizar y adoptar  el Manual de Servicio al Ciudadano teniendo en cuenta la normatividad vigente y las disposiciones que se establezcan en la materia</t>
  </si>
  <si>
    <t xml:space="preserve">Un (1) Manual de Servicio al Ciudadano actualizado y adoptado/ 1 </t>
  </si>
  <si>
    <t>Un (1) Manual de Servicio al Ciudadano actualizado y adoptado</t>
  </si>
  <si>
    <t>Cuatro (4) estudios de satisfacción a través de encuestas personalizadas en campo</t>
  </si>
  <si>
    <t>Realizar la medición de satisfacción del usuario de uno o varios de los componentes del sistema</t>
  </si>
  <si>
    <t>Jefe de la Oficina de Control Interno</t>
  </si>
  <si>
    <t>Realizar un (1) diagnostico relacionado con el proceso de Servicio al Ciudadano, a través del cual se pueda medir el conocimiento de este tema a un grupo de servidores públicos de TRANSMILENIO S.A., e identificar acciones de mejora</t>
  </si>
  <si>
    <t>Actualizar y adoptar el procedimiento de Atencion de Peticiones, Quejas, Reclamos y Sugerencias atendiendo los lineamientos dados por la normativa vigente y la Alcaldía Mayor de Bogotá</t>
  </si>
  <si>
    <t>Gestionar dos (2) campañas informativas a Usuarios relacionadas con los canales de atención para la recepción de PQR´s</t>
  </si>
  <si>
    <t>Realizar un (1) proceso de cualificación a los servidores públicos y/o actores del Sistema.</t>
  </si>
  <si>
    <t>Un Proceso de cualificación con el acompañamiento de la Alcaldía Mayor de Bogota</t>
  </si>
  <si>
    <t>Un (1) Proceso de cualificación con el acompañamiento de la Alcaldía Mayor de Bogota realizado/1</t>
  </si>
  <si>
    <t>Total de estudios de satisfacción realizados / 4</t>
  </si>
  <si>
    <t>Ajustes finales al Manual del Sistema de Gestión de Riesgos de la Entidad teniendo en cuenta la Guía para la administración del riesgo y el diseño de controles en entidades públicas, riesgos de gestión, corrupción y seguridad digital,  emitido por el DAFP durante  el año 2018 y su adopción en el SIG</t>
  </si>
  <si>
    <t xml:space="preserve">Una estrategia implementada para divulgar la política de riesgos de la Entidad </t>
  </si>
  <si>
    <t>Una estrategia diseñada e implementada para divulgar la política de riesgos de la Entidad / 1</t>
  </si>
  <si>
    <t xml:space="preserve">Divulgación y actualización en caso que se requiera del mapa de riesgos de corrupción vigencia 2019 </t>
  </si>
  <si>
    <t>Verificar que la publicación del mapa de riesgos de corrupción de la Entidad y el PAAC, se realiza a más tardar el 31 de enero.</t>
  </si>
  <si>
    <t>Realizar tres seguimientos cuatrimestrales y publicar los resultados en la página WEB de la Entidad</t>
  </si>
  <si>
    <t>Elaborar y divulgar los informes de PQR´s interpuestos por la ciudadania ante la Entidad</t>
  </si>
  <si>
    <r>
      <rPr>
        <b/>
        <sz val="12"/>
        <color theme="1"/>
        <rFont val="Calibri"/>
        <family val="2"/>
      </rPr>
      <t xml:space="preserve">Subcomponente 1
</t>
    </r>
    <r>
      <rPr>
        <sz val="12"/>
        <color theme="1"/>
        <rFont val="Calibri"/>
        <family val="2"/>
      </rPr>
      <t>Transparencia Activa</t>
    </r>
  </si>
  <si>
    <r>
      <rPr>
        <b/>
        <sz val="12"/>
        <color theme="1"/>
        <rFont val="Calibri"/>
        <family val="2"/>
      </rPr>
      <t xml:space="preserve">Subcomponente 2
</t>
    </r>
    <r>
      <rPr>
        <sz val="12"/>
        <color theme="1"/>
        <rFont val="Calibri"/>
        <family val="2"/>
      </rPr>
      <t>Transparencia Pasiva</t>
    </r>
  </si>
  <si>
    <r>
      <t xml:space="preserve">Subcomponente 3
</t>
    </r>
    <r>
      <rPr>
        <sz val="12"/>
        <color theme="1"/>
        <rFont val="Calibri"/>
        <family val="2"/>
      </rPr>
      <t>Instrumentos de Gestión de la información</t>
    </r>
  </si>
  <si>
    <r>
      <t xml:space="preserve">Subcomponente 4
</t>
    </r>
    <r>
      <rPr>
        <sz val="12"/>
        <color theme="1"/>
        <rFont val="Calibri"/>
        <family val="2"/>
      </rPr>
      <t>Criterio diferencial de Accesibilidad</t>
    </r>
  </si>
  <si>
    <r>
      <t xml:space="preserve">Subcomponente 5
</t>
    </r>
    <r>
      <rPr>
        <sz val="12"/>
        <color theme="1"/>
        <rFont val="Calibri"/>
        <family val="2"/>
      </rPr>
      <t>Monitoreo</t>
    </r>
  </si>
  <si>
    <t>Profesional Especializado Grado 6 - Comunicación Externa
Subgerencia de Atención al usuario y Comunicaciones</t>
  </si>
  <si>
    <t>1.5</t>
  </si>
  <si>
    <t>1.6</t>
  </si>
  <si>
    <t>100% de las versiones del plan de acción y/o plan de adquisiciones publicadas</t>
  </si>
  <si>
    <t>#  versiones del plan de acción y/o plan de adquisiciones publicadas/ # versiones del plan de acción y/o plan de adquisiciones requeridas para cambios</t>
  </si>
  <si>
    <t>Jefe Oficina Asesora de Planeación</t>
  </si>
  <si>
    <t>Un informe de gestión consolidado y publicado</t>
  </si>
  <si>
    <t xml:space="preserve"> (Informe de gestión consolidado y publicado/1) x 100</t>
  </si>
  <si>
    <t>Publicación de las diferentes versiones del Plan de acción 2019 y/o Plan anual de adquisiciones derivadas de los cambios requeridos por las dependencias y/o aprobadas en Comité</t>
  </si>
  <si>
    <t xml:space="preserve">Jefe  Oficina Asesora de Planeación 
y
Profesional Universitario 4  - Gestión Integral - Oficina Asesora de Planeación y Contratista </t>
  </si>
  <si>
    <t>Jefe Oficina Asesora de Planeación
y
Profesional Universitario Grado 4 - Gestión Integral  en coordinación con los Responsables de las estrategias establecidos en el PAAC</t>
  </si>
  <si>
    <t>Elaboración del Sistema Integrado de Conservación - SIC  como parte de la implementación del PGD de TRANSMILENIO S.A.</t>
  </si>
  <si>
    <t xml:space="preserve">Jefe  Oficina Asesora de Planeación y responsable de la oficina designado para el tema </t>
  </si>
  <si>
    <t>Avanzar en la Implementación de componentes de infraestructura tecnológicla que soportan la adopción de la Política de Gobierno Digital en relación con los sitios Web de la Entidad, en el marco de la Ley 1712 de  2014</t>
  </si>
  <si>
    <t>Componentes de Infraestructura tecnológica disponibles para implementación del Mapa de ruta de Gobierno Digital en temas de Transparencia activa</t>
  </si>
  <si>
    <t>Componentes de infraestructura tecnológíca implementados para soportar la página Web de la entidad / Componentes de infraestructura tecnológíca requeridos para soportar la Página WEB de la entidad en el marco de la Ley 1712 de 2014</t>
  </si>
  <si>
    <t>Profesional Especializado Grado 06 - Seguridad Informática y 
Profesional Especializdo 06 - Coordinador de Procesos Corporativos</t>
  </si>
  <si>
    <t>Sostenibilidad en los sitios Web de TRANSMILENO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</si>
  <si>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</si>
  <si>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</si>
  <si>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Especilalizado grado 06 - Seguridad Informática 
y  
Profesional Especilalizado grado 06- Comunicación Externa</t>
  </si>
  <si>
    <t>Participar de la rendición de cuentas del Sector Movilidad en cumplimiento a la normativa 1757 de 2015 (nivel local)</t>
  </si>
  <si>
    <t>Profesional Especializado Grado 6 de Gestión Social 
Profesionales Universitarios Grado 4 de Gestión Social</t>
  </si>
  <si>
    <t>Verificación realizada/verificación programada</t>
  </si>
  <si>
    <t xml:space="preserve">                                                                                                                                  Plan Anticorrupción y de Atención al Ciudadano  -  Vigencia 2019                                                                                                                                                                               </t>
  </si>
  <si>
    <t xml:space="preserve">                                                                                                                                Plan Anticorrupción y de Atención al Ciudadano  -  Vigencia 2019                                                                                                                                                                                </t>
  </si>
  <si>
    <t>Otras Iniciativas de Lucha contra la Corrupción</t>
  </si>
  <si>
    <t>2019</t>
  </si>
  <si>
    <t>Personalización de tarjetas Tullave Plus</t>
  </si>
  <si>
    <t>Los usuarios que cuentan con la Tarjeta Tullave personalizada pueden acceder a diferentes beneficios, dentro de estos se encuentran dos (2) viajes a crédito, transbordos,recuperación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</si>
  <si>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A través del operador de recaudo, se realizará el proceso de personalización virtual, donde el usuario por medio  de una plataforma pueda asociar su tarjeta TULLAVE básica ingresando algunos datos personales y el número del serial de su tarjeta. El usuario debe acercarse a cualquier taquilla de estación y/o portal del Sistema con la tarjeta que registro en la plataforma para que sea validada por el personal de recaudo ubicado en la taquilla y así pueda empezar a disfrutar de los beneficios
NOTA: el cumplimiento de esta mejora depende en gran parte de las decisiones que se definan por parte de la REGISTRADURIA NACIONAL y el Concesionario de RECAUDO.</t>
  </si>
  <si>
    <t>01/02/2018</t>
  </si>
  <si>
    <t>31/12/2019</t>
  </si>
  <si>
    <t>Subgerencia de Atención al Usuario y Comunicaciones</t>
  </si>
  <si>
    <t>Actualmente los usuarios  que acceden al componente Zonal y Troncal del Sistema TransMilenio no cuentan con una tarjeta que les permita pagar posteriormente a través de una factura, las validaciones que se realicen al usar el sistema.</t>
  </si>
  <si>
    <t>A través del concesionario de Recaudo se ampliarán los medios de pago para el acceso al Sistema mediante la tarjeta de crédito CODENSA.  Los usuarios que tienen esta tarjeta deben acercarse a la entidad financiera y solicitar la actualización y/o cambio de su tarjeta de crédito para que pueda posteriormente validar su pasaje  y este le sea cobrado a través de la factura</t>
  </si>
  <si>
    <t xml:space="preserve">Ahorro de tiempo, en razón a que el usuario ya no debe hacer filas para recargar la tarjeta.
Las entradas al Sistema realizadas en el mes  se pagan  a través de la factura Codensa (el usuario cuenta con hasta $10.000 diarios, equivalente a 4 pasajes diarios aproximadamente)
</t>
  </si>
  <si>
    <t>Aumento de medios de pago</t>
  </si>
  <si>
    <t>01/02/2019</t>
  </si>
  <si>
    <t>31/05/2019</t>
  </si>
  <si>
    <t xml:space="preserve">Disminución del tiempo y costos de desplazamiento para el usuario del Sistema en la obtención de la tarjeta personalizada
</t>
  </si>
  <si>
    <t>Tecnologica</t>
  </si>
  <si>
    <t>Formularios diligenciados en línea</t>
  </si>
  <si>
    <t>12/04/2019</t>
  </si>
  <si>
    <t>Cumplimiento del indicador (%)</t>
  </si>
  <si>
    <t>MONITOREO a 30 de abril de 2019</t>
  </si>
  <si>
    <t xml:space="preserve">                                                                                                                                                       Plan Anticorrupción y de Atención al Ciudadano  -  Vigencia 2019                                                                                                                                                                               </t>
  </si>
  <si>
    <t xml:space="preserve">                                                                                                                                           Plan Anticorrupción y de Atención al Ciudadano  -  Vigencia 2019                                                                                                                                                                   </t>
  </si>
  <si>
    <t xml:space="preserve">                                                                                                                                     Plan Anticorrupción y de Atención al Ciudadano  -  Vigencia 2019                                                                                                                                                                               </t>
  </si>
  <si>
    <t>Con la resolución 145 del 29 de marzo de 2019, el   Manual para la Gestión de Riesgo en TRANSMILENIO S.A. fue actualizado y adoptado en el Sistema Integrado de Gestión de la Entidad. Así mismo el documento se dio a conocer a través del Boletín Transmitiendo No. 44 de esta vigencia.</t>
  </si>
  <si>
    <t>Con corte a este reporte, se ha hecho una actualización al mapa de riesgos de la Entidad soportado en las solicitudes realizadas por algunas dependencias.</t>
  </si>
  <si>
    <t>La Oficina Asesora de Planeación remitido a través del memorando No. 20198012102-CI-00249, la solicitud a las áreas para realizar el primer monitoreo  al mapa de riesgos de corrupción de la Entidad y demás estrategias del PAAC. La información fue consolidada por esta dependencia.</t>
  </si>
  <si>
    <t>Consolidación y remisión para su publicación  del Informe de Gestión de la Entidad año 2018</t>
  </si>
  <si>
    <t>La Oficina Asesora de Planeación, consolidó el Informe de Gestión de la Vigencia 2018. Asi mismo gestionó su publicación en los canales de comunicación de la Entidad.</t>
  </si>
  <si>
    <t>A la fecha, la Veeduría Distrital no ha convocado a la rendición de cuentas  de acuerdo con la metodología ISO IWA18091</t>
  </si>
  <si>
    <t>MONITOREO</t>
  </si>
  <si>
    <t>Mejora a implementar</t>
  </si>
  <si>
    <t>Beneficio al ciudadano y/o entidad</t>
  </si>
  <si>
    <t>Fecha inicio</t>
  </si>
  <si>
    <t>Fecha final implementación</t>
  </si>
  <si>
    <t>Monitoreo jefe planeación</t>
  </si>
  <si>
    <t xml:space="preserve"> Valor ejecutado (%)</t>
  </si>
  <si>
    <t>Observaciones/Recomendaciones</t>
  </si>
  <si>
    <t>Sí</t>
  </si>
  <si>
    <t>Se realizó seguimiento a la publicación  oportuna del mapa de riesgos y  el PAAC, se evidencia correo de la OAP e impresión de publicación.</t>
  </si>
  <si>
    <t>Se realizó  el seguimiento programado para enero, se  publicó en la WEB y se emitió informe OCI-2019-001 con destino a la Gerencia.</t>
  </si>
  <si>
    <t>Los informes emitidos por la OCI fueron publicados en la página WEB de la Entidad</t>
  </si>
  <si>
    <t>Cinco informes  recibidos por la Oficina de Control Interno  de los entes de Control entre el 1 de enero y la fecha,  fueron publicados en la página WEB de la Entidad.</t>
  </si>
  <si>
    <t>Se realizó el seguimiento y se presentó  el informe de seguimiento N° OCI-2019-017,  Gestión de las PQRS – Segundo Semestre 2018</t>
  </si>
  <si>
    <t xml:space="preserve">Se realizó la verirficación del cumplimiento de la Ley de Transparencia, presentando el resultado en el informe OCI 2019 – 022 </t>
  </si>
  <si>
    <t>La Oficina Asesora de Planeación acompañó a los equipos de trabajo de cada una de las dependencias a formular los riesgos de corrupción de los procesos que lideran, a partir de esta información se consolido el mapa de riesgos de corrupción de la vigencia 2019, documento que se publicó en los diferentes canales de comunicación de la Entidad (Intranet y pagina WEB) , cumpliendo con esto la normatividad dispuesta en la materia.</t>
  </si>
  <si>
    <t>La actividad se cumplió como se establecio y el documento se encuentra publicado en la Intranet</t>
  </si>
  <si>
    <t xml:space="preserve">Frente a este punto no se presenta avance, lo anterior teniendo en cuenta que durante el periodo de reporte se dio prioridad a la revisión de dicha politica y a la adopción del la version actualizada del Manual para la Gestión de Riesgos. </t>
  </si>
  <si>
    <t>La política de riesgos de la Entidad la cual se encuentra inmersa en el Manual para la Gestión de Riesgos en TRANSMILENIO S.A. CapÍtulo 6 (documento adoptado con la resolución 145 del 29 de marzo de 2019) fue ajustada y actualizada teniendo en cuenta la normatividad vigente en la materia.</t>
  </si>
  <si>
    <t>La actividad se cumplió como se establecio, la politica se encuentra inmersa en el Manual para la Gestión del Riesgos (Documento M-OP-003) el cual está publicado en la Intranet</t>
  </si>
  <si>
    <t>La actividad se cumplió como se establecio y el documento actualizado se encuentra publicado en la Intranet. Se recomienda a medida que se prsenten cambios mantener actualizado y publicado  el mapa de riesgos de corrupción de la Entidad.</t>
  </si>
  <si>
    <t>El monitoreo por parte de la primera linea de defensa se realizo acorde con las fechas establecidas en el memorando remitido por la Oficina Asesora de Planeación</t>
  </si>
  <si>
    <t>Observación Oficina Asesora de Planeación
(MONITOREO SEGUNDA LÍNEA DE DEFENSA)</t>
  </si>
  <si>
    <t>Descripción del avance
(MONITOREO PRIMERA LINEA DE DEFENSA )</t>
  </si>
  <si>
    <t>La actividad se cumplió como se establecio y el documento se encuentra publicado en la página Web de la Entidad en el link de TRANSPARENCIA numeral 7.2 Reportes de Control Interno</t>
  </si>
  <si>
    <t>La actividad se cumplió como se establecio y el documento se encuentra publicado en la pagina Web de la Entidad en el link de TRANSPARENCIA numeral 7.2 Reportes de Control Interno</t>
  </si>
  <si>
    <t>Descripción del avance
(MONITOREO PRIMERA LÍNEA DE DEFENSA )</t>
  </si>
  <si>
    <t>La actividad se cumplió como se establecio y el documento se encuentra publicado en la página Web de la Entidad en el link de TRANSPARENCIA numeral 7.1 Informes de Gestión, evaluación y auditoría</t>
  </si>
  <si>
    <t>La Oficina Asesora de Planeación formulo el PAAC 2019, teniendo en cuenta los resultados de la auditoria interna presentada por la OCI en su informe OCI-2019-001</t>
  </si>
  <si>
    <t>Se hará seguimiento en el próximo monitoreo para revisar el cumplimiento de esta acción</t>
  </si>
  <si>
    <t>Versión 8: El cambio se produjo por ajustes en el  componente de "Plan de Adquisiciones", aprobados en comité de contratación del día 21 de marzo de 2019. Como evidencia de lo anterior se adjunta  Acta de Comité del 21/03/19 (Anexo 9).
Versión 9: El cambio se produjo por ajustes en el  componente de "Plan de Adquisiciones", aprobados en comité de contratación del día 1 de abril de 2019. Como evidencia de lo anterior se adjunta  Acta de Comité del 1/04/19 (Anexo 10).
Versión 10: El cambio se produjo por ajustes en el  componente de "Plan de Adquisiciones", aprobados en comité de contratación del día 4 de abril de 2019. Como evidencia de lo anterior se adjunta  Acta de Comité del 4/04/19 (Anexo 11).
Versión 11: El cambio se produjo por ajustes en el  componente de "Plan de Adquisiciones", aprobados en comité de contratación del día 23 de abril de 2019. Como evidencia de lo anterior se adjunta  Acta de Comité del 23/04/19 (Anexo 12).
Con el fin de prevenir el reproceso y promover la consulta en las plataformas de información oficilaes de la entidad, las diferentes versiones del plan de acción se encuentran publicados en: https://transmilenio.sharepoint.com/gerencia-general/oficina planeacion/PlanesInstitucionales/Plan de Acción y Plan de Adquisiciones /Vigencia 2019.</t>
  </si>
  <si>
    <t>Es importante resaltar que el proceso de rendición de cuentas es liderado por la Veeduría Distrital y coordinado por cada sector del Distrito. Por lo anterior, la coordinación en el sector Movilidad estuvo a cargo de la SDM quien solicitó a través de correo electrónico los siguientes informes como aportes necesarios para el proceso de rendición de cuenta:
Balance de Resultados del PDD:  Remitido a SDM el 29 de enero de 2019. (Anexo 13)
Informe de Programa 42: Remitido a SDM el 31 de enero de 2019 (Anexo 14)
Informe de Inversión Social Sector Movilidad: Remitido el 1 de febrero de 2019 (Anexo 15)
De este proceso de rendición de cuenta también hace parte el Informe de Gestión de la Entidad.
La Audiencia de Rendición de cuentas del Sector Movilidad se llevó a cabo el día 26 de febrero de 2019 . El informe consolidado de sector está publicado en el siguiente link: https://www.movilidadbogota.gov.co/web/sites/default/files/Paginas/2019-02-08/INFORME%20DE%20RENDICI%C3%93N%20DE%20CUENTAS%202018%20SDM.pdf.
La Audiencia de Rendición de cuentas del Distrito se llevó a cabo el día 29 de marzo de 2019.  El informe consolidado de  está se encuentra publicado en el siguiente link: https://www.veeduriadistrital.gov.co/noticias/Compromisos-la-Administraci%C3%B3n-Distrital-su-%C3%BAltimo-a%C3%B1o-gobierno</t>
  </si>
  <si>
    <t>La actividad se cumplió como se establecio, a la fecha de este monitoreo se encuentran publicados en la página Web de la Entidad en el link de TRANSPARENCIA numeral 7.1 - 7.2, 23 documentos generados por la OCI</t>
  </si>
  <si>
    <t>Con corte 30 de abril fueron efectuadas 11 actualizaciones al Plan de Acción derivadas de ajustes solicidos por los diferentes actores que convergene en el cumplimiento del Plan, así:
Versión 1: El cambio se produjo por ajustes en el  componente de "Plan de Adquisiciones", aprobados en comité de contratación del día 21 de enero de 2019. Como evidencia de lo anterior se adjunta Acta de Comité del 21/01/19 (Anexo 1).
Versión 2: El cambio se produjo por ajustes en el  componente de "Plan de Adquisiciones", aprobados en comité de contratación del día 6 de febrero de 2019. Adicional a lo anterior se presntó solicitud de cambio por parte de la Oficina de Control Interno en correo del 7 de febrero. Como evidencia de lo anterior se adjunta Acta de Comité del 6/02/19 (Anexo 2) y correo de OCI (Anexo 3)
Versión 3: El cambio se produjo por ajustes en el  componente de "Plan de Adquisiciones", aprobados en comité de contratación del día 12 de febrero de 2019. Como evidencia de lo anterior se adjunta  Acta de Comité del 12/02/19 (Anexo 4).
Versión 4: El cambio se produjo por ajustes en el  componente de "Plan de Adquisiciones", aprobados en comité de contratación del día 21 de febrero de 2019. Como evidencia de lo anterior se adjunta  Acta de Comité del 21/02/19 (Anexo 5).
Versión 5: El cambio se produjo por ajustes en el  componente de "Plan de Adquisiciones", aprobados en comité de contratación del día 25 de febrero de 2019. Como evidencia de lo anterior se adjunta  Acta de Comité del 25/02/19 (Anexo 6).
Versión 6: El cambio se produjo por ajustes en la estructura de plan requeridos por la Oficina de Control Interno por correo electrónico y en reuniones particulares adelantadas por la OCI con diferentes dependencias. Como evidencia de lo anterior se adjunta correo con modificaciones soliucitadas de la OCI (Anexo 7).
Versión 7: El cambio se produjo por ajustes en el  componente de "Plan de Adquisiciones", aprobados en comité de contratación del día 7 de marzo de 2019. Como evidencia de lo anterior se adjunta  Acta de Comité del 07/03/19 (Anexo 8).</t>
  </si>
  <si>
    <t>La Oficina de Control Interno realizó el seguimiento a la publicación del PAAC en la fecha prevista, atendiendo la normatividad respectiva.</t>
  </si>
  <si>
    <t>La actividad se esta cumpliedo como esta establecida. Los documentos se encuentran publicados en la página Web de la Entidad en el link de TRANSPARENCIA numeral 6.1 , asi como en la Intranet</t>
  </si>
  <si>
    <t>Se han efectuado 612 actividades de Gestión Social con las comunidades, de la siguiente manera:
* Apoyo Grupos de Interés: 49.
* Atención a Bloqueos, Marchas y/o Contingencias: 16.
* Divulgación: 62.
* Mesa de Trabajo: 29.
* Reunión: 303.
* Recorrido: 96.
* Otro: 57</t>
  </si>
  <si>
    <t>Estos espacios son convocados por la Secretaría Distrital de Movilidad, y a la fecha no se han realizado.</t>
  </si>
  <si>
    <t>No hay observación</t>
  </si>
  <si>
    <t>Para el próximo reporte es importante revisar si es pertinente incluir en su medición las  108 actividades de pedagogia que se realizaron en el marco del Proyecto PIBES</t>
  </si>
  <si>
    <t>Pendiente por desarrollar</t>
  </si>
  <si>
    <t>Actualmente nos encontramos en el proceso de actualización del procedimiento, abarcando los temas transversales a nivel de la Entidad, relacionados con la atención a PQRS.</t>
  </si>
  <si>
    <t>Se diseñó e implementó una campaña informativa a través de las  redes sociales de la Entidad, con el fin de fortalecer el conocimiento de los canales de atención y requisitos para interponer PQRS.</t>
  </si>
  <si>
    <t>Actualmente en conjunto con la Alcaldía Mayor de Bogotá, se inició el  proceso de cualificacion a los funcionarios del TransMiCable, encargados del embarque y guias sociales.</t>
  </si>
  <si>
    <t>El pasado 12 de marzo de 2019 se realizó una capacitación a los funcionarios de los disitintos concesionarios encargados de dar respuesta a las PQRS, con el fin de sensibilizarlos sobre el manejo de un lenguaje claro y simplicidad en documentos. Así mismo, se enfatizó en la calidad de las respuestas y los tiempos legales de contestación.</t>
  </si>
  <si>
    <t>Se han realizado 3 informes sobre el balance de PQRS, correspondientes al periodo de enero a marzo de 2019.
https://www.transmilenio.gov.co/publicaciones/149095/informe_de_peticiones_quejas_reclamos_denuncias_y_solicitudes_de_acceso_a_la_informacion_por_mes/</t>
  </si>
  <si>
    <t>El pasado mes de marzo de 2019, se realizó una encuesta de satisfacción a usuarios para el componente troncal bus-conductor</t>
  </si>
  <si>
    <t xml:space="preserve">Se recomienda agilizar la implementación de esta actividad </t>
  </si>
  <si>
    <t>La actividad se cumplió como se establecio</t>
  </si>
  <si>
    <t xml:space="preserve">Se recomienda agilizar la revisión y divulgación del procedimiento de PQR´s </t>
  </si>
  <si>
    <t>El total de las  solicitudes de publicación recibidas por las diferentes áreas de la entidad, para la actualización de información en la página web fueron publicadas satisfactoriamente. En total, fueron 79 solicitudes y asimismo 79 publicaciones.</t>
  </si>
  <si>
    <t>Se han realizado 3 informes sobre el balance de PQRS correspondientes al periodo de enero - marzo de 2019.
https://www.transmilenio.gov.co/publicaciones/149095/informe_de_peticiones_quejas_reclamos_denuncias_y_solicitudes_de_acceso_a_la_informacion_por_mes/</t>
  </si>
  <si>
    <t>Actualmente los sitios web de TRANSMILENO S.A., tienen disponibles tres de los cuatro componentes de accesibilidad (Perceptible, Robusto y Compresible) en marco de la Política de Gobierno Digital. Se está trabajando en el criterio de ser "operable".</t>
  </si>
  <si>
    <t>Se recomienda agilizar la publicacicón de estos informes a mas tardar los cinco primeros días despues de pasado el mes de reporte</t>
  </si>
  <si>
    <t>Se recomienda revisar las actividaddes que se realizarán en el transcurso de los próximos meses y en lo posible adelantar las que se puedan con el fin de contar con el 50% de los encuentros cuando se llegue el mes de junio</t>
  </si>
  <si>
    <t>Se realizaron 17 talleres de mitos y verdades con los líderes de las siguientes localidades:
* Usaquén
* Chapinero
* Santa Fe
* San Cristóbal
* Usme
* Tunjuelito
* Bosa
* Kennedy
* Fontibón
* Engativá
* Suba
* Barrios Unidos
* Teusaquillo
* Puente Aranda
* La Candelaria
* Ciudad Bolívar
Se llevaron a cabo dos (2) talleres adicionales, uno en la localidad de Chapinero y otro en la de Ciudad Bolívar, debido a que se requirió ampliar el público objetivo en estas dos localidades (universitarios y TransMiCable, respectivamente).</t>
  </si>
  <si>
    <t>La actividad se cumplió como se establecio. Se recomienda revisar los informes de auditorias que genere la OCI en este tema y tener en cuenta las observaciones y recomendaciones que se levanten para ajustar el documento segun su pertinencia</t>
  </si>
  <si>
    <t>Se recomienda agilizar la implementación de esta actividad para el siguiente trimestre</t>
  </si>
  <si>
    <t>Estos informes no se vizualizan en el link de transparencia numeral 7.1 - 7.2, año 2019</t>
  </si>
  <si>
    <t>La actividad se cumplió como se establecio, adicionalmente  los documentos objeto de la rendición de cuentas se publicaron en la página Web de la Entidad en el link de TRANSPARENCIA numeral 7.1 Informes de Gestión, evaluación y auditoría. 
Se recomienda publicar en este link las respuestas a las preguntas que se recibieron de los ciudadanos que participaron en la actividad de control social que se celebró el 26 de febrero de 2019</t>
  </si>
  <si>
    <t>De los cuatro estados financieros que se debían elaborar y publicar al 30 de abril se elaboraron 4 y se publicaron 3.</t>
  </si>
  <si>
    <t>Corresponde la  Presentación de los informes  de la Ejecución Presupuestal de Ingresos y Gastos a los organismos de Control fiscal y publicación en la Pagina web de la Entidad, con Corte al mes de marzo de la Vigencia 2019.</t>
  </si>
  <si>
    <t>Se recomienda agilizar la publicacicón de estos informes a mas tardar los cinco primeros días después de pasado el mes de reporte</t>
  </si>
  <si>
    <t>Se ha elaborado un primer borrador del SIC, nos encontramos en espera de la visita del Archivo de Bogotá con el programa IGA +10.</t>
  </si>
  <si>
    <t xml:space="preserve">Se realizó una actividad de inducción presencial dónde se insistió en la práctica de los valores del servicio público. </t>
  </si>
  <si>
    <t>Se ha realizado a la fecha una campaña acerca del respeto.</t>
  </si>
  <si>
    <t xml:space="preserve">Las páginas Web de la entiad estan siendo soportadas por medio del Contrato 374-2018 con objeto "Actualización, Diseño, Implementación y Mantenimiento de soluciones de software para los sitios Web de Transmilenio S.A. </t>
  </si>
  <si>
    <t>La actividad se esta cumpliedo como esta establecida.</t>
  </si>
  <si>
    <t>No hay avance teniendo encuenta que la acciones inicia en el mes de mayo.</t>
  </si>
  <si>
    <t>No hay avance teniendo encuenta que la acciones inicia en el mes de julio.</t>
  </si>
  <si>
    <t>Es importante que a la mayor brevedad posible se defina la estrategía de divulgación de la política de riesgos y se ajusten los tiempos de implementación de esta actividad para lo cual se dedeben ajustar las  fecha de inicio y fin de las acciones propuestas para este compromiso durante la vigencia 2019.</t>
  </si>
  <si>
    <t>Oficina de Control Interno 
 TERCERA LÍNEA DE DEFENSA)</t>
  </si>
  <si>
    <t>N.A</t>
  </si>
  <si>
    <t>Los informes emitidos por la OCI se encuentra publicados.</t>
  </si>
  <si>
    <t>La actividad se esta cumpliendo atendiendo la normatividad. El dato reportado corresponde a 10 informes publicados asi:  3 en pagina web y 7 en los demasaplicativos</t>
  </si>
  <si>
    <t>Se evidencio la publicación de  tres informes en la pagina web de la Entidad</t>
  </si>
  <si>
    <t>Se evidencio presentación del Centro Nacional de Consultoría de fecha abril de 2019, con los resultados de la encuesta de satisfacción para  el componente Troncal - bus-conductor</t>
  </si>
  <si>
    <t>Se evidenció  en el  SIG el  MANUAL PARA LA GESTIÓN DEL RIESGO EN TRANSMILENIO S,.A. No. M-OP-002, Versión 2 de marzo de 2019.</t>
  </si>
  <si>
    <t>En el manual para la Gestión del Riesgo se evidencia la Política  en su numeral 6.</t>
  </si>
  <si>
    <t>La OCI  radicó ante la Gerencia de la Entidad  el informe OCI-2019-001, correspondiente al seguimiento programado  del PAAC, el cual se encuentra publicado en la página WEB</t>
  </si>
  <si>
    <t>La actividad tiene fecha de inicio en Julio de 2019</t>
  </si>
  <si>
    <t>Se verificó la publicación del informes de enero febrero y marzo  el de abril aun no se encuentra publicado</t>
  </si>
  <si>
    <t>Quien es el responsable?</t>
  </si>
  <si>
    <r>
      <t xml:space="preserve">Se implemento el plan de trabajo propuesto y actualmente esta estrategia se encuentra desarrollada. Los usuarios  pueden acceder al sistema a través de la tarjeta de crédito CODENSA, y así mismo cuentan con la opción de recargue por este medio de pago. </t>
    </r>
    <r>
      <rPr>
        <b/>
        <sz val="9"/>
        <color rgb="FF7030A0"/>
        <rFont val="SansSerif"/>
      </rPr>
      <t>CUando se dio inicio a esa implementación?. falta fecha</t>
    </r>
  </si>
  <si>
    <t>La OCI realizó  el seguimiento a la publicación oportuna del  PAAC, el 31 de enero de 2019</t>
  </si>
  <si>
    <t>No se adelantaron actividades al respecto, por lo tanto no se registra avance</t>
  </si>
  <si>
    <r>
      <t>Se realizó una campaña que comenzó  el 30 de abril de 2019</t>
    </r>
    <r>
      <rPr>
        <b/>
        <sz val="12"/>
        <color rgb="FF7030A0"/>
        <rFont val="Calibri"/>
        <family val="2"/>
        <scheme val="minor"/>
      </rPr>
      <t xml:space="preserve"> </t>
    </r>
  </si>
  <si>
    <t xml:space="preserve">La Oficina de Control Interno, evidenció que la segunda línea de defensa, tuvo en cuenta y adoptó las recomendaciones efectuadas mediante el informe OCI-2019-001 </t>
  </si>
  <si>
    <r>
      <t>La actividad tiene fecha de inicio en mayo de 2019,</t>
    </r>
    <r>
      <rPr>
        <b/>
        <sz val="12"/>
        <rFont val="Calibri"/>
        <family val="2"/>
        <scheme val="minor"/>
      </rPr>
      <t xml:space="preserve"> por tanto no se reportan resultados de evaluación.</t>
    </r>
  </si>
  <si>
    <r>
      <t xml:space="preserve">la actividad tiene fecha de inicio o en abril de 2019 no presentaron </t>
    </r>
    <r>
      <rPr>
        <b/>
        <sz val="12"/>
        <rFont val="Calibri"/>
        <family val="2"/>
        <scheme val="minor"/>
      </rPr>
      <t>sapotes</t>
    </r>
    <r>
      <rPr>
        <sz val="12"/>
        <rFont val="Calibri"/>
        <family val="2"/>
        <scheme val="minor"/>
      </rPr>
      <t xml:space="preserve"> , </t>
    </r>
    <r>
      <rPr>
        <b/>
        <sz val="12"/>
        <rFont val="Calibri"/>
        <family val="2"/>
        <scheme val="minor"/>
      </rPr>
      <t>por lo tanto no se registró avance.</t>
    </r>
  </si>
  <si>
    <r>
      <t>Esta actividad esta siendo soportada bajo el control No. 374 de 2018, suscrito con NEXURA INTERNACIONAL SAS,</t>
    </r>
    <r>
      <rPr>
        <b/>
        <sz val="12"/>
        <rFont val="Calibri"/>
        <family val="2"/>
        <scheme val="minor"/>
      </rPr>
      <t xml:space="preserve"> de acuerdo con lo reportado.</t>
    </r>
  </si>
  <si>
    <t>Se evidencio la campaña del respecto , en fondos de pantalla e intranet</t>
  </si>
  <si>
    <t>TERCERA LINEA DE DEFENSA</t>
  </si>
  <si>
    <t xml:space="preserve">Se actualizó el plan de trabajo para la implementación de esta estrategia. Durante el periodo de reporte se elaboro el borrador del Otrosi el cual actualmente se encuentra en estudio para su aprobación por parte del Concesionario. </t>
  </si>
  <si>
    <t>VERIFICACION OCI</t>
  </si>
  <si>
    <t>Esta acción esta alineada con la estrategia de personalización web. Se cuenta con el plan de trabajo, que es el mismo para ambas propuestas de racionalización: Reducción de pasos - Administrativa y Formularios en linea - Tecnológica.</t>
  </si>
  <si>
    <t>Esta acción se encuentra en su etapa final.  Falta la parte estadistica.</t>
  </si>
  <si>
    <t>Se  deja el mismo avance toda vez  que depende en gran parte de las decisiones que se definan por parte de la REGISTRADURIA NACIONAL y el Concesionario de RECAUDO</t>
  </si>
  <si>
    <r>
      <t xml:space="preserve">Se solicitaron 79 publicaciones  y las mismas fueron ejecutadas </t>
    </r>
    <r>
      <rPr>
        <b/>
        <sz val="12"/>
        <rFont val="Calibri"/>
        <family val="2"/>
        <scheme val="minor"/>
      </rPr>
      <t>Al 30 de abril de 2019</t>
    </r>
  </si>
  <si>
    <t>La Oficina de Control interno  realizó el informe No.  OCI 2019 – 022 , el cual se encuentra publicado en la pagina WEB de la Entidad.</t>
  </si>
  <si>
    <t>No presentaron avance, no obstante, la actividad debió iniciar el 1 de febrero</t>
  </si>
  <si>
    <t xml:space="preserve">
Revisar la formula del indicador toda vez que el numerador no es coherente con la meta, porque lo que se busca es realizar eventos de participación ciudadana y la fórmula está dada en eventos, sin aclarar que deben ser de participación ciudadana.  </t>
  </si>
  <si>
    <t>Esta acción se adicionó   a  la estrategia de personalización web. Se cuenta con el plan de trabajo, que es el mismo para ambas propuestas de racionalización: Reducción de pasos - Administrativa y Formularios en linea - Tecnológica. 
La adicion se realizó por sugerencia de la veeduría  según lo informo el auditado verbalmente</t>
  </si>
  <si>
    <r>
      <rPr>
        <b/>
        <sz val="10"/>
        <color theme="1"/>
        <rFont val="Arial"/>
        <family val="2"/>
      </rPr>
      <t xml:space="preserve">Subcomponente /proceso 1 
</t>
    </r>
    <r>
      <rPr>
        <sz val="10"/>
        <color theme="1"/>
        <rFont val="Arial"/>
        <family val="2"/>
      </rPr>
      <t>Política de Administración de Riesgos</t>
    </r>
  </si>
  <si>
    <r>
      <rPr>
        <b/>
        <sz val="10"/>
        <color theme="1"/>
        <rFont val="Arial"/>
        <family val="2"/>
      </rPr>
      <t xml:space="preserve">Subcomponente/proceso  2  </t>
    </r>
    <r>
      <rPr>
        <sz val="10"/>
        <color theme="1"/>
        <rFont val="Arial"/>
        <family val="2"/>
      </rPr>
      <t>Construcción del Mapa de Riesgos de Corrupción</t>
    </r>
  </si>
  <si>
    <r>
      <rPr>
        <b/>
        <sz val="10"/>
        <color theme="1"/>
        <rFont val="Arial"/>
        <family val="2"/>
      </rPr>
      <t xml:space="preserve">Subcomponente /proceso 3
</t>
    </r>
    <r>
      <rPr>
        <sz val="10"/>
        <color theme="1"/>
        <rFont val="Arial"/>
        <family val="2"/>
      </rPr>
      <t xml:space="preserve">Consulta y divulgación </t>
    </r>
  </si>
  <si>
    <r>
      <rPr>
        <b/>
        <sz val="10"/>
        <color theme="1"/>
        <rFont val="Arial"/>
        <family val="2"/>
      </rPr>
      <t xml:space="preserve">Subcomponente /proceso 4
</t>
    </r>
    <r>
      <rPr>
        <sz val="10"/>
        <color theme="1"/>
        <rFont val="Arial"/>
        <family val="2"/>
      </rPr>
      <t>Monitoreo o revisión</t>
    </r>
  </si>
  <si>
    <r>
      <rPr>
        <b/>
        <sz val="10"/>
        <rFont val="Arial"/>
        <family val="2"/>
      </rPr>
      <t xml:space="preserve">Subcomponente/proceso 5
</t>
    </r>
    <r>
      <rPr>
        <sz val="10"/>
        <rFont val="Arial"/>
        <family val="2"/>
      </rPr>
      <t>Seguimiento de riesgos de corrupción</t>
    </r>
  </si>
  <si>
    <r>
      <t xml:space="preserve">Subcomponente 1    
</t>
    </r>
    <r>
      <rPr>
        <sz val="10"/>
        <color theme="1"/>
        <rFont val="Arial"/>
        <family val="2"/>
      </rPr>
      <t>Información de calidad y en el lenguaje comprensible</t>
    </r>
  </si>
  <si>
    <r>
      <t>En el  link https://www.transmilenio.gov.co/publicaciones/151175/estados-financieros-de-transmilenio-de-2019/ se constat</t>
    </r>
    <r>
      <rPr>
        <b/>
        <sz val="10"/>
        <rFont val="Arial"/>
        <family val="2"/>
      </rPr>
      <t>ó  que la información fue publicada de manera oportuna.</t>
    </r>
  </si>
  <si>
    <r>
      <t>Actividad cumplida. Desde enero 31 ver link</t>
    </r>
    <r>
      <rPr>
        <b/>
        <sz val="10"/>
        <rFont val="Arial"/>
        <family val="2"/>
      </rPr>
      <t xml:space="preserve"> https://www.transmilenio.gov.co/publicaciones/151119/informe-de-gestion-2018/</t>
    </r>
  </si>
  <si>
    <r>
      <t xml:space="preserve">Subcomponente 2    
</t>
    </r>
    <r>
      <rPr>
        <sz val="10"/>
        <color theme="1"/>
        <rFont val="Arial"/>
        <family val="2"/>
      </rPr>
      <t>Diálogo de doble vía con la ciudadanía y sus organizaciones</t>
    </r>
    <r>
      <rPr>
        <b/>
        <sz val="10"/>
        <color theme="1"/>
        <rFont val="Arial"/>
        <family val="2"/>
      </rPr>
      <t xml:space="preserve">
</t>
    </r>
  </si>
  <si>
    <r>
      <t xml:space="preserve">Subcomponente 3 
</t>
    </r>
    <r>
      <rPr>
        <sz val="10"/>
        <color theme="1"/>
        <rFont val="Arial"/>
        <family val="2"/>
      </rPr>
      <t>Incentivos para motivar la cultura de la rendición y petición de cuentas</t>
    </r>
  </si>
  <si>
    <r>
      <t xml:space="preserve">Se hará seguimiento en el próximo monitoreo para revisar el cumplimiento de esta acción.  </t>
    </r>
    <r>
      <rPr>
        <b/>
        <sz val="10"/>
        <rFont val="Arial"/>
        <family val="2"/>
      </rPr>
      <t>ya que la actividad no dependen de TRANSMILENIO S.A. directamente, sino de la gestión que adelante la Veeduría Distrital.</t>
    </r>
  </si>
  <si>
    <r>
      <t xml:space="preserve">Se han realizado 495 actividades de pedagogía:
</t>
    </r>
    <r>
      <rPr>
        <b/>
        <sz val="10"/>
        <color theme="1"/>
        <rFont val="Arial"/>
        <family val="2"/>
      </rPr>
      <t xml:space="preserve">* </t>
    </r>
    <r>
      <rPr>
        <sz val="10"/>
        <color theme="1"/>
        <rFont val="Arial"/>
        <family val="2"/>
      </rPr>
      <t xml:space="preserve">Recorridos Pedagógicos: 47.
</t>
    </r>
    <r>
      <rPr>
        <b/>
        <sz val="10"/>
        <color theme="1"/>
        <rFont val="Arial"/>
        <family val="2"/>
      </rPr>
      <t>*</t>
    </r>
    <r>
      <rPr>
        <sz val="10"/>
        <color theme="1"/>
        <rFont val="Arial"/>
        <family val="2"/>
      </rPr>
      <t xml:space="preserve"> TransMiChiquis: 56.
</t>
    </r>
    <r>
      <rPr>
        <b/>
        <sz val="10"/>
        <color theme="1"/>
        <rFont val="Arial"/>
        <family val="2"/>
      </rPr>
      <t xml:space="preserve">* </t>
    </r>
    <r>
      <rPr>
        <sz val="10"/>
        <color theme="1"/>
        <rFont val="Arial"/>
        <family val="2"/>
      </rPr>
      <t>Socializaciones:
   - Comunidad: 64.
   - Comunidad y/o Empresa: 8.
   - Colegios: 307.
   - Institución de Educación Superior: 13
* Se realizaron 108 actividades de pedagogía adicionales, llevadas a cabo en el marco del proyecto PIBES de la Secretaría Distrital de Educación, en los colegios priorizados.</t>
    </r>
  </si>
  <si>
    <r>
      <t>Subcomponente 4</t>
    </r>
    <r>
      <rPr>
        <sz val="10"/>
        <color theme="1"/>
        <rFont val="Arial"/>
        <family val="2"/>
      </rPr>
      <t xml:space="preserve"> 
Evaluación y retroalimentación a  la gestión institucional</t>
    </r>
  </si>
  <si>
    <t>Se recomienda efectuar un monitoreo a la ejecución de la actividad ya que con el avance demostrado en el primer cuatrimestre, proyectado a los restantes, daría un cumplimiento del 80%</t>
  </si>
  <si>
    <r>
      <t xml:space="preserve">Consultada </t>
    </r>
    <r>
      <rPr>
        <b/>
        <sz val="10"/>
        <rFont val="Arial"/>
        <family val="2"/>
      </rPr>
      <t>la página web de la entidad,  mediante el link: https://www.transmilenio.gov.co/publicaciones/151175/estados-financieros-de-transmilenio-de-2019/, se evidenció la p presentación de los informes mencionados</t>
    </r>
    <r>
      <rPr>
        <sz val="10"/>
        <rFont val="Arial"/>
        <family val="2"/>
      </rPr>
      <t>,  en pagina web</t>
    </r>
  </si>
  <si>
    <r>
      <t xml:space="preserve">En la pagina web de TRANSMILENIO IO S. A, se encuentran publicados las versión del plan de acción del año 2019. Versión 11. con fecha de ultima modificación en la pagina 25 de abril de 2019. </t>
    </r>
    <r>
      <rPr>
        <b/>
        <sz val="10"/>
        <rFont val="Arial"/>
        <family val="2"/>
      </rPr>
      <t>https://www.transmilenio.gov.co/publicaciones/151115/plan-de-accion-2019-de-transmilenio/</t>
    </r>
  </si>
  <si>
    <t xml:space="preserve">Atendiendo la recomendación de la segunda línea de defensa  se ubico el link https://www.transmilenio.gov.co/publicaciones/147523/informes-de-control-interno-de-transmilenio/ </t>
  </si>
  <si>
    <t>Esta actividad no  registra un responsable en el archivo.
La Audiencia de Rendición de cuentas del Sector Movilidad se llevó a cabo el día 26 de febrero de 2019. la información se encuentra publicada en la página Web de la Entidad en el link de TRANSPARENCIA numeral 7.1 Informes de Gestión, evaluación y auditoría. 
La OCI hará seguimiento a la recomendación dada por la segunda  línea de Defensa</t>
  </si>
  <si>
    <r>
      <t>La actividad debió iniciar el 1 de febrero y no se presenta ningún avance, se hará seguimiento en el próximo monitoreo para revisar el cumplimiento de esta acción,</t>
    </r>
    <r>
      <rPr>
        <b/>
        <sz val="10"/>
        <rFont val="Arial"/>
        <family val="2"/>
      </rPr>
      <t xml:space="preserve"> ya que la actividad no dependen de TRANSMILENIO S.A. directamente, sino de la gestión que adelante la Secretaría Distrital de Movilidad.</t>
    </r>
  </si>
  <si>
    <t>No se adelantaron actividades al respecto, no obstante la fecha de inicio está programada para el 1 de febrero, por lo tanto no se registra avance</t>
  </si>
  <si>
    <t xml:space="preserve">Se evidencio listado de capacitación dada por la Veeduría sobre el lenguaje claro, donde firman 23 personas.
La Oficina de Control Interno recomienda realizar una  evaluación  para establecer la efectividad de la capacitación. </t>
  </si>
  <si>
    <t>Se evidencia que la herramienta arroja cero error para tres de los compoenentes,generando error en el OPERABLE,  razón por la cual se deduce  el cumplimiento en un 75%.</t>
  </si>
  <si>
    <t>La tercera línea de defensa evidenció el listado de asistencia  a la inducción presencial</t>
  </si>
  <si>
    <t>Para el próximo reporte, la Oficina de Control Interno, evaluará si la segunda línea de defensa revisó  la pertinencia de incluir en su medición las  108 actividades de pedagogía que se realizaron en el marco del Proyecto PIBES</t>
  </si>
  <si>
    <t>No presentaron avances, no hay evidencias de que exista una estrategia para la divulgación de la política de gestión de riesgos en  la Entidad, así como su implementación . Esta actividad  tenia fecha de vencimiento 30 de abril de 2019</t>
  </si>
  <si>
    <t>El mapa de riesgos de corrupción fue  construido y consolidado en enero de 2019. Sin embargo, se evidenció debilidad en asesoría y/o acompañamiento ya que no fue aplicada la metodología tal como lo demanda la normatividad, pues no hay soportes de la participación de "Todos"  los colaboradores de las dependencias en  el análisis y calificación de los riesgos de Corrupción.</t>
  </si>
  <si>
    <t>El mapa de riesgos de corrupción fue  publicado en la pagina web de la entidad, el 31 de enero de 2019 y se verificó de su actualización que  en la matriz de riesgos tiene fecha de abril de 2019 debidamente publicada en la pagina web.</t>
  </si>
  <si>
    <t>La OAP  realizó monitoreo al Mapa de Riesgos de corrupción con corte a 30 de abril de 2019</t>
  </si>
  <si>
    <t>EVALUACION TERCERA LINEA DE DEFENSA A  ABRIL 30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</si>
</sst>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20"/>
      <color theme="1"/>
      <name val="Calibri"/>
      <family val="2"/>
      <scheme val="minor"/>
    </font>
    <font>
      <sz val="9"/>
      <name val="SansSerif"/>
    </font>
    <font>
      <b/>
      <sz val="11"/>
      <color indexed="59"/>
      <name val="SansSerif"/>
    </font>
    <font>
      <sz val="10"/>
      <name val="Arial"/>
      <family val="2"/>
    </font>
    <font>
      <b/>
      <sz val="11"/>
      <color indexed="72"/>
      <name val="SansSerif"/>
    </font>
    <font>
      <b/>
      <sz val="9"/>
      <color indexed="72"/>
      <name val="SansSerif"/>
    </font>
    <font>
      <sz val="9"/>
      <color indexed="72"/>
      <name val="SansSerif"/>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4"/>
      <color indexed="81"/>
      <name val="Tahoma"/>
      <family val="2"/>
    </font>
    <font>
      <b/>
      <sz val="9"/>
      <color rgb="FF7030A0"/>
      <name val="SansSerif"/>
    </font>
    <font>
      <b/>
      <sz val="12"/>
      <color rgb="FF7030A0"/>
      <name val="Calibri"/>
      <family val="2"/>
      <scheme val="minor"/>
    </font>
    <font>
      <sz val="11"/>
      <name val="Calibri"/>
      <family val="2"/>
      <scheme val="minor"/>
    </font>
    <font>
      <b/>
      <sz val="10"/>
      <color theme="1"/>
      <name val="Arial"/>
      <family val="2"/>
    </font>
    <font>
      <sz val="10"/>
      <color theme="1"/>
      <name val="Arial"/>
      <family val="2"/>
    </font>
    <font>
      <b/>
      <sz val="10"/>
      <name val="Arial"/>
      <family val="2"/>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7">
    <xf numFmtId="0" fontId="0" fillId="0" borderId="0"/>
    <xf numFmtId="0" fontId="11" fillId="0" borderId="0"/>
    <xf numFmtId="0" fontId="4" fillId="2" borderId="0" applyNumberFormat="0">
      <alignment vertical="center"/>
    </xf>
    <xf numFmtId="0" fontId="11" fillId="0" borderId="0" applyNumberFormat="0" applyFont="0" applyFill="0" applyBorder="0" applyAlignment="0" applyProtection="0"/>
    <xf numFmtId="0" fontId="15" fillId="0" borderId="0"/>
    <xf numFmtId="0" fontId="11" fillId="0" borderId="0"/>
    <xf numFmtId="9" fontId="19" fillId="0" borderId="0" applyFont="0" applyFill="0" applyBorder="0" applyAlignment="0" applyProtection="0"/>
  </cellStyleXfs>
  <cellXfs count="225">
    <xf numFmtId="0" fontId="0" fillId="0" borderId="0" xfId="0"/>
    <xf numFmtId="0" fontId="0" fillId="0" borderId="0" xfId="0" applyProtection="1">
      <protection locked="0"/>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13" fillId="0" borderId="0" xfId="3" applyNumberFormat="1" applyFont="1" applyFill="1" applyBorder="1" applyAlignment="1" applyProtection="1">
      <alignment horizontal="left" vertical="top" wrapText="1"/>
    </xf>
    <xf numFmtId="0" fontId="0" fillId="3" borderId="0" xfId="0" applyFill="1"/>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1" fillId="3" borderId="0" xfId="0" applyFont="1" applyFill="1" applyBorder="1" applyAlignment="1">
      <alignment vertical="center" wrapText="1"/>
    </xf>
    <xf numFmtId="0" fontId="1" fillId="3" borderId="0" xfId="0" applyFont="1" applyFill="1" applyBorder="1" applyAlignment="1">
      <alignment horizontal="right" vertical="center"/>
    </xf>
    <xf numFmtId="0" fontId="11" fillId="0" borderId="0" xfId="3" applyNumberFormat="1" applyFont="1" applyFill="1" applyBorder="1" applyAlignment="1"/>
    <xf numFmtId="0" fontId="12" fillId="5" borderId="1" xfId="0" applyFont="1" applyFill="1" applyBorder="1" applyAlignment="1">
      <alignment vertical="center"/>
    </xf>
    <xf numFmtId="0" fontId="12" fillId="5" borderId="2" xfId="0" applyFont="1" applyFill="1" applyBorder="1" applyAlignment="1">
      <alignment vertical="center"/>
    </xf>
    <xf numFmtId="0" fontId="12" fillId="5" borderId="3" xfId="0" applyFont="1" applyFill="1" applyBorder="1" applyAlignment="1">
      <alignment vertical="center"/>
    </xf>
    <xf numFmtId="0" fontId="12" fillId="5" borderId="4" xfId="0" applyFont="1" applyFill="1" applyBorder="1" applyAlignment="1">
      <alignment vertical="center"/>
    </xf>
    <xf numFmtId="0" fontId="7" fillId="6" borderId="1" xfId="0" applyFont="1" applyFill="1" applyBorder="1" applyAlignment="1">
      <alignment vertical="center"/>
    </xf>
    <xf numFmtId="0" fontId="7" fillId="6" borderId="2" xfId="0" applyFont="1" applyFill="1" applyBorder="1" applyAlignment="1">
      <alignment vertical="center"/>
    </xf>
    <xf numFmtId="0" fontId="7" fillId="6" borderId="3" xfId="0" applyFont="1" applyFill="1" applyBorder="1" applyAlignment="1">
      <alignment vertical="center"/>
    </xf>
    <xf numFmtId="0" fontId="7" fillId="6" borderId="4" xfId="0" applyFont="1" applyFill="1" applyBorder="1" applyAlignment="1">
      <alignment vertical="center"/>
    </xf>
    <xf numFmtId="0" fontId="3" fillId="2" borderId="5" xfId="0" applyFont="1" applyFill="1" applyBorder="1" applyAlignment="1">
      <alignment horizontal="center" vertical="center" wrapText="1"/>
    </xf>
    <xf numFmtId="0" fontId="0" fillId="0" borderId="0" xfId="0"/>
    <xf numFmtId="0" fontId="0" fillId="0" borderId="0" xfId="0" applyProtection="1">
      <protection locked="0"/>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xf>
    <xf numFmtId="0" fontId="1" fillId="3" borderId="0" xfId="0" applyFont="1" applyFill="1" applyBorder="1" applyAlignment="1">
      <alignment horizontal="righ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14" fontId="10" fillId="2" borderId="4"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9" xfId="0" applyFont="1" applyFill="1" applyBorder="1" applyAlignment="1">
      <alignment vertical="center" wrapText="1"/>
    </xf>
    <xf numFmtId="0" fontId="9" fillId="2" borderId="1"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6"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7" fillId="0" borderId="10" xfId="3" applyNumberFormat="1" applyFont="1" applyFill="1" applyBorder="1" applyAlignment="1" applyProtection="1">
      <alignment horizontal="center" vertical="center" wrapText="1"/>
    </xf>
    <xf numFmtId="0" fontId="17" fillId="7" borderId="10" xfId="3" applyNumberFormat="1" applyFont="1" applyFill="1" applyBorder="1" applyAlignment="1" applyProtection="1">
      <alignment horizontal="center" vertical="center" wrapText="1"/>
    </xf>
    <xf numFmtId="0" fontId="3" fillId="0" borderId="0" xfId="0" applyFont="1" applyProtection="1">
      <protection locked="0"/>
    </xf>
    <xf numFmtId="0" fontId="2" fillId="3" borderId="0" xfId="0" applyFont="1" applyFill="1" applyBorder="1" applyAlignment="1">
      <alignment horizontal="right" vertical="center"/>
    </xf>
    <xf numFmtId="0" fontId="3" fillId="0" borderId="0" xfId="0" applyFont="1"/>
    <xf numFmtId="0" fontId="0" fillId="2" borderId="0" xfId="0" applyFill="1"/>
    <xf numFmtId="0" fontId="17" fillId="8" borderId="10" xfId="3" applyNumberFormat="1" applyFont="1" applyFill="1" applyBorder="1" applyAlignment="1" applyProtection="1">
      <alignment horizontal="center" vertical="center" wrapText="1"/>
    </xf>
    <xf numFmtId="0" fontId="11" fillId="2" borderId="0" xfId="3" applyNumberFormat="1" applyFont="1" applyFill="1" applyBorder="1" applyAlignment="1"/>
    <xf numFmtId="0" fontId="27" fillId="2" borderId="0" xfId="0" applyFont="1" applyFill="1" applyBorder="1" applyAlignment="1">
      <alignment horizontal="left" vertical="center"/>
    </xf>
    <xf numFmtId="0" fontId="27" fillId="2" borderId="0" xfId="0" applyFont="1" applyFill="1" applyBorder="1" applyAlignment="1">
      <alignment horizontal="right" vertical="center"/>
    </xf>
    <xf numFmtId="0" fontId="28" fillId="0" borderId="0" xfId="0" applyFont="1" applyAlignment="1" applyProtection="1">
      <alignment horizontal="center" vertical="center"/>
      <protection locked="0"/>
    </xf>
    <xf numFmtId="0" fontId="28" fillId="0" borderId="0" xfId="0" applyFont="1" applyProtection="1">
      <protection locked="0"/>
    </xf>
    <xf numFmtId="0" fontId="28" fillId="0" borderId="0" xfId="0" applyFont="1"/>
    <xf numFmtId="0" fontId="28" fillId="2" borderId="0" xfId="0" applyFont="1" applyFill="1"/>
    <xf numFmtId="0" fontId="28" fillId="2" borderId="0" xfId="0" applyFont="1" applyFill="1" applyAlignment="1" applyProtection="1">
      <alignment horizontal="center" vertical="center"/>
      <protection locked="0"/>
    </xf>
    <xf numFmtId="0" fontId="27" fillId="3" borderId="0" xfId="0" applyFont="1" applyFill="1" applyBorder="1" applyAlignment="1">
      <alignment horizontal="center" vertical="center" wrapText="1"/>
    </xf>
    <xf numFmtId="0" fontId="28" fillId="3" borderId="0" xfId="0" applyFont="1" applyFill="1"/>
    <xf numFmtId="0" fontId="27" fillId="3" borderId="0" xfId="0" applyFont="1" applyFill="1" applyBorder="1" applyAlignment="1">
      <alignment horizontal="right" vertical="center"/>
    </xf>
    <xf numFmtId="0" fontId="27" fillId="3" borderId="0" xfId="0" applyFont="1" applyFill="1" applyBorder="1" applyAlignment="1">
      <alignment horizontal="center" vertical="center"/>
    </xf>
    <xf numFmtId="0" fontId="27" fillId="2" borderId="0" xfId="0" applyFont="1" applyFill="1" applyBorder="1" applyAlignment="1">
      <alignment horizontal="center" vertical="center"/>
    </xf>
    <xf numFmtId="0" fontId="27" fillId="5" borderId="1" xfId="0" applyFont="1" applyFill="1" applyBorder="1" applyAlignment="1">
      <alignment horizontal="left" vertical="center"/>
    </xf>
    <xf numFmtId="0" fontId="28" fillId="5" borderId="1" xfId="0" applyFont="1" applyFill="1" applyBorder="1" applyAlignment="1">
      <alignment horizontal="left" vertical="center"/>
    </xf>
    <xf numFmtId="0" fontId="28" fillId="5" borderId="2" xfId="0" applyFont="1" applyFill="1" applyBorder="1" applyAlignment="1">
      <alignment horizontal="left" vertical="center"/>
    </xf>
    <xf numFmtId="0" fontId="27" fillId="2" borderId="1" xfId="0" applyFont="1" applyFill="1" applyBorder="1" applyAlignment="1">
      <alignment horizontal="center" vertical="center"/>
    </xf>
    <xf numFmtId="0" fontId="27" fillId="2" borderId="1" xfId="0" applyFont="1" applyFill="1" applyBorder="1" applyAlignment="1">
      <alignment vertical="center"/>
    </xf>
    <xf numFmtId="0" fontId="27" fillId="2" borderId="1" xfId="0" applyFont="1" applyFill="1" applyBorder="1" applyAlignment="1">
      <alignment horizontal="left" vertical="center"/>
    </xf>
    <xf numFmtId="0" fontId="27" fillId="2"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8" fillId="2" borderId="1" xfId="0" applyFont="1" applyFill="1" applyBorder="1" applyAlignment="1">
      <alignment horizontal="justify" vertical="center" wrapText="1"/>
    </xf>
    <xf numFmtId="0" fontId="28" fillId="2" borderId="1" xfId="0" applyFont="1" applyFill="1" applyBorder="1" applyAlignment="1">
      <alignment horizontal="center" vertical="center" wrapText="1"/>
    </xf>
    <xf numFmtId="14" fontId="28" fillId="2" borderId="1" xfId="0" applyNumberFormat="1" applyFont="1" applyFill="1" applyBorder="1" applyAlignment="1">
      <alignment horizontal="center" vertical="center" wrapText="1"/>
    </xf>
    <xf numFmtId="14" fontId="28" fillId="2" borderId="1" xfId="0" applyNumberFormat="1"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0" xfId="0" applyFont="1" applyFill="1" applyProtection="1">
      <protection locked="0"/>
    </xf>
    <xf numFmtId="0" fontId="29"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27" fillId="3" borderId="0" xfId="0" applyFont="1" applyFill="1" applyBorder="1" applyAlignment="1">
      <alignment vertical="center" wrapText="1"/>
    </xf>
    <xf numFmtId="0" fontId="27" fillId="5" borderId="7" xfId="0" applyFont="1" applyFill="1" applyBorder="1" applyAlignment="1">
      <alignment vertical="center"/>
    </xf>
    <xf numFmtId="0" fontId="27" fillId="5" borderId="8" xfId="0" applyFont="1" applyFill="1" applyBorder="1" applyAlignment="1">
      <alignment vertical="center"/>
    </xf>
    <xf numFmtId="0" fontId="27" fillId="2" borderId="11"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16" fontId="28" fillId="0" borderId="0" xfId="0" applyNumberFormat="1" applyFont="1"/>
    <xf numFmtId="0" fontId="27" fillId="2" borderId="12" xfId="0" applyFont="1" applyFill="1" applyBorder="1" applyAlignment="1">
      <alignment vertical="center" wrapText="1"/>
    </xf>
    <xf numFmtId="164" fontId="28" fillId="2" borderId="1" xfId="0" applyNumberFormat="1" applyFont="1" applyFill="1" applyBorder="1" applyAlignment="1">
      <alignment horizontal="center" vertical="center"/>
    </xf>
    <xf numFmtId="0" fontId="27"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28" fillId="9" borderId="0" xfId="0" applyFont="1" applyFill="1"/>
    <xf numFmtId="0" fontId="27" fillId="9"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8" fillId="2" borderId="1" xfId="0" applyFont="1" applyFill="1" applyBorder="1" applyAlignment="1" applyProtection="1">
      <alignment horizontal="justify" vertical="center" wrapText="1"/>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11" fillId="2" borderId="5" xfId="0" applyFont="1" applyFill="1" applyBorder="1" applyAlignment="1">
      <alignment horizontal="center" vertical="center" wrapText="1"/>
    </xf>
    <xf numFmtId="0" fontId="28" fillId="0" borderId="9" xfId="0" applyFont="1" applyBorder="1" applyAlignment="1">
      <alignment vertical="center" wrapText="1"/>
    </xf>
    <xf numFmtId="0" fontId="28" fillId="2" borderId="5" xfId="0" applyFont="1" applyFill="1" applyBorder="1" applyAlignment="1">
      <alignment horizontal="center" vertical="center" wrapText="1"/>
    </xf>
    <xf numFmtId="0" fontId="28" fillId="0" borderId="6" xfId="0" applyFont="1" applyBorder="1" applyAlignment="1">
      <alignment vertical="center" wrapText="1"/>
    </xf>
    <xf numFmtId="0" fontId="28" fillId="2" borderId="9"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9" xfId="0"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14" fontId="11" fillId="2" borderId="9"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8" fillId="8" borderId="25" xfId="3" applyFont="1" applyFill="1" applyBorder="1" applyAlignment="1">
      <alignment horizontal="center" vertical="center" wrapText="1"/>
    </xf>
    <xf numFmtId="0" fontId="18" fillId="8" borderId="26" xfId="3" applyFont="1" applyFill="1" applyBorder="1" applyAlignment="1">
      <alignment horizontal="center" vertical="center" wrapText="1"/>
    </xf>
    <xf numFmtId="0" fontId="18" fillId="8" borderId="27" xfId="3" applyFont="1" applyFill="1" applyBorder="1" applyAlignment="1">
      <alignment horizontal="center" vertical="center" wrapText="1"/>
    </xf>
    <xf numFmtId="0" fontId="18" fillId="8" borderId="25" xfId="3" applyFont="1" applyFill="1" applyBorder="1" applyAlignment="1">
      <alignment horizontal="justify" vertical="center" wrapText="1"/>
    </xf>
    <xf numFmtId="0" fontId="18" fillId="8" borderId="26" xfId="3" applyFont="1" applyFill="1" applyBorder="1" applyAlignment="1">
      <alignment horizontal="justify" vertical="center" wrapText="1"/>
    </xf>
    <xf numFmtId="0" fontId="18" fillId="8" borderId="27" xfId="3" applyFont="1" applyFill="1" applyBorder="1" applyAlignment="1">
      <alignment horizontal="justify"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4" fillId="0" borderId="0" xfId="3" applyNumberFormat="1" applyFont="1" applyFill="1" applyBorder="1" applyAlignment="1" applyProtection="1">
      <alignment horizontal="center" vertical="center" wrapText="1"/>
    </xf>
    <xf numFmtId="0" fontId="11" fillId="0" borderId="0" xfId="3" applyNumberFormat="1" applyFont="1" applyFill="1" applyBorder="1" applyAlignment="1"/>
    <xf numFmtId="0" fontId="16" fillId="0" borderId="0" xfId="3" applyNumberFormat="1" applyFont="1" applyFill="1" applyBorder="1" applyAlignment="1" applyProtection="1">
      <alignment horizontal="left" vertical="center" wrapText="1"/>
    </xf>
    <xf numFmtId="0" fontId="16" fillId="0" borderId="14" xfId="3" applyFont="1" applyBorder="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17" xfId="3" applyFont="1" applyBorder="1" applyAlignment="1">
      <alignment horizontal="left" vertical="center" wrapText="1"/>
    </xf>
    <xf numFmtId="0" fontId="16" fillId="0" borderId="18" xfId="3" applyFont="1" applyBorder="1" applyAlignment="1">
      <alignment horizontal="left" vertical="center" wrapText="1"/>
    </xf>
    <xf numFmtId="0" fontId="16" fillId="0" borderId="19" xfId="3" applyFont="1" applyBorder="1" applyAlignment="1">
      <alignment horizontal="left" vertical="center" wrapText="1"/>
    </xf>
    <xf numFmtId="0" fontId="16" fillId="0" borderId="20" xfId="3" applyFont="1" applyBorder="1" applyAlignment="1">
      <alignment horizontal="left" vertical="center" wrapText="1"/>
    </xf>
    <xf numFmtId="0" fontId="16" fillId="0" borderId="21" xfId="3" applyFont="1" applyBorder="1" applyAlignment="1">
      <alignment horizontal="left" vertical="center" wrapText="1"/>
    </xf>
    <xf numFmtId="0" fontId="16" fillId="0" borderId="22" xfId="3" applyFont="1" applyBorder="1" applyAlignment="1">
      <alignment horizontal="left" vertical="center" wrapText="1"/>
    </xf>
    <xf numFmtId="0" fontId="16" fillId="0" borderId="23" xfId="3" applyFont="1" applyBorder="1" applyAlignment="1">
      <alignment horizontal="left" vertical="center" wrapText="1"/>
    </xf>
    <xf numFmtId="0" fontId="16" fillId="0" borderId="24" xfId="3" applyFont="1" applyBorder="1" applyAlignment="1">
      <alignment horizontal="left" vertical="center" wrapText="1"/>
    </xf>
    <xf numFmtId="0" fontId="17" fillId="0" borderId="16" xfId="3" applyFont="1" applyBorder="1" applyAlignment="1">
      <alignment horizontal="center" vertical="center" wrapText="1"/>
    </xf>
    <xf numFmtId="0" fontId="18" fillId="4" borderId="25" xfId="3" applyFont="1" applyFill="1" applyBorder="1" applyAlignment="1">
      <alignment horizontal="left" vertical="center" wrapText="1"/>
    </xf>
    <xf numFmtId="0" fontId="18" fillId="4" borderId="26" xfId="3" applyFont="1" applyFill="1" applyBorder="1" applyAlignment="1">
      <alignment horizontal="left" vertical="center" wrapText="1"/>
    </xf>
    <xf numFmtId="0" fontId="18" fillId="4" borderId="27" xfId="3" applyFont="1" applyFill="1" applyBorder="1" applyAlignment="1">
      <alignment horizontal="left" vertical="center" wrapText="1"/>
    </xf>
    <xf numFmtId="0" fontId="18" fillId="4" borderId="17" xfId="3" applyFont="1" applyFill="1" applyBorder="1" applyAlignment="1">
      <alignment horizontal="left" vertical="center" wrapText="1"/>
    </xf>
    <xf numFmtId="0" fontId="18" fillId="4" borderId="19" xfId="3" applyFont="1" applyFill="1" applyBorder="1" applyAlignment="1">
      <alignment horizontal="left" vertical="center" wrapText="1"/>
    </xf>
    <xf numFmtId="0" fontId="18" fillId="4" borderId="23" xfId="3" applyFont="1" applyFill="1" applyBorder="1" applyAlignment="1">
      <alignment horizontal="left" vertical="center" wrapText="1"/>
    </xf>
    <xf numFmtId="0" fontId="18" fillId="4" borderId="24" xfId="3" applyFont="1" applyFill="1" applyBorder="1" applyAlignment="1">
      <alignment horizontal="left" vertical="center" wrapText="1"/>
    </xf>
    <xf numFmtId="0" fontId="18" fillId="4" borderId="20" xfId="3" applyFont="1" applyFill="1" applyBorder="1" applyAlignment="1">
      <alignment horizontal="left" vertical="center" wrapText="1"/>
    </xf>
    <xf numFmtId="0" fontId="18" fillId="4" borderId="22" xfId="3" applyFont="1" applyFill="1" applyBorder="1" applyAlignment="1">
      <alignment horizontal="left" vertical="center" wrapText="1"/>
    </xf>
    <xf numFmtId="0" fontId="18" fillId="4" borderId="25" xfId="3" applyFont="1" applyFill="1" applyBorder="1" applyAlignment="1">
      <alignment horizontal="justify" vertical="center" wrapText="1"/>
    </xf>
    <xf numFmtId="0" fontId="18" fillId="4" borderId="26" xfId="3" applyFont="1" applyFill="1" applyBorder="1" applyAlignment="1">
      <alignment horizontal="justify" vertical="center" wrapText="1"/>
    </xf>
    <xf numFmtId="0" fontId="18" fillId="4" borderId="27" xfId="3" applyFont="1" applyFill="1" applyBorder="1" applyAlignment="1">
      <alignment horizontal="justify" vertical="center" wrapText="1"/>
    </xf>
    <xf numFmtId="0" fontId="18" fillId="4" borderId="18" xfId="3" applyFont="1" applyFill="1" applyBorder="1" applyAlignment="1">
      <alignment horizontal="left" vertical="center" wrapText="1"/>
    </xf>
    <xf numFmtId="0" fontId="18" fillId="4" borderId="21" xfId="3" applyFont="1" applyFill="1" applyBorder="1" applyAlignment="1">
      <alignment horizontal="left" vertical="center" wrapText="1"/>
    </xf>
    <xf numFmtId="0" fontId="18" fillId="0" borderId="25" xfId="3" applyFont="1" applyBorder="1" applyAlignment="1">
      <alignment horizontal="left" vertical="center" wrapText="1"/>
    </xf>
    <xf numFmtId="0" fontId="18" fillId="0" borderId="26" xfId="3" applyFont="1" applyBorder="1" applyAlignment="1">
      <alignment horizontal="left" vertical="center" wrapText="1"/>
    </xf>
    <xf numFmtId="0" fontId="18" fillId="0" borderId="27" xfId="3" applyFont="1" applyBorder="1" applyAlignment="1">
      <alignment horizontal="left" vertical="center" wrapText="1"/>
    </xf>
    <xf numFmtId="0" fontId="18" fillId="4" borderId="25" xfId="3" applyFont="1" applyFill="1" applyBorder="1" applyAlignment="1">
      <alignment horizontal="center" vertical="center" wrapText="1"/>
    </xf>
    <xf numFmtId="0" fontId="18" fillId="4" borderId="26" xfId="3" applyFont="1" applyFill="1" applyBorder="1" applyAlignment="1">
      <alignment horizontal="center" vertical="center" wrapText="1"/>
    </xf>
    <xf numFmtId="0" fontId="18" fillId="4" borderId="27" xfId="3" applyFont="1" applyFill="1" applyBorder="1" applyAlignment="1">
      <alignment horizontal="center" vertical="center" wrapText="1"/>
    </xf>
    <xf numFmtId="0" fontId="18" fillId="4" borderId="17" xfId="3" applyFont="1" applyFill="1" applyBorder="1" applyAlignment="1">
      <alignment horizontal="center" vertical="center" wrapText="1"/>
    </xf>
    <xf numFmtId="0" fontId="18" fillId="4" borderId="19" xfId="3" applyFont="1" applyFill="1" applyBorder="1" applyAlignment="1">
      <alignment horizontal="center" vertical="center" wrapText="1"/>
    </xf>
    <xf numFmtId="0" fontId="18" fillId="4" borderId="23" xfId="3" applyFont="1" applyFill="1" applyBorder="1" applyAlignment="1">
      <alignment horizontal="center" vertical="center" wrapText="1"/>
    </xf>
    <xf numFmtId="0" fontId="18" fillId="4" borderId="24" xfId="3" applyFont="1" applyFill="1" applyBorder="1" applyAlignment="1">
      <alignment horizontal="center" vertical="center" wrapText="1"/>
    </xf>
    <xf numFmtId="0" fontId="18" fillId="4" borderId="20" xfId="3" applyFont="1" applyFill="1" applyBorder="1" applyAlignment="1">
      <alignment horizontal="center" vertical="center" wrapText="1"/>
    </xf>
    <xf numFmtId="0" fontId="18" fillId="4" borderId="22" xfId="3" applyFont="1" applyFill="1" applyBorder="1" applyAlignment="1">
      <alignment horizontal="center" vertical="center" wrapText="1"/>
    </xf>
    <xf numFmtId="0" fontId="18" fillId="11" borderId="25" xfId="3" applyFont="1" applyFill="1" applyBorder="1" applyAlignment="1">
      <alignment horizontal="left" vertical="center" wrapText="1"/>
    </xf>
    <xf numFmtId="0" fontId="18" fillId="11" borderId="26" xfId="3" applyFont="1" applyFill="1" applyBorder="1" applyAlignment="1">
      <alignment horizontal="left" vertical="center" wrapText="1"/>
    </xf>
    <xf numFmtId="0" fontId="18" fillId="11" borderId="27" xfId="3" applyFont="1" applyFill="1" applyBorder="1" applyAlignment="1">
      <alignment horizontal="left" vertical="center" wrapText="1"/>
    </xf>
    <xf numFmtId="0" fontId="18" fillId="7" borderId="25" xfId="3" applyFont="1" applyFill="1" applyBorder="1" applyAlignment="1">
      <alignment horizontal="center" vertical="center" wrapText="1"/>
    </xf>
    <xf numFmtId="0" fontId="18" fillId="7" borderId="26" xfId="3" applyFont="1" applyFill="1" applyBorder="1" applyAlignment="1">
      <alignment horizontal="center" vertical="center" wrapText="1"/>
    </xf>
    <xf numFmtId="0" fontId="18" fillId="7" borderId="27" xfId="3" applyFont="1" applyFill="1" applyBorder="1" applyAlignment="1">
      <alignment horizontal="center" vertical="center" wrapText="1"/>
    </xf>
    <xf numFmtId="0" fontId="18" fillId="7" borderId="25" xfId="3" applyFont="1" applyFill="1" applyBorder="1" applyAlignment="1">
      <alignment horizontal="justify" vertical="center" wrapText="1"/>
    </xf>
    <xf numFmtId="0" fontId="18" fillId="7" borderId="26" xfId="3" applyFont="1" applyFill="1" applyBorder="1" applyAlignment="1">
      <alignment horizontal="justify" vertical="center" wrapText="1"/>
    </xf>
    <xf numFmtId="0" fontId="18" fillId="7" borderId="27" xfId="3" applyFont="1" applyFill="1" applyBorder="1" applyAlignment="1">
      <alignment horizontal="justify"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9" fontId="28"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28" fillId="0" borderId="6" xfId="0"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27" fillId="0" borderId="28"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0" fontId="28" fillId="0" borderId="0" xfId="0" applyFont="1" applyFill="1" applyProtection="1">
      <protection locked="0"/>
    </xf>
    <xf numFmtId="0" fontId="28" fillId="0" borderId="0" xfId="0" applyFont="1" applyFill="1"/>
    <xf numFmtId="0" fontId="27" fillId="0" borderId="0" xfId="0" applyFont="1" applyFill="1" applyBorder="1" applyAlignment="1">
      <alignment horizontal="right" vertical="center"/>
    </xf>
    <xf numFmtId="9"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justify" vertical="center" wrapText="1"/>
      <protection locked="0"/>
    </xf>
    <xf numFmtId="9" fontId="28" fillId="0" borderId="5" xfId="0" applyNumberFormat="1" applyFont="1" applyFill="1" applyBorder="1" applyAlignment="1">
      <alignment horizontal="center" vertical="center" wrapText="1"/>
    </xf>
    <xf numFmtId="0" fontId="28" fillId="0" borderId="5" xfId="0" applyFont="1" applyFill="1" applyBorder="1" applyAlignment="1">
      <alignment horizontal="justify" vertical="center" wrapText="1"/>
    </xf>
    <xf numFmtId="0" fontId="28" fillId="0" borderId="5" xfId="0" applyFont="1" applyFill="1" applyBorder="1" applyAlignment="1">
      <alignment horizontal="justify" vertical="center" wrapText="1"/>
    </xf>
    <xf numFmtId="0" fontId="11" fillId="0" borderId="5" xfId="0" applyFont="1" applyFill="1" applyBorder="1" applyAlignment="1">
      <alignment horizontal="justify" vertical="center" wrapText="1"/>
    </xf>
    <xf numFmtId="9" fontId="28" fillId="0" borderId="9" xfId="0" applyNumberFormat="1" applyFont="1" applyFill="1" applyBorder="1" applyAlignment="1">
      <alignment horizontal="center" vertical="center" wrapText="1"/>
    </xf>
    <xf numFmtId="0" fontId="28" fillId="0" borderId="9" xfId="0" applyFont="1" applyFill="1" applyBorder="1" applyAlignment="1">
      <alignment horizontal="justify" vertical="center" wrapText="1"/>
    </xf>
    <xf numFmtId="0" fontId="28" fillId="0" borderId="9"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28" fillId="0" borderId="0" xfId="0" applyFont="1" applyFill="1" applyAlignment="1">
      <alignment horizontal="center"/>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0" fillId="0" borderId="0" xfId="0" applyFill="1"/>
    <xf numFmtId="0" fontId="2" fillId="0" borderId="1" xfId="0" applyFont="1" applyFill="1" applyBorder="1" applyAlignment="1">
      <alignment horizontal="center" vertical="center" wrapText="1"/>
    </xf>
    <xf numFmtId="9" fontId="0"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justify" vertical="center" wrapText="1"/>
    </xf>
    <xf numFmtId="9" fontId="26" fillId="0" borderId="1" xfId="0" applyNumberFormat="1" applyFont="1" applyFill="1" applyBorder="1" applyAlignment="1" applyProtection="1">
      <alignment horizontal="center" vertical="center"/>
      <protection locked="0"/>
    </xf>
    <xf numFmtId="0" fontId="3" fillId="0" borderId="30" xfId="0" applyFont="1" applyFill="1" applyBorder="1" applyAlignment="1">
      <alignment horizontal="justify" vertical="center" wrapText="1"/>
    </xf>
    <xf numFmtId="0" fontId="0" fillId="0" borderId="0" xfId="0" applyFill="1" applyProtection="1">
      <protection locked="0"/>
    </xf>
    <xf numFmtId="0" fontId="20"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9" fontId="3" fillId="0" borderId="1" xfId="6" applyFont="1" applyFill="1" applyBorder="1" applyAlignment="1" applyProtection="1">
      <alignment horizontal="center" vertical="center"/>
      <protection locked="0"/>
    </xf>
    <xf numFmtId="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justify" vertical="center" wrapText="1"/>
      <protection locked="0"/>
    </xf>
    <xf numFmtId="0" fontId="3" fillId="0" borderId="0" xfId="0" applyFont="1" applyFill="1"/>
    <xf numFmtId="9" fontId="0" fillId="0" borderId="1" xfId="0" applyNumberFormat="1" applyFill="1" applyBorder="1" applyAlignment="1">
      <alignment horizontal="center"/>
    </xf>
  </cellXfs>
  <cellStyles count="7">
    <cellStyle name="Estilo 1" xfId="2" xr:uid="{00000000-0005-0000-0000-000000000000}"/>
    <cellStyle name="Normal" xfId="0" builtinId="0"/>
    <cellStyle name="Normal 2" xfId="3" xr:uid="{00000000-0005-0000-0000-000002000000}"/>
    <cellStyle name="Normal 3" xfId="1" xr:uid="{00000000-0005-0000-0000-000003000000}"/>
    <cellStyle name="Normal 4" xfId="4" xr:uid="{00000000-0005-0000-0000-000004000000}"/>
    <cellStyle name="Normal 4 2" xfId="5" xr:uid="{00000000-0005-0000-0000-000005000000}"/>
    <cellStyle name="Porcentaje" xfId="6" builtinId="5"/>
  </cellStyles>
  <dxfs count="0"/>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69737</xdr:rowOff>
    </xdr:from>
    <xdr:to>
      <xdr:col>0</xdr:col>
      <xdr:colOff>1006929</xdr:colOff>
      <xdr:row>0</xdr:row>
      <xdr:rowOff>858952</xdr:rowOff>
    </xdr:to>
    <xdr:pic>
      <xdr:nvPicPr>
        <xdr:cNvPr id="5" name="Imagen 4" descr="Logotipo de Transmilenio S.A." title="Logo de la Entidad">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9737"/>
          <a:ext cx="1006929" cy="789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G1" zoomScaleNormal="100" zoomScalePageLayoutView="70" workbookViewId="0">
      <selection activeCell="L3" sqref="L3:M3"/>
    </sheetView>
  </sheetViews>
  <sheetFormatPr baseColWidth="10" defaultRowHeight="12.75"/>
  <cols>
    <col min="1" max="1" width="39" style="72" customWidth="1"/>
    <col min="2" max="2" width="9.5703125" style="72" customWidth="1"/>
    <col min="3" max="3" width="60" style="72" customWidth="1"/>
    <col min="4" max="4" width="41.7109375" style="72" customWidth="1"/>
    <col min="5" max="5" width="38.42578125" style="72" customWidth="1"/>
    <col min="6" max="6" width="35.42578125" style="72" customWidth="1"/>
    <col min="7" max="8" width="18" style="72" customWidth="1"/>
    <col min="9" max="9" width="21.42578125" style="70" customWidth="1"/>
    <col min="10" max="10" width="71.85546875" style="71" customWidth="1"/>
    <col min="11" max="11" width="70.140625" style="72" customWidth="1"/>
    <col min="12" max="12" width="54.5703125" style="73" customWidth="1"/>
    <col min="13" max="13" width="12.85546875" style="74" customWidth="1"/>
    <col min="14" max="16384" width="11.42578125" style="72"/>
  </cols>
  <sheetData>
    <row r="1" spans="1:15" ht="76.5" customHeight="1">
      <c r="A1" s="68" t="s">
        <v>245</v>
      </c>
      <c r="B1" s="68"/>
      <c r="C1" s="68"/>
      <c r="D1" s="68"/>
      <c r="E1" s="68"/>
      <c r="F1" s="68"/>
      <c r="G1" s="68"/>
      <c r="H1" s="69"/>
    </row>
    <row r="2" spans="1:15" ht="33" customHeight="1">
      <c r="A2" s="75"/>
      <c r="B2" s="75"/>
      <c r="C2" s="75"/>
      <c r="D2" s="75"/>
      <c r="E2" s="75"/>
      <c r="F2" s="76" t="s">
        <v>14</v>
      </c>
      <c r="G2" s="76" t="s">
        <v>14</v>
      </c>
      <c r="H2" s="77" t="s">
        <v>14</v>
      </c>
      <c r="I2" s="78" t="s">
        <v>14</v>
      </c>
      <c r="J2" s="77" t="s">
        <v>14</v>
      </c>
      <c r="K2" s="77" t="s">
        <v>14</v>
      </c>
      <c r="M2" s="79" t="s">
        <v>14</v>
      </c>
    </row>
    <row r="3" spans="1:15" ht="38.25" customHeight="1">
      <c r="A3" s="80" t="s">
        <v>11</v>
      </c>
      <c r="B3" s="81"/>
      <c r="C3" s="81"/>
      <c r="D3" s="82"/>
      <c r="E3" s="113"/>
      <c r="F3" s="113"/>
      <c r="G3" s="113"/>
      <c r="H3" s="114"/>
      <c r="I3" s="191" t="s">
        <v>244</v>
      </c>
      <c r="J3" s="191"/>
      <c r="K3" s="191"/>
      <c r="L3" s="192" t="s">
        <v>385</v>
      </c>
      <c r="M3" s="192"/>
    </row>
    <row r="4" spans="1:15" ht="50.25" customHeight="1">
      <c r="A4" s="83" t="s">
        <v>8</v>
      </c>
      <c r="B4" s="84" t="s">
        <v>138</v>
      </c>
      <c r="C4" s="85"/>
      <c r="D4" s="86" t="s">
        <v>7</v>
      </c>
      <c r="E4" s="86" t="s">
        <v>25</v>
      </c>
      <c r="F4" s="83" t="s">
        <v>6</v>
      </c>
      <c r="G4" s="86" t="s">
        <v>9</v>
      </c>
      <c r="H4" s="86" t="s">
        <v>10</v>
      </c>
      <c r="I4" s="183" t="s">
        <v>243</v>
      </c>
      <c r="J4" s="183" t="s">
        <v>280</v>
      </c>
      <c r="K4" s="183" t="s">
        <v>276</v>
      </c>
      <c r="L4" s="183" t="s">
        <v>325</v>
      </c>
      <c r="M4" s="183" t="s">
        <v>243</v>
      </c>
    </row>
    <row r="5" spans="1:15" ht="102.75" customHeight="1">
      <c r="A5" s="117" t="s">
        <v>357</v>
      </c>
      <c r="B5" s="86" t="s">
        <v>5</v>
      </c>
      <c r="C5" s="88" t="s">
        <v>187</v>
      </c>
      <c r="D5" s="89" t="s">
        <v>166</v>
      </c>
      <c r="E5" s="89" t="s">
        <v>140</v>
      </c>
      <c r="F5" s="89" t="s">
        <v>211</v>
      </c>
      <c r="G5" s="90">
        <v>43466</v>
      </c>
      <c r="H5" s="91">
        <v>43554</v>
      </c>
      <c r="I5" s="185">
        <v>1</v>
      </c>
      <c r="J5" s="184" t="s">
        <v>248</v>
      </c>
      <c r="K5" s="184" t="s">
        <v>270</v>
      </c>
      <c r="L5" s="184" t="s">
        <v>331</v>
      </c>
      <c r="M5" s="185">
        <v>1</v>
      </c>
    </row>
    <row r="6" spans="1:15" ht="96" customHeight="1">
      <c r="A6" s="118"/>
      <c r="B6" s="86" t="s">
        <v>4</v>
      </c>
      <c r="C6" s="88" t="s">
        <v>139</v>
      </c>
      <c r="D6" s="89" t="s">
        <v>87</v>
      </c>
      <c r="E6" s="89" t="s">
        <v>89</v>
      </c>
      <c r="F6" s="89" t="s">
        <v>211</v>
      </c>
      <c r="G6" s="90">
        <v>43467</v>
      </c>
      <c r="H6" s="91">
        <v>43554</v>
      </c>
      <c r="I6" s="185">
        <v>1</v>
      </c>
      <c r="J6" s="184" t="s">
        <v>272</v>
      </c>
      <c r="K6" s="184" t="s">
        <v>273</v>
      </c>
      <c r="L6" s="184" t="s">
        <v>332</v>
      </c>
      <c r="M6" s="185">
        <v>1</v>
      </c>
    </row>
    <row r="7" spans="1:15" ht="114" customHeight="1">
      <c r="A7" s="116"/>
      <c r="B7" s="86" t="s">
        <v>118</v>
      </c>
      <c r="C7" s="88" t="s">
        <v>88</v>
      </c>
      <c r="D7" s="89" t="s">
        <v>188</v>
      </c>
      <c r="E7" s="89" t="s">
        <v>189</v>
      </c>
      <c r="F7" s="89" t="s">
        <v>208</v>
      </c>
      <c r="G7" s="90">
        <v>43498</v>
      </c>
      <c r="H7" s="91">
        <v>43585</v>
      </c>
      <c r="I7" s="185">
        <v>0</v>
      </c>
      <c r="J7" s="184" t="s">
        <v>271</v>
      </c>
      <c r="K7" s="184" t="s">
        <v>324</v>
      </c>
      <c r="L7" s="186" t="s">
        <v>381</v>
      </c>
      <c r="M7" s="185">
        <v>0</v>
      </c>
    </row>
    <row r="8" spans="1:15" s="71" customFormat="1" ht="160.5" customHeight="1">
      <c r="A8" s="92" t="s">
        <v>358</v>
      </c>
      <c r="B8" s="86" t="s">
        <v>3</v>
      </c>
      <c r="C8" s="88" t="s">
        <v>80</v>
      </c>
      <c r="D8" s="89" t="s">
        <v>79</v>
      </c>
      <c r="E8" s="89" t="s">
        <v>81</v>
      </c>
      <c r="F8" s="89" t="s">
        <v>208</v>
      </c>
      <c r="G8" s="90">
        <v>43435</v>
      </c>
      <c r="H8" s="91">
        <v>43496</v>
      </c>
      <c r="I8" s="185">
        <v>1</v>
      </c>
      <c r="J8" s="184" t="s">
        <v>269</v>
      </c>
      <c r="K8" s="184" t="s">
        <v>270</v>
      </c>
      <c r="L8" s="186" t="s">
        <v>382</v>
      </c>
      <c r="M8" s="185">
        <v>1</v>
      </c>
      <c r="O8" s="93"/>
    </row>
    <row r="9" spans="1:15" s="71" customFormat="1" ht="133.5" customHeight="1">
      <c r="A9" s="92" t="s">
        <v>359</v>
      </c>
      <c r="B9" s="86" t="s">
        <v>2</v>
      </c>
      <c r="C9" s="88" t="s">
        <v>190</v>
      </c>
      <c r="D9" s="89" t="s">
        <v>82</v>
      </c>
      <c r="E9" s="89" t="s">
        <v>83</v>
      </c>
      <c r="F9" s="89" t="s">
        <v>208</v>
      </c>
      <c r="G9" s="91">
        <v>43487</v>
      </c>
      <c r="H9" s="91">
        <v>43800</v>
      </c>
      <c r="I9" s="185">
        <v>1</v>
      </c>
      <c r="J9" s="184" t="s">
        <v>249</v>
      </c>
      <c r="K9" s="184" t="s">
        <v>274</v>
      </c>
      <c r="L9" s="186" t="s">
        <v>383</v>
      </c>
      <c r="M9" s="185">
        <v>1</v>
      </c>
      <c r="O9" s="93"/>
    </row>
    <row r="10" spans="1:15" s="71" customFormat="1" ht="91.5" customHeight="1">
      <c r="A10" s="92" t="s">
        <v>360</v>
      </c>
      <c r="B10" s="86" t="s">
        <v>1</v>
      </c>
      <c r="C10" s="88" t="s">
        <v>84</v>
      </c>
      <c r="D10" s="89" t="s">
        <v>32</v>
      </c>
      <c r="E10" s="89" t="s">
        <v>33</v>
      </c>
      <c r="F10" s="89" t="s">
        <v>31</v>
      </c>
      <c r="G10" s="91">
        <v>43539</v>
      </c>
      <c r="H10" s="91">
        <v>43830</v>
      </c>
      <c r="I10" s="185">
        <f>1/3</f>
        <v>0.33333333333333331</v>
      </c>
      <c r="J10" s="184" t="s">
        <v>250</v>
      </c>
      <c r="K10" s="184" t="s">
        <v>275</v>
      </c>
      <c r="L10" s="186" t="s">
        <v>384</v>
      </c>
      <c r="M10" s="185">
        <f>1/3</f>
        <v>0.33333333333333331</v>
      </c>
    </row>
    <row r="11" spans="1:15" ht="85.5" customHeight="1">
      <c r="A11" s="115" t="s">
        <v>361</v>
      </c>
      <c r="B11" s="94" t="s">
        <v>0</v>
      </c>
      <c r="C11" s="95" t="s">
        <v>90</v>
      </c>
      <c r="D11" s="96" t="s">
        <v>191</v>
      </c>
      <c r="E11" s="96" t="s">
        <v>222</v>
      </c>
      <c r="F11" s="96" t="s">
        <v>108</v>
      </c>
      <c r="G11" s="97">
        <v>43485</v>
      </c>
      <c r="H11" s="97">
        <v>43497</v>
      </c>
      <c r="I11" s="185">
        <v>1</v>
      </c>
      <c r="J11" s="184" t="s">
        <v>263</v>
      </c>
      <c r="K11" s="184" t="s">
        <v>288</v>
      </c>
      <c r="L11" s="187" t="s">
        <v>338</v>
      </c>
      <c r="M11" s="185">
        <v>1</v>
      </c>
    </row>
    <row r="12" spans="1:15" ht="85.5" customHeight="1">
      <c r="A12" s="116"/>
      <c r="B12" s="94" t="s">
        <v>85</v>
      </c>
      <c r="C12" s="95" t="s">
        <v>105</v>
      </c>
      <c r="D12" s="96" t="s">
        <v>192</v>
      </c>
      <c r="E12" s="96" t="s">
        <v>106</v>
      </c>
      <c r="F12" s="96" t="s">
        <v>107</v>
      </c>
      <c r="G12" s="97">
        <v>43473</v>
      </c>
      <c r="H12" s="97">
        <v>43724</v>
      </c>
      <c r="I12" s="185">
        <v>0.33329999999999999</v>
      </c>
      <c r="J12" s="184" t="s">
        <v>264</v>
      </c>
      <c r="K12" s="184" t="s">
        <v>278</v>
      </c>
      <c r="L12" s="184" t="s">
        <v>333</v>
      </c>
      <c r="M12" s="185">
        <v>0.33329999999999999</v>
      </c>
    </row>
    <row r="15" spans="1:15">
      <c r="M15" s="74">
        <v>567</v>
      </c>
    </row>
    <row r="16" spans="1:15">
      <c r="M16" s="74">
        <f>+M15/8</f>
        <v>70.875</v>
      </c>
    </row>
  </sheetData>
  <sheetProtection formatColumns="0" selectLockedCells="1" selectUnlockedCells="1"/>
  <mergeCells count="5">
    <mergeCell ref="E3:H3"/>
    <mergeCell ref="I3:K3"/>
    <mergeCell ref="A11:A12"/>
    <mergeCell ref="A5:A7"/>
    <mergeCell ref="L3:M3"/>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9"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
  <sheetViews>
    <sheetView topLeftCell="K1" zoomScaleNormal="100" workbookViewId="0">
      <selection activeCell="L3" sqref="L3:M3"/>
    </sheetView>
  </sheetViews>
  <sheetFormatPr baseColWidth="10" defaultRowHeight="12.75"/>
  <cols>
    <col min="1" max="1" width="31.28515625" style="72" customWidth="1"/>
    <col min="2" max="2" width="10.7109375" style="72" customWidth="1"/>
    <col min="3" max="3" width="63.85546875" style="72" customWidth="1"/>
    <col min="4" max="4" width="50.42578125" style="72" customWidth="1"/>
    <col min="5" max="5" width="44.85546875" style="72" customWidth="1"/>
    <col min="6" max="6" width="53.28515625" style="72" customWidth="1"/>
    <col min="7" max="7" width="21.5703125" style="72" customWidth="1"/>
    <col min="8" max="8" width="18.28515625" style="72" customWidth="1"/>
    <col min="9" max="9" width="30.42578125" style="193" customWidth="1"/>
    <col min="10" max="10" width="196" style="193" customWidth="1"/>
    <col min="11" max="11" width="81.28515625" style="194" customWidth="1"/>
    <col min="12" max="12" width="39.28515625" style="194" customWidth="1"/>
    <col min="13" max="13" width="27.85546875" style="194" customWidth="1"/>
    <col min="14" max="16384" width="11.42578125" style="72"/>
  </cols>
  <sheetData>
    <row r="1" spans="1:27" ht="76.5" customHeight="1">
      <c r="A1" s="68" t="s">
        <v>223</v>
      </c>
      <c r="B1" s="68"/>
      <c r="C1" s="68"/>
      <c r="D1" s="68"/>
      <c r="E1" s="68"/>
      <c r="F1" s="68"/>
      <c r="G1" s="68"/>
      <c r="H1" s="68"/>
      <c r="AA1" s="72" t="s">
        <v>14</v>
      </c>
    </row>
    <row r="2" spans="1:27" ht="48" customHeight="1" thickBot="1">
      <c r="A2" s="75"/>
      <c r="B2" s="75"/>
      <c r="C2" s="75"/>
      <c r="D2" s="75"/>
      <c r="E2" s="75"/>
      <c r="F2" s="75"/>
      <c r="G2" s="98"/>
      <c r="H2" s="77" t="s">
        <v>14</v>
      </c>
      <c r="I2" s="195" t="s">
        <v>14</v>
      </c>
      <c r="J2" s="195" t="s">
        <v>14</v>
      </c>
      <c r="K2" s="195" t="s">
        <v>14</v>
      </c>
      <c r="L2" s="193"/>
      <c r="M2" s="193"/>
      <c r="N2" s="71"/>
    </row>
    <row r="3" spans="1:27" ht="30.75" customHeight="1">
      <c r="A3" s="99" t="s">
        <v>29</v>
      </c>
      <c r="B3" s="100"/>
      <c r="C3" s="100"/>
      <c r="D3" s="100"/>
      <c r="E3" s="100"/>
      <c r="F3" s="100"/>
      <c r="G3" s="100"/>
      <c r="H3" s="100"/>
      <c r="I3" s="189" t="s">
        <v>244</v>
      </c>
      <c r="J3" s="190"/>
      <c r="K3" s="190"/>
      <c r="L3" s="190" t="s">
        <v>385</v>
      </c>
      <c r="M3" s="190"/>
      <c r="N3" s="71"/>
    </row>
    <row r="4" spans="1:27" ht="47.25" customHeight="1">
      <c r="A4" s="83" t="s">
        <v>15</v>
      </c>
      <c r="B4" s="84" t="s">
        <v>27</v>
      </c>
      <c r="C4" s="84"/>
      <c r="D4" s="86" t="s">
        <v>7</v>
      </c>
      <c r="E4" s="86" t="s">
        <v>24</v>
      </c>
      <c r="F4" s="83" t="s">
        <v>6</v>
      </c>
      <c r="G4" s="86" t="s">
        <v>16</v>
      </c>
      <c r="H4" s="86" t="s">
        <v>10</v>
      </c>
      <c r="I4" s="183" t="s">
        <v>243</v>
      </c>
      <c r="J4" s="183" t="s">
        <v>280</v>
      </c>
      <c r="K4" s="183" t="s">
        <v>276</v>
      </c>
      <c r="L4" s="183" t="s">
        <v>325</v>
      </c>
      <c r="M4" s="183" t="s">
        <v>243</v>
      </c>
      <c r="N4" s="71"/>
    </row>
    <row r="5" spans="1:27" ht="121.5" customHeight="1">
      <c r="A5" s="101" t="s">
        <v>362</v>
      </c>
      <c r="B5" s="86" t="s">
        <v>5</v>
      </c>
      <c r="C5" s="88" t="s">
        <v>100</v>
      </c>
      <c r="D5" s="89" t="s">
        <v>101</v>
      </c>
      <c r="E5" s="96" t="s">
        <v>102</v>
      </c>
      <c r="F5" s="96" t="s">
        <v>103</v>
      </c>
      <c r="G5" s="102">
        <v>43466</v>
      </c>
      <c r="H5" s="102">
        <v>43830</v>
      </c>
      <c r="I5" s="196">
        <v>0.27</v>
      </c>
      <c r="J5" s="197" t="s">
        <v>314</v>
      </c>
      <c r="K5" s="197" t="s">
        <v>321</v>
      </c>
      <c r="L5" s="197" t="s">
        <v>363</v>
      </c>
      <c r="M5" s="196">
        <v>0.27</v>
      </c>
      <c r="N5" s="71"/>
      <c r="O5" s="103"/>
    </row>
    <row r="6" spans="1:27" ht="93" customHeight="1">
      <c r="A6" s="104"/>
      <c r="B6" s="86" t="s">
        <v>4</v>
      </c>
      <c r="C6" s="95" t="s">
        <v>159</v>
      </c>
      <c r="D6" s="96" t="s">
        <v>162</v>
      </c>
      <c r="E6" s="96" t="s">
        <v>160</v>
      </c>
      <c r="F6" s="89" t="s">
        <v>161</v>
      </c>
      <c r="G6" s="105">
        <v>43466</v>
      </c>
      <c r="H6" s="105">
        <v>43830</v>
      </c>
      <c r="I6" s="196">
        <v>0.25</v>
      </c>
      <c r="J6" s="197" t="s">
        <v>315</v>
      </c>
      <c r="K6" s="197" t="s">
        <v>328</v>
      </c>
      <c r="L6" s="197" t="s">
        <v>371</v>
      </c>
      <c r="M6" s="196">
        <v>0.25</v>
      </c>
      <c r="N6" s="71"/>
    </row>
    <row r="7" spans="1:27" ht="377.25" customHeight="1">
      <c r="A7" s="104"/>
      <c r="B7" s="120" t="s">
        <v>118</v>
      </c>
      <c r="C7" s="117" t="s">
        <v>207</v>
      </c>
      <c r="D7" s="115" t="s">
        <v>202</v>
      </c>
      <c r="E7" s="115" t="s">
        <v>203</v>
      </c>
      <c r="F7" s="117" t="s">
        <v>204</v>
      </c>
      <c r="G7" s="122">
        <v>43467</v>
      </c>
      <c r="H7" s="122">
        <v>43830</v>
      </c>
      <c r="I7" s="198">
        <v>1</v>
      </c>
      <c r="J7" s="199" t="s">
        <v>287</v>
      </c>
      <c r="K7" s="200" t="s">
        <v>289</v>
      </c>
      <c r="L7" s="201" t="s">
        <v>372</v>
      </c>
      <c r="M7" s="198">
        <v>1</v>
      </c>
      <c r="N7" s="71"/>
    </row>
    <row r="8" spans="1:27" ht="244.5" customHeight="1">
      <c r="A8" s="104"/>
      <c r="B8" s="121"/>
      <c r="C8" s="119"/>
      <c r="D8" s="124"/>
      <c r="E8" s="124"/>
      <c r="F8" s="119"/>
      <c r="G8" s="123"/>
      <c r="H8" s="123"/>
      <c r="I8" s="202"/>
      <c r="J8" s="203" t="s">
        <v>284</v>
      </c>
      <c r="K8" s="204"/>
      <c r="L8" s="205"/>
      <c r="M8" s="202"/>
      <c r="N8" s="71"/>
    </row>
    <row r="9" spans="1:27" ht="89.25" customHeight="1">
      <c r="A9" s="104"/>
      <c r="B9" s="86" t="s">
        <v>141</v>
      </c>
      <c r="C9" s="95" t="s">
        <v>251</v>
      </c>
      <c r="D9" s="96" t="s">
        <v>205</v>
      </c>
      <c r="E9" s="96" t="s">
        <v>206</v>
      </c>
      <c r="F9" s="89" t="s">
        <v>204</v>
      </c>
      <c r="G9" s="102">
        <v>43467</v>
      </c>
      <c r="H9" s="102">
        <v>43524</v>
      </c>
      <c r="I9" s="185">
        <v>1</v>
      </c>
      <c r="J9" s="184" t="s">
        <v>252</v>
      </c>
      <c r="K9" s="184" t="s">
        <v>281</v>
      </c>
      <c r="L9" s="186" t="s">
        <v>364</v>
      </c>
      <c r="M9" s="185">
        <v>1</v>
      </c>
      <c r="N9" s="71"/>
    </row>
    <row r="10" spans="1:27" ht="71.25" customHeight="1">
      <c r="A10" s="104"/>
      <c r="B10" s="86" t="s">
        <v>200</v>
      </c>
      <c r="C10" s="88" t="s">
        <v>164</v>
      </c>
      <c r="D10" s="96" t="s">
        <v>163</v>
      </c>
      <c r="E10" s="96" t="s">
        <v>91</v>
      </c>
      <c r="F10" s="96" t="s">
        <v>108</v>
      </c>
      <c r="G10" s="102">
        <v>43467</v>
      </c>
      <c r="H10" s="102">
        <v>43830</v>
      </c>
      <c r="I10" s="185">
        <v>1</v>
      </c>
      <c r="J10" s="184" t="s">
        <v>265</v>
      </c>
      <c r="K10" s="184" t="s">
        <v>286</v>
      </c>
      <c r="L10" s="184" t="s">
        <v>327</v>
      </c>
      <c r="M10" s="185">
        <v>1</v>
      </c>
      <c r="N10" s="71"/>
    </row>
    <row r="11" spans="1:27" ht="97.5" customHeight="1">
      <c r="A11" s="106"/>
      <c r="B11" s="86" t="s">
        <v>201</v>
      </c>
      <c r="C11" s="88" t="s">
        <v>92</v>
      </c>
      <c r="D11" s="96" t="s">
        <v>93</v>
      </c>
      <c r="E11" s="96" t="s">
        <v>94</v>
      </c>
      <c r="F11" s="107" t="s">
        <v>108</v>
      </c>
      <c r="G11" s="102">
        <v>43467</v>
      </c>
      <c r="H11" s="102">
        <v>43830</v>
      </c>
      <c r="I11" s="185">
        <v>1</v>
      </c>
      <c r="J11" s="184" t="s">
        <v>266</v>
      </c>
      <c r="K11" s="184" t="s">
        <v>312</v>
      </c>
      <c r="L11" s="184" t="s">
        <v>373</v>
      </c>
      <c r="M11" s="185">
        <v>1</v>
      </c>
      <c r="N11" s="71"/>
      <c r="O11" s="73"/>
    </row>
    <row r="12" spans="1:27" ht="276" customHeight="1">
      <c r="A12" s="101" t="s">
        <v>365</v>
      </c>
      <c r="B12" s="86" t="s">
        <v>3</v>
      </c>
      <c r="C12" s="88" t="s">
        <v>128</v>
      </c>
      <c r="D12" s="89" t="s">
        <v>45</v>
      </c>
      <c r="E12" s="89" t="s">
        <v>46</v>
      </c>
      <c r="F12" s="108" t="s">
        <v>336</v>
      </c>
      <c r="G12" s="102">
        <v>43466</v>
      </c>
      <c r="H12" s="102">
        <v>43830</v>
      </c>
      <c r="I12" s="185">
        <v>1</v>
      </c>
      <c r="J12" s="184" t="s">
        <v>285</v>
      </c>
      <c r="K12" s="184" t="s">
        <v>313</v>
      </c>
      <c r="L12" s="184" t="s">
        <v>374</v>
      </c>
      <c r="M12" s="185">
        <v>1</v>
      </c>
      <c r="N12" s="71"/>
      <c r="O12" s="109"/>
    </row>
    <row r="13" spans="1:27" ht="175.5" customHeight="1">
      <c r="A13" s="104"/>
      <c r="B13" s="87" t="s">
        <v>12</v>
      </c>
      <c r="C13" s="95" t="s">
        <v>109</v>
      </c>
      <c r="D13" s="89" t="s">
        <v>110</v>
      </c>
      <c r="E13" s="96" t="s">
        <v>111</v>
      </c>
      <c r="F13" s="89" t="s">
        <v>221</v>
      </c>
      <c r="G13" s="102">
        <v>43466</v>
      </c>
      <c r="H13" s="102">
        <v>43830</v>
      </c>
      <c r="I13" s="185">
        <v>0.26608695652173914</v>
      </c>
      <c r="J13" s="184" t="s">
        <v>290</v>
      </c>
      <c r="K13" s="184" t="s">
        <v>308</v>
      </c>
      <c r="L13" s="184" t="s">
        <v>370</v>
      </c>
      <c r="M13" s="185">
        <v>0.26608695652173914</v>
      </c>
      <c r="N13" s="71"/>
      <c r="O13" s="73"/>
    </row>
    <row r="14" spans="1:27" ht="105" customHeight="1">
      <c r="A14" s="104"/>
      <c r="B14" s="110" t="s">
        <v>104</v>
      </c>
      <c r="C14" s="95" t="s">
        <v>109</v>
      </c>
      <c r="D14" s="89" t="s">
        <v>112</v>
      </c>
      <c r="E14" s="96" t="s">
        <v>113</v>
      </c>
      <c r="F14" s="89" t="s">
        <v>221</v>
      </c>
      <c r="G14" s="102">
        <v>43497</v>
      </c>
      <c r="H14" s="102">
        <v>43830</v>
      </c>
      <c r="I14" s="185">
        <v>0</v>
      </c>
      <c r="J14" s="184" t="s">
        <v>291</v>
      </c>
      <c r="K14" s="184" t="s">
        <v>292</v>
      </c>
      <c r="L14" s="184" t="s">
        <v>354</v>
      </c>
      <c r="M14" s="185">
        <v>0</v>
      </c>
      <c r="N14" s="71"/>
      <c r="O14" s="73"/>
    </row>
    <row r="15" spans="1:27" ht="333" customHeight="1">
      <c r="A15" s="106"/>
      <c r="B15" s="111" t="s">
        <v>142</v>
      </c>
      <c r="C15" s="95" t="s">
        <v>114</v>
      </c>
      <c r="D15" s="96" t="s">
        <v>115</v>
      </c>
      <c r="E15" s="96" t="s">
        <v>116</v>
      </c>
      <c r="F15" s="89" t="s">
        <v>221</v>
      </c>
      <c r="G15" s="102">
        <v>43497</v>
      </c>
      <c r="H15" s="102">
        <v>43830</v>
      </c>
      <c r="I15" s="185">
        <v>1</v>
      </c>
      <c r="J15" s="184" t="s">
        <v>309</v>
      </c>
      <c r="K15" s="184" t="s">
        <v>292</v>
      </c>
      <c r="L15" s="184" t="s">
        <v>355</v>
      </c>
      <c r="M15" s="185">
        <v>1</v>
      </c>
      <c r="N15" s="71"/>
      <c r="O15" s="73"/>
    </row>
    <row r="16" spans="1:27" ht="149.25" customHeight="1">
      <c r="A16" s="101" t="s">
        <v>366</v>
      </c>
      <c r="B16" s="111" t="s">
        <v>2</v>
      </c>
      <c r="C16" s="95" t="s">
        <v>220</v>
      </c>
      <c r="D16" s="96" t="s">
        <v>129</v>
      </c>
      <c r="E16" s="96" t="s">
        <v>130</v>
      </c>
      <c r="F16" s="89" t="s">
        <v>221</v>
      </c>
      <c r="G16" s="102">
        <v>43497</v>
      </c>
      <c r="H16" s="102">
        <v>43830</v>
      </c>
      <c r="I16" s="185">
        <v>0</v>
      </c>
      <c r="J16" s="184" t="s">
        <v>291</v>
      </c>
      <c r="K16" s="184" t="s">
        <v>283</v>
      </c>
      <c r="L16" s="186" t="s">
        <v>375</v>
      </c>
      <c r="M16" s="185">
        <v>0</v>
      </c>
      <c r="N16" s="71"/>
      <c r="O16" s="73"/>
    </row>
    <row r="17" spans="1:15" ht="175.5" customHeight="1">
      <c r="A17" s="104"/>
      <c r="B17" s="111" t="s">
        <v>86</v>
      </c>
      <c r="C17" s="88" t="s">
        <v>75</v>
      </c>
      <c r="D17" s="89" t="s">
        <v>43</v>
      </c>
      <c r="E17" s="89" t="s">
        <v>76</v>
      </c>
      <c r="F17" s="89" t="s">
        <v>44</v>
      </c>
      <c r="G17" s="102" t="s">
        <v>77</v>
      </c>
      <c r="H17" s="102" t="s">
        <v>77</v>
      </c>
      <c r="I17" s="185">
        <v>0</v>
      </c>
      <c r="J17" s="184" t="s">
        <v>253</v>
      </c>
      <c r="K17" s="184" t="s">
        <v>283</v>
      </c>
      <c r="L17" s="186" t="s">
        <v>367</v>
      </c>
      <c r="M17" s="185" t="s">
        <v>326</v>
      </c>
      <c r="N17" s="71"/>
      <c r="O17" s="73"/>
    </row>
    <row r="18" spans="1:15" ht="194.25" customHeight="1">
      <c r="A18" s="106"/>
      <c r="B18" s="111" t="s">
        <v>134</v>
      </c>
      <c r="C18" s="112" t="s">
        <v>148</v>
      </c>
      <c r="D18" s="112" t="s">
        <v>149</v>
      </c>
      <c r="E18" s="89" t="s">
        <v>150</v>
      </c>
      <c r="F18" s="89" t="s">
        <v>221</v>
      </c>
      <c r="G18" s="102">
        <v>43497</v>
      </c>
      <c r="H18" s="102">
        <v>43830</v>
      </c>
      <c r="I18" s="185">
        <f>(495*1)/1500</f>
        <v>0.33</v>
      </c>
      <c r="J18" s="184" t="s">
        <v>368</v>
      </c>
      <c r="K18" s="184" t="s">
        <v>293</v>
      </c>
      <c r="L18" s="188" t="s">
        <v>380</v>
      </c>
      <c r="M18" s="185">
        <f>(495*1)/1500</f>
        <v>0.33</v>
      </c>
      <c r="N18" s="71"/>
      <c r="O18" s="73"/>
    </row>
    <row r="19" spans="1:15" ht="162.75" customHeight="1">
      <c r="A19" s="86" t="s">
        <v>369</v>
      </c>
      <c r="B19" s="94" t="s">
        <v>1</v>
      </c>
      <c r="C19" s="95" t="s">
        <v>143</v>
      </c>
      <c r="D19" s="96" t="s">
        <v>144</v>
      </c>
      <c r="E19" s="96" t="s">
        <v>145</v>
      </c>
      <c r="F19" s="96" t="s">
        <v>209</v>
      </c>
      <c r="G19" s="102">
        <v>43497</v>
      </c>
      <c r="H19" s="102">
        <v>43830</v>
      </c>
      <c r="I19" s="185">
        <v>1</v>
      </c>
      <c r="J19" s="184" t="s">
        <v>282</v>
      </c>
      <c r="K19" s="184" t="s">
        <v>310</v>
      </c>
      <c r="L19" s="188" t="s">
        <v>341</v>
      </c>
      <c r="M19" s="185">
        <v>1</v>
      </c>
      <c r="O19" s="73"/>
    </row>
    <row r="20" spans="1:15">
      <c r="I20" s="194"/>
      <c r="J20" s="194"/>
    </row>
    <row r="21" spans="1:15">
      <c r="M21" s="206">
        <v>812</v>
      </c>
    </row>
    <row r="22" spans="1:15">
      <c r="M22" s="194">
        <f>+M21/13</f>
        <v>62.46153846153846</v>
      </c>
    </row>
  </sheetData>
  <mergeCells count="13">
    <mergeCell ref="L7:L8"/>
    <mergeCell ref="M7:M8"/>
    <mergeCell ref="I3:K3"/>
    <mergeCell ref="I7:I8"/>
    <mergeCell ref="K7:K8"/>
    <mergeCell ref="L3:M3"/>
    <mergeCell ref="C7:C8"/>
    <mergeCell ref="B7:B8"/>
    <mergeCell ref="H7:H8"/>
    <mergeCell ref="G7:G8"/>
    <mergeCell ref="F7:F8"/>
    <mergeCell ref="E7:E8"/>
    <mergeCell ref="D7:D8"/>
  </mergeCells>
  <printOptions horizontalCentered="1" verticalCentered="1"/>
  <pageMargins left="0.51181102362204722" right="0.51181102362204722" top="0.35433070866141736" bottom="0.55118110236220474" header="0.11811023622047245" footer="0.11811023622047245"/>
  <pageSetup scale="5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9"/>
  <sheetViews>
    <sheetView view="pageBreakPreview" topLeftCell="I7" zoomScale="75" zoomScaleNormal="83" zoomScaleSheetLayoutView="75" workbookViewId="0">
      <selection activeCell="W16" sqref="W16:W23"/>
    </sheetView>
  </sheetViews>
  <sheetFormatPr baseColWidth="10" defaultColWidth="9.140625" defaultRowHeight="12.75"/>
  <cols>
    <col min="1" max="1" width="4.7109375" style="12" bestFit="1" customWidth="1"/>
    <col min="2" max="2" width="16.85546875" style="12" bestFit="1" customWidth="1"/>
    <col min="3" max="3" width="8.85546875" style="12" bestFit="1" customWidth="1"/>
    <col min="4" max="4" width="1.140625" style="12" bestFit="1" customWidth="1"/>
    <col min="5" max="5" width="25.140625" style="12" bestFit="1" customWidth="1"/>
    <col min="6" max="6" width="10.85546875" style="12" bestFit="1" customWidth="1"/>
    <col min="7" max="7" width="33.42578125" style="12" customWidth="1"/>
    <col min="8" max="8" width="36.85546875" style="12" customWidth="1"/>
    <col min="9" max="9" width="8.85546875" style="12" bestFit="1" customWidth="1"/>
    <col min="10" max="10" width="16" style="12" bestFit="1" customWidth="1"/>
    <col min="11" max="11" width="0.28515625" style="12" bestFit="1" customWidth="1"/>
    <col min="12" max="12" width="16" style="12" bestFit="1" customWidth="1"/>
    <col min="13" max="13" width="0.7109375" style="12" bestFit="1" customWidth="1"/>
    <col min="14" max="14" width="16.140625" style="12" bestFit="1" customWidth="1"/>
    <col min="15" max="15" width="12.5703125" style="12" bestFit="1" customWidth="1"/>
    <col min="16" max="16" width="4.42578125" style="12" bestFit="1" customWidth="1"/>
    <col min="17" max="17" width="20.85546875" style="12" bestFit="1" customWidth="1"/>
    <col min="18" max="18" width="16.85546875" style="12" bestFit="1" customWidth="1"/>
    <col min="19" max="19" width="17" style="12" bestFit="1" customWidth="1"/>
    <col min="20" max="20" width="20.85546875" style="12" bestFit="1" customWidth="1"/>
    <col min="21" max="21" width="22.140625" style="12" bestFit="1" customWidth="1"/>
    <col min="22" max="22" width="12.5703125" style="12" bestFit="1" customWidth="1"/>
    <col min="23" max="23" width="55.28515625" style="12" bestFit="1" customWidth="1"/>
    <col min="24" max="24" width="25.85546875" style="12" bestFit="1" customWidth="1"/>
    <col min="25" max="26" width="9.140625" style="12"/>
    <col min="27" max="27" width="24.7109375" style="12" customWidth="1"/>
    <col min="28" max="28" width="9.140625" style="67"/>
    <col min="29" max="255" width="9.140625" style="12"/>
    <col min="256" max="256" width="4.7109375" style="12" bestFit="1" customWidth="1"/>
    <col min="257" max="257" width="16.85546875" style="12" bestFit="1" customWidth="1"/>
    <col min="258" max="258" width="8.85546875" style="12" bestFit="1" customWidth="1"/>
    <col min="259" max="259" width="1.140625" style="12" bestFit="1" customWidth="1"/>
    <col min="260" max="260" width="25.140625" style="12" bestFit="1" customWidth="1"/>
    <col min="261" max="261" width="10.85546875" style="12" bestFit="1" customWidth="1"/>
    <col min="262" max="263" width="16.85546875" style="12" bestFit="1" customWidth="1"/>
    <col min="264" max="264" width="8.85546875" style="12" bestFit="1" customWidth="1"/>
    <col min="265" max="265" width="16" style="12" bestFit="1" customWidth="1"/>
    <col min="266" max="266" width="0.28515625" style="12" bestFit="1" customWidth="1"/>
    <col min="267" max="267" width="16" style="12" bestFit="1" customWidth="1"/>
    <col min="268" max="268" width="0.7109375" style="12" bestFit="1" customWidth="1"/>
    <col min="269" max="269" width="16.140625" style="12" bestFit="1" customWidth="1"/>
    <col min="270" max="270" width="12.5703125" style="12" bestFit="1" customWidth="1"/>
    <col min="271" max="271" width="4.42578125" style="12" bestFit="1" customWidth="1"/>
    <col min="272" max="272" width="20.85546875" style="12" bestFit="1" customWidth="1"/>
    <col min="273" max="273" width="16.85546875" style="12" bestFit="1" customWidth="1"/>
    <col min="274" max="274" width="17" style="12" bestFit="1" customWidth="1"/>
    <col min="275" max="275" width="20.85546875" style="12" bestFit="1" customWidth="1"/>
    <col min="276" max="276" width="22.140625" style="12" bestFit="1" customWidth="1"/>
    <col min="277" max="277" width="12.5703125" style="12" bestFit="1" customWidth="1"/>
    <col min="278" max="278" width="55.28515625" style="12" bestFit="1" customWidth="1"/>
    <col min="279" max="279" width="25.85546875" style="12" bestFit="1" customWidth="1"/>
    <col min="280" max="511" width="9.140625" style="12"/>
    <col min="512" max="512" width="4.7109375" style="12" bestFit="1" customWidth="1"/>
    <col min="513" max="513" width="16.85546875" style="12" bestFit="1" customWidth="1"/>
    <col min="514" max="514" width="8.85546875" style="12" bestFit="1" customWidth="1"/>
    <col min="515" max="515" width="1.140625" style="12" bestFit="1" customWidth="1"/>
    <col min="516" max="516" width="25.140625" style="12" bestFit="1" customWidth="1"/>
    <col min="517" max="517" width="10.85546875" style="12" bestFit="1" customWidth="1"/>
    <col min="518" max="519" width="16.85546875" style="12" bestFit="1" customWidth="1"/>
    <col min="520" max="520" width="8.85546875" style="12" bestFit="1" customWidth="1"/>
    <col min="521" max="521" width="16" style="12" bestFit="1" customWidth="1"/>
    <col min="522" max="522" width="0.28515625" style="12" bestFit="1" customWidth="1"/>
    <col min="523" max="523" width="16" style="12" bestFit="1" customWidth="1"/>
    <col min="524" max="524" width="0.7109375" style="12" bestFit="1" customWidth="1"/>
    <col min="525" max="525" width="16.140625" style="12" bestFit="1" customWidth="1"/>
    <col min="526" max="526" width="12.5703125" style="12" bestFit="1" customWidth="1"/>
    <col min="527" max="527" width="4.42578125" style="12" bestFit="1" customWidth="1"/>
    <col min="528" max="528" width="20.85546875" style="12" bestFit="1" customWidth="1"/>
    <col min="529" max="529" width="16.85546875" style="12" bestFit="1" customWidth="1"/>
    <col min="530" max="530" width="17" style="12" bestFit="1" customWidth="1"/>
    <col min="531" max="531" width="20.85546875" style="12" bestFit="1" customWidth="1"/>
    <col min="532" max="532" width="22.140625" style="12" bestFit="1" customWidth="1"/>
    <col min="533" max="533" width="12.5703125" style="12" bestFit="1" customWidth="1"/>
    <col min="534" max="534" width="55.28515625" style="12" bestFit="1" customWidth="1"/>
    <col min="535" max="535" width="25.85546875" style="12" bestFit="1" customWidth="1"/>
    <col min="536" max="767" width="9.140625" style="12"/>
    <col min="768" max="768" width="4.7109375" style="12" bestFit="1" customWidth="1"/>
    <col min="769" max="769" width="16.85546875" style="12" bestFit="1" customWidth="1"/>
    <col min="770" max="770" width="8.85546875" style="12" bestFit="1" customWidth="1"/>
    <col min="771" max="771" width="1.140625" style="12" bestFit="1" customWidth="1"/>
    <col min="772" max="772" width="25.140625" style="12" bestFit="1" customWidth="1"/>
    <col min="773" max="773" width="10.85546875" style="12" bestFit="1" customWidth="1"/>
    <col min="774" max="775" width="16.85546875" style="12" bestFit="1" customWidth="1"/>
    <col min="776" max="776" width="8.85546875" style="12" bestFit="1" customWidth="1"/>
    <col min="777" max="777" width="16" style="12" bestFit="1" customWidth="1"/>
    <col min="778" max="778" width="0.28515625" style="12" bestFit="1" customWidth="1"/>
    <col min="779" max="779" width="16" style="12" bestFit="1" customWidth="1"/>
    <col min="780" max="780" width="0.7109375" style="12" bestFit="1" customWidth="1"/>
    <col min="781" max="781" width="16.140625" style="12" bestFit="1" customWidth="1"/>
    <col min="782" max="782" width="12.5703125" style="12" bestFit="1" customWidth="1"/>
    <col min="783" max="783" width="4.42578125" style="12" bestFit="1" customWidth="1"/>
    <col min="784" max="784" width="20.85546875" style="12" bestFit="1" customWidth="1"/>
    <col min="785" max="785" width="16.85546875" style="12" bestFit="1" customWidth="1"/>
    <col min="786" max="786" width="17" style="12" bestFit="1" customWidth="1"/>
    <col min="787" max="787" width="20.85546875" style="12" bestFit="1" customWidth="1"/>
    <col min="788" max="788" width="22.140625" style="12" bestFit="1" customWidth="1"/>
    <col min="789" max="789" width="12.5703125" style="12" bestFit="1" customWidth="1"/>
    <col min="790" max="790" width="55.28515625" style="12" bestFit="1" customWidth="1"/>
    <col min="791" max="791" width="25.85546875" style="12" bestFit="1" customWidth="1"/>
    <col min="792" max="1023" width="9.140625" style="12"/>
    <col min="1024" max="1024" width="4.7109375" style="12" bestFit="1" customWidth="1"/>
    <col min="1025" max="1025" width="16.85546875" style="12" bestFit="1" customWidth="1"/>
    <col min="1026" max="1026" width="8.85546875" style="12" bestFit="1" customWidth="1"/>
    <col min="1027" max="1027" width="1.140625" style="12" bestFit="1" customWidth="1"/>
    <col min="1028" max="1028" width="25.140625" style="12" bestFit="1" customWidth="1"/>
    <col min="1029" max="1029" width="10.85546875" style="12" bestFit="1" customWidth="1"/>
    <col min="1030" max="1031" width="16.85546875" style="12" bestFit="1" customWidth="1"/>
    <col min="1032" max="1032" width="8.85546875" style="12" bestFit="1" customWidth="1"/>
    <col min="1033" max="1033" width="16" style="12" bestFit="1" customWidth="1"/>
    <col min="1034" max="1034" width="0.28515625" style="12" bestFit="1" customWidth="1"/>
    <col min="1035" max="1035" width="16" style="12" bestFit="1" customWidth="1"/>
    <col min="1036" max="1036" width="0.7109375" style="12" bestFit="1" customWidth="1"/>
    <col min="1037" max="1037" width="16.140625" style="12" bestFit="1" customWidth="1"/>
    <col min="1038" max="1038" width="12.5703125" style="12" bestFit="1" customWidth="1"/>
    <col min="1039" max="1039" width="4.42578125" style="12" bestFit="1" customWidth="1"/>
    <col min="1040" max="1040" width="20.85546875" style="12" bestFit="1" customWidth="1"/>
    <col min="1041" max="1041" width="16.85546875" style="12" bestFit="1" customWidth="1"/>
    <col min="1042" max="1042" width="17" style="12" bestFit="1" customWidth="1"/>
    <col min="1043" max="1043" width="20.85546875" style="12" bestFit="1" customWidth="1"/>
    <col min="1044" max="1044" width="22.140625" style="12" bestFit="1" customWidth="1"/>
    <col min="1045" max="1045" width="12.5703125" style="12" bestFit="1" customWidth="1"/>
    <col min="1046" max="1046" width="55.28515625" style="12" bestFit="1" customWidth="1"/>
    <col min="1047" max="1047" width="25.85546875" style="12" bestFit="1" customWidth="1"/>
    <col min="1048" max="1279" width="9.140625" style="12"/>
    <col min="1280" max="1280" width="4.7109375" style="12" bestFit="1" customWidth="1"/>
    <col min="1281" max="1281" width="16.85546875" style="12" bestFit="1" customWidth="1"/>
    <col min="1282" max="1282" width="8.85546875" style="12" bestFit="1" customWidth="1"/>
    <col min="1283" max="1283" width="1.140625" style="12" bestFit="1" customWidth="1"/>
    <col min="1284" max="1284" width="25.140625" style="12" bestFit="1" customWidth="1"/>
    <col min="1285" max="1285" width="10.85546875" style="12" bestFit="1" customWidth="1"/>
    <col min="1286" max="1287" width="16.85546875" style="12" bestFit="1" customWidth="1"/>
    <col min="1288" max="1288" width="8.85546875" style="12" bestFit="1" customWidth="1"/>
    <col min="1289" max="1289" width="16" style="12" bestFit="1" customWidth="1"/>
    <col min="1290" max="1290" width="0.28515625" style="12" bestFit="1" customWidth="1"/>
    <col min="1291" max="1291" width="16" style="12" bestFit="1" customWidth="1"/>
    <col min="1292" max="1292" width="0.7109375" style="12" bestFit="1" customWidth="1"/>
    <col min="1293" max="1293" width="16.140625" style="12" bestFit="1" customWidth="1"/>
    <col min="1294" max="1294" width="12.5703125" style="12" bestFit="1" customWidth="1"/>
    <col min="1295" max="1295" width="4.42578125" style="12" bestFit="1" customWidth="1"/>
    <col min="1296" max="1296" width="20.85546875" style="12" bestFit="1" customWidth="1"/>
    <col min="1297" max="1297" width="16.85546875" style="12" bestFit="1" customWidth="1"/>
    <col min="1298" max="1298" width="17" style="12" bestFit="1" customWidth="1"/>
    <col min="1299" max="1299" width="20.85546875" style="12" bestFit="1" customWidth="1"/>
    <col min="1300" max="1300" width="22.140625" style="12" bestFit="1" customWidth="1"/>
    <col min="1301" max="1301" width="12.5703125" style="12" bestFit="1" customWidth="1"/>
    <col min="1302" max="1302" width="55.28515625" style="12" bestFit="1" customWidth="1"/>
    <col min="1303" max="1303" width="25.85546875" style="12" bestFit="1" customWidth="1"/>
    <col min="1304" max="1535" width="9.140625" style="12"/>
    <col min="1536" max="1536" width="4.7109375" style="12" bestFit="1" customWidth="1"/>
    <col min="1537" max="1537" width="16.85546875" style="12" bestFit="1" customWidth="1"/>
    <col min="1538" max="1538" width="8.85546875" style="12" bestFit="1" customWidth="1"/>
    <col min="1539" max="1539" width="1.140625" style="12" bestFit="1" customWidth="1"/>
    <col min="1540" max="1540" width="25.140625" style="12" bestFit="1" customWidth="1"/>
    <col min="1541" max="1541" width="10.85546875" style="12" bestFit="1" customWidth="1"/>
    <col min="1542" max="1543" width="16.85546875" style="12" bestFit="1" customWidth="1"/>
    <col min="1544" max="1544" width="8.85546875" style="12" bestFit="1" customWidth="1"/>
    <col min="1545" max="1545" width="16" style="12" bestFit="1" customWidth="1"/>
    <col min="1546" max="1546" width="0.28515625" style="12" bestFit="1" customWidth="1"/>
    <col min="1547" max="1547" width="16" style="12" bestFit="1" customWidth="1"/>
    <col min="1548" max="1548" width="0.7109375" style="12" bestFit="1" customWidth="1"/>
    <col min="1549" max="1549" width="16.140625" style="12" bestFit="1" customWidth="1"/>
    <col min="1550" max="1550" width="12.5703125" style="12" bestFit="1" customWidth="1"/>
    <col min="1551" max="1551" width="4.42578125" style="12" bestFit="1" customWidth="1"/>
    <col min="1552" max="1552" width="20.85546875" style="12" bestFit="1" customWidth="1"/>
    <col min="1553" max="1553" width="16.85546875" style="12" bestFit="1" customWidth="1"/>
    <col min="1554" max="1554" width="17" style="12" bestFit="1" customWidth="1"/>
    <col min="1555" max="1555" width="20.85546875" style="12" bestFit="1" customWidth="1"/>
    <col min="1556" max="1556" width="22.140625" style="12" bestFit="1" customWidth="1"/>
    <col min="1557" max="1557" width="12.5703125" style="12" bestFit="1" customWidth="1"/>
    <col min="1558" max="1558" width="55.28515625" style="12" bestFit="1" customWidth="1"/>
    <col min="1559" max="1559" width="25.85546875" style="12" bestFit="1" customWidth="1"/>
    <col min="1560" max="1791" width="9.140625" style="12"/>
    <col min="1792" max="1792" width="4.7109375" style="12" bestFit="1" customWidth="1"/>
    <col min="1793" max="1793" width="16.85546875" style="12" bestFit="1" customWidth="1"/>
    <col min="1794" max="1794" width="8.85546875" style="12" bestFit="1" customWidth="1"/>
    <col min="1795" max="1795" width="1.140625" style="12" bestFit="1" customWidth="1"/>
    <col min="1796" max="1796" width="25.140625" style="12" bestFit="1" customWidth="1"/>
    <col min="1797" max="1797" width="10.85546875" style="12" bestFit="1" customWidth="1"/>
    <col min="1798" max="1799" width="16.85546875" style="12" bestFit="1" customWidth="1"/>
    <col min="1800" max="1800" width="8.85546875" style="12" bestFit="1" customWidth="1"/>
    <col min="1801" max="1801" width="16" style="12" bestFit="1" customWidth="1"/>
    <col min="1802" max="1802" width="0.28515625" style="12" bestFit="1" customWidth="1"/>
    <col min="1803" max="1803" width="16" style="12" bestFit="1" customWidth="1"/>
    <col min="1804" max="1804" width="0.7109375" style="12" bestFit="1" customWidth="1"/>
    <col min="1805" max="1805" width="16.140625" style="12" bestFit="1" customWidth="1"/>
    <col min="1806" max="1806" width="12.5703125" style="12" bestFit="1" customWidth="1"/>
    <col min="1807" max="1807" width="4.42578125" style="12" bestFit="1" customWidth="1"/>
    <col min="1808" max="1808" width="20.85546875" style="12" bestFit="1" customWidth="1"/>
    <col min="1809" max="1809" width="16.85546875" style="12" bestFit="1" customWidth="1"/>
    <col min="1810" max="1810" width="17" style="12" bestFit="1" customWidth="1"/>
    <col min="1811" max="1811" width="20.85546875" style="12" bestFit="1" customWidth="1"/>
    <col min="1812" max="1812" width="22.140625" style="12" bestFit="1" customWidth="1"/>
    <col min="1813" max="1813" width="12.5703125" style="12" bestFit="1" customWidth="1"/>
    <col min="1814" max="1814" width="55.28515625" style="12" bestFit="1" customWidth="1"/>
    <col min="1815" max="1815" width="25.85546875" style="12" bestFit="1" customWidth="1"/>
    <col min="1816" max="2047" width="9.140625" style="12"/>
    <col min="2048" max="2048" width="4.7109375" style="12" bestFit="1" customWidth="1"/>
    <col min="2049" max="2049" width="16.85546875" style="12" bestFit="1" customWidth="1"/>
    <col min="2050" max="2050" width="8.85546875" style="12" bestFit="1" customWidth="1"/>
    <col min="2051" max="2051" width="1.140625" style="12" bestFit="1" customWidth="1"/>
    <col min="2052" max="2052" width="25.140625" style="12" bestFit="1" customWidth="1"/>
    <col min="2053" max="2053" width="10.85546875" style="12" bestFit="1" customWidth="1"/>
    <col min="2054" max="2055" width="16.85546875" style="12" bestFit="1" customWidth="1"/>
    <col min="2056" max="2056" width="8.85546875" style="12" bestFit="1" customWidth="1"/>
    <col min="2057" max="2057" width="16" style="12" bestFit="1" customWidth="1"/>
    <col min="2058" max="2058" width="0.28515625" style="12" bestFit="1" customWidth="1"/>
    <col min="2059" max="2059" width="16" style="12" bestFit="1" customWidth="1"/>
    <col min="2060" max="2060" width="0.7109375" style="12" bestFit="1" customWidth="1"/>
    <col min="2061" max="2061" width="16.140625" style="12" bestFit="1" customWidth="1"/>
    <col min="2062" max="2062" width="12.5703125" style="12" bestFit="1" customWidth="1"/>
    <col min="2063" max="2063" width="4.42578125" style="12" bestFit="1" customWidth="1"/>
    <col min="2064" max="2064" width="20.85546875" style="12" bestFit="1" customWidth="1"/>
    <col min="2065" max="2065" width="16.85546875" style="12" bestFit="1" customWidth="1"/>
    <col min="2066" max="2066" width="17" style="12" bestFit="1" customWidth="1"/>
    <col min="2067" max="2067" width="20.85546875" style="12" bestFit="1" customWidth="1"/>
    <col min="2068" max="2068" width="22.140625" style="12" bestFit="1" customWidth="1"/>
    <col min="2069" max="2069" width="12.5703125" style="12" bestFit="1" customWidth="1"/>
    <col min="2070" max="2070" width="55.28515625" style="12" bestFit="1" customWidth="1"/>
    <col min="2071" max="2071" width="25.85546875" style="12" bestFit="1" customWidth="1"/>
    <col min="2072" max="2303" width="9.140625" style="12"/>
    <col min="2304" max="2304" width="4.7109375" style="12" bestFit="1" customWidth="1"/>
    <col min="2305" max="2305" width="16.85546875" style="12" bestFit="1" customWidth="1"/>
    <col min="2306" max="2306" width="8.85546875" style="12" bestFit="1" customWidth="1"/>
    <col min="2307" max="2307" width="1.140625" style="12" bestFit="1" customWidth="1"/>
    <col min="2308" max="2308" width="25.140625" style="12" bestFit="1" customWidth="1"/>
    <col min="2309" max="2309" width="10.85546875" style="12" bestFit="1" customWidth="1"/>
    <col min="2310" max="2311" width="16.85546875" style="12" bestFit="1" customWidth="1"/>
    <col min="2312" max="2312" width="8.85546875" style="12" bestFit="1" customWidth="1"/>
    <col min="2313" max="2313" width="16" style="12" bestFit="1" customWidth="1"/>
    <col min="2314" max="2314" width="0.28515625" style="12" bestFit="1" customWidth="1"/>
    <col min="2315" max="2315" width="16" style="12" bestFit="1" customWidth="1"/>
    <col min="2316" max="2316" width="0.7109375" style="12" bestFit="1" customWidth="1"/>
    <col min="2317" max="2317" width="16.140625" style="12" bestFit="1" customWidth="1"/>
    <col min="2318" max="2318" width="12.5703125" style="12" bestFit="1" customWidth="1"/>
    <col min="2319" max="2319" width="4.42578125" style="12" bestFit="1" customWidth="1"/>
    <col min="2320" max="2320" width="20.85546875" style="12" bestFit="1" customWidth="1"/>
    <col min="2321" max="2321" width="16.85546875" style="12" bestFit="1" customWidth="1"/>
    <col min="2322" max="2322" width="17" style="12" bestFit="1" customWidth="1"/>
    <col min="2323" max="2323" width="20.85546875" style="12" bestFit="1" customWidth="1"/>
    <col min="2324" max="2324" width="22.140625" style="12" bestFit="1" customWidth="1"/>
    <col min="2325" max="2325" width="12.5703125" style="12" bestFit="1" customWidth="1"/>
    <col min="2326" max="2326" width="55.28515625" style="12" bestFit="1" customWidth="1"/>
    <col min="2327" max="2327" width="25.85546875" style="12" bestFit="1" customWidth="1"/>
    <col min="2328" max="2559" width="9.140625" style="12"/>
    <col min="2560" max="2560" width="4.7109375" style="12" bestFit="1" customWidth="1"/>
    <col min="2561" max="2561" width="16.85546875" style="12" bestFit="1" customWidth="1"/>
    <col min="2562" max="2562" width="8.85546875" style="12" bestFit="1" customWidth="1"/>
    <col min="2563" max="2563" width="1.140625" style="12" bestFit="1" customWidth="1"/>
    <col min="2564" max="2564" width="25.140625" style="12" bestFit="1" customWidth="1"/>
    <col min="2565" max="2565" width="10.85546875" style="12" bestFit="1" customWidth="1"/>
    <col min="2566" max="2567" width="16.85546875" style="12" bestFit="1" customWidth="1"/>
    <col min="2568" max="2568" width="8.85546875" style="12" bestFit="1" customWidth="1"/>
    <col min="2569" max="2569" width="16" style="12" bestFit="1" customWidth="1"/>
    <col min="2570" max="2570" width="0.28515625" style="12" bestFit="1" customWidth="1"/>
    <col min="2571" max="2571" width="16" style="12" bestFit="1" customWidth="1"/>
    <col min="2572" max="2572" width="0.7109375" style="12" bestFit="1" customWidth="1"/>
    <col min="2573" max="2573" width="16.140625" style="12" bestFit="1" customWidth="1"/>
    <col min="2574" max="2574" width="12.5703125" style="12" bestFit="1" customWidth="1"/>
    <col min="2575" max="2575" width="4.42578125" style="12" bestFit="1" customWidth="1"/>
    <col min="2576" max="2576" width="20.85546875" style="12" bestFit="1" customWidth="1"/>
    <col min="2577" max="2577" width="16.85546875" style="12" bestFit="1" customWidth="1"/>
    <col min="2578" max="2578" width="17" style="12" bestFit="1" customWidth="1"/>
    <col min="2579" max="2579" width="20.85546875" style="12" bestFit="1" customWidth="1"/>
    <col min="2580" max="2580" width="22.140625" style="12" bestFit="1" customWidth="1"/>
    <col min="2581" max="2581" width="12.5703125" style="12" bestFit="1" customWidth="1"/>
    <col min="2582" max="2582" width="55.28515625" style="12" bestFit="1" customWidth="1"/>
    <col min="2583" max="2583" width="25.85546875" style="12" bestFit="1" customWidth="1"/>
    <col min="2584" max="2815" width="9.140625" style="12"/>
    <col min="2816" max="2816" width="4.7109375" style="12" bestFit="1" customWidth="1"/>
    <col min="2817" max="2817" width="16.85546875" style="12" bestFit="1" customWidth="1"/>
    <col min="2818" max="2818" width="8.85546875" style="12" bestFit="1" customWidth="1"/>
    <col min="2819" max="2819" width="1.140625" style="12" bestFit="1" customWidth="1"/>
    <col min="2820" max="2820" width="25.140625" style="12" bestFit="1" customWidth="1"/>
    <col min="2821" max="2821" width="10.85546875" style="12" bestFit="1" customWidth="1"/>
    <col min="2822" max="2823" width="16.85546875" style="12" bestFit="1" customWidth="1"/>
    <col min="2824" max="2824" width="8.85546875" style="12" bestFit="1" customWidth="1"/>
    <col min="2825" max="2825" width="16" style="12" bestFit="1" customWidth="1"/>
    <col min="2826" max="2826" width="0.28515625" style="12" bestFit="1" customWidth="1"/>
    <col min="2827" max="2827" width="16" style="12" bestFit="1" customWidth="1"/>
    <col min="2828" max="2828" width="0.7109375" style="12" bestFit="1" customWidth="1"/>
    <col min="2829" max="2829" width="16.140625" style="12" bestFit="1" customWidth="1"/>
    <col min="2830" max="2830" width="12.5703125" style="12" bestFit="1" customWidth="1"/>
    <col min="2831" max="2831" width="4.42578125" style="12" bestFit="1" customWidth="1"/>
    <col min="2832" max="2832" width="20.85546875" style="12" bestFit="1" customWidth="1"/>
    <col min="2833" max="2833" width="16.85546875" style="12" bestFit="1" customWidth="1"/>
    <col min="2834" max="2834" width="17" style="12" bestFit="1" customWidth="1"/>
    <col min="2835" max="2835" width="20.85546875" style="12" bestFit="1" customWidth="1"/>
    <col min="2836" max="2836" width="22.140625" style="12" bestFit="1" customWidth="1"/>
    <col min="2837" max="2837" width="12.5703125" style="12" bestFit="1" customWidth="1"/>
    <col min="2838" max="2838" width="55.28515625" style="12" bestFit="1" customWidth="1"/>
    <col min="2839" max="2839" width="25.85546875" style="12" bestFit="1" customWidth="1"/>
    <col min="2840" max="3071" width="9.140625" style="12"/>
    <col min="3072" max="3072" width="4.7109375" style="12" bestFit="1" customWidth="1"/>
    <col min="3073" max="3073" width="16.85546875" style="12" bestFit="1" customWidth="1"/>
    <col min="3074" max="3074" width="8.85546875" style="12" bestFit="1" customWidth="1"/>
    <col min="3075" max="3075" width="1.140625" style="12" bestFit="1" customWidth="1"/>
    <col min="3076" max="3076" width="25.140625" style="12" bestFit="1" customWidth="1"/>
    <col min="3077" max="3077" width="10.85546875" style="12" bestFit="1" customWidth="1"/>
    <col min="3078" max="3079" width="16.85546875" style="12" bestFit="1" customWidth="1"/>
    <col min="3080" max="3080" width="8.85546875" style="12" bestFit="1" customWidth="1"/>
    <col min="3081" max="3081" width="16" style="12" bestFit="1" customWidth="1"/>
    <col min="3082" max="3082" width="0.28515625" style="12" bestFit="1" customWidth="1"/>
    <col min="3083" max="3083" width="16" style="12" bestFit="1" customWidth="1"/>
    <col min="3084" max="3084" width="0.7109375" style="12" bestFit="1" customWidth="1"/>
    <col min="3085" max="3085" width="16.140625" style="12" bestFit="1" customWidth="1"/>
    <col min="3086" max="3086" width="12.5703125" style="12" bestFit="1" customWidth="1"/>
    <col min="3087" max="3087" width="4.42578125" style="12" bestFit="1" customWidth="1"/>
    <col min="3088" max="3088" width="20.85546875" style="12" bestFit="1" customWidth="1"/>
    <col min="3089" max="3089" width="16.85546875" style="12" bestFit="1" customWidth="1"/>
    <col min="3090" max="3090" width="17" style="12" bestFit="1" customWidth="1"/>
    <col min="3091" max="3091" width="20.85546875" style="12" bestFit="1" customWidth="1"/>
    <col min="3092" max="3092" width="22.140625" style="12" bestFit="1" customWidth="1"/>
    <col min="3093" max="3093" width="12.5703125" style="12" bestFit="1" customWidth="1"/>
    <col min="3094" max="3094" width="55.28515625" style="12" bestFit="1" customWidth="1"/>
    <col min="3095" max="3095" width="25.85546875" style="12" bestFit="1" customWidth="1"/>
    <col min="3096" max="3327" width="9.140625" style="12"/>
    <col min="3328" max="3328" width="4.7109375" style="12" bestFit="1" customWidth="1"/>
    <col min="3329" max="3329" width="16.85546875" style="12" bestFit="1" customWidth="1"/>
    <col min="3330" max="3330" width="8.85546875" style="12" bestFit="1" customWidth="1"/>
    <col min="3331" max="3331" width="1.140625" style="12" bestFit="1" customWidth="1"/>
    <col min="3332" max="3332" width="25.140625" style="12" bestFit="1" customWidth="1"/>
    <col min="3333" max="3333" width="10.85546875" style="12" bestFit="1" customWidth="1"/>
    <col min="3334" max="3335" width="16.85546875" style="12" bestFit="1" customWidth="1"/>
    <col min="3336" max="3336" width="8.85546875" style="12" bestFit="1" customWidth="1"/>
    <col min="3337" max="3337" width="16" style="12" bestFit="1" customWidth="1"/>
    <col min="3338" max="3338" width="0.28515625" style="12" bestFit="1" customWidth="1"/>
    <col min="3339" max="3339" width="16" style="12" bestFit="1" customWidth="1"/>
    <col min="3340" max="3340" width="0.7109375" style="12" bestFit="1" customWidth="1"/>
    <col min="3341" max="3341" width="16.140625" style="12" bestFit="1" customWidth="1"/>
    <col min="3342" max="3342" width="12.5703125" style="12" bestFit="1" customWidth="1"/>
    <col min="3343" max="3343" width="4.42578125" style="12" bestFit="1" customWidth="1"/>
    <col min="3344" max="3344" width="20.85546875" style="12" bestFit="1" customWidth="1"/>
    <col min="3345" max="3345" width="16.85546875" style="12" bestFit="1" customWidth="1"/>
    <col min="3346" max="3346" width="17" style="12" bestFit="1" customWidth="1"/>
    <col min="3347" max="3347" width="20.85546875" style="12" bestFit="1" customWidth="1"/>
    <col min="3348" max="3348" width="22.140625" style="12" bestFit="1" customWidth="1"/>
    <col min="3349" max="3349" width="12.5703125" style="12" bestFit="1" customWidth="1"/>
    <col min="3350" max="3350" width="55.28515625" style="12" bestFit="1" customWidth="1"/>
    <col min="3351" max="3351" width="25.85546875" style="12" bestFit="1" customWidth="1"/>
    <col min="3352" max="3583" width="9.140625" style="12"/>
    <col min="3584" max="3584" width="4.7109375" style="12" bestFit="1" customWidth="1"/>
    <col min="3585" max="3585" width="16.85546875" style="12" bestFit="1" customWidth="1"/>
    <col min="3586" max="3586" width="8.85546875" style="12" bestFit="1" customWidth="1"/>
    <col min="3587" max="3587" width="1.140625" style="12" bestFit="1" customWidth="1"/>
    <col min="3588" max="3588" width="25.140625" style="12" bestFit="1" customWidth="1"/>
    <col min="3589" max="3589" width="10.85546875" style="12" bestFit="1" customWidth="1"/>
    <col min="3590" max="3591" width="16.85546875" style="12" bestFit="1" customWidth="1"/>
    <col min="3592" max="3592" width="8.85546875" style="12" bestFit="1" customWidth="1"/>
    <col min="3593" max="3593" width="16" style="12" bestFit="1" customWidth="1"/>
    <col min="3594" max="3594" width="0.28515625" style="12" bestFit="1" customWidth="1"/>
    <col min="3595" max="3595" width="16" style="12" bestFit="1" customWidth="1"/>
    <col min="3596" max="3596" width="0.7109375" style="12" bestFit="1" customWidth="1"/>
    <col min="3597" max="3597" width="16.140625" style="12" bestFit="1" customWidth="1"/>
    <col min="3598" max="3598" width="12.5703125" style="12" bestFit="1" customWidth="1"/>
    <col min="3599" max="3599" width="4.42578125" style="12" bestFit="1" customWidth="1"/>
    <col min="3600" max="3600" width="20.85546875" style="12" bestFit="1" customWidth="1"/>
    <col min="3601" max="3601" width="16.85546875" style="12" bestFit="1" customWidth="1"/>
    <col min="3602" max="3602" width="17" style="12" bestFit="1" customWidth="1"/>
    <col min="3603" max="3603" width="20.85546875" style="12" bestFit="1" customWidth="1"/>
    <col min="3604" max="3604" width="22.140625" style="12" bestFit="1" customWidth="1"/>
    <col min="3605" max="3605" width="12.5703125" style="12" bestFit="1" customWidth="1"/>
    <col min="3606" max="3606" width="55.28515625" style="12" bestFit="1" customWidth="1"/>
    <col min="3607" max="3607" width="25.85546875" style="12" bestFit="1" customWidth="1"/>
    <col min="3608" max="3839" width="9.140625" style="12"/>
    <col min="3840" max="3840" width="4.7109375" style="12" bestFit="1" customWidth="1"/>
    <col min="3841" max="3841" width="16.85546875" style="12" bestFit="1" customWidth="1"/>
    <col min="3842" max="3842" width="8.85546875" style="12" bestFit="1" customWidth="1"/>
    <col min="3843" max="3843" width="1.140625" style="12" bestFit="1" customWidth="1"/>
    <col min="3844" max="3844" width="25.140625" style="12" bestFit="1" customWidth="1"/>
    <col min="3845" max="3845" width="10.85546875" style="12" bestFit="1" customWidth="1"/>
    <col min="3846" max="3847" width="16.85546875" style="12" bestFit="1" customWidth="1"/>
    <col min="3848" max="3848" width="8.85546875" style="12" bestFit="1" customWidth="1"/>
    <col min="3849" max="3849" width="16" style="12" bestFit="1" customWidth="1"/>
    <col min="3850" max="3850" width="0.28515625" style="12" bestFit="1" customWidth="1"/>
    <col min="3851" max="3851" width="16" style="12" bestFit="1" customWidth="1"/>
    <col min="3852" max="3852" width="0.7109375" style="12" bestFit="1" customWidth="1"/>
    <col min="3853" max="3853" width="16.140625" style="12" bestFit="1" customWidth="1"/>
    <col min="3854" max="3854" width="12.5703125" style="12" bestFit="1" customWidth="1"/>
    <col min="3855" max="3855" width="4.42578125" style="12" bestFit="1" customWidth="1"/>
    <col min="3856" max="3856" width="20.85546875" style="12" bestFit="1" customWidth="1"/>
    <col min="3857" max="3857" width="16.85546875" style="12" bestFit="1" customWidth="1"/>
    <col min="3858" max="3858" width="17" style="12" bestFit="1" customWidth="1"/>
    <col min="3859" max="3859" width="20.85546875" style="12" bestFit="1" customWidth="1"/>
    <col min="3860" max="3860" width="22.140625" style="12" bestFit="1" customWidth="1"/>
    <col min="3861" max="3861" width="12.5703125" style="12" bestFit="1" customWidth="1"/>
    <col min="3862" max="3862" width="55.28515625" style="12" bestFit="1" customWidth="1"/>
    <col min="3863" max="3863" width="25.85546875" style="12" bestFit="1" customWidth="1"/>
    <col min="3864" max="4095" width="9.140625" style="12"/>
    <col min="4096" max="4096" width="4.7109375" style="12" bestFit="1" customWidth="1"/>
    <col min="4097" max="4097" width="16.85546875" style="12" bestFit="1" customWidth="1"/>
    <col min="4098" max="4098" width="8.85546875" style="12" bestFit="1" customWidth="1"/>
    <col min="4099" max="4099" width="1.140625" style="12" bestFit="1" customWidth="1"/>
    <col min="4100" max="4100" width="25.140625" style="12" bestFit="1" customWidth="1"/>
    <col min="4101" max="4101" width="10.85546875" style="12" bestFit="1" customWidth="1"/>
    <col min="4102" max="4103" width="16.85546875" style="12" bestFit="1" customWidth="1"/>
    <col min="4104" max="4104" width="8.85546875" style="12" bestFit="1" customWidth="1"/>
    <col min="4105" max="4105" width="16" style="12" bestFit="1" customWidth="1"/>
    <col min="4106" max="4106" width="0.28515625" style="12" bestFit="1" customWidth="1"/>
    <col min="4107" max="4107" width="16" style="12" bestFit="1" customWidth="1"/>
    <col min="4108" max="4108" width="0.7109375" style="12" bestFit="1" customWidth="1"/>
    <col min="4109" max="4109" width="16.140625" style="12" bestFit="1" customWidth="1"/>
    <col min="4110" max="4110" width="12.5703125" style="12" bestFit="1" customWidth="1"/>
    <col min="4111" max="4111" width="4.42578125" style="12" bestFit="1" customWidth="1"/>
    <col min="4112" max="4112" width="20.85546875" style="12" bestFit="1" customWidth="1"/>
    <col min="4113" max="4113" width="16.85546875" style="12" bestFit="1" customWidth="1"/>
    <col min="4114" max="4114" width="17" style="12" bestFit="1" customWidth="1"/>
    <col min="4115" max="4115" width="20.85546875" style="12" bestFit="1" customWidth="1"/>
    <col min="4116" max="4116" width="22.140625" style="12" bestFit="1" customWidth="1"/>
    <col min="4117" max="4117" width="12.5703125" style="12" bestFit="1" customWidth="1"/>
    <col min="4118" max="4118" width="55.28515625" style="12" bestFit="1" customWidth="1"/>
    <col min="4119" max="4119" width="25.85546875" style="12" bestFit="1" customWidth="1"/>
    <col min="4120" max="4351" width="9.140625" style="12"/>
    <col min="4352" max="4352" width="4.7109375" style="12" bestFit="1" customWidth="1"/>
    <col min="4353" max="4353" width="16.85546875" style="12" bestFit="1" customWidth="1"/>
    <col min="4354" max="4354" width="8.85546875" style="12" bestFit="1" customWidth="1"/>
    <col min="4355" max="4355" width="1.140625" style="12" bestFit="1" customWidth="1"/>
    <col min="4356" max="4356" width="25.140625" style="12" bestFit="1" customWidth="1"/>
    <col min="4357" max="4357" width="10.85546875" style="12" bestFit="1" customWidth="1"/>
    <col min="4358" max="4359" width="16.85546875" style="12" bestFit="1" customWidth="1"/>
    <col min="4360" max="4360" width="8.85546875" style="12" bestFit="1" customWidth="1"/>
    <col min="4361" max="4361" width="16" style="12" bestFit="1" customWidth="1"/>
    <col min="4362" max="4362" width="0.28515625" style="12" bestFit="1" customWidth="1"/>
    <col min="4363" max="4363" width="16" style="12" bestFit="1" customWidth="1"/>
    <col min="4364" max="4364" width="0.7109375" style="12" bestFit="1" customWidth="1"/>
    <col min="4365" max="4365" width="16.140625" style="12" bestFit="1" customWidth="1"/>
    <col min="4366" max="4366" width="12.5703125" style="12" bestFit="1" customWidth="1"/>
    <col min="4367" max="4367" width="4.42578125" style="12" bestFit="1" customWidth="1"/>
    <col min="4368" max="4368" width="20.85546875" style="12" bestFit="1" customWidth="1"/>
    <col min="4369" max="4369" width="16.85546875" style="12" bestFit="1" customWidth="1"/>
    <col min="4370" max="4370" width="17" style="12" bestFit="1" customWidth="1"/>
    <col min="4371" max="4371" width="20.85546875" style="12" bestFit="1" customWidth="1"/>
    <col min="4372" max="4372" width="22.140625" style="12" bestFit="1" customWidth="1"/>
    <col min="4373" max="4373" width="12.5703125" style="12" bestFit="1" customWidth="1"/>
    <col min="4374" max="4374" width="55.28515625" style="12" bestFit="1" customWidth="1"/>
    <col min="4375" max="4375" width="25.85546875" style="12" bestFit="1" customWidth="1"/>
    <col min="4376" max="4607" width="9.140625" style="12"/>
    <col min="4608" max="4608" width="4.7109375" style="12" bestFit="1" customWidth="1"/>
    <col min="4609" max="4609" width="16.85546875" style="12" bestFit="1" customWidth="1"/>
    <col min="4610" max="4610" width="8.85546875" style="12" bestFit="1" customWidth="1"/>
    <col min="4611" max="4611" width="1.140625" style="12" bestFit="1" customWidth="1"/>
    <col min="4612" max="4612" width="25.140625" style="12" bestFit="1" customWidth="1"/>
    <col min="4613" max="4613" width="10.85546875" style="12" bestFit="1" customWidth="1"/>
    <col min="4614" max="4615" width="16.85546875" style="12" bestFit="1" customWidth="1"/>
    <col min="4616" max="4616" width="8.85546875" style="12" bestFit="1" customWidth="1"/>
    <col min="4617" max="4617" width="16" style="12" bestFit="1" customWidth="1"/>
    <col min="4618" max="4618" width="0.28515625" style="12" bestFit="1" customWidth="1"/>
    <col min="4619" max="4619" width="16" style="12" bestFit="1" customWidth="1"/>
    <col min="4620" max="4620" width="0.7109375" style="12" bestFit="1" customWidth="1"/>
    <col min="4621" max="4621" width="16.140625" style="12" bestFit="1" customWidth="1"/>
    <col min="4622" max="4622" width="12.5703125" style="12" bestFit="1" customWidth="1"/>
    <col min="4623" max="4623" width="4.42578125" style="12" bestFit="1" customWidth="1"/>
    <col min="4624" max="4624" width="20.85546875" style="12" bestFit="1" customWidth="1"/>
    <col min="4625" max="4625" width="16.85546875" style="12" bestFit="1" customWidth="1"/>
    <col min="4626" max="4626" width="17" style="12" bestFit="1" customWidth="1"/>
    <col min="4627" max="4627" width="20.85546875" style="12" bestFit="1" customWidth="1"/>
    <col min="4628" max="4628" width="22.140625" style="12" bestFit="1" customWidth="1"/>
    <col min="4629" max="4629" width="12.5703125" style="12" bestFit="1" customWidth="1"/>
    <col min="4630" max="4630" width="55.28515625" style="12" bestFit="1" customWidth="1"/>
    <col min="4631" max="4631" width="25.85546875" style="12" bestFit="1" customWidth="1"/>
    <col min="4632" max="4863" width="9.140625" style="12"/>
    <col min="4864" max="4864" width="4.7109375" style="12" bestFit="1" customWidth="1"/>
    <col min="4865" max="4865" width="16.85546875" style="12" bestFit="1" customWidth="1"/>
    <col min="4866" max="4866" width="8.85546875" style="12" bestFit="1" customWidth="1"/>
    <col min="4867" max="4867" width="1.140625" style="12" bestFit="1" customWidth="1"/>
    <col min="4868" max="4868" width="25.140625" style="12" bestFit="1" customWidth="1"/>
    <col min="4869" max="4869" width="10.85546875" style="12" bestFit="1" customWidth="1"/>
    <col min="4870" max="4871" width="16.85546875" style="12" bestFit="1" customWidth="1"/>
    <col min="4872" max="4872" width="8.85546875" style="12" bestFit="1" customWidth="1"/>
    <col min="4873" max="4873" width="16" style="12" bestFit="1" customWidth="1"/>
    <col min="4874" max="4874" width="0.28515625" style="12" bestFit="1" customWidth="1"/>
    <col min="4875" max="4875" width="16" style="12" bestFit="1" customWidth="1"/>
    <col min="4876" max="4876" width="0.7109375" style="12" bestFit="1" customWidth="1"/>
    <col min="4877" max="4877" width="16.140625" style="12" bestFit="1" customWidth="1"/>
    <col min="4878" max="4878" width="12.5703125" style="12" bestFit="1" customWidth="1"/>
    <col min="4879" max="4879" width="4.42578125" style="12" bestFit="1" customWidth="1"/>
    <col min="4880" max="4880" width="20.85546875" style="12" bestFit="1" customWidth="1"/>
    <col min="4881" max="4881" width="16.85546875" style="12" bestFit="1" customWidth="1"/>
    <col min="4882" max="4882" width="17" style="12" bestFit="1" customWidth="1"/>
    <col min="4883" max="4883" width="20.85546875" style="12" bestFit="1" customWidth="1"/>
    <col min="4884" max="4884" width="22.140625" style="12" bestFit="1" customWidth="1"/>
    <col min="4885" max="4885" width="12.5703125" style="12" bestFit="1" customWidth="1"/>
    <col min="4886" max="4886" width="55.28515625" style="12" bestFit="1" customWidth="1"/>
    <col min="4887" max="4887" width="25.85546875" style="12" bestFit="1" customWidth="1"/>
    <col min="4888" max="5119" width="9.140625" style="12"/>
    <col min="5120" max="5120" width="4.7109375" style="12" bestFit="1" customWidth="1"/>
    <col min="5121" max="5121" width="16.85546875" style="12" bestFit="1" customWidth="1"/>
    <col min="5122" max="5122" width="8.85546875" style="12" bestFit="1" customWidth="1"/>
    <col min="5123" max="5123" width="1.140625" style="12" bestFit="1" customWidth="1"/>
    <col min="5124" max="5124" width="25.140625" style="12" bestFit="1" customWidth="1"/>
    <col min="5125" max="5125" width="10.85546875" style="12" bestFit="1" customWidth="1"/>
    <col min="5126" max="5127" width="16.85546875" style="12" bestFit="1" customWidth="1"/>
    <col min="5128" max="5128" width="8.85546875" style="12" bestFit="1" customWidth="1"/>
    <col min="5129" max="5129" width="16" style="12" bestFit="1" customWidth="1"/>
    <col min="5130" max="5130" width="0.28515625" style="12" bestFit="1" customWidth="1"/>
    <col min="5131" max="5131" width="16" style="12" bestFit="1" customWidth="1"/>
    <col min="5132" max="5132" width="0.7109375" style="12" bestFit="1" customWidth="1"/>
    <col min="5133" max="5133" width="16.140625" style="12" bestFit="1" customWidth="1"/>
    <col min="5134" max="5134" width="12.5703125" style="12" bestFit="1" customWidth="1"/>
    <col min="5135" max="5135" width="4.42578125" style="12" bestFit="1" customWidth="1"/>
    <col min="5136" max="5136" width="20.85546875" style="12" bestFit="1" customWidth="1"/>
    <col min="5137" max="5137" width="16.85546875" style="12" bestFit="1" customWidth="1"/>
    <col min="5138" max="5138" width="17" style="12" bestFit="1" customWidth="1"/>
    <col min="5139" max="5139" width="20.85546875" style="12" bestFit="1" customWidth="1"/>
    <col min="5140" max="5140" width="22.140625" style="12" bestFit="1" customWidth="1"/>
    <col min="5141" max="5141" width="12.5703125" style="12" bestFit="1" customWidth="1"/>
    <col min="5142" max="5142" width="55.28515625" style="12" bestFit="1" customWidth="1"/>
    <col min="5143" max="5143" width="25.85546875" style="12" bestFit="1" customWidth="1"/>
    <col min="5144" max="5375" width="9.140625" style="12"/>
    <col min="5376" max="5376" width="4.7109375" style="12" bestFit="1" customWidth="1"/>
    <col min="5377" max="5377" width="16.85546875" style="12" bestFit="1" customWidth="1"/>
    <col min="5378" max="5378" width="8.85546875" style="12" bestFit="1" customWidth="1"/>
    <col min="5379" max="5379" width="1.140625" style="12" bestFit="1" customWidth="1"/>
    <col min="5380" max="5380" width="25.140625" style="12" bestFit="1" customWidth="1"/>
    <col min="5381" max="5381" width="10.85546875" style="12" bestFit="1" customWidth="1"/>
    <col min="5382" max="5383" width="16.85546875" style="12" bestFit="1" customWidth="1"/>
    <col min="5384" max="5384" width="8.85546875" style="12" bestFit="1" customWidth="1"/>
    <col min="5385" max="5385" width="16" style="12" bestFit="1" customWidth="1"/>
    <col min="5386" max="5386" width="0.28515625" style="12" bestFit="1" customWidth="1"/>
    <col min="5387" max="5387" width="16" style="12" bestFit="1" customWidth="1"/>
    <col min="5388" max="5388" width="0.7109375" style="12" bestFit="1" customWidth="1"/>
    <col min="5389" max="5389" width="16.140625" style="12" bestFit="1" customWidth="1"/>
    <col min="5390" max="5390" width="12.5703125" style="12" bestFit="1" customWidth="1"/>
    <col min="5391" max="5391" width="4.42578125" style="12" bestFit="1" customWidth="1"/>
    <col min="5392" max="5392" width="20.85546875" style="12" bestFit="1" customWidth="1"/>
    <col min="5393" max="5393" width="16.85546875" style="12" bestFit="1" customWidth="1"/>
    <col min="5394" max="5394" width="17" style="12" bestFit="1" customWidth="1"/>
    <col min="5395" max="5395" width="20.85546875" style="12" bestFit="1" customWidth="1"/>
    <col min="5396" max="5396" width="22.140625" style="12" bestFit="1" customWidth="1"/>
    <col min="5397" max="5397" width="12.5703125" style="12" bestFit="1" customWidth="1"/>
    <col min="5398" max="5398" width="55.28515625" style="12" bestFit="1" customWidth="1"/>
    <col min="5399" max="5399" width="25.85546875" style="12" bestFit="1" customWidth="1"/>
    <col min="5400" max="5631" width="9.140625" style="12"/>
    <col min="5632" max="5632" width="4.7109375" style="12" bestFit="1" customWidth="1"/>
    <col min="5633" max="5633" width="16.85546875" style="12" bestFit="1" customWidth="1"/>
    <col min="5634" max="5634" width="8.85546875" style="12" bestFit="1" customWidth="1"/>
    <col min="5635" max="5635" width="1.140625" style="12" bestFit="1" customWidth="1"/>
    <col min="5636" max="5636" width="25.140625" style="12" bestFit="1" customWidth="1"/>
    <col min="5637" max="5637" width="10.85546875" style="12" bestFit="1" customWidth="1"/>
    <col min="5638" max="5639" width="16.85546875" style="12" bestFit="1" customWidth="1"/>
    <col min="5640" max="5640" width="8.85546875" style="12" bestFit="1" customWidth="1"/>
    <col min="5641" max="5641" width="16" style="12" bestFit="1" customWidth="1"/>
    <col min="5642" max="5642" width="0.28515625" style="12" bestFit="1" customWidth="1"/>
    <col min="5643" max="5643" width="16" style="12" bestFit="1" customWidth="1"/>
    <col min="5644" max="5644" width="0.7109375" style="12" bestFit="1" customWidth="1"/>
    <col min="5645" max="5645" width="16.140625" style="12" bestFit="1" customWidth="1"/>
    <col min="5646" max="5646" width="12.5703125" style="12" bestFit="1" customWidth="1"/>
    <col min="5647" max="5647" width="4.42578125" style="12" bestFit="1" customWidth="1"/>
    <col min="5648" max="5648" width="20.85546875" style="12" bestFit="1" customWidth="1"/>
    <col min="5649" max="5649" width="16.85546875" style="12" bestFit="1" customWidth="1"/>
    <col min="5650" max="5650" width="17" style="12" bestFit="1" customWidth="1"/>
    <col min="5651" max="5651" width="20.85546875" style="12" bestFit="1" customWidth="1"/>
    <col min="5652" max="5652" width="22.140625" style="12" bestFit="1" customWidth="1"/>
    <col min="5653" max="5653" width="12.5703125" style="12" bestFit="1" customWidth="1"/>
    <col min="5654" max="5654" width="55.28515625" style="12" bestFit="1" customWidth="1"/>
    <col min="5655" max="5655" width="25.85546875" style="12" bestFit="1" customWidth="1"/>
    <col min="5656" max="5887" width="9.140625" style="12"/>
    <col min="5888" max="5888" width="4.7109375" style="12" bestFit="1" customWidth="1"/>
    <col min="5889" max="5889" width="16.85546875" style="12" bestFit="1" customWidth="1"/>
    <col min="5890" max="5890" width="8.85546875" style="12" bestFit="1" customWidth="1"/>
    <col min="5891" max="5891" width="1.140625" style="12" bestFit="1" customWidth="1"/>
    <col min="5892" max="5892" width="25.140625" style="12" bestFit="1" customWidth="1"/>
    <col min="5893" max="5893" width="10.85546875" style="12" bestFit="1" customWidth="1"/>
    <col min="5894" max="5895" width="16.85546875" style="12" bestFit="1" customWidth="1"/>
    <col min="5896" max="5896" width="8.85546875" style="12" bestFit="1" customWidth="1"/>
    <col min="5897" max="5897" width="16" style="12" bestFit="1" customWidth="1"/>
    <col min="5898" max="5898" width="0.28515625" style="12" bestFit="1" customWidth="1"/>
    <col min="5899" max="5899" width="16" style="12" bestFit="1" customWidth="1"/>
    <col min="5900" max="5900" width="0.7109375" style="12" bestFit="1" customWidth="1"/>
    <col min="5901" max="5901" width="16.140625" style="12" bestFit="1" customWidth="1"/>
    <col min="5902" max="5902" width="12.5703125" style="12" bestFit="1" customWidth="1"/>
    <col min="5903" max="5903" width="4.42578125" style="12" bestFit="1" customWidth="1"/>
    <col min="5904" max="5904" width="20.85546875" style="12" bestFit="1" customWidth="1"/>
    <col min="5905" max="5905" width="16.85546875" style="12" bestFit="1" customWidth="1"/>
    <col min="5906" max="5906" width="17" style="12" bestFit="1" customWidth="1"/>
    <col min="5907" max="5907" width="20.85546875" style="12" bestFit="1" customWidth="1"/>
    <col min="5908" max="5908" width="22.140625" style="12" bestFit="1" customWidth="1"/>
    <col min="5909" max="5909" width="12.5703125" style="12" bestFit="1" customWidth="1"/>
    <col min="5910" max="5910" width="55.28515625" style="12" bestFit="1" customWidth="1"/>
    <col min="5911" max="5911" width="25.85546875" style="12" bestFit="1" customWidth="1"/>
    <col min="5912" max="6143" width="9.140625" style="12"/>
    <col min="6144" max="6144" width="4.7109375" style="12" bestFit="1" customWidth="1"/>
    <col min="6145" max="6145" width="16.85546875" style="12" bestFit="1" customWidth="1"/>
    <col min="6146" max="6146" width="8.85546875" style="12" bestFit="1" customWidth="1"/>
    <col min="6147" max="6147" width="1.140625" style="12" bestFit="1" customWidth="1"/>
    <col min="6148" max="6148" width="25.140625" style="12" bestFit="1" customWidth="1"/>
    <col min="6149" max="6149" width="10.85546875" style="12" bestFit="1" customWidth="1"/>
    <col min="6150" max="6151" width="16.85546875" style="12" bestFit="1" customWidth="1"/>
    <col min="6152" max="6152" width="8.85546875" style="12" bestFit="1" customWidth="1"/>
    <col min="6153" max="6153" width="16" style="12" bestFit="1" customWidth="1"/>
    <col min="6154" max="6154" width="0.28515625" style="12" bestFit="1" customWidth="1"/>
    <col min="6155" max="6155" width="16" style="12" bestFit="1" customWidth="1"/>
    <col min="6156" max="6156" width="0.7109375" style="12" bestFit="1" customWidth="1"/>
    <col min="6157" max="6157" width="16.140625" style="12" bestFit="1" customWidth="1"/>
    <col min="6158" max="6158" width="12.5703125" style="12" bestFit="1" customWidth="1"/>
    <col min="6159" max="6159" width="4.42578125" style="12" bestFit="1" customWidth="1"/>
    <col min="6160" max="6160" width="20.85546875" style="12" bestFit="1" customWidth="1"/>
    <col min="6161" max="6161" width="16.85546875" style="12" bestFit="1" customWidth="1"/>
    <col min="6162" max="6162" width="17" style="12" bestFit="1" customWidth="1"/>
    <col min="6163" max="6163" width="20.85546875" style="12" bestFit="1" customWidth="1"/>
    <col min="6164" max="6164" width="22.140625" style="12" bestFit="1" customWidth="1"/>
    <col min="6165" max="6165" width="12.5703125" style="12" bestFit="1" customWidth="1"/>
    <col min="6166" max="6166" width="55.28515625" style="12" bestFit="1" customWidth="1"/>
    <col min="6167" max="6167" width="25.85546875" style="12" bestFit="1" customWidth="1"/>
    <col min="6168" max="6399" width="9.140625" style="12"/>
    <col min="6400" max="6400" width="4.7109375" style="12" bestFit="1" customWidth="1"/>
    <col min="6401" max="6401" width="16.85546875" style="12" bestFit="1" customWidth="1"/>
    <col min="6402" max="6402" width="8.85546875" style="12" bestFit="1" customWidth="1"/>
    <col min="6403" max="6403" width="1.140625" style="12" bestFit="1" customWidth="1"/>
    <col min="6404" max="6404" width="25.140625" style="12" bestFit="1" customWidth="1"/>
    <col min="6405" max="6405" width="10.85546875" style="12" bestFit="1" customWidth="1"/>
    <col min="6406" max="6407" width="16.85546875" style="12" bestFit="1" customWidth="1"/>
    <col min="6408" max="6408" width="8.85546875" style="12" bestFit="1" customWidth="1"/>
    <col min="6409" max="6409" width="16" style="12" bestFit="1" customWidth="1"/>
    <col min="6410" max="6410" width="0.28515625" style="12" bestFit="1" customWidth="1"/>
    <col min="6411" max="6411" width="16" style="12" bestFit="1" customWidth="1"/>
    <col min="6412" max="6412" width="0.7109375" style="12" bestFit="1" customWidth="1"/>
    <col min="6413" max="6413" width="16.140625" style="12" bestFit="1" customWidth="1"/>
    <col min="6414" max="6414" width="12.5703125" style="12" bestFit="1" customWidth="1"/>
    <col min="6415" max="6415" width="4.42578125" style="12" bestFit="1" customWidth="1"/>
    <col min="6416" max="6416" width="20.85546875" style="12" bestFit="1" customWidth="1"/>
    <col min="6417" max="6417" width="16.85546875" style="12" bestFit="1" customWidth="1"/>
    <col min="6418" max="6418" width="17" style="12" bestFit="1" customWidth="1"/>
    <col min="6419" max="6419" width="20.85546875" style="12" bestFit="1" customWidth="1"/>
    <col min="6420" max="6420" width="22.140625" style="12" bestFit="1" customWidth="1"/>
    <col min="6421" max="6421" width="12.5703125" style="12" bestFit="1" customWidth="1"/>
    <col min="6422" max="6422" width="55.28515625" style="12" bestFit="1" customWidth="1"/>
    <col min="6423" max="6423" width="25.85546875" style="12" bestFit="1" customWidth="1"/>
    <col min="6424" max="6655" width="9.140625" style="12"/>
    <col min="6656" max="6656" width="4.7109375" style="12" bestFit="1" customWidth="1"/>
    <col min="6657" max="6657" width="16.85546875" style="12" bestFit="1" customWidth="1"/>
    <col min="6658" max="6658" width="8.85546875" style="12" bestFit="1" customWidth="1"/>
    <col min="6659" max="6659" width="1.140625" style="12" bestFit="1" customWidth="1"/>
    <col min="6660" max="6660" width="25.140625" style="12" bestFit="1" customWidth="1"/>
    <col min="6661" max="6661" width="10.85546875" style="12" bestFit="1" customWidth="1"/>
    <col min="6662" max="6663" width="16.85546875" style="12" bestFit="1" customWidth="1"/>
    <col min="6664" max="6664" width="8.85546875" style="12" bestFit="1" customWidth="1"/>
    <col min="6665" max="6665" width="16" style="12" bestFit="1" customWidth="1"/>
    <col min="6666" max="6666" width="0.28515625" style="12" bestFit="1" customWidth="1"/>
    <col min="6667" max="6667" width="16" style="12" bestFit="1" customWidth="1"/>
    <col min="6668" max="6668" width="0.7109375" style="12" bestFit="1" customWidth="1"/>
    <col min="6669" max="6669" width="16.140625" style="12" bestFit="1" customWidth="1"/>
    <col min="6670" max="6670" width="12.5703125" style="12" bestFit="1" customWidth="1"/>
    <col min="6671" max="6671" width="4.42578125" style="12" bestFit="1" customWidth="1"/>
    <col min="6672" max="6672" width="20.85546875" style="12" bestFit="1" customWidth="1"/>
    <col min="6673" max="6673" width="16.85546875" style="12" bestFit="1" customWidth="1"/>
    <col min="6674" max="6674" width="17" style="12" bestFit="1" customWidth="1"/>
    <col min="6675" max="6675" width="20.85546875" style="12" bestFit="1" customWidth="1"/>
    <col min="6676" max="6676" width="22.140625" style="12" bestFit="1" customWidth="1"/>
    <col min="6677" max="6677" width="12.5703125" style="12" bestFit="1" customWidth="1"/>
    <col min="6678" max="6678" width="55.28515625" style="12" bestFit="1" customWidth="1"/>
    <col min="6679" max="6679" width="25.85546875" style="12" bestFit="1" customWidth="1"/>
    <col min="6680" max="6911" width="9.140625" style="12"/>
    <col min="6912" max="6912" width="4.7109375" style="12" bestFit="1" customWidth="1"/>
    <col min="6913" max="6913" width="16.85546875" style="12" bestFit="1" customWidth="1"/>
    <col min="6914" max="6914" width="8.85546875" style="12" bestFit="1" customWidth="1"/>
    <col min="6915" max="6915" width="1.140625" style="12" bestFit="1" customWidth="1"/>
    <col min="6916" max="6916" width="25.140625" style="12" bestFit="1" customWidth="1"/>
    <col min="6917" max="6917" width="10.85546875" style="12" bestFit="1" customWidth="1"/>
    <col min="6918" max="6919" width="16.85546875" style="12" bestFit="1" customWidth="1"/>
    <col min="6920" max="6920" width="8.85546875" style="12" bestFit="1" customWidth="1"/>
    <col min="6921" max="6921" width="16" style="12" bestFit="1" customWidth="1"/>
    <col min="6922" max="6922" width="0.28515625" style="12" bestFit="1" customWidth="1"/>
    <col min="6923" max="6923" width="16" style="12" bestFit="1" customWidth="1"/>
    <col min="6924" max="6924" width="0.7109375" style="12" bestFit="1" customWidth="1"/>
    <col min="6925" max="6925" width="16.140625" style="12" bestFit="1" customWidth="1"/>
    <col min="6926" max="6926" width="12.5703125" style="12" bestFit="1" customWidth="1"/>
    <col min="6927" max="6927" width="4.42578125" style="12" bestFit="1" customWidth="1"/>
    <col min="6928" max="6928" width="20.85546875" style="12" bestFit="1" customWidth="1"/>
    <col min="6929" max="6929" width="16.85546875" style="12" bestFit="1" customWidth="1"/>
    <col min="6930" max="6930" width="17" style="12" bestFit="1" customWidth="1"/>
    <col min="6931" max="6931" width="20.85546875" style="12" bestFit="1" customWidth="1"/>
    <col min="6932" max="6932" width="22.140625" style="12" bestFit="1" customWidth="1"/>
    <col min="6933" max="6933" width="12.5703125" style="12" bestFit="1" customWidth="1"/>
    <col min="6934" max="6934" width="55.28515625" style="12" bestFit="1" customWidth="1"/>
    <col min="6935" max="6935" width="25.85546875" style="12" bestFit="1" customWidth="1"/>
    <col min="6936" max="7167" width="9.140625" style="12"/>
    <col min="7168" max="7168" width="4.7109375" style="12" bestFit="1" customWidth="1"/>
    <col min="7169" max="7169" width="16.85546875" style="12" bestFit="1" customWidth="1"/>
    <col min="7170" max="7170" width="8.85546875" style="12" bestFit="1" customWidth="1"/>
    <col min="7171" max="7171" width="1.140625" style="12" bestFit="1" customWidth="1"/>
    <col min="7172" max="7172" width="25.140625" style="12" bestFit="1" customWidth="1"/>
    <col min="7173" max="7173" width="10.85546875" style="12" bestFit="1" customWidth="1"/>
    <col min="7174" max="7175" width="16.85546875" style="12" bestFit="1" customWidth="1"/>
    <col min="7176" max="7176" width="8.85546875" style="12" bestFit="1" customWidth="1"/>
    <col min="7177" max="7177" width="16" style="12" bestFit="1" customWidth="1"/>
    <col min="7178" max="7178" width="0.28515625" style="12" bestFit="1" customWidth="1"/>
    <col min="7179" max="7179" width="16" style="12" bestFit="1" customWidth="1"/>
    <col min="7180" max="7180" width="0.7109375" style="12" bestFit="1" customWidth="1"/>
    <col min="7181" max="7181" width="16.140625" style="12" bestFit="1" customWidth="1"/>
    <col min="7182" max="7182" width="12.5703125" style="12" bestFit="1" customWidth="1"/>
    <col min="7183" max="7183" width="4.42578125" style="12" bestFit="1" customWidth="1"/>
    <col min="7184" max="7184" width="20.85546875" style="12" bestFit="1" customWidth="1"/>
    <col min="7185" max="7185" width="16.85546875" style="12" bestFit="1" customWidth="1"/>
    <col min="7186" max="7186" width="17" style="12" bestFit="1" customWidth="1"/>
    <col min="7187" max="7187" width="20.85546875" style="12" bestFit="1" customWidth="1"/>
    <col min="7188" max="7188" width="22.140625" style="12" bestFit="1" customWidth="1"/>
    <col min="7189" max="7189" width="12.5703125" style="12" bestFit="1" customWidth="1"/>
    <col min="7190" max="7190" width="55.28515625" style="12" bestFit="1" customWidth="1"/>
    <col min="7191" max="7191" width="25.85546875" style="12" bestFit="1" customWidth="1"/>
    <col min="7192" max="7423" width="9.140625" style="12"/>
    <col min="7424" max="7424" width="4.7109375" style="12" bestFit="1" customWidth="1"/>
    <col min="7425" max="7425" width="16.85546875" style="12" bestFit="1" customWidth="1"/>
    <col min="7426" max="7426" width="8.85546875" style="12" bestFit="1" customWidth="1"/>
    <col min="7427" max="7427" width="1.140625" style="12" bestFit="1" customWidth="1"/>
    <col min="7428" max="7428" width="25.140625" style="12" bestFit="1" customWidth="1"/>
    <col min="7429" max="7429" width="10.85546875" style="12" bestFit="1" customWidth="1"/>
    <col min="7430" max="7431" width="16.85546875" style="12" bestFit="1" customWidth="1"/>
    <col min="7432" max="7432" width="8.85546875" style="12" bestFit="1" customWidth="1"/>
    <col min="7433" max="7433" width="16" style="12" bestFit="1" customWidth="1"/>
    <col min="7434" max="7434" width="0.28515625" style="12" bestFit="1" customWidth="1"/>
    <col min="7435" max="7435" width="16" style="12" bestFit="1" customWidth="1"/>
    <col min="7436" max="7436" width="0.7109375" style="12" bestFit="1" customWidth="1"/>
    <col min="7437" max="7437" width="16.140625" style="12" bestFit="1" customWidth="1"/>
    <col min="7438" max="7438" width="12.5703125" style="12" bestFit="1" customWidth="1"/>
    <col min="7439" max="7439" width="4.42578125" style="12" bestFit="1" customWidth="1"/>
    <col min="7440" max="7440" width="20.85546875" style="12" bestFit="1" customWidth="1"/>
    <col min="7441" max="7441" width="16.85546875" style="12" bestFit="1" customWidth="1"/>
    <col min="7442" max="7442" width="17" style="12" bestFit="1" customWidth="1"/>
    <col min="7443" max="7443" width="20.85546875" style="12" bestFit="1" customWidth="1"/>
    <col min="7444" max="7444" width="22.140625" style="12" bestFit="1" customWidth="1"/>
    <col min="7445" max="7445" width="12.5703125" style="12" bestFit="1" customWidth="1"/>
    <col min="7446" max="7446" width="55.28515625" style="12" bestFit="1" customWidth="1"/>
    <col min="7447" max="7447" width="25.85546875" style="12" bestFit="1" customWidth="1"/>
    <col min="7448" max="7679" width="9.140625" style="12"/>
    <col min="7680" max="7680" width="4.7109375" style="12" bestFit="1" customWidth="1"/>
    <col min="7681" max="7681" width="16.85546875" style="12" bestFit="1" customWidth="1"/>
    <col min="7682" max="7682" width="8.85546875" style="12" bestFit="1" customWidth="1"/>
    <col min="7683" max="7683" width="1.140625" style="12" bestFit="1" customWidth="1"/>
    <col min="7684" max="7684" width="25.140625" style="12" bestFit="1" customWidth="1"/>
    <col min="7685" max="7685" width="10.85546875" style="12" bestFit="1" customWidth="1"/>
    <col min="7686" max="7687" width="16.85546875" style="12" bestFit="1" customWidth="1"/>
    <col min="7688" max="7688" width="8.85546875" style="12" bestFit="1" customWidth="1"/>
    <col min="7689" max="7689" width="16" style="12" bestFit="1" customWidth="1"/>
    <col min="7690" max="7690" width="0.28515625" style="12" bestFit="1" customWidth="1"/>
    <col min="7691" max="7691" width="16" style="12" bestFit="1" customWidth="1"/>
    <col min="7692" max="7692" width="0.7109375" style="12" bestFit="1" customWidth="1"/>
    <col min="7693" max="7693" width="16.140625" style="12" bestFit="1" customWidth="1"/>
    <col min="7694" max="7694" width="12.5703125" style="12" bestFit="1" customWidth="1"/>
    <col min="7695" max="7695" width="4.42578125" style="12" bestFit="1" customWidth="1"/>
    <col min="7696" max="7696" width="20.85546875" style="12" bestFit="1" customWidth="1"/>
    <col min="7697" max="7697" width="16.85546875" style="12" bestFit="1" customWidth="1"/>
    <col min="7698" max="7698" width="17" style="12" bestFit="1" customWidth="1"/>
    <col min="7699" max="7699" width="20.85546875" style="12" bestFit="1" customWidth="1"/>
    <col min="7700" max="7700" width="22.140625" style="12" bestFit="1" customWidth="1"/>
    <col min="7701" max="7701" width="12.5703125" style="12" bestFit="1" customWidth="1"/>
    <col min="7702" max="7702" width="55.28515625" style="12" bestFit="1" customWidth="1"/>
    <col min="7703" max="7703" width="25.85546875" style="12" bestFit="1" customWidth="1"/>
    <col min="7704" max="7935" width="9.140625" style="12"/>
    <col min="7936" max="7936" width="4.7109375" style="12" bestFit="1" customWidth="1"/>
    <col min="7937" max="7937" width="16.85546875" style="12" bestFit="1" customWidth="1"/>
    <col min="7938" max="7938" width="8.85546875" style="12" bestFit="1" customWidth="1"/>
    <col min="7939" max="7939" width="1.140625" style="12" bestFit="1" customWidth="1"/>
    <col min="7940" max="7940" width="25.140625" style="12" bestFit="1" customWidth="1"/>
    <col min="7941" max="7941" width="10.85546875" style="12" bestFit="1" customWidth="1"/>
    <col min="7942" max="7943" width="16.85546875" style="12" bestFit="1" customWidth="1"/>
    <col min="7944" max="7944" width="8.85546875" style="12" bestFit="1" customWidth="1"/>
    <col min="7945" max="7945" width="16" style="12" bestFit="1" customWidth="1"/>
    <col min="7946" max="7946" width="0.28515625" style="12" bestFit="1" customWidth="1"/>
    <col min="7947" max="7947" width="16" style="12" bestFit="1" customWidth="1"/>
    <col min="7948" max="7948" width="0.7109375" style="12" bestFit="1" customWidth="1"/>
    <col min="7949" max="7949" width="16.140625" style="12" bestFit="1" customWidth="1"/>
    <col min="7950" max="7950" width="12.5703125" style="12" bestFit="1" customWidth="1"/>
    <col min="7951" max="7951" width="4.42578125" style="12" bestFit="1" customWidth="1"/>
    <col min="7952" max="7952" width="20.85546875" style="12" bestFit="1" customWidth="1"/>
    <col min="7953" max="7953" width="16.85546875" style="12" bestFit="1" customWidth="1"/>
    <col min="7954" max="7954" width="17" style="12" bestFit="1" customWidth="1"/>
    <col min="7955" max="7955" width="20.85546875" style="12" bestFit="1" customWidth="1"/>
    <col min="7956" max="7956" width="22.140625" style="12" bestFit="1" customWidth="1"/>
    <col min="7957" max="7957" width="12.5703125" style="12" bestFit="1" customWidth="1"/>
    <col min="7958" max="7958" width="55.28515625" style="12" bestFit="1" customWidth="1"/>
    <col min="7959" max="7959" width="25.85546875" style="12" bestFit="1" customWidth="1"/>
    <col min="7960" max="8191" width="9.140625" style="12"/>
    <col min="8192" max="8192" width="4.7109375" style="12" bestFit="1" customWidth="1"/>
    <col min="8193" max="8193" width="16.85546875" style="12" bestFit="1" customWidth="1"/>
    <col min="8194" max="8194" width="8.85546875" style="12" bestFit="1" customWidth="1"/>
    <col min="8195" max="8195" width="1.140625" style="12" bestFit="1" customWidth="1"/>
    <col min="8196" max="8196" width="25.140625" style="12" bestFit="1" customWidth="1"/>
    <col min="8197" max="8197" width="10.85546875" style="12" bestFit="1" customWidth="1"/>
    <col min="8198" max="8199" width="16.85546875" style="12" bestFit="1" customWidth="1"/>
    <col min="8200" max="8200" width="8.85546875" style="12" bestFit="1" customWidth="1"/>
    <col min="8201" max="8201" width="16" style="12" bestFit="1" customWidth="1"/>
    <col min="8202" max="8202" width="0.28515625" style="12" bestFit="1" customWidth="1"/>
    <col min="8203" max="8203" width="16" style="12" bestFit="1" customWidth="1"/>
    <col min="8204" max="8204" width="0.7109375" style="12" bestFit="1" customWidth="1"/>
    <col min="8205" max="8205" width="16.140625" style="12" bestFit="1" customWidth="1"/>
    <col min="8206" max="8206" width="12.5703125" style="12" bestFit="1" customWidth="1"/>
    <col min="8207" max="8207" width="4.42578125" style="12" bestFit="1" customWidth="1"/>
    <col min="8208" max="8208" width="20.85546875" style="12" bestFit="1" customWidth="1"/>
    <col min="8209" max="8209" width="16.85546875" style="12" bestFit="1" customWidth="1"/>
    <col min="8210" max="8210" width="17" style="12" bestFit="1" customWidth="1"/>
    <col min="8211" max="8211" width="20.85546875" style="12" bestFit="1" customWidth="1"/>
    <col min="8212" max="8212" width="22.140625" style="12" bestFit="1" customWidth="1"/>
    <col min="8213" max="8213" width="12.5703125" style="12" bestFit="1" customWidth="1"/>
    <col min="8214" max="8214" width="55.28515625" style="12" bestFit="1" customWidth="1"/>
    <col min="8215" max="8215" width="25.85546875" style="12" bestFit="1" customWidth="1"/>
    <col min="8216" max="8447" width="9.140625" style="12"/>
    <col min="8448" max="8448" width="4.7109375" style="12" bestFit="1" customWidth="1"/>
    <col min="8449" max="8449" width="16.85546875" style="12" bestFit="1" customWidth="1"/>
    <col min="8450" max="8450" width="8.85546875" style="12" bestFit="1" customWidth="1"/>
    <col min="8451" max="8451" width="1.140625" style="12" bestFit="1" customWidth="1"/>
    <col min="8452" max="8452" width="25.140625" style="12" bestFit="1" customWidth="1"/>
    <col min="8453" max="8453" width="10.85546875" style="12" bestFit="1" customWidth="1"/>
    <col min="8454" max="8455" width="16.85546875" style="12" bestFit="1" customWidth="1"/>
    <col min="8456" max="8456" width="8.85546875" style="12" bestFit="1" customWidth="1"/>
    <col min="8457" max="8457" width="16" style="12" bestFit="1" customWidth="1"/>
    <col min="8458" max="8458" width="0.28515625" style="12" bestFit="1" customWidth="1"/>
    <col min="8459" max="8459" width="16" style="12" bestFit="1" customWidth="1"/>
    <col min="8460" max="8460" width="0.7109375" style="12" bestFit="1" customWidth="1"/>
    <col min="8461" max="8461" width="16.140625" style="12" bestFit="1" customWidth="1"/>
    <col min="8462" max="8462" width="12.5703125" style="12" bestFit="1" customWidth="1"/>
    <col min="8463" max="8463" width="4.42578125" style="12" bestFit="1" customWidth="1"/>
    <col min="8464" max="8464" width="20.85546875" style="12" bestFit="1" customWidth="1"/>
    <col min="8465" max="8465" width="16.85546875" style="12" bestFit="1" customWidth="1"/>
    <col min="8466" max="8466" width="17" style="12" bestFit="1" customWidth="1"/>
    <col min="8467" max="8467" width="20.85546875" style="12" bestFit="1" customWidth="1"/>
    <col min="8468" max="8468" width="22.140625" style="12" bestFit="1" customWidth="1"/>
    <col min="8469" max="8469" width="12.5703125" style="12" bestFit="1" customWidth="1"/>
    <col min="8470" max="8470" width="55.28515625" style="12" bestFit="1" customWidth="1"/>
    <col min="8471" max="8471" width="25.85546875" style="12" bestFit="1" customWidth="1"/>
    <col min="8472" max="8703" width="9.140625" style="12"/>
    <col min="8704" max="8704" width="4.7109375" style="12" bestFit="1" customWidth="1"/>
    <col min="8705" max="8705" width="16.85546875" style="12" bestFit="1" customWidth="1"/>
    <col min="8706" max="8706" width="8.85546875" style="12" bestFit="1" customWidth="1"/>
    <col min="8707" max="8707" width="1.140625" style="12" bestFit="1" customWidth="1"/>
    <col min="8708" max="8708" width="25.140625" style="12" bestFit="1" customWidth="1"/>
    <col min="8709" max="8709" width="10.85546875" style="12" bestFit="1" customWidth="1"/>
    <col min="8710" max="8711" width="16.85546875" style="12" bestFit="1" customWidth="1"/>
    <col min="8712" max="8712" width="8.85546875" style="12" bestFit="1" customWidth="1"/>
    <col min="8713" max="8713" width="16" style="12" bestFit="1" customWidth="1"/>
    <col min="8714" max="8714" width="0.28515625" style="12" bestFit="1" customWidth="1"/>
    <col min="8715" max="8715" width="16" style="12" bestFit="1" customWidth="1"/>
    <col min="8716" max="8716" width="0.7109375" style="12" bestFit="1" customWidth="1"/>
    <col min="8717" max="8717" width="16.140625" style="12" bestFit="1" customWidth="1"/>
    <col min="8718" max="8718" width="12.5703125" style="12" bestFit="1" customWidth="1"/>
    <col min="8719" max="8719" width="4.42578125" style="12" bestFit="1" customWidth="1"/>
    <col min="8720" max="8720" width="20.85546875" style="12" bestFit="1" customWidth="1"/>
    <col min="8721" max="8721" width="16.85546875" style="12" bestFit="1" customWidth="1"/>
    <col min="8722" max="8722" width="17" style="12" bestFit="1" customWidth="1"/>
    <col min="8723" max="8723" width="20.85546875" style="12" bestFit="1" customWidth="1"/>
    <col min="8724" max="8724" width="22.140625" style="12" bestFit="1" customWidth="1"/>
    <col min="8725" max="8725" width="12.5703125" style="12" bestFit="1" customWidth="1"/>
    <col min="8726" max="8726" width="55.28515625" style="12" bestFit="1" customWidth="1"/>
    <col min="8727" max="8727" width="25.85546875" style="12" bestFit="1" customWidth="1"/>
    <col min="8728" max="8959" width="9.140625" style="12"/>
    <col min="8960" max="8960" width="4.7109375" style="12" bestFit="1" customWidth="1"/>
    <col min="8961" max="8961" width="16.85546875" style="12" bestFit="1" customWidth="1"/>
    <col min="8962" max="8962" width="8.85546875" style="12" bestFit="1" customWidth="1"/>
    <col min="8963" max="8963" width="1.140625" style="12" bestFit="1" customWidth="1"/>
    <col min="8964" max="8964" width="25.140625" style="12" bestFit="1" customWidth="1"/>
    <col min="8965" max="8965" width="10.85546875" style="12" bestFit="1" customWidth="1"/>
    <col min="8966" max="8967" width="16.85546875" style="12" bestFit="1" customWidth="1"/>
    <col min="8968" max="8968" width="8.85546875" style="12" bestFit="1" customWidth="1"/>
    <col min="8969" max="8969" width="16" style="12" bestFit="1" customWidth="1"/>
    <col min="8970" max="8970" width="0.28515625" style="12" bestFit="1" customWidth="1"/>
    <col min="8971" max="8971" width="16" style="12" bestFit="1" customWidth="1"/>
    <col min="8972" max="8972" width="0.7109375" style="12" bestFit="1" customWidth="1"/>
    <col min="8973" max="8973" width="16.140625" style="12" bestFit="1" customWidth="1"/>
    <col min="8974" max="8974" width="12.5703125" style="12" bestFit="1" customWidth="1"/>
    <col min="8975" max="8975" width="4.42578125" style="12" bestFit="1" customWidth="1"/>
    <col min="8976" max="8976" width="20.85546875" style="12" bestFit="1" customWidth="1"/>
    <col min="8977" max="8977" width="16.85546875" style="12" bestFit="1" customWidth="1"/>
    <col min="8978" max="8978" width="17" style="12" bestFit="1" customWidth="1"/>
    <col min="8979" max="8979" width="20.85546875" style="12" bestFit="1" customWidth="1"/>
    <col min="8980" max="8980" width="22.140625" style="12" bestFit="1" customWidth="1"/>
    <col min="8981" max="8981" width="12.5703125" style="12" bestFit="1" customWidth="1"/>
    <col min="8982" max="8982" width="55.28515625" style="12" bestFit="1" customWidth="1"/>
    <col min="8983" max="8983" width="25.85546875" style="12" bestFit="1" customWidth="1"/>
    <col min="8984" max="9215" width="9.140625" style="12"/>
    <col min="9216" max="9216" width="4.7109375" style="12" bestFit="1" customWidth="1"/>
    <col min="9217" max="9217" width="16.85546875" style="12" bestFit="1" customWidth="1"/>
    <col min="9218" max="9218" width="8.85546875" style="12" bestFit="1" customWidth="1"/>
    <col min="9219" max="9219" width="1.140625" style="12" bestFit="1" customWidth="1"/>
    <col min="9220" max="9220" width="25.140625" style="12" bestFit="1" customWidth="1"/>
    <col min="9221" max="9221" width="10.85546875" style="12" bestFit="1" customWidth="1"/>
    <col min="9222" max="9223" width="16.85546875" style="12" bestFit="1" customWidth="1"/>
    <col min="9224" max="9224" width="8.85546875" style="12" bestFit="1" customWidth="1"/>
    <col min="9225" max="9225" width="16" style="12" bestFit="1" customWidth="1"/>
    <col min="9226" max="9226" width="0.28515625" style="12" bestFit="1" customWidth="1"/>
    <col min="9227" max="9227" width="16" style="12" bestFit="1" customWidth="1"/>
    <col min="9228" max="9228" width="0.7109375" style="12" bestFit="1" customWidth="1"/>
    <col min="9229" max="9229" width="16.140625" style="12" bestFit="1" customWidth="1"/>
    <col min="9230" max="9230" width="12.5703125" style="12" bestFit="1" customWidth="1"/>
    <col min="9231" max="9231" width="4.42578125" style="12" bestFit="1" customWidth="1"/>
    <col min="9232" max="9232" width="20.85546875" style="12" bestFit="1" customWidth="1"/>
    <col min="9233" max="9233" width="16.85546875" style="12" bestFit="1" customWidth="1"/>
    <col min="9234" max="9234" width="17" style="12" bestFit="1" customWidth="1"/>
    <col min="9235" max="9235" width="20.85546875" style="12" bestFit="1" customWidth="1"/>
    <col min="9236" max="9236" width="22.140625" style="12" bestFit="1" customWidth="1"/>
    <col min="9237" max="9237" width="12.5703125" style="12" bestFit="1" customWidth="1"/>
    <col min="9238" max="9238" width="55.28515625" style="12" bestFit="1" customWidth="1"/>
    <col min="9239" max="9239" width="25.85546875" style="12" bestFit="1" customWidth="1"/>
    <col min="9240" max="9471" width="9.140625" style="12"/>
    <col min="9472" max="9472" width="4.7109375" style="12" bestFit="1" customWidth="1"/>
    <col min="9473" max="9473" width="16.85546875" style="12" bestFit="1" customWidth="1"/>
    <col min="9474" max="9474" width="8.85546875" style="12" bestFit="1" customWidth="1"/>
    <col min="9475" max="9475" width="1.140625" style="12" bestFit="1" customWidth="1"/>
    <col min="9476" max="9476" width="25.140625" style="12" bestFit="1" customWidth="1"/>
    <col min="9477" max="9477" width="10.85546875" style="12" bestFit="1" customWidth="1"/>
    <col min="9478" max="9479" width="16.85546875" style="12" bestFit="1" customWidth="1"/>
    <col min="9480" max="9480" width="8.85546875" style="12" bestFit="1" customWidth="1"/>
    <col min="9481" max="9481" width="16" style="12" bestFit="1" customWidth="1"/>
    <col min="9482" max="9482" width="0.28515625" style="12" bestFit="1" customWidth="1"/>
    <col min="9483" max="9483" width="16" style="12" bestFit="1" customWidth="1"/>
    <col min="9484" max="9484" width="0.7109375" style="12" bestFit="1" customWidth="1"/>
    <col min="9485" max="9485" width="16.140625" style="12" bestFit="1" customWidth="1"/>
    <col min="9486" max="9486" width="12.5703125" style="12" bestFit="1" customWidth="1"/>
    <col min="9487" max="9487" width="4.42578125" style="12" bestFit="1" customWidth="1"/>
    <col min="9488" max="9488" width="20.85546875" style="12" bestFit="1" customWidth="1"/>
    <col min="9489" max="9489" width="16.85546875" style="12" bestFit="1" customWidth="1"/>
    <col min="9490" max="9490" width="17" style="12" bestFit="1" customWidth="1"/>
    <col min="9491" max="9491" width="20.85546875" style="12" bestFit="1" customWidth="1"/>
    <col min="9492" max="9492" width="22.140625" style="12" bestFit="1" customWidth="1"/>
    <col min="9493" max="9493" width="12.5703125" style="12" bestFit="1" customWidth="1"/>
    <col min="9494" max="9494" width="55.28515625" style="12" bestFit="1" customWidth="1"/>
    <col min="9495" max="9495" width="25.85546875" style="12" bestFit="1" customWidth="1"/>
    <col min="9496" max="9727" width="9.140625" style="12"/>
    <col min="9728" max="9728" width="4.7109375" style="12" bestFit="1" customWidth="1"/>
    <col min="9729" max="9729" width="16.85546875" style="12" bestFit="1" customWidth="1"/>
    <col min="9730" max="9730" width="8.85546875" style="12" bestFit="1" customWidth="1"/>
    <col min="9731" max="9731" width="1.140625" style="12" bestFit="1" customWidth="1"/>
    <col min="9732" max="9732" width="25.140625" style="12" bestFit="1" customWidth="1"/>
    <col min="9733" max="9733" width="10.85546875" style="12" bestFit="1" customWidth="1"/>
    <col min="9734" max="9735" width="16.85546875" style="12" bestFit="1" customWidth="1"/>
    <col min="9736" max="9736" width="8.85546875" style="12" bestFit="1" customWidth="1"/>
    <col min="9737" max="9737" width="16" style="12" bestFit="1" customWidth="1"/>
    <col min="9738" max="9738" width="0.28515625" style="12" bestFit="1" customWidth="1"/>
    <col min="9739" max="9739" width="16" style="12" bestFit="1" customWidth="1"/>
    <col min="9740" max="9740" width="0.7109375" style="12" bestFit="1" customWidth="1"/>
    <col min="9741" max="9741" width="16.140625" style="12" bestFit="1" customWidth="1"/>
    <col min="9742" max="9742" width="12.5703125" style="12" bestFit="1" customWidth="1"/>
    <col min="9743" max="9743" width="4.42578125" style="12" bestFit="1" customWidth="1"/>
    <col min="9744" max="9744" width="20.85546875" style="12" bestFit="1" customWidth="1"/>
    <col min="9745" max="9745" width="16.85546875" style="12" bestFit="1" customWidth="1"/>
    <col min="9746" max="9746" width="17" style="12" bestFit="1" customWidth="1"/>
    <col min="9747" max="9747" width="20.85546875" style="12" bestFit="1" customWidth="1"/>
    <col min="9748" max="9748" width="22.140625" style="12" bestFit="1" customWidth="1"/>
    <col min="9749" max="9749" width="12.5703125" style="12" bestFit="1" customWidth="1"/>
    <col min="9750" max="9750" width="55.28515625" style="12" bestFit="1" customWidth="1"/>
    <col min="9751" max="9751" width="25.85546875" style="12" bestFit="1" customWidth="1"/>
    <col min="9752" max="9983" width="9.140625" style="12"/>
    <col min="9984" max="9984" width="4.7109375" style="12" bestFit="1" customWidth="1"/>
    <col min="9985" max="9985" width="16.85546875" style="12" bestFit="1" customWidth="1"/>
    <col min="9986" max="9986" width="8.85546875" style="12" bestFit="1" customWidth="1"/>
    <col min="9987" max="9987" width="1.140625" style="12" bestFit="1" customWidth="1"/>
    <col min="9988" max="9988" width="25.140625" style="12" bestFit="1" customWidth="1"/>
    <col min="9989" max="9989" width="10.85546875" style="12" bestFit="1" customWidth="1"/>
    <col min="9990" max="9991" width="16.85546875" style="12" bestFit="1" customWidth="1"/>
    <col min="9992" max="9992" width="8.85546875" style="12" bestFit="1" customWidth="1"/>
    <col min="9993" max="9993" width="16" style="12" bestFit="1" customWidth="1"/>
    <col min="9994" max="9994" width="0.28515625" style="12" bestFit="1" customWidth="1"/>
    <col min="9995" max="9995" width="16" style="12" bestFit="1" customWidth="1"/>
    <col min="9996" max="9996" width="0.7109375" style="12" bestFit="1" customWidth="1"/>
    <col min="9997" max="9997" width="16.140625" style="12" bestFit="1" customWidth="1"/>
    <col min="9998" max="9998" width="12.5703125" style="12" bestFit="1" customWidth="1"/>
    <col min="9999" max="9999" width="4.42578125" style="12" bestFit="1" customWidth="1"/>
    <col min="10000" max="10000" width="20.85546875" style="12" bestFit="1" customWidth="1"/>
    <col min="10001" max="10001" width="16.85546875" style="12" bestFit="1" customWidth="1"/>
    <col min="10002" max="10002" width="17" style="12" bestFit="1" customWidth="1"/>
    <col min="10003" max="10003" width="20.85546875" style="12" bestFit="1" customWidth="1"/>
    <col min="10004" max="10004" width="22.140625" style="12" bestFit="1" customWidth="1"/>
    <col min="10005" max="10005" width="12.5703125" style="12" bestFit="1" customWidth="1"/>
    <col min="10006" max="10006" width="55.28515625" style="12" bestFit="1" customWidth="1"/>
    <col min="10007" max="10007" width="25.85546875" style="12" bestFit="1" customWidth="1"/>
    <col min="10008" max="10239" width="9.140625" style="12"/>
    <col min="10240" max="10240" width="4.7109375" style="12" bestFit="1" customWidth="1"/>
    <col min="10241" max="10241" width="16.85546875" style="12" bestFit="1" customWidth="1"/>
    <col min="10242" max="10242" width="8.85546875" style="12" bestFit="1" customWidth="1"/>
    <col min="10243" max="10243" width="1.140625" style="12" bestFit="1" customWidth="1"/>
    <col min="10244" max="10244" width="25.140625" style="12" bestFit="1" customWidth="1"/>
    <col min="10245" max="10245" width="10.85546875" style="12" bestFit="1" customWidth="1"/>
    <col min="10246" max="10247" width="16.85546875" style="12" bestFit="1" customWidth="1"/>
    <col min="10248" max="10248" width="8.85546875" style="12" bestFit="1" customWidth="1"/>
    <col min="10249" max="10249" width="16" style="12" bestFit="1" customWidth="1"/>
    <col min="10250" max="10250" width="0.28515625" style="12" bestFit="1" customWidth="1"/>
    <col min="10251" max="10251" width="16" style="12" bestFit="1" customWidth="1"/>
    <col min="10252" max="10252" width="0.7109375" style="12" bestFit="1" customWidth="1"/>
    <col min="10253" max="10253" width="16.140625" style="12" bestFit="1" customWidth="1"/>
    <col min="10254" max="10254" width="12.5703125" style="12" bestFit="1" customWidth="1"/>
    <col min="10255" max="10255" width="4.42578125" style="12" bestFit="1" customWidth="1"/>
    <col min="10256" max="10256" width="20.85546875" style="12" bestFit="1" customWidth="1"/>
    <col min="10257" max="10257" width="16.85546875" style="12" bestFit="1" customWidth="1"/>
    <col min="10258" max="10258" width="17" style="12" bestFit="1" customWidth="1"/>
    <col min="10259" max="10259" width="20.85546875" style="12" bestFit="1" customWidth="1"/>
    <col min="10260" max="10260" width="22.140625" style="12" bestFit="1" customWidth="1"/>
    <col min="10261" max="10261" width="12.5703125" style="12" bestFit="1" customWidth="1"/>
    <col min="10262" max="10262" width="55.28515625" style="12" bestFit="1" customWidth="1"/>
    <col min="10263" max="10263" width="25.85546875" style="12" bestFit="1" customWidth="1"/>
    <col min="10264" max="10495" width="9.140625" style="12"/>
    <col min="10496" max="10496" width="4.7109375" style="12" bestFit="1" customWidth="1"/>
    <col min="10497" max="10497" width="16.85546875" style="12" bestFit="1" customWidth="1"/>
    <col min="10498" max="10498" width="8.85546875" style="12" bestFit="1" customWidth="1"/>
    <col min="10499" max="10499" width="1.140625" style="12" bestFit="1" customWidth="1"/>
    <col min="10500" max="10500" width="25.140625" style="12" bestFit="1" customWidth="1"/>
    <col min="10501" max="10501" width="10.85546875" style="12" bestFit="1" customWidth="1"/>
    <col min="10502" max="10503" width="16.85546875" style="12" bestFit="1" customWidth="1"/>
    <col min="10504" max="10504" width="8.85546875" style="12" bestFit="1" customWidth="1"/>
    <col min="10505" max="10505" width="16" style="12" bestFit="1" customWidth="1"/>
    <col min="10506" max="10506" width="0.28515625" style="12" bestFit="1" customWidth="1"/>
    <col min="10507" max="10507" width="16" style="12" bestFit="1" customWidth="1"/>
    <col min="10508" max="10508" width="0.7109375" style="12" bestFit="1" customWidth="1"/>
    <col min="10509" max="10509" width="16.140625" style="12" bestFit="1" customWidth="1"/>
    <col min="10510" max="10510" width="12.5703125" style="12" bestFit="1" customWidth="1"/>
    <col min="10511" max="10511" width="4.42578125" style="12" bestFit="1" customWidth="1"/>
    <col min="10512" max="10512" width="20.85546875" style="12" bestFit="1" customWidth="1"/>
    <col min="10513" max="10513" width="16.85546875" style="12" bestFit="1" customWidth="1"/>
    <col min="10514" max="10514" width="17" style="12" bestFit="1" customWidth="1"/>
    <col min="10515" max="10515" width="20.85546875" style="12" bestFit="1" customWidth="1"/>
    <col min="10516" max="10516" width="22.140625" style="12" bestFit="1" customWidth="1"/>
    <col min="10517" max="10517" width="12.5703125" style="12" bestFit="1" customWidth="1"/>
    <col min="10518" max="10518" width="55.28515625" style="12" bestFit="1" customWidth="1"/>
    <col min="10519" max="10519" width="25.85546875" style="12" bestFit="1" customWidth="1"/>
    <col min="10520" max="10751" width="9.140625" style="12"/>
    <col min="10752" max="10752" width="4.7109375" style="12" bestFit="1" customWidth="1"/>
    <col min="10753" max="10753" width="16.85546875" style="12" bestFit="1" customWidth="1"/>
    <col min="10754" max="10754" width="8.85546875" style="12" bestFit="1" customWidth="1"/>
    <col min="10755" max="10755" width="1.140625" style="12" bestFit="1" customWidth="1"/>
    <col min="10756" max="10756" width="25.140625" style="12" bestFit="1" customWidth="1"/>
    <col min="10757" max="10757" width="10.85546875" style="12" bestFit="1" customWidth="1"/>
    <col min="10758" max="10759" width="16.85546875" style="12" bestFit="1" customWidth="1"/>
    <col min="10760" max="10760" width="8.85546875" style="12" bestFit="1" customWidth="1"/>
    <col min="10761" max="10761" width="16" style="12" bestFit="1" customWidth="1"/>
    <col min="10762" max="10762" width="0.28515625" style="12" bestFit="1" customWidth="1"/>
    <col min="10763" max="10763" width="16" style="12" bestFit="1" customWidth="1"/>
    <col min="10764" max="10764" width="0.7109375" style="12" bestFit="1" customWidth="1"/>
    <col min="10765" max="10765" width="16.140625" style="12" bestFit="1" customWidth="1"/>
    <col min="10766" max="10766" width="12.5703125" style="12" bestFit="1" customWidth="1"/>
    <col min="10767" max="10767" width="4.42578125" style="12" bestFit="1" customWidth="1"/>
    <col min="10768" max="10768" width="20.85546875" style="12" bestFit="1" customWidth="1"/>
    <col min="10769" max="10769" width="16.85546875" style="12" bestFit="1" customWidth="1"/>
    <col min="10770" max="10770" width="17" style="12" bestFit="1" customWidth="1"/>
    <col min="10771" max="10771" width="20.85546875" style="12" bestFit="1" customWidth="1"/>
    <col min="10772" max="10772" width="22.140625" style="12" bestFit="1" customWidth="1"/>
    <col min="10773" max="10773" width="12.5703125" style="12" bestFit="1" customWidth="1"/>
    <col min="10774" max="10774" width="55.28515625" style="12" bestFit="1" customWidth="1"/>
    <col min="10775" max="10775" width="25.85546875" style="12" bestFit="1" customWidth="1"/>
    <col min="10776" max="11007" width="9.140625" style="12"/>
    <col min="11008" max="11008" width="4.7109375" style="12" bestFit="1" customWidth="1"/>
    <col min="11009" max="11009" width="16.85546875" style="12" bestFit="1" customWidth="1"/>
    <col min="11010" max="11010" width="8.85546875" style="12" bestFit="1" customWidth="1"/>
    <col min="11011" max="11011" width="1.140625" style="12" bestFit="1" customWidth="1"/>
    <col min="11012" max="11012" width="25.140625" style="12" bestFit="1" customWidth="1"/>
    <col min="11013" max="11013" width="10.85546875" style="12" bestFit="1" customWidth="1"/>
    <col min="11014" max="11015" width="16.85546875" style="12" bestFit="1" customWidth="1"/>
    <col min="11016" max="11016" width="8.85546875" style="12" bestFit="1" customWidth="1"/>
    <col min="11017" max="11017" width="16" style="12" bestFit="1" customWidth="1"/>
    <col min="11018" max="11018" width="0.28515625" style="12" bestFit="1" customWidth="1"/>
    <col min="11019" max="11019" width="16" style="12" bestFit="1" customWidth="1"/>
    <col min="11020" max="11020" width="0.7109375" style="12" bestFit="1" customWidth="1"/>
    <col min="11021" max="11021" width="16.140625" style="12" bestFit="1" customWidth="1"/>
    <col min="11022" max="11022" width="12.5703125" style="12" bestFit="1" customWidth="1"/>
    <col min="11023" max="11023" width="4.42578125" style="12" bestFit="1" customWidth="1"/>
    <col min="11024" max="11024" width="20.85546875" style="12" bestFit="1" customWidth="1"/>
    <col min="11025" max="11025" width="16.85546875" style="12" bestFit="1" customWidth="1"/>
    <col min="11026" max="11026" width="17" style="12" bestFit="1" customWidth="1"/>
    <col min="11027" max="11027" width="20.85546875" style="12" bestFit="1" customWidth="1"/>
    <col min="11028" max="11028" width="22.140625" style="12" bestFit="1" customWidth="1"/>
    <col min="11029" max="11029" width="12.5703125" style="12" bestFit="1" customWidth="1"/>
    <col min="11030" max="11030" width="55.28515625" style="12" bestFit="1" customWidth="1"/>
    <col min="11031" max="11031" width="25.85546875" style="12" bestFit="1" customWidth="1"/>
    <col min="11032" max="11263" width="9.140625" style="12"/>
    <col min="11264" max="11264" width="4.7109375" style="12" bestFit="1" customWidth="1"/>
    <col min="11265" max="11265" width="16.85546875" style="12" bestFit="1" customWidth="1"/>
    <col min="11266" max="11266" width="8.85546875" style="12" bestFit="1" customWidth="1"/>
    <col min="11267" max="11267" width="1.140625" style="12" bestFit="1" customWidth="1"/>
    <col min="11268" max="11268" width="25.140625" style="12" bestFit="1" customWidth="1"/>
    <col min="11269" max="11269" width="10.85546875" style="12" bestFit="1" customWidth="1"/>
    <col min="11270" max="11271" width="16.85546875" style="12" bestFit="1" customWidth="1"/>
    <col min="11272" max="11272" width="8.85546875" style="12" bestFit="1" customWidth="1"/>
    <col min="11273" max="11273" width="16" style="12" bestFit="1" customWidth="1"/>
    <col min="11274" max="11274" width="0.28515625" style="12" bestFit="1" customWidth="1"/>
    <col min="11275" max="11275" width="16" style="12" bestFit="1" customWidth="1"/>
    <col min="11276" max="11276" width="0.7109375" style="12" bestFit="1" customWidth="1"/>
    <col min="11277" max="11277" width="16.140625" style="12" bestFit="1" customWidth="1"/>
    <col min="11278" max="11278" width="12.5703125" style="12" bestFit="1" customWidth="1"/>
    <col min="11279" max="11279" width="4.42578125" style="12" bestFit="1" customWidth="1"/>
    <col min="11280" max="11280" width="20.85546875" style="12" bestFit="1" customWidth="1"/>
    <col min="11281" max="11281" width="16.85546875" style="12" bestFit="1" customWidth="1"/>
    <col min="11282" max="11282" width="17" style="12" bestFit="1" customWidth="1"/>
    <col min="11283" max="11283" width="20.85546875" style="12" bestFit="1" customWidth="1"/>
    <col min="11284" max="11284" width="22.140625" style="12" bestFit="1" customWidth="1"/>
    <col min="11285" max="11285" width="12.5703125" style="12" bestFit="1" customWidth="1"/>
    <col min="11286" max="11286" width="55.28515625" style="12" bestFit="1" customWidth="1"/>
    <col min="11287" max="11287" width="25.85546875" style="12" bestFit="1" customWidth="1"/>
    <col min="11288" max="11519" width="9.140625" style="12"/>
    <col min="11520" max="11520" width="4.7109375" style="12" bestFit="1" customWidth="1"/>
    <col min="11521" max="11521" width="16.85546875" style="12" bestFit="1" customWidth="1"/>
    <col min="11522" max="11522" width="8.85546875" style="12" bestFit="1" customWidth="1"/>
    <col min="11523" max="11523" width="1.140625" style="12" bestFit="1" customWidth="1"/>
    <col min="11524" max="11524" width="25.140625" style="12" bestFit="1" customWidth="1"/>
    <col min="11525" max="11525" width="10.85546875" style="12" bestFit="1" customWidth="1"/>
    <col min="11526" max="11527" width="16.85546875" style="12" bestFit="1" customWidth="1"/>
    <col min="11528" max="11528" width="8.85546875" style="12" bestFit="1" customWidth="1"/>
    <col min="11529" max="11529" width="16" style="12" bestFit="1" customWidth="1"/>
    <col min="11530" max="11530" width="0.28515625" style="12" bestFit="1" customWidth="1"/>
    <col min="11531" max="11531" width="16" style="12" bestFit="1" customWidth="1"/>
    <col min="11532" max="11532" width="0.7109375" style="12" bestFit="1" customWidth="1"/>
    <col min="11533" max="11533" width="16.140625" style="12" bestFit="1" customWidth="1"/>
    <col min="11534" max="11534" width="12.5703125" style="12" bestFit="1" customWidth="1"/>
    <col min="11535" max="11535" width="4.42578125" style="12" bestFit="1" customWidth="1"/>
    <col min="11536" max="11536" width="20.85546875" style="12" bestFit="1" customWidth="1"/>
    <col min="11537" max="11537" width="16.85546875" style="12" bestFit="1" customWidth="1"/>
    <col min="11538" max="11538" width="17" style="12" bestFit="1" customWidth="1"/>
    <col min="11539" max="11539" width="20.85546875" style="12" bestFit="1" customWidth="1"/>
    <col min="11540" max="11540" width="22.140625" style="12" bestFit="1" customWidth="1"/>
    <col min="11541" max="11541" width="12.5703125" style="12" bestFit="1" customWidth="1"/>
    <col min="11542" max="11542" width="55.28515625" style="12" bestFit="1" customWidth="1"/>
    <col min="11543" max="11543" width="25.85546875" style="12" bestFit="1" customWidth="1"/>
    <col min="11544" max="11775" width="9.140625" style="12"/>
    <col min="11776" max="11776" width="4.7109375" style="12" bestFit="1" customWidth="1"/>
    <col min="11777" max="11777" width="16.85546875" style="12" bestFit="1" customWidth="1"/>
    <col min="11778" max="11778" width="8.85546875" style="12" bestFit="1" customWidth="1"/>
    <col min="11779" max="11779" width="1.140625" style="12" bestFit="1" customWidth="1"/>
    <col min="11780" max="11780" width="25.140625" style="12" bestFit="1" customWidth="1"/>
    <col min="11781" max="11781" width="10.85546875" style="12" bestFit="1" customWidth="1"/>
    <col min="11782" max="11783" width="16.85546875" style="12" bestFit="1" customWidth="1"/>
    <col min="11784" max="11784" width="8.85546875" style="12" bestFit="1" customWidth="1"/>
    <col min="11785" max="11785" width="16" style="12" bestFit="1" customWidth="1"/>
    <col min="11786" max="11786" width="0.28515625" style="12" bestFit="1" customWidth="1"/>
    <col min="11787" max="11787" width="16" style="12" bestFit="1" customWidth="1"/>
    <col min="11788" max="11788" width="0.7109375" style="12" bestFit="1" customWidth="1"/>
    <col min="11789" max="11789" width="16.140625" style="12" bestFit="1" customWidth="1"/>
    <col min="11790" max="11790" width="12.5703125" style="12" bestFit="1" customWidth="1"/>
    <col min="11791" max="11791" width="4.42578125" style="12" bestFit="1" customWidth="1"/>
    <col min="11792" max="11792" width="20.85546875" style="12" bestFit="1" customWidth="1"/>
    <col min="11793" max="11793" width="16.85546875" style="12" bestFit="1" customWidth="1"/>
    <col min="11794" max="11794" width="17" style="12" bestFit="1" customWidth="1"/>
    <col min="11795" max="11795" width="20.85546875" style="12" bestFit="1" customWidth="1"/>
    <col min="11796" max="11796" width="22.140625" style="12" bestFit="1" customWidth="1"/>
    <col min="11797" max="11797" width="12.5703125" style="12" bestFit="1" customWidth="1"/>
    <col min="11798" max="11798" width="55.28515625" style="12" bestFit="1" customWidth="1"/>
    <col min="11799" max="11799" width="25.85546875" style="12" bestFit="1" customWidth="1"/>
    <col min="11800" max="12031" width="9.140625" style="12"/>
    <col min="12032" max="12032" width="4.7109375" style="12" bestFit="1" customWidth="1"/>
    <col min="12033" max="12033" width="16.85546875" style="12" bestFit="1" customWidth="1"/>
    <col min="12034" max="12034" width="8.85546875" style="12" bestFit="1" customWidth="1"/>
    <col min="12035" max="12035" width="1.140625" style="12" bestFit="1" customWidth="1"/>
    <col min="12036" max="12036" width="25.140625" style="12" bestFit="1" customWidth="1"/>
    <col min="12037" max="12037" width="10.85546875" style="12" bestFit="1" customWidth="1"/>
    <col min="12038" max="12039" width="16.85546875" style="12" bestFit="1" customWidth="1"/>
    <col min="12040" max="12040" width="8.85546875" style="12" bestFit="1" customWidth="1"/>
    <col min="12041" max="12041" width="16" style="12" bestFit="1" customWidth="1"/>
    <col min="12042" max="12042" width="0.28515625" style="12" bestFit="1" customWidth="1"/>
    <col min="12043" max="12043" width="16" style="12" bestFit="1" customWidth="1"/>
    <col min="12044" max="12044" width="0.7109375" style="12" bestFit="1" customWidth="1"/>
    <col min="12045" max="12045" width="16.140625" style="12" bestFit="1" customWidth="1"/>
    <col min="12046" max="12046" width="12.5703125" style="12" bestFit="1" customWidth="1"/>
    <col min="12047" max="12047" width="4.42578125" style="12" bestFit="1" customWidth="1"/>
    <col min="12048" max="12048" width="20.85546875" style="12" bestFit="1" customWidth="1"/>
    <col min="12049" max="12049" width="16.85546875" style="12" bestFit="1" customWidth="1"/>
    <col min="12050" max="12050" width="17" style="12" bestFit="1" customWidth="1"/>
    <col min="12051" max="12051" width="20.85546875" style="12" bestFit="1" customWidth="1"/>
    <col min="12052" max="12052" width="22.140625" style="12" bestFit="1" customWidth="1"/>
    <col min="12053" max="12053" width="12.5703125" style="12" bestFit="1" customWidth="1"/>
    <col min="12054" max="12054" width="55.28515625" style="12" bestFit="1" customWidth="1"/>
    <col min="12055" max="12055" width="25.85546875" style="12" bestFit="1" customWidth="1"/>
    <col min="12056" max="12287" width="9.140625" style="12"/>
    <col min="12288" max="12288" width="4.7109375" style="12" bestFit="1" customWidth="1"/>
    <col min="12289" max="12289" width="16.85546875" style="12" bestFit="1" customWidth="1"/>
    <col min="12290" max="12290" width="8.85546875" style="12" bestFit="1" customWidth="1"/>
    <col min="12291" max="12291" width="1.140625" style="12" bestFit="1" customWidth="1"/>
    <col min="12292" max="12292" width="25.140625" style="12" bestFit="1" customWidth="1"/>
    <col min="12293" max="12293" width="10.85546875" style="12" bestFit="1" customWidth="1"/>
    <col min="12294" max="12295" width="16.85546875" style="12" bestFit="1" customWidth="1"/>
    <col min="12296" max="12296" width="8.85546875" style="12" bestFit="1" customWidth="1"/>
    <col min="12297" max="12297" width="16" style="12" bestFit="1" customWidth="1"/>
    <col min="12298" max="12298" width="0.28515625" style="12" bestFit="1" customWidth="1"/>
    <col min="12299" max="12299" width="16" style="12" bestFit="1" customWidth="1"/>
    <col min="12300" max="12300" width="0.7109375" style="12" bestFit="1" customWidth="1"/>
    <col min="12301" max="12301" width="16.140625" style="12" bestFit="1" customWidth="1"/>
    <col min="12302" max="12302" width="12.5703125" style="12" bestFit="1" customWidth="1"/>
    <col min="12303" max="12303" width="4.42578125" style="12" bestFit="1" customWidth="1"/>
    <col min="12304" max="12304" width="20.85546875" style="12" bestFit="1" customWidth="1"/>
    <col min="12305" max="12305" width="16.85546875" style="12" bestFit="1" customWidth="1"/>
    <col min="12306" max="12306" width="17" style="12" bestFit="1" customWidth="1"/>
    <col min="12307" max="12307" width="20.85546875" style="12" bestFit="1" customWidth="1"/>
    <col min="12308" max="12308" width="22.140625" style="12" bestFit="1" customWidth="1"/>
    <col min="12309" max="12309" width="12.5703125" style="12" bestFit="1" customWidth="1"/>
    <col min="12310" max="12310" width="55.28515625" style="12" bestFit="1" customWidth="1"/>
    <col min="12311" max="12311" width="25.85546875" style="12" bestFit="1" customWidth="1"/>
    <col min="12312" max="12543" width="9.140625" style="12"/>
    <col min="12544" max="12544" width="4.7109375" style="12" bestFit="1" customWidth="1"/>
    <col min="12545" max="12545" width="16.85546875" style="12" bestFit="1" customWidth="1"/>
    <col min="12546" max="12546" width="8.85546875" style="12" bestFit="1" customWidth="1"/>
    <col min="12547" max="12547" width="1.140625" style="12" bestFit="1" customWidth="1"/>
    <col min="12548" max="12548" width="25.140625" style="12" bestFit="1" customWidth="1"/>
    <col min="12549" max="12549" width="10.85546875" style="12" bestFit="1" customWidth="1"/>
    <col min="12550" max="12551" width="16.85546875" style="12" bestFit="1" customWidth="1"/>
    <col min="12552" max="12552" width="8.85546875" style="12" bestFit="1" customWidth="1"/>
    <col min="12553" max="12553" width="16" style="12" bestFit="1" customWidth="1"/>
    <col min="12554" max="12554" width="0.28515625" style="12" bestFit="1" customWidth="1"/>
    <col min="12555" max="12555" width="16" style="12" bestFit="1" customWidth="1"/>
    <col min="12556" max="12556" width="0.7109375" style="12" bestFit="1" customWidth="1"/>
    <col min="12557" max="12557" width="16.140625" style="12" bestFit="1" customWidth="1"/>
    <col min="12558" max="12558" width="12.5703125" style="12" bestFit="1" customWidth="1"/>
    <col min="12559" max="12559" width="4.42578125" style="12" bestFit="1" customWidth="1"/>
    <col min="12560" max="12560" width="20.85546875" style="12" bestFit="1" customWidth="1"/>
    <col min="12561" max="12561" width="16.85546875" style="12" bestFit="1" customWidth="1"/>
    <col min="12562" max="12562" width="17" style="12" bestFit="1" customWidth="1"/>
    <col min="12563" max="12563" width="20.85546875" style="12" bestFit="1" customWidth="1"/>
    <col min="12564" max="12564" width="22.140625" style="12" bestFit="1" customWidth="1"/>
    <col min="12565" max="12565" width="12.5703125" style="12" bestFit="1" customWidth="1"/>
    <col min="12566" max="12566" width="55.28515625" style="12" bestFit="1" customWidth="1"/>
    <col min="12567" max="12567" width="25.85546875" style="12" bestFit="1" customWidth="1"/>
    <col min="12568" max="12799" width="9.140625" style="12"/>
    <col min="12800" max="12800" width="4.7109375" style="12" bestFit="1" customWidth="1"/>
    <col min="12801" max="12801" width="16.85546875" style="12" bestFit="1" customWidth="1"/>
    <col min="12802" max="12802" width="8.85546875" style="12" bestFit="1" customWidth="1"/>
    <col min="12803" max="12803" width="1.140625" style="12" bestFit="1" customWidth="1"/>
    <col min="12804" max="12804" width="25.140625" style="12" bestFit="1" customWidth="1"/>
    <col min="12805" max="12805" width="10.85546875" style="12" bestFit="1" customWidth="1"/>
    <col min="12806" max="12807" width="16.85546875" style="12" bestFit="1" customWidth="1"/>
    <col min="12808" max="12808" width="8.85546875" style="12" bestFit="1" customWidth="1"/>
    <col min="12809" max="12809" width="16" style="12" bestFit="1" customWidth="1"/>
    <col min="12810" max="12810" width="0.28515625" style="12" bestFit="1" customWidth="1"/>
    <col min="12811" max="12811" width="16" style="12" bestFit="1" customWidth="1"/>
    <col min="12812" max="12812" width="0.7109375" style="12" bestFit="1" customWidth="1"/>
    <col min="12813" max="12813" width="16.140625" style="12" bestFit="1" customWidth="1"/>
    <col min="12814" max="12814" width="12.5703125" style="12" bestFit="1" customWidth="1"/>
    <col min="12815" max="12815" width="4.42578125" style="12" bestFit="1" customWidth="1"/>
    <col min="12816" max="12816" width="20.85546875" style="12" bestFit="1" customWidth="1"/>
    <col min="12817" max="12817" width="16.85546875" style="12" bestFit="1" customWidth="1"/>
    <col min="12818" max="12818" width="17" style="12" bestFit="1" customWidth="1"/>
    <col min="12819" max="12819" width="20.85546875" style="12" bestFit="1" customWidth="1"/>
    <col min="12820" max="12820" width="22.140625" style="12" bestFit="1" customWidth="1"/>
    <col min="12821" max="12821" width="12.5703125" style="12" bestFit="1" customWidth="1"/>
    <col min="12822" max="12822" width="55.28515625" style="12" bestFit="1" customWidth="1"/>
    <col min="12823" max="12823" width="25.85546875" style="12" bestFit="1" customWidth="1"/>
    <col min="12824" max="13055" width="9.140625" style="12"/>
    <col min="13056" max="13056" width="4.7109375" style="12" bestFit="1" customWidth="1"/>
    <col min="13057" max="13057" width="16.85546875" style="12" bestFit="1" customWidth="1"/>
    <col min="13058" max="13058" width="8.85546875" style="12" bestFit="1" customWidth="1"/>
    <col min="13059" max="13059" width="1.140625" style="12" bestFit="1" customWidth="1"/>
    <col min="13060" max="13060" width="25.140625" style="12" bestFit="1" customWidth="1"/>
    <col min="13061" max="13061" width="10.85546875" style="12" bestFit="1" customWidth="1"/>
    <col min="13062" max="13063" width="16.85546875" style="12" bestFit="1" customWidth="1"/>
    <col min="13064" max="13064" width="8.85546875" style="12" bestFit="1" customWidth="1"/>
    <col min="13065" max="13065" width="16" style="12" bestFit="1" customWidth="1"/>
    <col min="13066" max="13066" width="0.28515625" style="12" bestFit="1" customWidth="1"/>
    <col min="13067" max="13067" width="16" style="12" bestFit="1" customWidth="1"/>
    <col min="13068" max="13068" width="0.7109375" style="12" bestFit="1" customWidth="1"/>
    <col min="13069" max="13069" width="16.140625" style="12" bestFit="1" customWidth="1"/>
    <col min="13070" max="13070" width="12.5703125" style="12" bestFit="1" customWidth="1"/>
    <col min="13071" max="13071" width="4.42578125" style="12" bestFit="1" customWidth="1"/>
    <col min="13072" max="13072" width="20.85546875" style="12" bestFit="1" customWidth="1"/>
    <col min="13073" max="13073" width="16.85546875" style="12" bestFit="1" customWidth="1"/>
    <col min="13074" max="13074" width="17" style="12" bestFit="1" customWidth="1"/>
    <col min="13075" max="13075" width="20.85546875" style="12" bestFit="1" customWidth="1"/>
    <col min="13076" max="13076" width="22.140625" style="12" bestFit="1" customWidth="1"/>
    <col min="13077" max="13077" width="12.5703125" style="12" bestFit="1" customWidth="1"/>
    <col min="13078" max="13078" width="55.28515625" style="12" bestFit="1" customWidth="1"/>
    <col min="13079" max="13079" width="25.85546875" style="12" bestFit="1" customWidth="1"/>
    <col min="13080" max="13311" width="9.140625" style="12"/>
    <col min="13312" max="13312" width="4.7109375" style="12" bestFit="1" customWidth="1"/>
    <col min="13313" max="13313" width="16.85546875" style="12" bestFit="1" customWidth="1"/>
    <col min="13314" max="13314" width="8.85546875" style="12" bestFit="1" customWidth="1"/>
    <col min="13315" max="13315" width="1.140625" style="12" bestFit="1" customWidth="1"/>
    <col min="13316" max="13316" width="25.140625" style="12" bestFit="1" customWidth="1"/>
    <col min="13317" max="13317" width="10.85546875" style="12" bestFit="1" customWidth="1"/>
    <col min="13318" max="13319" width="16.85546875" style="12" bestFit="1" customWidth="1"/>
    <col min="13320" max="13320" width="8.85546875" style="12" bestFit="1" customWidth="1"/>
    <col min="13321" max="13321" width="16" style="12" bestFit="1" customWidth="1"/>
    <col min="13322" max="13322" width="0.28515625" style="12" bestFit="1" customWidth="1"/>
    <col min="13323" max="13323" width="16" style="12" bestFit="1" customWidth="1"/>
    <col min="13324" max="13324" width="0.7109375" style="12" bestFit="1" customWidth="1"/>
    <col min="13325" max="13325" width="16.140625" style="12" bestFit="1" customWidth="1"/>
    <col min="13326" max="13326" width="12.5703125" style="12" bestFit="1" customWidth="1"/>
    <col min="13327" max="13327" width="4.42578125" style="12" bestFit="1" customWidth="1"/>
    <col min="13328" max="13328" width="20.85546875" style="12" bestFit="1" customWidth="1"/>
    <col min="13329" max="13329" width="16.85546875" style="12" bestFit="1" customWidth="1"/>
    <col min="13330" max="13330" width="17" style="12" bestFit="1" customWidth="1"/>
    <col min="13331" max="13331" width="20.85546875" style="12" bestFit="1" customWidth="1"/>
    <col min="13332" max="13332" width="22.140625" style="12" bestFit="1" customWidth="1"/>
    <col min="13333" max="13333" width="12.5703125" style="12" bestFit="1" customWidth="1"/>
    <col min="13334" max="13334" width="55.28515625" style="12" bestFit="1" customWidth="1"/>
    <col min="13335" max="13335" width="25.85546875" style="12" bestFit="1" customWidth="1"/>
    <col min="13336" max="13567" width="9.140625" style="12"/>
    <col min="13568" max="13568" width="4.7109375" style="12" bestFit="1" customWidth="1"/>
    <col min="13569" max="13569" width="16.85546875" style="12" bestFit="1" customWidth="1"/>
    <col min="13570" max="13570" width="8.85546875" style="12" bestFit="1" customWidth="1"/>
    <col min="13571" max="13571" width="1.140625" style="12" bestFit="1" customWidth="1"/>
    <col min="13572" max="13572" width="25.140625" style="12" bestFit="1" customWidth="1"/>
    <col min="13573" max="13573" width="10.85546875" style="12" bestFit="1" customWidth="1"/>
    <col min="13574" max="13575" width="16.85546875" style="12" bestFit="1" customWidth="1"/>
    <col min="13576" max="13576" width="8.85546875" style="12" bestFit="1" customWidth="1"/>
    <col min="13577" max="13577" width="16" style="12" bestFit="1" customWidth="1"/>
    <col min="13578" max="13578" width="0.28515625" style="12" bestFit="1" customWidth="1"/>
    <col min="13579" max="13579" width="16" style="12" bestFit="1" customWidth="1"/>
    <col min="13580" max="13580" width="0.7109375" style="12" bestFit="1" customWidth="1"/>
    <col min="13581" max="13581" width="16.140625" style="12" bestFit="1" customWidth="1"/>
    <col min="13582" max="13582" width="12.5703125" style="12" bestFit="1" customWidth="1"/>
    <col min="13583" max="13583" width="4.42578125" style="12" bestFit="1" customWidth="1"/>
    <col min="13584" max="13584" width="20.85546875" style="12" bestFit="1" customWidth="1"/>
    <col min="13585" max="13585" width="16.85546875" style="12" bestFit="1" customWidth="1"/>
    <col min="13586" max="13586" width="17" style="12" bestFit="1" customWidth="1"/>
    <col min="13587" max="13587" width="20.85546875" style="12" bestFit="1" customWidth="1"/>
    <col min="13588" max="13588" width="22.140625" style="12" bestFit="1" customWidth="1"/>
    <col min="13589" max="13589" width="12.5703125" style="12" bestFit="1" customWidth="1"/>
    <col min="13590" max="13590" width="55.28515625" style="12" bestFit="1" customWidth="1"/>
    <col min="13591" max="13591" width="25.85546875" style="12" bestFit="1" customWidth="1"/>
    <col min="13592" max="13823" width="9.140625" style="12"/>
    <col min="13824" max="13824" width="4.7109375" style="12" bestFit="1" customWidth="1"/>
    <col min="13825" max="13825" width="16.85546875" style="12" bestFit="1" customWidth="1"/>
    <col min="13826" max="13826" width="8.85546875" style="12" bestFit="1" customWidth="1"/>
    <col min="13827" max="13827" width="1.140625" style="12" bestFit="1" customWidth="1"/>
    <col min="13828" max="13828" width="25.140625" style="12" bestFit="1" customWidth="1"/>
    <col min="13829" max="13829" width="10.85546875" style="12" bestFit="1" customWidth="1"/>
    <col min="13830" max="13831" width="16.85546875" style="12" bestFit="1" customWidth="1"/>
    <col min="13832" max="13832" width="8.85546875" style="12" bestFit="1" customWidth="1"/>
    <col min="13833" max="13833" width="16" style="12" bestFit="1" customWidth="1"/>
    <col min="13834" max="13834" width="0.28515625" style="12" bestFit="1" customWidth="1"/>
    <col min="13835" max="13835" width="16" style="12" bestFit="1" customWidth="1"/>
    <col min="13836" max="13836" width="0.7109375" style="12" bestFit="1" customWidth="1"/>
    <col min="13837" max="13837" width="16.140625" style="12" bestFit="1" customWidth="1"/>
    <col min="13838" max="13838" width="12.5703125" style="12" bestFit="1" customWidth="1"/>
    <col min="13839" max="13839" width="4.42578125" style="12" bestFit="1" customWidth="1"/>
    <col min="13840" max="13840" width="20.85546875" style="12" bestFit="1" customWidth="1"/>
    <col min="13841" max="13841" width="16.85546875" style="12" bestFit="1" customWidth="1"/>
    <col min="13842" max="13842" width="17" style="12" bestFit="1" customWidth="1"/>
    <col min="13843" max="13843" width="20.85546875" style="12" bestFit="1" customWidth="1"/>
    <col min="13844" max="13844" width="22.140625" style="12" bestFit="1" customWidth="1"/>
    <col min="13845" max="13845" width="12.5703125" style="12" bestFit="1" customWidth="1"/>
    <col min="13846" max="13846" width="55.28515625" style="12" bestFit="1" customWidth="1"/>
    <col min="13847" max="13847" width="25.85546875" style="12" bestFit="1" customWidth="1"/>
    <col min="13848" max="14079" width="9.140625" style="12"/>
    <col min="14080" max="14080" width="4.7109375" style="12" bestFit="1" customWidth="1"/>
    <col min="14081" max="14081" width="16.85546875" style="12" bestFit="1" customWidth="1"/>
    <col min="14082" max="14082" width="8.85546875" style="12" bestFit="1" customWidth="1"/>
    <col min="14083" max="14083" width="1.140625" style="12" bestFit="1" customWidth="1"/>
    <col min="14084" max="14084" width="25.140625" style="12" bestFit="1" customWidth="1"/>
    <col min="14085" max="14085" width="10.85546875" style="12" bestFit="1" customWidth="1"/>
    <col min="14086" max="14087" width="16.85546875" style="12" bestFit="1" customWidth="1"/>
    <col min="14088" max="14088" width="8.85546875" style="12" bestFit="1" customWidth="1"/>
    <col min="14089" max="14089" width="16" style="12" bestFit="1" customWidth="1"/>
    <col min="14090" max="14090" width="0.28515625" style="12" bestFit="1" customWidth="1"/>
    <col min="14091" max="14091" width="16" style="12" bestFit="1" customWidth="1"/>
    <col min="14092" max="14092" width="0.7109375" style="12" bestFit="1" customWidth="1"/>
    <col min="14093" max="14093" width="16.140625" style="12" bestFit="1" customWidth="1"/>
    <col min="14094" max="14094" width="12.5703125" style="12" bestFit="1" customWidth="1"/>
    <col min="14095" max="14095" width="4.42578125" style="12" bestFit="1" customWidth="1"/>
    <col min="14096" max="14096" width="20.85546875" style="12" bestFit="1" customWidth="1"/>
    <col min="14097" max="14097" width="16.85546875" style="12" bestFit="1" customWidth="1"/>
    <col min="14098" max="14098" width="17" style="12" bestFit="1" customWidth="1"/>
    <col min="14099" max="14099" width="20.85546875" style="12" bestFit="1" customWidth="1"/>
    <col min="14100" max="14100" width="22.140625" style="12" bestFit="1" customWidth="1"/>
    <col min="14101" max="14101" width="12.5703125" style="12" bestFit="1" customWidth="1"/>
    <col min="14102" max="14102" width="55.28515625" style="12" bestFit="1" customWidth="1"/>
    <col min="14103" max="14103" width="25.85546875" style="12" bestFit="1" customWidth="1"/>
    <col min="14104" max="14335" width="9.140625" style="12"/>
    <col min="14336" max="14336" width="4.7109375" style="12" bestFit="1" customWidth="1"/>
    <col min="14337" max="14337" width="16.85546875" style="12" bestFit="1" customWidth="1"/>
    <col min="14338" max="14338" width="8.85546875" style="12" bestFit="1" customWidth="1"/>
    <col min="14339" max="14339" width="1.140625" style="12" bestFit="1" customWidth="1"/>
    <col min="14340" max="14340" width="25.140625" style="12" bestFit="1" customWidth="1"/>
    <col min="14341" max="14341" width="10.85546875" style="12" bestFit="1" customWidth="1"/>
    <col min="14342" max="14343" width="16.85546875" style="12" bestFit="1" customWidth="1"/>
    <col min="14344" max="14344" width="8.85546875" style="12" bestFit="1" customWidth="1"/>
    <col min="14345" max="14345" width="16" style="12" bestFit="1" customWidth="1"/>
    <col min="14346" max="14346" width="0.28515625" style="12" bestFit="1" customWidth="1"/>
    <col min="14347" max="14347" width="16" style="12" bestFit="1" customWidth="1"/>
    <col min="14348" max="14348" width="0.7109375" style="12" bestFit="1" customWidth="1"/>
    <col min="14349" max="14349" width="16.140625" style="12" bestFit="1" customWidth="1"/>
    <col min="14350" max="14350" width="12.5703125" style="12" bestFit="1" customWidth="1"/>
    <col min="14351" max="14351" width="4.42578125" style="12" bestFit="1" customWidth="1"/>
    <col min="14352" max="14352" width="20.85546875" style="12" bestFit="1" customWidth="1"/>
    <col min="14353" max="14353" width="16.85546875" style="12" bestFit="1" customWidth="1"/>
    <col min="14354" max="14354" width="17" style="12" bestFit="1" customWidth="1"/>
    <col min="14355" max="14355" width="20.85546875" style="12" bestFit="1" customWidth="1"/>
    <col min="14356" max="14356" width="22.140625" style="12" bestFit="1" customWidth="1"/>
    <col min="14357" max="14357" width="12.5703125" style="12" bestFit="1" customWidth="1"/>
    <col min="14358" max="14358" width="55.28515625" style="12" bestFit="1" customWidth="1"/>
    <col min="14359" max="14359" width="25.85546875" style="12" bestFit="1" customWidth="1"/>
    <col min="14360" max="14591" width="9.140625" style="12"/>
    <col min="14592" max="14592" width="4.7109375" style="12" bestFit="1" customWidth="1"/>
    <col min="14593" max="14593" width="16.85546875" style="12" bestFit="1" customWidth="1"/>
    <col min="14594" max="14594" width="8.85546875" style="12" bestFit="1" customWidth="1"/>
    <col min="14595" max="14595" width="1.140625" style="12" bestFit="1" customWidth="1"/>
    <col min="14596" max="14596" width="25.140625" style="12" bestFit="1" customWidth="1"/>
    <col min="14597" max="14597" width="10.85546875" style="12" bestFit="1" customWidth="1"/>
    <col min="14598" max="14599" width="16.85546875" style="12" bestFit="1" customWidth="1"/>
    <col min="14600" max="14600" width="8.85546875" style="12" bestFit="1" customWidth="1"/>
    <col min="14601" max="14601" width="16" style="12" bestFit="1" customWidth="1"/>
    <col min="14602" max="14602" width="0.28515625" style="12" bestFit="1" customWidth="1"/>
    <col min="14603" max="14603" width="16" style="12" bestFit="1" customWidth="1"/>
    <col min="14604" max="14604" width="0.7109375" style="12" bestFit="1" customWidth="1"/>
    <col min="14605" max="14605" width="16.140625" style="12" bestFit="1" customWidth="1"/>
    <col min="14606" max="14606" width="12.5703125" style="12" bestFit="1" customWidth="1"/>
    <col min="14607" max="14607" width="4.42578125" style="12" bestFit="1" customWidth="1"/>
    <col min="14608" max="14608" width="20.85546875" style="12" bestFit="1" customWidth="1"/>
    <col min="14609" max="14609" width="16.85546875" style="12" bestFit="1" customWidth="1"/>
    <col min="14610" max="14610" width="17" style="12" bestFit="1" customWidth="1"/>
    <col min="14611" max="14611" width="20.85546875" style="12" bestFit="1" customWidth="1"/>
    <col min="14612" max="14612" width="22.140625" style="12" bestFit="1" customWidth="1"/>
    <col min="14613" max="14613" width="12.5703125" style="12" bestFit="1" customWidth="1"/>
    <col min="14614" max="14614" width="55.28515625" style="12" bestFit="1" customWidth="1"/>
    <col min="14615" max="14615" width="25.85546875" style="12" bestFit="1" customWidth="1"/>
    <col min="14616" max="14847" width="9.140625" style="12"/>
    <col min="14848" max="14848" width="4.7109375" style="12" bestFit="1" customWidth="1"/>
    <col min="14849" max="14849" width="16.85546875" style="12" bestFit="1" customWidth="1"/>
    <col min="14850" max="14850" width="8.85546875" style="12" bestFit="1" customWidth="1"/>
    <col min="14851" max="14851" width="1.140625" style="12" bestFit="1" customWidth="1"/>
    <col min="14852" max="14852" width="25.140625" style="12" bestFit="1" customWidth="1"/>
    <col min="14853" max="14853" width="10.85546875" style="12" bestFit="1" customWidth="1"/>
    <col min="14854" max="14855" width="16.85546875" style="12" bestFit="1" customWidth="1"/>
    <col min="14856" max="14856" width="8.85546875" style="12" bestFit="1" customWidth="1"/>
    <col min="14857" max="14857" width="16" style="12" bestFit="1" customWidth="1"/>
    <col min="14858" max="14858" width="0.28515625" style="12" bestFit="1" customWidth="1"/>
    <col min="14859" max="14859" width="16" style="12" bestFit="1" customWidth="1"/>
    <col min="14860" max="14860" width="0.7109375" style="12" bestFit="1" customWidth="1"/>
    <col min="14861" max="14861" width="16.140625" style="12" bestFit="1" customWidth="1"/>
    <col min="14862" max="14862" width="12.5703125" style="12" bestFit="1" customWidth="1"/>
    <col min="14863" max="14863" width="4.42578125" style="12" bestFit="1" customWidth="1"/>
    <col min="14864" max="14864" width="20.85546875" style="12" bestFit="1" customWidth="1"/>
    <col min="14865" max="14865" width="16.85546875" style="12" bestFit="1" customWidth="1"/>
    <col min="14866" max="14866" width="17" style="12" bestFit="1" customWidth="1"/>
    <col min="14867" max="14867" width="20.85546875" style="12" bestFit="1" customWidth="1"/>
    <col min="14868" max="14868" width="22.140625" style="12" bestFit="1" customWidth="1"/>
    <col min="14869" max="14869" width="12.5703125" style="12" bestFit="1" customWidth="1"/>
    <col min="14870" max="14870" width="55.28515625" style="12" bestFit="1" customWidth="1"/>
    <col min="14871" max="14871" width="25.85546875" style="12" bestFit="1" customWidth="1"/>
    <col min="14872" max="15103" width="9.140625" style="12"/>
    <col min="15104" max="15104" width="4.7109375" style="12" bestFit="1" customWidth="1"/>
    <col min="15105" max="15105" width="16.85546875" style="12" bestFit="1" customWidth="1"/>
    <col min="15106" max="15106" width="8.85546875" style="12" bestFit="1" customWidth="1"/>
    <col min="15107" max="15107" width="1.140625" style="12" bestFit="1" customWidth="1"/>
    <col min="15108" max="15108" width="25.140625" style="12" bestFit="1" customWidth="1"/>
    <col min="15109" max="15109" width="10.85546875" style="12" bestFit="1" customWidth="1"/>
    <col min="15110" max="15111" width="16.85546875" style="12" bestFit="1" customWidth="1"/>
    <col min="15112" max="15112" width="8.85546875" style="12" bestFit="1" customWidth="1"/>
    <col min="15113" max="15113" width="16" style="12" bestFit="1" customWidth="1"/>
    <col min="15114" max="15114" width="0.28515625" style="12" bestFit="1" customWidth="1"/>
    <col min="15115" max="15115" width="16" style="12" bestFit="1" customWidth="1"/>
    <col min="15116" max="15116" width="0.7109375" style="12" bestFit="1" customWidth="1"/>
    <col min="15117" max="15117" width="16.140625" style="12" bestFit="1" customWidth="1"/>
    <col min="15118" max="15118" width="12.5703125" style="12" bestFit="1" customWidth="1"/>
    <col min="15119" max="15119" width="4.42578125" style="12" bestFit="1" customWidth="1"/>
    <col min="15120" max="15120" width="20.85546875" style="12" bestFit="1" customWidth="1"/>
    <col min="15121" max="15121" width="16.85546875" style="12" bestFit="1" customWidth="1"/>
    <col min="15122" max="15122" width="17" style="12" bestFit="1" customWidth="1"/>
    <col min="15123" max="15123" width="20.85546875" style="12" bestFit="1" customWidth="1"/>
    <col min="15124" max="15124" width="22.140625" style="12" bestFit="1" customWidth="1"/>
    <col min="15125" max="15125" width="12.5703125" style="12" bestFit="1" customWidth="1"/>
    <col min="15126" max="15126" width="55.28515625" style="12" bestFit="1" customWidth="1"/>
    <col min="15127" max="15127" width="25.85546875" style="12" bestFit="1" customWidth="1"/>
    <col min="15128" max="15359" width="9.140625" style="12"/>
    <col min="15360" max="15360" width="4.7109375" style="12" bestFit="1" customWidth="1"/>
    <col min="15361" max="15361" width="16.85546875" style="12" bestFit="1" customWidth="1"/>
    <col min="15362" max="15362" width="8.85546875" style="12" bestFit="1" customWidth="1"/>
    <col min="15363" max="15363" width="1.140625" style="12" bestFit="1" customWidth="1"/>
    <col min="15364" max="15364" width="25.140625" style="12" bestFit="1" customWidth="1"/>
    <col min="15365" max="15365" width="10.85546875" style="12" bestFit="1" customWidth="1"/>
    <col min="15366" max="15367" width="16.85546875" style="12" bestFit="1" customWidth="1"/>
    <col min="15368" max="15368" width="8.85546875" style="12" bestFit="1" customWidth="1"/>
    <col min="15369" max="15369" width="16" style="12" bestFit="1" customWidth="1"/>
    <col min="15370" max="15370" width="0.28515625" style="12" bestFit="1" customWidth="1"/>
    <col min="15371" max="15371" width="16" style="12" bestFit="1" customWidth="1"/>
    <col min="15372" max="15372" width="0.7109375" style="12" bestFit="1" customWidth="1"/>
    <col min="15373" max="15373" width="16.140625" style="12" bestFit="1" customWidth="1"/>
    <col min="15374" max="15374" width="12.5703125" style="12" bestFit="1" customWidth="1"/>
    <col min="15375" max="15375" width="4.42578125" style="12" bestFit="1" customWidth="1"/>
    <col min="15376" max="15376" width="20.85546875" style="12" bestFit="1" customWidth="1"/>
    <col min="15377" max="15377" width="16.85546875" style="12" bestFit="1" customWidth="1"/>
    <col min="15378" max="15378" width="17" style="12" bestFit="1" customWidth="1"/>
    <col min="15379" max="15379" width="20.85546875" style="12" bestFit="1" customWidth="1"/>
    <col min="15380" max="15380" width="22.140625" style="12" bestFit="1" customWidth="1"/>
    <col min="15381" max="15381" width="12.5703125" style="12" bestFit="1" customWidth="1"/>
    <col min="15382" max="15382" width="55.28515625" style="12" bestFit="1" customWidth="1"/>
    <col min="15383" max="15383" width="25.85546875" style="12" bestFit="1" customWidth="1"/>
    <col min="15384" max="15615" width="9.140625" style="12"/>
    <col min="15616" max="15616" width="4.7109375" style="12" bestFit="1" customWidth="1"/>
    <col min="15617" max="15617" width="16.85546875" style="12" bestFit="1" customWidth="1"/>
    <col min="15618" max="15618" width="8.85546875" style="12" bestFit="1" customWidth="1"/>
    <col min="15619" max="15619" width="1.140625" style="12" bestFit="1" customWidth="1"/>
    <col min="15620" max="15620" width="25.140625" style="12" bestFit="1" customWidth="1"/>
    <col min="15621" max="15621" width="10.85546875" style="12" bestFit="1" customWidth="1"/>
    <col min="15622" max="15623" width="16.85546875" style="12" bestFit="1" customWidth="1"/>
    <col min="15624" max="15624" width="8.85546875" style="12" bestFit="1" customWidth="1"/>
    <col min="15625" max="15625" width="16" style="12" bestFit="1" customWidth="1"/>
    <col min="15626" max="15626" width="0.28515625" style="12" bestFit="1" customWidth="1"/>
    <col min="15627" max="15627" width="16" style="12" bestFit="1" customWidth="1"/>
    <col min="15628" max="15628" width="0.7109375" style="12" bestFit="1" customWidth="1"/>
    <col min="15629" max="15629" width="16.140625" style="12" bestFit="1" customWidth="1"/>
    <col min="15630" max="15630" width="12.5703125" style="12" bestFit="1" customWidth="1"/>
    <col min="15631" max="15631" width="4.42578125" style="12" bestFit="1" customWidth="1"/>
    <col min="15632" max="15632" width="20.85546875" style="12" bestFit="1" customWidth="1"/>
    <col min="15633" max="15633" width="16.85546875" style="12" bestFit="1" customWidth="1"/>
    <col min="15634" max="15634" width="17" style="12" bestFit="1" customWidth="1"/>
    <col min="15635" max="15635" width="20.85546875" style="12" bestFit="1" customWidth="1"/>
    <col min="15636" max="15636" width="22.140625" style="12" bestFit="1" customWidth="1"/>
    <col min="15637" max="15637" width="12.5703125" style="12" bestFit="1" customWidth="1"/>
    <col min="15638" max="15638" width="55.28515625" style="12" bestFit="1" customWidth="1"/>
    <col min="15639" max="15639" width="25.85546875" style="12" bestFit="1" customWidth="1"/>
    <col min="15640" max="15871" width="9.140625" style="12"/>
    <col min="15872" max="15872" width="4.7109375" style="12" bestFit="1" customWidth="1"/>
    <col min="15873" max="15873" width="16.85546875" style="12" bestFit="1" customWidth="1"/>
    <col min="15874" max="15874" width="8.85546875" style="12" bestFit="1" customWidth="1"/>
    <col min="15875" max="15875" width="1.140625" style="12" bestFit="1" customWidth="1"/>
    <col min="15876" max="15876" width="25.140625" style="12" bestFit="1" customWidth="1"/>
    <col min="15877" max="15877" width="10.85546875" style="12" bestFit="1" customWidth="1"/>
    <col min="15878" max="15879" width="16.85546875" style="12" bestFit="1" customWidth="1"/>
    <col min="15880" max="15880" width="8.85546875" style="12" bestFit="1" customWidth="1"/>
    <col min="15881" max="15881" width="16" style="12" bestFit="1" customWidth="1"/>
    <col min="15882" max="15882" width="0.28515625" style="12" bestFit="1" customWidth="1"/>
    <col min="15883" max="15883" width="16" style="12" bestFit="1" customWidth="1"/>
    <col min="15884" max="15884" width="0.7109375" style="12" bestFit="1" customWidth="1"/>
    <col min="15885" max="15885" width="16.140625" style="12" bestFit="1" customWidth="1"/>
    <col min="15886" max="15886" width="12.5703125" style="12" bestFit="1" customWidth="1"/>
    <col min="15887" max="15887" width="4.42578125" style="12" bestFit="1" customWidth="1"/>
    <col min="15888" max="15888" width="20.85546875" style="12" bestFit="1" customWidth="1"/>
    <col min="15889" max="15889" width="16.85546875" style="12" bestFit="1" customWidth="1"/>
    <col min="15890" max="15890" width="17" style="12" bestFit="1" customWidth="1"/>
    <col min="15891" max="15891" width="20.85546875" style="12" bestFit="1" customWidth="1"/>
    <col min="15892" max="15892" width="22.140625" style="12" bestFit="1" customWidth="1"/>
    <col min="15893" max="15893" width="12.5703125" style="12" bestFit="1" customWidth="1"/>
    <col min="15894" max="15894" width="55.28515625" style="12" bestFit="1" customWidth="1"/>
    <col min="15895" max="15895" width="25.85546875" style="12" bestFit="1" customWidth="1"/>
    <col min="15896" max="16127" width="9.140625" style="12"/>
    <col min="16128" max="16128" width="4.7109375" style="12" bestFit="1" customWidth="1"/>
    <col min="16129" max="16129" width="16.85546875" style="12" bestFit="1" customWidth="1"/>
    <col min="16130" max="16130" width="8.85546875" style="12" bestFit="1" customWidth="1"/>
    <col min="16131" max="16131" width="1.140625" style="12" bestFit="1" customWidth="1"/>
    <col min="16132" max="16132" width="25.140625" style="12" bestFit="1" customWidth="1"/>
    <col min="16133" max="16133" width="10.85546875" style="12" bestFit="1" customWidth="1"/>
    <col min="16134" max="16135" width="16.85546875" style="12" bestFit="1" customWidth="1"/>
    <col min="16136" max="16136" width="8.85546875" style="12" bestFit="1" customWidth="1"/>
    <col min="16137" max="16137" width="16" style="12" bestFit="1" customWidth="1"/>
    <col min="16138" max="16138" width="0.28515625" style="12" bestFit="1" customWidth="1"/>
    <col min="16139" max="16139" width="16" style="12" bestFit="1" customWidth="1"/>
    <col min="16140" max="16140" width="0.7109375" style="12" bestFit="1" customWidth="1"/>
    <col min="16141" max="16141" width="16.140625" style="12" bestFit="1" customWidth="1"/>
    <col min="16142" max="16142" width="12.5703125" style="12" bestFit="1" customWidth="1"/>
    <col min="16143" max="16143" width="4.42578125" style="12" bestFit="1" customWidth="1"/>
    <col min="16144" max="16144" width="20.85546875" style="12" bestFit="1" customWidth="1"/>
    <col min="16145" max="16145" width="16.85546875" style="12" bestFit="1" customWidth="1"/>
    <col min="16146" max="16146" width="17" style="12" bestFit="1" customWidth="1"/>
    <col min="16147" max="16147" width="20.85546875" style="12" bestFit="1" customWidth="1"/>
    <col min="16148" max="16148" width="22.140625" style="12" bestFit="1" customWidth="1"/>
    <col min="16149" max="16149" width="12.5703125" style="12" bestFit="1" customWidth="1"/>
    <col min="16150" max="16150" width="55.28515625" style="12" bestFit="1" customWidth="1"/>
    <col min="16151" max="16151" width="25.85546875" style="12" bestFit="1" customWidth="1"/>
    <col min="16152" max="16384" width="9.140625" style="12"/>
  </cols>
  <sheetData>
    <row r="1" spans="1:27" ht="15.95" customHeight="1" thickBot="1">
      <c r="A1" s="5"/>
      <c r="B1" s="133" t="s">
        <v>47</v>
      </c>
      <c r="C1" s="134"/>
      <c r="D1" s="134"/>
      <c r="E1" s="134"/>
      <c r="F1" s="134"/>
      <c r="G1" s="134"/>
      <c r="H1" s="134"/>
      <c r="I1" s="134"/>
      <c r="J1" s="134"/>
      <c r="K1" s="134"/>
      <c r="L1" s="134"/>
      <c r="M1" s="134"/>
      <c r="N1" s="134"/>
      <c r="O1" s="134"/>
      <c r="P1" s="134"/>
      <c r="Q1" s="5"/>
      <c r="R1" s="5"/>
      <c r="S1" s="5"/>
      <c r="T1" s="5"/>
      <c r="U1" s="5"/>
      <c r="V1" s="5"/>
      <c r="W1" s="5"/>
      <c r="X1" s="5"/>
    </row>
    <row r="2" spans="1:27" ht="24.95" customHeight="1" thickBot="1">
      <c r="A2" s="5"/>
      <c r="B2" s="135" t="s">
        <v>48</v>
      </c>
      <c r="C2" s="134"/>
      <c r="D2" s="136" t="s">
        <v>49</v>
      </c>
      <c r="E2" s="137"/>
      <c r="F2" s="137"/>
      <c r="G2" s="137"/>
      <c r="H2" s="137"/>
      <c r="I2" s="138"/>
      <c r="J2" s="5"/>
      <c r="K2" s="5"/>
      <c r="L2" s="5"/>
      <c r="M2" s="5"/>
      <c r="N2" s="5"/>
      <c r="O2" s="5"/>
      <c r="P2" s="5"/>
      <c r="Q2" s="5"/>
      <c r="R2" s="5"/>
      <c r="S2" s="5"/>
      <c r="T2" s="5"/>
      <c r="U2" s="5"/>
      <c r="V2" s="5"/>
      <c r="W2" s="5"/>
      <c r="X2" s="5"/>
    </row>
    <row r="3" spans="1:27" ht="9" customHeight="1" thickBot="1">
      <c r="A3" s="5"/>
      <c r="B3" s="5"/>
      <c r="C3" s="5"/>
      <c r="D3" s="5"/>
      <c r="E3" s="5"/>
      <c r="F3" s="5"/>
      <c r="G3" s="5"/>
      <c r="H3" s="5"/>
      <c r="I3" s="5"/>
      <c r="J3" s="5"/>
      <c r="K3" s="135" t="s">
        <v>50</v>
      </c>
      <c r="L3" s="134"/>
      <c r="M3" s="134"/>
      <c r="N3" s="139" t="s">
        <v>51</v>
      </c>
      <c r="O3" s="140"/>
      <c r="P3" s="141"/>
      <c r="Q3" s="5"/>
      <c r="R3" s="5"/>
      <c r="S3" s="5"/>
      <c r="T3" s="5"/>
      <c r="U3" s="5"/>
      <c r="V3" s="5"/>
      <c r="W3" s="5"/>
      <c r="X3" s="5"/>
    </row>
    <row r="4" spans="1:27" ht="15.95" customHeight="1" thickBot="1">
      <c r="A4" s="5"/>
      <c r="B4" s="135" t="s">
        <v>52</v>
      </c>
      <c r="C4" s="134"/>
      <c r="D4" s="139" t="s">
        <v>17</v>
      </c>
      <c r="E4" s="140"/>
      <c r="F4" s="140"/>
      <c r="G4" s="140"/>
      <c r="H4" s="140"/>
      <c r="I4" s="141"/>
      <c r="J4" s="5"/>
      <c r="K4" s="134"/>
      <c r="L4" s="134"/>
      <c r="M4" s="134"/>
      <c r="N4" s="142"/>
      <c r="O4" s="143"/>
      <c r="P4" s="144"/>
      <c r="Q4" s="5"/>
      <c r="R4" s="5"/>
      <c r="S4" s="5"/>
      <c r="T4" s="5"/>
      <c r="U4" s="5"/>
      <c r="V4" s="5"/>
      <c r="W4" s="5"/>
      <c r="X4" s="5"/>
    </row>
    <row r="5" spans="1:27" ht="9" customHeight="1" thickBot="1">
      <c r="A5" s="5"/>
      <c r="B5" s="134"/>
      <c r="C5" s="134"/>
      <c r="D5" s="142"/>
      <c r="E5" s="143"/>
      <c r="F5" s="143"/>
      <c r="G5" s="143"/>
      <c r="H5" s="143"/>
      <c r="I5" s="144"/>
      <c r="J5" s="5"/>
      <c r="K5" s="5"/>
      <c r="L5" s="5"/>
      <c r="M5" s="5"/>
      <c r="N5" s="5"/>
      <c r="O5" s="5"/>
      <c r="P5" s="5"/>
      <c r="Q5" s="5"/>
      <c r="R5" s="5"/>
      <c r="S5" s="5"/>
      <c r="T5" s="5"/>
      <c r="U5" s="5"/>
      <c r="V5" s="5"/>
      <c r="W5" s="5"/>
      <c r="X5" s="5"/>
    </row>
    <row r="6" spans="1:27" ht="9" customHeight="1" thickBot="1">
      <c r="A6" s="5"/>
      <c r="B6" s="5"/>
      <c r="C6" s="5"/>
      <c r="D6" s="5"/>
      <c r="E6" s="5"/>
      <c r="F6" s="5"/>
      <c r="G6" s="5"/>
      <c r="H6" s="5"/>
      <c r="I6" s="5"/>
      <c r="J6" s="5"/>
      <c r="K6" s="135" t="s">
        <v>53</v>
      </c>
      <c r="L6" s="134"/>
      <c r="M6" s="134"/>
      <c r="N6" s="139" t="s">
        <v>226</v>
      </c>
      <c r="O6" s="140"/>
      <c r="P6" s="141"/>
      <c r="Q6" s="5"/>
      <c r="R6" s="5"/>
      <c r="S6" s="5"/>
      <c r="T6" s="5"/>
      <c r="U6" s="5"/>
      <c r="V6" s="5"/>
      <c r="W6" s="5"/>
      <c r="X6" s="5"/>
    </row>
    <row r="7" spans="1:27" ht="15.95" customHeight="1" thickBot="1">
      <c r="A7" s="5"/>
      <c r="B7" s="135" t="s">
        <v>18</v>
      </c>
      <c r="C7" s="134"/>
      <c r="D7" s="139" t="s">
        <v>54</v>
      </c>
      <c r="E7" s="140"/>
      <c r="F7" s="140"/>
      <c r="G7" s="140"/>
      <c r="H7" s="140"/>
      <c r="I7" s="141"/>
      <c r="J7" s="5"/>
      <c r="K7" s="134"/>
      <c r="L7" s="134"/>
      <c r="M7" s="134"/>
      <c r="N7" s="142"/>
      <c r="O7" s="143"/>
      <c r="P7" s="144"/>
      <c r="Q7" s="5"/>
      <c r="R7" s="5"/>
      <c r="S7" s="5"/>
      <c r="T7" s="5"/>
      <c r="U7" s="5"/>
      <c r="V7" s="5"/>
      <c r="W7" s="5"/>
      <c r="X7" s="5"/>
    </row>
    <row r="8" spans="1:27" ht="6" customHeight="1">
      <c r="A8" s="5"/>
      <c r="B8" s="134"/>
      <c r="C8" s="134"/>
      <c r="D8" s="145"/>
      <c r="E8" s="134"/>
      <c r="F8" s="134"/>
      <c r="G8" s="134"/>
      <c r="H8" s="134"/>
      <c r="I8" s="146"/>
      <c r="J8" s="5"/>
      <c r="K8" s="5"/>
      <c r="L8" s="5"/>
      <c r="M8" s="5"/>
      <c r="N8" s="5"/>
      <c r="O8" s="5"/>
      <c r="P8" s="5"/>
      <c r="Q8" s="5"/>
      <c r="R8" s="5"/>
      <c r="S8" s="5"/>
      <c r="T8" s="5"/>
      <c r="U8" s="5"/>
      <c r="V8" s="5"/>
      <c r="W8" s="5"/>
      <c r="X8" s="5"/>
    </row>
    <row r="9" spans="1:27" ht="3" customHeight="1" thickBot="1">
      <c r="A9" s="5"/>
      <c r="B9" s="134"/>
      <c r="C9" s="134"/>
      <c r="D9" s="142"/>
      <c r="E9" s="143"/>
      <c r="F9" s="143"/>
      <c r="G9" s="143"/>
      <c r="H9" s="143"/>
      <c r="I9" s="144"/>
      <c r="J9" s="5"/>
      <c r="K9" s="133" t="s">
        <v>47</v>
      </c>
      <c r="L9" s="134"/>
      <c r="M9" s="134"/>
      <c r="N9" s="134"/>
      <c r="O9" s="134"/>
      <c r="P9" s="134"/>
      <c r="Q9" s="5"/>
      <c r="R9" s="5"/>
      <c r="S9" s="5"/>
      <c r="T9" s="5"/>
      <c r="U9" s="5"/>
      <c r="V9" s="5"/>
      <c r="W9" s="5"/>
      <c r="X9" s="5"/>
    </row>
    <row r="10" spans="1:27" ht="11.1" customHeight="1" thickBot="1">
      <c r="A10" s="5"/>
      <c r="B10" s="5"/>
      <c r="C10" s="5"/>
      <c r="D10" s="5"/>
      <c r="E10" s="5"/>
      <c r="F10" s="5"/>
      <c r="G10" s="5"/>
      <c r="H10" s="5"/>
      <c r="I10" s="5"/>
      <c r="J10" s="5"/>
      <c r="K10" s="134"/>
      <c r="L10" s="134"/>
      <c r="M10" s="134"/>
      <c r="N10" s="134"/>
      <c r="O10" s="134"/>
      <c r="P10" s="134"/>
      <c r="Q10" s="5"/>
      <c r="R10" s="5"/>
      <c r="S10" s="5"/>
      <c r="T10" s="5"/>
      <c r="U10" s="5"/>
      <c r="V10" s="5"/>
      <c r="W10" s="5"/>
      <c r="X10" s="5"/>
    </row>
    <row r="11" spans="1:27" ht="6" customHeight="1">
      <c r="A11" s="5"/>
      <c r="B11" s="135" t="s">
        <v>19</v>
      </c>
      <c r="C11" s="134"/>
      <c r="D11" s="139" t="s">
        <v>55</v>
      </c>
      <c r="E11" s="140"/>
      <c r="F11" s="140"/>
      <c r="G11" s="140"/>
      <c r="H11" s="140"/>
      <c r="I11" s="141"/>
      <c r="J11" s="5"/>
      <c r="K11" s="134"/>
      <c r="L11" s="134"/>
      <c r="M11" s="134"/>
      <c r="N11" s="134"/>
      <c r="O11" s="134"/>
      <c r="P11" s="134"/>
      <c r="Q11" s="5"/>
      <c r="R11" s="5"/>
      <c r="S11" s="5"/>
      <c r="T11" s="5"/>
      <c r="U11" s="5"/>
      <c r="V11" s="5"/>
      <c r="W11" s="5"/>
      <c r="X11" s="5"/>
    </row>
    <row r="12" spans="1:27" ht="18.95" customHeight="1" thickBot="1">
      <c r="A12" s="5"/>
      <c r="B12" s="134"/>
      <c r="C12" s="134"/>
      <c r="D12" s="142"/>
      <c r="E12" s="143"/>
      <c r="F12" s="143"/>
      <c r="G12" s="143"/>
      <c r="H12" s="143"/>
      <c r="I12" s="144"/>
      <c r="J12" s="5"/>
      <c r="K12" s="5"/>
      <c r="L12" s="5"/>
      <c r="M12" s="5"/>
      <c r="N12" s="5"/>
      <c r="O12" s="5"/>
      <c r="P12" s="5"/>
      <c r="Q12" s="5"/>
      <c r="R12" s="5"/>
      <c r="S12" s="5"/>
      <c r="T12" s="5"/>
      <c r="U12" s="5"/>
      <c r="V12" s="5"/>
      <c r="W12" s="5"/>
      <c r="X12" s="5"/>
    </row>
    <row r="13" spans="1:27" ht="20.100000000000001" customHeight="1" thickBot="1">
      <c r="A13" s="5"/>
      <c r="B13" s="133" t="s">
        <v>47</v>
      </c>
      <c r="C13" s="134"/>
      <c r="D13" s="134"/>
      <c r="E13" s="134"/>
      <c r="F13" s="134"/>
      <c r="G13" s="134"/>
      <c r="H13" s="134"/>
      <c r="I13" s="134"/>
      <c r="J13" s="134"/>
      <c r="K13" s="134"/>
      <c r="L13" s="134"/>
      <c r="M13" s="134"/>
      <c r="N13" s="134"/>
      <c r="O13" s="134"/>
      <c r="P13" s="134"/>
      <c r="Q13" s="5"/>
      <c r="R13" s="5"/>
      <c r="S13" s="5"/>
      <c r="T13" s="5"/>
      <c r="U13" s="5"/>
      <c r="V13" s="5"/>
      <c r="W13" s="5"/>
      <c r="X13" s="5"/>
    </row>
    <row r="14" spans="1:27" ht="42" customHeight="1" thickBot="1">
      <c r="A14" s="5"/>
      <c r="B14" s="131" t="s">
        <v>56</v>
      </c>
      <c r="C14" s="132"/>
      <c r="D14" s="132"/>
      <c r="E14" s="132"/>
      <c r="F14" s="147"/>
      <c r="G14" s="131" t="s">
        <v>57</v>
      </c>
      <c r="H14" s="132"/>
      <c r="I14" s="132"/>
      <c r="J14" s="132"/>
      <c r="K14" s="132"/>
      <c r="L14" s="132"/>
      <c r="M14" s="132"/>
      <c r="N14" s="147"/>
      <c r="O14" s="131" t="s">
        <v>58</v>
      </c>
      <c r="P14" s="132"/>
      <c r="Q14" s="132"/>
      <c r="R14" s="132"/>
      <c r="S14" s="132"/>
      <c r="T14" s="147"/>
      <c r="U14" s="131" t="s">
        <v>254</v>
      </c>
      <c r="V14" s="132"/>
      <c r="W14" s="132"/>
      <c r="X14" s="147"/>
      <c r="Y14" s="131" t="s">
        <v>346</v>
      </c>
      <c r="Z14" s="132"/>
      <c r="AA14" s="132"/>
    </row>
    <row r="15" spans="1:27" ht="45" customHeight="1" thickBot="1">
      <c r="A15" s="5"/>
      <c r="B15" s="60" t="s">
        <v>59</v>
      </c>
      <c r="C15" s="131" t="s">
        <v>60</v>
      </c>
      <c r="D15" s="147"/>
      <c r="E15" s="60" t="s">
        <v>61</v>
      </c>
      <c r="F15" s="60" t="s">
        <v>62</v>
      </c>
      <c r="G15" s="60" t="s">
        <v>63</v>
      </c>
      <c r="H15" s="60" t="s">
        <v>255</v>
      </c>
      <c r="I15" s="131" t="s">
        <v>256</v>
      </c>
      <c r="J15" s="132"/>
      <c r="K15" s="147"/>
      <c r="L15" s="60" t="s">
        <v>64</v>
      </c>
      <c r="M15" s="131" t="s">
        <v>65</v>
      </c>
      <c r="N15" s="147"/>
      <c r="O15" s="60" t="s">
        <v>257</v>
      </c>
      <c r="P15" s="131" t="s">
        <v>66</v>
      </c>
      <c r="Q15" s="147"/>
      <c r="R15" s="60" t="s">
        <v>258</v>
      </c>
      <c r="S15" s="60" t="s">
        <v>67</v>
      </c>
      <c r="T15" s="60" t="s">
        <v>68</v>
      </c>
      <c r="U15" s="61" t="s">
        <v>259</v>
      </c>
      <c r="V15" s="61" t="s">
        <v>260</v>
      </c>
      <c r="W15" s="61" t="s">
        <v>261</v>
      </c>
      <c r="X15" s="60" t="s">
        <v>68</v>
      </c>
      <c r="Y15" s="66" t="s">
        <v>348</v>
      </c>
      <c r="Z15" s="66" t="s">
        <v>260</v>
      </c>
      <c r="AA15" s="66" t="s">
        <v>261</v>
      </c>
    </row>
    <row r="16" spans="1:27" ht="20.100000000000001" customHeight="1">
      <c r="A16" s="5"/>
      <c r="B16" s="148" t="s">
        <v>69</v>
      </c>
      <c r="C16" s="151" t="s">
        <v>70</v>
      </c>
      <c r="D16" s="152"/>
      <c r="E16" s="148" t="s">
        <v>227</v>
      </c>
      <c r="F16" s="148" t="s">
        <v>71</v>
      </c>
      <c r="G16" s="148" t="s">
        <v>228</v>
      </c>
      <c r="H16" s="148" t="s">
        <v>229</v>
      </c>
      <c r="I16" s="151" t="s">
        <v>72</v>
      </c>
      <c r="J16" s="160"/>
      <c r="K16" s="152"/>
      <c r="L16" s="162" t="s">
        <v>73</v>
      </c>
      <c r="M16" s="151" t="s">
        <v>74</v>
      </c>
      <c r="N16" s="152"/>
      <c r="O16" s="165" t="s">
        <v>230</v>
      </c>
      <c r="P16" s="168" t="s">
        <v>231</v>
      </c>
      <c r="Q16" s="169"/>
      <c r="R16" s="174" t="s">
        <v>14</v>
      </c>
      <c r="S16" s="148" t="s">
        <v>232</v>
      </c>
      <c r="T16" s="148" t="s">
        <v>14</v>
      </c>
      <c r="U16" s="177" t="s">
        <v>262</v>
      </c>
      <c r="V16" s="177">
        <v>20</v>
      </c>
      <c r="W16" s="180" t="s">
        <v>347</v>
      </c>
      <c r="X16" s="157" t="s">
        <v>14</v>
      </c>
      <c r="Y16" s="125" t="s">
        <v>262</v>
      </c>
      <c r="Z16" s="125">
        <v>20</v>
      </c>
      <c r="AA16" s="128" t="s">
        <v>351</v>
      </c>
    </row>
    <row r="17" spans="1:27" ht="45.95" customHeight="1">
      <c r="A17" s="5"/>
      <c r="B17" s="149"/>
      <c r="C17" s="153"/>
      <c r="D17" s="154"/>
      <c r="E17" s="149"/>
      <c r="F17" s="149"/>
      <c r="G17" s="149"/>
      <c r="H17" s="149"/>
      <c r="I17" s="153"/>
      <c r="J17" s="134"/>
      <c r="K17" s="154"/>
      <c r="L17" s="163"/>
      <c r="M17" s="153"/>
      <c r="N17" s="154"/>
      <c r="O17" s="166"/>
      <c r="P17" s="170"/>
      <c r="Q17" s="171"/>
      <c r="R17" s="175"/>
      <c r="S17" s="149"/>
      <c r="T17" s="149"/>
      <c r="U17" s="178"/>
      <c r="V17" s="178"/>
      <c r="W17" s="181"/>
      <c r="X17" s="158"/>
      <c r="Y17" s="126"/>
      <c r="Z17" s="126"/>
      <c r="AA17" s="129"/>
    </row>
    <row r="18" spans="1:27" ht="39.950000000000003" customHeight="1">
      <c r="A18" s="5"/>
      <c r="B18" s="149"/>
      <c r="C18" s="153"/>
      <c r="D18" s="154"/>
      <c r="E18" s="149"/>
      <c r="F18" s="149"/>
      <c r="G18" s="149"/>
      <c r="H18" s="149"/>
      <c r="I18" s="153"/>
      <c r="J18" s="134"/>
      <c r="K18" s="154"/>
      <c r="L18" s="163"/>
      <c r="M18" s="153"/>
      <c r="N18" s="154"/>
      <c r="O18" s="166"/>
      <c r="P18" s="170"/>
      <c r="Q18" s="171"/>
      <c r="R18" s="175"/>
      <c r="S18" s="149"/>
      <c r="T18" s="149"/>
      <c r="U18" s="178"/>
      <c r="V18" s="178"/>
      <c r="W18" s="181"/>
      <c r="X18" s="158"/>
      <c r="Y18" s="126"/>
      <c r="Z18" s="126"/>
      <c r="AA18" s="129"/>
    </row>
    <row r="19" spans="1:27" ht="39.950000000000003" customHeight="1">
      <c r="A19" s="5"/>
      <c r="B19" s="149"/>
      <c r="C19" s="153"/>
      <c r="D19" s="154"/>
      <c r="E19" s="149"/>
      <c r="F19" s="149"/>
      <c r="G19" s="149"/>
      <c r="H19" s="149"/>
      <c r="I19" s="153"/>
      <c r="J19" s="134"/>
      <c r="K19" s="154"/>
      <c r="L19" s="163"/>
      <c r="M19" s="153"/>
      <c r="N19" s="154"/>
      <c r="O19" s="166"/>
      <c r="P19" s="170"/>
      <c r="Q19" s="171"/>
      <c r="R19" s="175"/>
      <c r="S19" s="149"/>
      <c r="T19" s="149"/>
      <c r="U19" s="178"/>
      <c r="V19" s="178"/>
      <c r="W19" s="181"/>
      <c r="X19" s="158"/>
      <c r="Y19" s="126"/>
      <c r="Z19" s="126"/>
      <c r="AA19" s="129"/>
    </row>
    <row r="20" spans="1:27" ht="39.950000000000003" customHeight="1">
      <c r="A20" s="5"/>
      <c r="B20" s="149"/>
      <c r="C20" s="153"/>
      <c r="D20" s="154"/>
      <c r="E20" s="149"/>
      <c r="F20" s="149"/>
      <c r="G20" s="149"/>
      <c r="H20" s="149"/>
      <c r="I20" s="153"/>
      <c r="J20" s="134"/>
      <c r="K20" s="154"/>
      <c r="L20" s="163"/>
      <c r="M20" s="153"/>
      <c r="N20" s="154"/>
      <c r="O20" s="166"/>
      <c r="P20" s="170"/>
      <c r="Q20" s="171"/>
      <c r="R20" s="175"/>
      <c r="S20" s="149"/>
      <c r="T20" s="149"/>
      <c r="U20" s="178"/>
      <c r="V20" s="178"/>
      <c r="W20" s="181"/>
      <c r="X20" s="158"/>
      <c r="Y20" s="126"/>
      <c r="Z20" s="126"/>
      <c r="AA20" s="129"/>
    </row>
    <row r="21" spans="1:27" ht="39.950000000000003" customHeight="1">
      <c r="A21" s="5"/>
      <c r="B21" s="149"/>
      <c r="C21" s="153"/>
      <c r="D21" s="154"/>
      <c r="E21" s="149"/>
      <c r="F21" s="149"/>
      <c r="G21" s="149"/>
      <c r="H21" s="149"/>
      <c r="I21" s="153"/>
      <c r="J21" s="134"/>
      <c r="K21" s="154"/>
      <c r="L21" s="163"/>
      <c r="M21" s="153"/>
      <c r="N21" s="154"/>
      <c r="O21" s="166"/>
      <c r="P21" s="170"/>
      <c r="Q21" s="171"/>
      <c r="R21" s="175"/>
      <c r="S21" s="149"/>
      <c r="T21" s="149"/>
      <c r="U21" s="178"/>
      <c r="V21" s="178"/>
      <c r="W21" s="181"/>
      <c r="X21" s="158"/>
      <c r="Y21" s="126"/>
      <c r="Z21" s="126"/>
      <c r="AA21" s="129"/>
    </row>
    <row r="22" spans="1:27" ht="45.95" customHeight="1">
      <c r="A22" s="5"/>
      <c r="B22" s="149"/>
      <c r="C22" s="153"/>
      <c r="D22" s="154"/>
      <c r="E22" s="149"/>
      <c r="F22" s="149"/>
      <c r="G22" s="149"/>
      <c r="H22" s="149"/>
      <c r="I22" s="153"/>
      <c r="J22" s="134"/>
      <c r="K22" s="154"/>
      <c r="L22" s="163"/>
      <c r="M22" s="153"/>
      <c r="N22" s="154"/>
      <c r="O22" s="166"/>
      <c r="P22" s="170"/>
      <c r="Q22" s="171"/>
      <c r="R22" s="175"/>
      <c r="S22" s="149"/>
      <c r="T22" s="149"/>
      <c r="U22" s="178"/>
      <c r="V22" s="178"/>
      <c r="W22" s="181"/>
      <c r="X22" s="158"/>
      <c r="Y22" s="126"/>
      <c r="Z22" s="126"/>
      <c r="AA22" s="129"/>
    </row>
    <row r="23" spans="1:27" ht="285.95" customHeight="1" thickBot="1">
      <c r="B23" s="150"/>
      <c r="C23" s="155"/>
      <c r="D23" s="156"/>
      <c r="E23" s="150"/>
      <c r="F23" s="150"/>
      <c r="G23" s="150"/>
      <c r="H23" s="150"/>
      <c r="I23" s="155"/>
      <c r="J23" s="161"/>
      <c r="K23" s="156"/>
      <c r="L23" s="164"/>
      <c r="M23" s="155"/>
      <c r="N23" s="156"/>
      <c r="O23" s="167"/>
      <c r="P23" s="172"/>
      <c r="Q23" s="173"/>
      <c r="R23" s="176"/>
      <c r="S23" s="150"/>
      <c r="T23" s="150"/>
      <c r="U23" s="179"/>
      <c r="V23" s="179"/>
      <c r="W23" s="182"/>
      <c r="X23" s="159"/>
      <c r="Y23" s="127"/>
      <c r="Z23" s="127"/>
      <c r="AA23" s="130"/>
    </row>
    <row r="24" spans="1:27" ht="20.100000000000001" customHeight="1">
      <c r="A24" s="5"/>
      <c r="B24" s="148" t="s">
        <v>69</v>
      </c>
      <c r="C24" s="151" t="s">
        <v>70</v>
      </c>
      <c r="D24" s="152"/>
      <c r="E24" s="148" t="s">
        <v>227</v>
      </c>
      <c r="F24" s="148" t="s">
        <v>71</v>
      </c>
      <c r="G24" s="148" t="s">
        <v>228</v>
      </c>
      <c r="H24" s="148" t="s">
        <v>229</v>
      </c>
      <c r="I24" s="151" t="s">
        <v>239</v>
      </c>
      <c r="J24" s="160"/>
      <c r="K24" s="152"/>
      <c r="L24" s="162" t="s">
        <v>240</v>
      </c>
      <c r="M24" s="151" t="s">
        <v>241</v>
      </c>
      <c r="N24" s="152"/>
      <c r="O24" s="165" t="s">
        <v>242</v>
      </c>
      <c r="P24" s="168" t="s">
        <v>231</v>
      </c>
      <c r="Q24" s="169"/>
      <c r="R24" s="148" t="s">
        <v>14</v>
      </c>
      <c r="S24" s="148" t="s">
        <v>232</v>
      </c>
      <c r="T24" s="148" t="s">
        <v>14</v>
      </c>
      <c r="U24" s="177" t="s">
        <v>262</v>
      </c>
      <c r="V24" s="177">
        <v>20</v>
      </c>
      <c r="W24" s="180" t="s">
        <v>349</v>
      </c>
      <c r="X24" s="157" t="s">
        <v>47</v>
      </c>
      <c r="Y24" s="125" t="s">
        <v>262</v>
      </c>
      <c r="Z24" s="125">
        <v>20</v>
      </c>
      <c r="AA24" s="128" t="s">
        <v>356</v>
      </c>
    </row>
    <row r="25" spans="1:27" ht="39.950000000000003" customHeight="1">
      <c r="A25" s="5"/>
      <c r="B25" s="149"/>
      <c r="C25" s="153"/>
      <c r="D25" s="154"/>
      <c r="E25" s="149"/>
      <c r="F25" s="149"/>
      <c r="G25" s="149"/>
      <c r="H25" s="149"/>
      <c r="I25" s="153"/>
      <c r="J25" s="134"/>
      <c r="K25" s="154"/>
      <c r="L25" s="163"/>
      <c r="M25" s="153"/>
      <c r="N25" s="154"/>
      <c r="O25" s="166"/>
      <c r="P25" s="170"/>
      <c r="Q25" s="171"/>
      <c r="R25" s="149"/>
      <c r="S25" s="149"/>
      <c r="T25" s="149"/>
      <c r="U25" s="178"/>
      <c r="V25" s="178"/>
      <c r="W25" s="181"/>
      <c r="X25" s="158"/>
      <c r="Y25" s="126"/>
      <c r="Z25" s="126"/>
      <c r="AA25" s="129"/>
    </row>
    <row r="26" spans="1:27" ht="39.950000000000003" customHeight="1">
      <c r="A26" s="5"/>
      <c r="B26" s="149"/>
      <c r="C26" s="153"/>
      <c r="D26" s="154"/>
      <c r="E26" s="149"/>
      <c r="F26" s="149"/>
      <c r="G26" s="149"/>
      <c r="H26" s="149"/>
      <c r="I26" s="153"/>
      <c r="J26" s="134"/>
      <c r="K26" s="154"/>
      <c r="L26" s="163"/>
      <c r="M26" s="153"/>
      <c r="N26" s="154"/>
      <c r="O26" s="166"/>
      <c r="P26" s="170"/>
      <c r="Q26" s="171"/>
      <c r="R26" s="149"/>
      <c r="S26" s="149"/>
      <c r="T26" s="149"/>
      <c r="U26" s="178"/>
      <c r="V26" s="178"/>
      <c r="W26" s="181"/>
      <c r="X26" s="158"/>
      <c r="Y26" s="126"/>
      <c r="Z26" s="126"/>
      <c r="AA26" s="129"/>
    </row>
    <row r="27" spans="1:27" ht="39.950000000000003" customHeight="1">
      <c r="A27" s="5"/>
      <c r="B27" s="149"/>
      <c r="C27" s="153"/>
      <c r="D27" s="154"/>
      <c r="E27" s="149"/>
      <c r="F27" s="149"/>
      <c r="G27" s="149"/>
      <c r="H27" s="149"/>
      <c r="I27" s="153"/>
      <c r="J27" s="134"/>
      <c r="K27" s="154"/>
      <c r="L27" s="163"/>
      <c r="M27" s="153"/>
      <c r="N27" s="154"/>
      <c r="O27" s="166"/>
      <c r="P27" s="170"/>
      <c r="Q27" s="171"/>
      <c r="R27" s="149"/>
      <c r="S27" s="149"/>
      <c r="T27" s="149"/>
      <c r="U27" s="178"/>
      <c r="V27" s="178"/>
      <c r="W27" s="181"/>
      <c r="X27" s="158"/>
      <c r="Y27" s="126"/>
      <c r="Z27" s="126"/>
      <c r="AA27" s="129"/>
    </row>
    <row r="28" spans="1:27" ht="39.950000000000003" customHeight="1">
      <c r="A28" s="5"/>
      <c r="B28" s="149"/>
      <c r="C28" s="153"/>
      <c r="D28" s="154"/>
      <c r="E28" s="149"/>
      <c r="F28" s="149"/>
      <c r="G28" s="149"/>
      <c r="H28" s="149"/>
      <c r="I28" s="153"/>
      <c r="J28" s="134"/>
      <c r="K28" s="154"/>
      <c r="L28" s="163"/>
      <c r="M28" s="153"/>
      <c r="N28" s="154"/>
      <c r="O28" s="166"/>
      <c r="P28" s="170"/>
      <c r="Q28" s="171"/>
      <c r="R28" s="149"/>
      <c r="S28" s="149"/>
      <c r="T28" s="149"/>
      <c r="U28" s="178"/>
      <c r="V28" s="178"/>
      <c r="W28" s="181"/>
      <c r="X28" s="158"/>
      <c r="Y28" s="126"/>
      <c r="Z28" s="126"/>
      <c r="AA28" s="129"/>
    </row>
    <row r="29" spans="1:27" ht="39.950000000000003" customHeight="1">
      <c r="A29" s="5"/>
      <c r="B29" s="149"/>
      <c r="C29" s="153"/>
      <c r="D29" s="154"/>
      <c r="E29" s="149"/>
      <c r="F29" s="149"/>
      <c r="G29" s="149"/>
      <c r="H29" s="149"/>
      <c r="I29" s="153"/>
      <c r="J29" s="134"/>
      <c r="K29" s="154"/>
      <c r="L29" s="163"/>
      <c r="M29" s="153"/>
      <c r="N29" s="154"/>
      <c r="O29" s="166"/>
      <c r="P29" s="170"/>
      <c r="Q29" s="171"/>
      <c r="R29" s="149"/>
      <c r="S29" s="149"/>
      <c r="T29" s="149"/>
      <c r="U29" s="178"/>
      <c r="V29" s="178"/>
      <c r="W29" s="181"/>
      <c r="X29" s="158"/>
      <c r="Y29" s="126"/>
      <c r="Z29" s="126"/>
      <c r="AA29" s="129"/>
    </row>
    <row r="30" spans="1:27" ht="39.950000000000003" customHeight="1">
      <c r="A30" s="5"/>
      <c r="B30" s="149"/>
      <c r="C30" s="153"/>
      <c r="D30" s="154"/>
      <c r="E30" s="149"/>
      <c r="F30" s="149"/>
      <c r="G30" s="149"/>
      <c r="H30" s="149"/>
      <c r="I30" s="153"/>
      <c r="J30" s="134"/>
      <c r="K30" s="154"/>
      <c r="L30" s="163"/>
      <c r="M30" s="153"/>
      <c r="N30" s="154"/>
      <c r="O30" s="166"/>
      <c r="P30" s="170"/>
      <c r="Q30" s="171"/>
      <c r="R30" s="149"/>
      <c r="S30" s="149"/>
      <c r="T30" s="149"/>
      <c r="U30" s="178"/>
      <c r="V30" s="178"/>
      <c r="W30" s="181"/>
      <c r="X30" s="158"/>
      <c r="Y30" s="126"/>
      <c r="Z30" s="126"/>
      <c r="AA30" s="129"/>
    </row>
    <row r="31" spans="1:27" ht="297.95" customHeight="1" thickBot="1">
      <c r="A31" s="5"/>
      <c r="B31" s="150"/>
      <c r="C31" s="155"/>
      <c r="D31" s="156"/>
      <c r="E31" s="150"/>
      <c r="F31" s="150"/>
      <c r="G31" s="150"/>
      <c r="H31" s="150"/>
      <c r="I31" s="155"/>
      <c r="J31" s="161"/>
      <c r="K31" s="156"/>
      <c r="L31" s="164"/>
      <c r="M31" s="155"/>
      <c r="N31" s="156"/>
      <c r="O31" s="167"/>
      <c r="P31" s="172"/>
      <c r="Q31" s="173"/>
      <c r="R31" s="150"/>
      <c r="S31" s="150"/>
      <c r="T31" s="150"/>
      <c r="U31" s="179"/>
      <c r="V31" s="179"/>
      <c r="W31" s="182"/>
      <c r="X31" s="159"/>
      <c r="Y31" s="127"/>
      <c r="Z31" s="127"/>
      <c r="AA31" s="130"/>
    </row>
    <row r="32" spans="1:27" ht="20.100000000000001" customHeight="1">
      <c r="A32" s="5"/>
      <c r="B32" s="148" t="s">
        <v>69</v>
      </c>
      <c r="C32" s="151" t="s">
        <v>70</v>
      </c>
      <c r="D32" s="152"/>
      <c r="E32" s="148" t="s">
        <v>227</v>
      </c>
      <c r="F32" s="148" t="s">
        <v>71</v>
      </c>
      <c r="G32" s="148" t="s">
        <v>233</v>
      </c>
      <c r="H32" s="148" t="s">
        <v>234</v>
      </c>
      <c r="I32" s="151" t="s">
        <v>235</v>
      </c>
      <c r="J32" s="160"/>
      <c r="K32" s="152"/>
      <c r="L32" s="162" t="s">
        <v>73</v>
      </c>
      <c r="M32" s="151" t="s">
        <v>236</v>
      </c>
      <c r="N32" s="152"/>
      <c r="O32" s="165" t="s">
        <v>237</v>
      </c>
      <c r="P32" s="168" t="s">
        <v>238</v>
      </c>
      <c r="Q32" s="169"/>
      <c r="R32" s="148" t="s">
        <v>14</v>
      </c>
      <c r="S32" s="148" t="s">
        <v>232</v>
      </c>
      <c r="T32" s="148" t="s">
        <v>14</v>
      </c>
      <c r="U32" s="177" t="s">
        <v>262</v>
      </c>
      <c r="V32" s="177">
        <v>90</v>
      </c>
      <c r="W32" s="180" t="s">
        <v>337</v>
      </c>
      <c r="X32" s="157" t="s">
        <v>47</v>
      </c>
      <c r="Y32" s="125" t="s">
        <v>262</v>
      </c>
      <c r="Z32" s="125">
        <v>90</v>
      </c>
      <c r="AA32" s="128" t="s">
        <v>350</v>
      </c>
    </row>
    <row r="33" spans="1:27" ht="39.950000000000003" customHeight="1">
      <c r="A33" s="5"/>
      <c r="B33" s="149"/>
      <c r="C33" s="153"/>
      <c r="D33" s="154"/>
      <c r="E33" s="149"/>
      <c r="F33" s="149"/>
      <c r="G33" s="149"/>
      <c r="H33" s="149"/>
      <c r="I33" s="153"/>
      <c r="J33" s="134"/>
      <c r="K33" s="154"/>
      <c r="L33" s="163"/>
      <c r="M33" s="153"/>
      <c r="N33" s="154"/>
      <c r="O33" s="166"/>
      <c r="P33" s="170"/>
      <c r="Q33" s="171"/>
      <c r="R33" s="149"/>
      <c r="S33" s="149"/>
      <c r="T33" s="149"/>
      <c r="U33" s="178"/>
      <c r="V33" s="178"/>
      <c r="W33" s="181"/>
      <c r="X33" s="158"/>
      <c r="Y33" s="126"/>
      <c r="Z33" s="126"/>
      <c r="AA33" s="129"/>
    </row>
    <row r="34" spans="1:27" ht="39.950000000000003" customHeight="1">
      <c r="A34" s="5"/>
      <c r="B34" s="149"/>
      <c r="C34" s="153"/>
      <c r="D34" s="154"/>
      <c r="E34" s="149"/>
      <c r="F34" s="149"/>
      <c r="G34" s="149"/>
      <c r="H34" s="149"/>
      <c r="I34" s="153"/>
      <c r="J34" s="134"/>
      <c r="K34" s="154"/>
      <c r="L34" s="163"/>
      <c r="M34" s="153"/>
      <c r="N34" s="154"/>
      <c r="O34" s="166"/>
      <c r="P34" s="170"/>
      <c r="Q34" s="171"/>
      <c r="R34" s="149"/>
      <c r="S34" s="149"/>
      <c r="T34" s="149"/>
      <c r="U34" s="178"/>
      <c r="V34" s="178"/>
      <c r="W34" s="181"/>
      <c r="X34" s="158"/>
      <c r="Y34" s="126"/>
      <c r="Z34" s="126"/>
      <c r="AA34" s="129"/>
    </row>
    <row r="35" spans="1:27" ht="39.950000000000003" customHeight="1">
      <c r="A35" s="5"/>
      <c r="B35" s="149"/>
      <c r="C35" s="153"/>
      <c r="D35" s="154"/>
      <c r="E35" s="149"/>
      <c r="F35" s="149"/>
      <c r="G35" s="149"/>
      <c r="H35" s="149"/>
      <c r="I35" s="153"/>
      <c r="J35" s="134"/>
      <c r="K35" s="154"/>
      <c r="L35" s="163"/>
      <c r="M35" s="153"/>
      <c r="N35" s="154"/>
      <c r="O35" s="166"/>
      <c r="P35" s="170"/>
      <c r="Q35" s="171"/>
      <c r="R35" s="149"/>
      <c r="S35" s="149"/>
      <c r="T35" s="149"/>
      <c r="U35" s="178"/>
      <c r="V35" s="178"/>
      <c r="W35" s="181"/>
      <c r="X35" s="158"/>
      <c r="Y35" s="126"/>
      <c r="Z35" s="126"/>
      <c r="AA35" s="129"/>
    </row>
    <row r="36" spans="1:27" ht="39.950000000000003" customHeight="1">
      <c r="A36" s="5"/>
      <c r="B36" s="149"/>
      <c r="C36" s="153"/>
      <c r="D36" s="154"/>
      <c r="E36" s="149"/>
      <c r="F36" s="149"/>
      <c r="G36" s="149"/>
      <c r="H36" s="149"/>
      <c r="I36" s="153"/>
      <c r="J36" s="134"/>
      <c r="K36" s="154"/>
      <c r="L36" s="163"/>
      <c r="M36" s="153"/>
      <c r="N36" s="154"/>
      <c r="O36" s="166"/>
      <c r="P36" s="170"/>
      <c r="Q36" s="171"/>
      <c r="R36" s="149"/>
      <c r="S36" s="149"/>
      <c r="T36" s="149"/>
      <c r="U36" s="178"/>
      <c r="V36" s="178"/>
      <c r="W36" s="181"/>
      <c r="X36" s="158"/>
      <c r="Y36" s="126"/>
      <c r="Z36" s="126"/>
      <c r="AA36" s="129"/>
    </row>
    <row r="37" spans="1:27" ht="39.950000000000003" customHeight="1">
      <c r="A37" s="5"/>
      <c r="B37" s="149"/>
      <c r="C37" s="153"/>
      <c r="D37" s="154"/>
      <c r="E37" s="149"/>
      <c r="F37" s="149"/>
      <c r="G37" s="149"/>
      <c r="H37" s="149"/>
      <c r="I37" s="153"/>
      <c r="J37" s="134"/>
      <c r="K37" s="154"/>
      <c r="L37" s="163"/>
      <c r="M37" s="153"/>
      <c r="N37" s="154"/>
      <c r="O37" s="166"/>
      <c r="P37" s="170"/>
      <c r="Q37" s="171"/>
      <c r="R37" s="149"/>
      <c r="S37" s="149"/>
      <c r="T37" s="149"/>
      <c r="U37" s="178"/>
      <c r="V37" s="178"/>
      <c r="W37" s="181"/>
      <c r="X37" s="158"/>
      <c r="Y37" s="126"/>
      <c r="Z37" s="126"/>
      <c r="AA37" s="129"/>
    </row>
    <row r="38" spans="1:27" ht="39.950000000000003" customHeight="1">
      <c r="A38" s="5"/>
      <c r="B38" s="149"/>
      <c r="C38" s="153"/>
      <c r="D38" s="154"/>
      <c r="E38" s="149"/>
      <c r="F38" s="149"/>
      <c r="G38" s="149"/>
      <c r="H38" s="149"/>
      <c r="I38" s="153"/>
      <c r="J38" s="134"/>
      <c r="K38" s="154"/>
      <c r="L38" s="163"/>
      <c r="M38" s="153"/>
      <c r="N38" s="154"/>
      <c r="O38" s="166"/>
      <c r="P38" s="170"/>
      <c r="Q38" s="171"/>
      <c r="R38" s="149"/>
      <c r="S38" s="149"/>
      <c r="T38" s="149"/>
      <c r="U38" s="178"/>
      <c r="V38" s="178"/>
      <c r="W38" s="181"/>
      <c r="X38" s="158"/>
      <c r="Y38" s="126"/>
      <c r="Z38" s="126"/>
      <c r="AA38" s="129"/>
    </row>
    <row r="39" spans="1:27" ht="18.95" customHeight="1" thickBot="1">
      <c r="A39" s="5"/>
      <c r="B39" s="150"/>
      <c r="C39" s="155"/>
      <c r="D39" s="156"/>
      <c r="E39" s="150"/>
      <c r="F39" s="150"/>
      <c r="G39" s="150"/>
      <c r="H39" s="150"/>
      <c r="I39" s="155"/>
      <c r="J39" s="161"/>
      <c r="K39" s="156"/>
      <c r="L39" s="164"/>
      <c r="M39" s="155"/>
      <c r="N39" s="156"/>
      <c r="O39" s="167"/>
      <c r="P39" s="172"/>
      <c r="Q39" s="173"/>
      <c r="R39" s="150"/>
      <c r="S39" s="150"/>
      <c r="T39" s="150"/>
      <c r="U39" s="179"/>
      <c r="V39" s="179"/>
      <c r="W39" s="182"/>
      <c r="X39" s="159"/>
      <c r="Y39" s="127"/>
      <c r="Z39" s="127"/>
      <c r="AA39" s="130"/>
    </row>
  </sheetData>
  <mergeCells count="87">
    <mergeCell ref="X32:X39"/>
    <mergeCell ref="I32:K39"/>
    <mergeCell ref="L32:L39"/>
    <mergeCell ref="M32:N39"/>
    <mergeCell ref="O32:O39"/>
    <mergeCell ref="P32:Q39"/>
    <mergeCell ref="R32:R39"/>
    <mergeCell ref="S32:S39"/>
    <mergeCell ref="T32:T39"/>
    <mergeCell ref="U32:U39"/>
    <mergeCell ref="V32:V39"/>
    <mergeCell ref="W32:W39"/>
    <mergeCell ref="B32:B39"/>
    <mergeCell ref="C32:D39"/>
    <mergeCell ref="E32:E39"/>
    <mergeCell ref="F32:F39"/>
    <mergeCell ref="G32:G39"/>
    <mergeCell ref="H32:H39"/>
    <mergeCell ref="S24:S31"/>
    <mergeCell ref="T24:T31"/>
    <mergeCell ref="U24:U31"/>
    <mergeCell ref="V24:V31"/>
    <mergeCell ref="H24:H31"/>
    <mergeCell ref="W24:W31"/>
    <mergeCell ref="X24:X31"/>
    <mergeCell ref="I24:K31"/>
    <mergeCell ref="L24:L31"/>
    <mergeCell ref="M24:N31"/>
    <mergeCell ref="O24:O31"/>
    <mergeCell ref="P24:Q31"/>
    <mergeCell ref="R24:R31"/>
    <mergeCell ref="B24:B31"/>
    <mergeCell ref="C24:D31"/>
    <mergeCell ref="E24:E31"/>
    <mergeCell ref="F24:F31"/>
    <mergeCell ref="G24:G31"/>
    <mergeCell ref="X16:X23"/>
    <mergeCell ref="I16:K23"/>
    <mergeCell ref="L16:L23"/>
    <mergeCell ref="M16:N23"/>
    <mergeCell ref="O16:O23"/>
    <mergeCell ref="P16:Q23"/>
    <mergeCell ref="R16:R23"/>
    <mergeCell ref="S16:S23"/>
    <mergeCell ref="T16:T23"/>
    <mergeCell ref="U16:U23"/>
    <mergeCell ref="V16:V23"/>
    <mergeCell ref="W16:W23"/>
    <mergeCell ref="H16:H23"/>
    <mergeCell ref="B13:P13"/>
    <mergeCell ref="B14:F14"/>
    <mergeCell ref="G14:N14"/>
    <mergeCell ref="O14:T14"/>
    <mergeCell ref="B16:B23"/>
    <mergeCell ref="C16:D23"/>
    <mergeCell ref="E16:E23"/>
    <mergeCell ref="F16:F23"/>
    <mergeCell ref="G16:G23"/>
    <mergeCell ref="B11:C12"/>
    <mergeCell ref="D11:I12"/>
    <mergeCell ref="U14:X14"/>
    <mergeCell ref="C15:D15"/>
    <mergeCell ref="I15:K15"/>
    <mergeCell ref="M15:N15"/>
    <mergeCell ref="P15:Q15"/>
    <mergeCell ref="Y14:AA14"/>
    <mergeCell ref="Y16:Y23"/>
    <mergeCell ref="Z16:Z23"/>
    <mergeCell ref="AA16:AA23"/>
    <mergeCell ref="B1:P1"/>
    <mergeCell ref="B2:C2"/>
    <mergeCell ref="D2:I2"/>
    <mergeCell ref="K3:M4"/>
    <mergeCell ref="N3:P4"/>
    <mergeCell ref="B4:C5"/>
    <mergeCell ref="D4:I5"/>
    <mergeCell ref="K6:M7"/>
    <mergeCell ref="N6:P7"/>
    <mergeCell ref="B7:C9"/>
    <mergeCell ref="D7:I9"/>
    <mergeCell ref="K9:P11"/>
    <mergeCell ref="Y24:Y31"/>
    <mergeCell ref="Z24:Z31"/>
    <mergeCell ref="AA24:AA31"/>
    <mergeCell ref="Y32:Y39"/>
    <mergeCell ref="Z32:Z39"/>
    <mergeCell ref="AA32:AA39"/>
  </mergeCells>
  <pageMargins left="0.3888888888888889" right="0.3888888888888889" top="0.3888888888888889" bottom="0.3888888888888889" header="0" footer="0"/>
  <pageSetup paperSize="9" firstPageNumber="0" fitToWidth="0" fitToHeight="0"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topLeftCell="E1" zoomScale="66" zoomScaleNormal="66" workbookViewId="0">
      <selection activeCell="L3" sqref="L3:M3"/>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 min="9" max="9" width="21.42578125" style="23" customWidth="1"/>
    <col min="10" max="10" width="71.85546875" style="23" customWidth="1"/>
    <col min="11" max="11" width="50.5703125" customWidth="1"/>
    <col min="12" max="12" width="55.140625" customWidth="1"/>
    <col min="13" max="13" width="42.28515625" customWidth="1"/>
  </cols>
  <sheetData>
    <row r="1" spans="1:15" ht="76.5" customHeight="1">
      <c r="A1" s="3" t="s">
        <v>224</v>
      </c>
      <c r="B1" s="2"/>
      <c r="C1" s="2"/>
      <c r="D1" s="2"/>
      <c r="E1" s="2"/>
      <c r="F1" s="2"/>
      <c r="G1" s="2"/>
      <c r="H1" s="2"/>
      <c r="K1" s="1"/>
    </row>
    <row r="2" spans="1:15" ht="27.75" customHeight="1">
      <c r="A2" s="4"/>
      <c r="B2" s="4"/>
      <c r="C2" s="4"/>
      <c r="D2" s="4"/>
      <c r="E2" s="4"/>
      <c r="F2" s="4"/>
      <c r="G2" s="4"/>
      <c r="H2" s="11" t="s">
        <v>14</v>
      </c>
      <c r="I2" s="32" t="s">
        <v>14</v>
      </c>
      <c r="J2" s="32" t="s">
        <v>14</v>
      </c>
      <c r="K2" s="32" t="s">
        <v>14</v>
      </c>
    </row>
    <row r="3" spans="1:15" ht="36" customHeight="1">
      <c r="A3" s="13" t="s">
        <v>20</v>
      </c>
      <c r="B3" s="13"/>
      <c r="C3" s="14"/>
      <c r="D3" s="15"/>
      <c r="E3" s="15"/>
      <c r="F3" s="15"/>
      <c r="G3" s="15"/>
      <c r="H3" s="16"/>
      <c r="I3" s="207" t="s">
        <v>244</v>
      </c>
      <c r="J3" s="208"/>
      <c r="K3" s="208"/>
      <c r="L3" s="216" t="s">
        <v>385</v>
      </c>
      <c r="M3" s="216"/>
    </row>
    <row r="4" spans="1:15" ht="54" customHeight="1">
      <c r="A4" s="7" t="s">
        <v>8</v>
      </c>
      <c r="B4" s="8" t="s">
        <v>28</v>
      </c>
      <c r="C4" s="8"/>
      <c r="D4" s="9" t="s">
        <v>7</v>
      </c>
      <c r="E4" s="9" t="s">
        <v>24</v>
      </c>
      <c r="F4" s="9" t="s">
        <v>6</v>
      </c>
      <c r="G4" s="7" t="s">
        <v>21</v>
      </c>
      <c r="H4" s="7" t="s">
        <v>10</v>
      </c>
      <c r="I4" s="210" t="s">
        <v>243</v>
      </c>
      <c r="J4" s="210" t="s">
        <v>277</v>
      </c>
      <c r="K4" s="210" t="s">
        <v>276</v>
      </c>
      <c r="L4" s="210" t="s">
        <v>325</v>
      </c>
      <c r="M4" s="210" t="s">
        <v>243</v>
      </c>
    </row>
    <row r="5" spans="1:15" ht="105" customHeight="1">
      <c r="A5" s="21" t="s">
        <v>34</v>
      </c>
      <c r="B5" s="24" t="s">
        <v>5</v>
      </c>
      <c r="C5" s="25" t="s">
        <v>180</v>
      </c>
      <c r="D5" s="26" t="s">
        <v>117</v>
      </c>
      <c r="E5" s="26" t="s">
        <v>169</v>
      </c>
      <c r="F5" s="26" t="s">
        <v>42</v>
      </c>
      <c r="G5" s="27">
        <v>43525</v>
      </c>
      <c r="H5" s="27">
        <v>43830</v>
      </c>
      <c r="I5" s="211">
        <v>0</v>
      </c>
      <c r="J5" s="29" t="s">
        <v>294</v>
      </c>
      <c r="K5" s="29" t="s">
        <v>311</v>
      </c>
      <c r="L5" s="212" t="s">
        <v>339</v>
      </c>
      <c r="M5" s="211">
        <v>0</v>
      </c>
      <c r="O5" s="65"/>
    </row>
    <row r="6" spans="1:15" ht="89.25" customHeight="1">
      <c r="A6" s="50" t="s">
        <v>38</v>
      </c>
      <c r="B6" s="24" t="s">
        <v>3</v>
      </c>
      <c r="C6" s="25" t="s">
        <v>181</v>
      </c>
      <c r="D6" s="26" t="s">
        <v>167</v>
      </c>
      <c r="E6" s="26" t="s">
        <v>168</v>
      </c>
      <c r="F6" s="26" t="s">
        <v>42</v>
      </c>
      <c r="G6" s="27">
        <v>43497</v>
      </c>
      <c r="H6" s="27">
        <v>43646</v>
      </c>
      <c r="I6" s="211">
        <v>0</v>
      </c>
      <c r="J6" s="29" t="s">
        <v>295</v>
      </c>
      <c r="K6" s="29" t="s">
        <v>303</v>
      </c>
      <c r="L6" s="212" t="s">
        <v>376</v>
      </c>
      <c r="M6" s="211">
        <v>0</v>
      </c>
      <c r="O6" s="65"/>
    </row>
    <row r="7" spans="1:15" ht="105" customHeight="1">
      <c r="A7" s="53"/>
      <c r="B7" s="24" t="s">
        <v>12</v>
      </c>
      <c r="C7" s="25" t="s">
        <v>182</v>
      </c>
      <c r="D7" s="26" t="s">
        <v>170</v>
      </c>
      <c r="E7" s="26" t="s">
        <v>121</v>
      </c>
      <c r="F7" s="26" t="s">
        <v>42</v>
      </c>
      <c r="G7" s="27">
        <v>43497</v>
      </c>
      <c r="H7" s="27">
        <v>43830</v>
      </c>
      <c r="I7" s="211">
        <v>0.5</v>
      </c>
      <c r="J7" s="29" t="s">
        <v>296</v>
      </c>
      <c r="K7" s="29" t="s">
        <v>302</v>
      </c>
      <c r="L7" s="29" t="s">
        <v>340</v>
      </c>
      <c r="M7" s="213">
        <v>0.5</v>
      </c>
    </row>
    <row r="8" spans="1:15" ht="63.75" customHeight="1">
      <c r="A8" s="50" t="s">
        <v>35</v>
      </c>
      <c r="B8" s="24" t="s">
        <v>2</v>
      </c>
      <c r="C8" s="25" t="s">
        <v>183</v>
      </c>
      <c r="D8" s="26" t="s">
        <v>184</v>
      </c>
      <c r="E8" s="26" t="s">
        <v>185</v>
      </c>
      <c r="F8" s="26" t="s">
        <v>42</v>
      </c>
      <c r="G8" s="27">
        <v>43497</v>
      </c>
      <c r="H8" s="27">
        <v>43830</v>
      </c>
      <c r="I8" s="211">
        <v>0</v>
      </c>
      <c r="J8" s="29" t="s">
        <v>297</v>
      </c>
      <c r="K8" s="29" t="s">
        <v>301</v>
      </c>
      <c r="L8" s="212" t="s">
        <v>376</v>
      </c>
      <c r="M8" s="211">
        <v>0</v>
      </c>
      <c r="O8" s="65"/>
    </row>
    <row r="9" spans="1:15" ht="141" customHeight="1">
      <c r="A9" s="53"/>
      <c r="B9" s="24" t="s">
        <v>86</v>
      </c>
      <c r="C9" s="25" t="s">
        <v>171</v>
      </c>
      <c r="D9" s="26" t="s">
        <v>119</v>
      </c>
      <c r="E9" s="26" t="s">
        <v>172</v>
      </c>
      <c r="F9" s="26" t="s">
        <v>42</v>
      </c>
      <c r="G9" s="27">
        <v>43497</v>
      </c>
      <c r="H9" s="27">
        <v>43830</v>
      </c>
      <c r="I9" s="211">
        <v>0.5</v>
      </c>
      <c r="J9" s="29" t="s">
        <v>298</v>
      </c>
      <c r="K9" s="29" t="s">
        <v>302</v>
      </c>
      <c r="L9" s="29" t="s">
        <v>377</v>
      </c>
      <c r="M9" s="211">
        <v>0.5</v>
      </c>
      <c r="O9" s="65"/>
    </row>
    <row r="10" spans="1:15" ht="117" customHeight="1">
      <c r="A10" s="50" t="s">
        <v>36</v>
      </c>
      <c r="B10" s="24" t="s">
        <v>1</v>
      </c>
      <c r="C10" s="25" t="s">
        <v>40</v>
      </c>
      <c r="D10" s="26" t="s">
        <v>39</v>
      </c>
      <c r="E10" s="26" t="s">
        <v>122</v>
      </c>
      <c r="F10" s="26" t="s">
        <v>42</v>
      </c>
      <c r="G10" s="27">
        <v>43466</v>
      </c>
      <c r="H10" s="27">
        <v>43830</v>
      </c>
      <c r="I10" s="211">
        <v>0.25</v>
      </c>
      <c r="J10" s="29" t="s">
        <v>299</v>
      </c>
      <c r="K10" s="29" t="s">
        <v>307</v>
      </c>
      <c r="L10" s="29" t="s">
        <v>329</v>
      </c>
      <c r="M10" s="211">
        <v>0.25</v>
      </c>
    </row>
    <row r="11" spans="1:15" ht="82.5" customHeight="1">
      <c r="A11" s="52"/>
      <c r="B11" s="24" t="s">
        <v>13</v>
      </c>
      <c r="C11" s="25" t="s">
        <v>174</v>
      </c>
      <c r="D11" s="26" t="s">
        <v>176</v>
      </c>
      <c r="E11" s="26" t="s">
        <v>175</v>
      </c>
      <c r="F11" s="26" t="s">
        <v>42</v>
      </c>
      <c r="G11" s="27">
        <v>43525</v>
      </c>
      <c r="H11" s="27">
        <v>43830</v>
      </c>
      <c r="I11" s="211">
        <v>0</v>
      </c>
      <c r="J11" s="29" t="s">
        <v>294</v>
      </c>
      <c r="K11" s="29" t="s">
        <v>301</v>
      </c>
      <c r="L11" s="212" t="s">
        <v>339</v>
      </c>
      <c r="M11" s="211">
        <v>0</v>
      </c>
      <c r="O11" s="65"/>
    </row>
    <row r="12" spans="1:15" ht="83.25" customHeight="1">
      <c r="A12" s="53"/>
      <c r="B12" s="24" t="s">
        <v>41</v>
      </c>
      <c r="C12" s="25" t="s">
        <v>95</v>
      </c>
      <c r="D12" s="26" t="s">
        <v>173</v>
      </c>
      <c r="E12" s="26" t="s">
        <v>120</v>
      </c>
      <c r="F12" s="26" t="s">
        <v>179</v>
      </c>
      <c r="G12" s="27">
        <v>43475</v>
      </c>
      <c r="H12" s="27">
        <v>43708</v>
      </c>
      <c r="I12" s="211">
        <v>0.5</v>
      </c>
      <c r="J12" s="29" t="s">
        <v>267</v>
      </c>
      <c r="K12" s="29" t="s">
        <v>279</v>
      </c>
      <c r="L12" s="29" t="s">
        <v>267</v>
      </c>
      <c r="M12" s="211">
        <v>0.5</v>
      </c>
    </row>
    <row r="13" spans="1:15" ht="105" customHeight="1">
      <c r="A13" s="26" t="s">
        <v>37</v>
      </c>
      <c r="B13" s="24" t="s">
        <v>22</v>
      </c>
      <c r="C13" s="25" t="s">
        <v>178</v>
      </c>
      <c r="D13" s="26" t="s">
        <v>177</v>
      </c>
      <c r="E13" s="26" t="s">
        <v>186</v>
      </c>
      <c r="F13" s="26" t="s">
        <v>42</v>
      </c>
      <c r="G13" s="27">
        <v>43466</v>
      </c>
      <c r="H13" s="27">
        <v>43830</v>
      </c>
      <c r="I13" s="211">
        <v>0.25</v>
      </c>
      <c r="J13" s="29" t="s">
        <v>300</v>
      </c>
      <c r="K13" s="29" t="s">
        <v>302</v>
      </c>
      <c r="L13" s="214" t="s">
        <v>330</v>
      </c>
      <c r="M13" s="211">
        <v>0.25</v>
      </c>
      <c r="O13" s="65"/>
    </row>
    <row r="14" spans="1:15">
      <c r="I14" s="215"/>
      <c r="J14" s="215"/>
      <c r="K14" s="209"/>
      <c r="L14" s="209"/>
      <c r="M14" s="209"/>
    </row>
  </sheetData>
  <mergeCells count="2">
    <mergeCell ref="I3:K3"/>
    <mergeCell ref="L3:M3"/>
  </mergeCells>
  <printOptions horizontalCentered="1" verticalCentered="1"/>
  <pageMargins left="0.51181102362204722" right="0.51181102362204722" top="0.35433070866141736" bottom="0.35433070866141736" header="0.11811023622047245" footer="0.11811023622047245"/>
  <pageSetup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topLeftCell="E1" zoomScale="70" zoomScaleNormal="70" workbookViewId="0">
      <selection activeCell="L3" sqref="L3:M3"/>
    </sheetView>
  </sheetViews>
  <sheetFormatPr baseColWidth="10" defaultRowHeight="15.75"/>
  <cols>
    <col min="1" max="1" width="27.28515625" customWidth="1"/>
    <col min="2" max="2" width="9.7109375" customWidth="1"/>
    <col min="3" max="3" width="52.5703125" customWidth="1"/>
    <col min="4" max="4" width="44.5703125" customWidth="1"/>
    <col min="5" max="5" width="55.42578125" customWidth="1"/>
    <col min="6" max="6" width="44.28515625" customWidth="1"/>
    <col min="7" max="8" width="19" customWidth="1"/>
    <col min="9" max="9" width="21.42578125" style="62" customWidth="1"/>
    <col min="10" max="10" width="71.85546875" style="62" customWidth="1"/>
    <col min="11" max="11" width="50.7109375" customWidth="1"/>
    <col min="12" max="12" width="38.140625" customWidth="1"/>
    <col min="13" max="13" width="23.42578125" customWidth="1"/>
  </cols>
  <sheetData>
    <row r="1" spans="1:15" ht="76.5" customHeight="1">
      <c r="A1" s="3" t="s">
        <v>247</v>
      </c>
      <c r="B1" s="2"/>
      <c r="C1" s="2"/>
      <c r="D1" s="2"/>
      <c r="E1" s="2"/>
      <c r="F1" s="2"/>
      <c r="G1" s="2"/>
      <c r="H1" s="2"/>
      <c r="K1" s="1"/>
      <c r="L1" s="1"/>
    </row>
    <row r="2" spans="1:15" ht="27.75" customHeight="1">
      <c r="A2" s="4"/>
      <c r="B2" s="4"/>
      <c r="C2" s="4"/>
      <c r="D2" s="4"/>
      <c r="E2" s="4"/>
      <c r="F2" s="4"/>
      <c r="G2" s="10"/>
      <c r="H2" s="11" t="s">
        <v>14</v>
      </c>
      <c r="I2" s="63" t="s">
        <v>14</v>
      </c>
      <c r="J2" s="63" t="s">
        <v>14</v>
      </c>
      <c r="K2" s="32" t="s">
        <v>14</v>
      </c>
    </row>
    <row r="3" spans="1:15" ht="48" customHeight="1">
      <c r="A3" s="42" t="s">
        <v>23</v>
      </c>
      <c r="B3" s="42"/>
      <c r="C3" s="42"/>
      <c r="D3" s="43"/>
      <c r="E3" s="44"/>
      <c r="F3" s="44"/>
      <c r="G3" s="44"/>
      <c r="H3" s="45"/>
      <c r="I3" s="217" t="s">
        <v>244</v>
      </c>
      <c r="J3" s="217"/>
      <c r="K3" s="217"/>
      <c r="L3" s="216" t="s">
        <v>385</v>
      </c>
      <c r="M3" s="216"/>
    </row>
    <row r="4" spans="1:15" ht="38.25" customHeight="1">
      <c r="A4" s="34" t="s">
        <v>8</v>
      </c>
      <c r="B4" s="35" t="s">
        <v>30</v>
      </c>
      <c r="C4" s="35"/>
      <c r="D4" s="33" t="s">
        <v>7</v>
      </c>
      <c r="E4" s="33" t="s">
        <v>24</v>
      </c>
      <c r="F4" s="34" t="s">
        <v>6</v>
      </c>
      <c r="G4" s="34" t="s">
        <v>21</v>
      </c>
      <c r="H4" s="34" t="s">
        <v>10</v>
      </c>
      <c r="I4" s="210" t="s">
        <v>243</v>
      </c>
      <c r="J4" s="210" t="s">
        <v>277</v>
      </c>
      <c r="K4" s="210" t="s">
        <v>276</v>
      </c>
      <c r="L4" s="210" t="s">
        <v>325</v>
      </c>
      <c r="M4" s="210" t="s">
        <v>243</v>
      </c>
    </row>
    <row r="5" spans="1:15" ht="93.75" customHeight="1">
      <c r="A5" s="51" t="s">
        <v>194</v>
      </c>
      <c r="B5" s="49" t="s">
        <v>5</v>
      </c>
      <c r="C5" s="36" t="s">
        <v>123</v>
      </c>
      <c r="D5" s="48" t="s">
        <v>124</v>
      </c>
      <c r="E5" s="48" t="s">
        <v>125</v>
      </c>
      <c r="F5" s="48" t="s">
        <v>199</v>
      </c>
      <c r="G5" s="38">
        <v>43466</v>
      </c>
      <c r="H5" s="46">
        <v>43830</v>
      </c>
      <c r="I5" s="218">
        <f>79/79</f>
        <v>1</v>
      </c>
      <c r="J5" s="29" t="s">
        <v>304</v>
      </c>
      <c r="K5" s="29" t="s">
        <v>292</v>
      </c>
      <c r="L5" s="212" t="s">
        <v>352</v>
      </c>
      <c r="M5" s="218">
        <v>1</v>
      </c>
    </row>
    <row r="6" spans="1:15" ht="105.75" customHeight="1">
      <c r="A6" s="54"/>
      <c r="B6" s="49" t="s">
        <v>4</v>
      </c>
      <c r="C6" s="39" t="s">
        <v>212</v>
      </c>
      <c r="D6" s="28" t="s">
        <v>213</v>
      </c>
      <c r="E6" s="28" t="s">
        <v>214</v>
      </c>
      <c r="F6" s="28" t="s">
        <v>215</v>
      </c>
      <c r="G6" s="38">
        <v>43466</v>
      </c>
      <c r="H6" s="46">
        <v>43830</v>
      </c>
      <c r="I6" s="218">
        <f>1/1</f>
        <v>1</v>
      </c>
      <c r="J6" s="29" t="s">
        <v>320</v>
      </c>
      <c r="K6" s="29" t="s">
        <v>292</v>
      </c>
      <c r="L6" s="212" t="s">
        <v>344</v>
      </c>
      <c r="M6" s="218">
        <v>1</v>
      </c>
    </row>
    <row r="7" spans="1:15" ht="127.5" customHeight="1">
      <c r="A7" s="37" t="s">
        <v>195</v>
      </c>
      <c r="B7" s="49" t="s">
        <v>3</v>
      </c>
      <c r="C7" s="36" t="s">
        <v>193</v>
      </c>
      <c r="D7" s="48" t="s">
        <v>126</v>
      </c>
      <c r="E7" s="48" t="s">
        <v>165</v>
      </c>
      <c r="F7" s="48" t="s">
        <v>127</v>
      </c>
      <c r="G7" s="38">
        <v>43466</v>
      </c>
      <c r="H7" s="38">
        <v>43830</v>
      </c>
      <c r="I7" s="219">
        <v>0.25</v>
      </c>
      <c r="J7" s="220" t="s">
        <v>305</v>
      </c>
      <c r="K7" s="29" t="s">
        <v>316</v>
      </c>
      <c r="L7" s="29" t="s">
        <v>335</v>
      </c>
      <c r="M7" s="218">
        <v>0.25</v>
      </c>
      <c r="O7" s="65"/>
    </row>
    <row r="8" spans="1:15" ht="75" customHeight="1">
      <c r="A8" s="55" t="s">
        <v>196</v>
      </c>
      <c r="B8" s="49" t="s">
        <v>2</v>
      </c>
      <c r="C8" s="36" t="s">
        <v>147</v>
      </c>
      <c r="D8" s="48" t="s">
        <v>131</v>
      </c>
      <c r="E8" s="48" t="s">
        <v>146</v>
      </c>
      <c r="F8" s="48" t="s">
        <v>137</v>
      </c>
      <c r="G8" s="38">
        <v>43586</v>
      </c>
      <c r="H8" s="38">
        <v>43830</v>
      </c>
      <c r="I8" s="221">
        <v>0</v>
      </c>
      <c r="J8" s="222"/>
      <c r="K8" s="29" t="s">
        <v>322</v>
      </c>
      <c r="L8" s="212" t="s">
        <v>342</v>
      </c>
      <c r="M8" s="218" t="s">
        <v>326</v>
      </c>
    </row>
    <row r="9" spans="1:15" ht="61.5" customHeight="1">
      <c r="A9" s="57"/>
      <c r="B9" s="49" t="s">
        <v>86</v>
      </c>
      <c r="C9" s="36" t="s">
        <v>210</v>
      </c>
      <c r="D9" s="48" t="s">
        <v>132</v>
      </c>
      <c r="E9" s="48" t="s">
        <v>133</v>
      </c>
      <c r="F9" s="48" t="s">
        <v>137</v>
      </c>
      <c r="G9" s="38">
        <v>43556</v>
      </c>
      <c r="H9" s="38">
        <v>43830</v>
      </c>
      <c r="I9" s="221">
        <v>0.1</v>
      </c>
      <c r="J9" s="222" t="s">
        <v>317</v>
      </c>
      <c r="K9" s="29" t="s">
        <v>292</v>
      </c>
      <c r="L9" s="212" t="s">
        <v>343</v>
      </c>
      <c r="M9" s="218">
        <v>0</v>
      </c>
    </row>
    <row r="10" spans="1:15" ht="60" customHeight="1">
      <c r="A10" s="56"/>
      <c r="B10" s="49" t="s">
        <v>134</v>
      </c>
      <c r="C10" s="36" t="s">
        <v>151</v>
      </c>
      <c r="D10" s="48" t="s">
        <v>135</v>
      </c>
      <c r="E10" s="48" t="s">
        <v>136</v>
      </c>
      <c r="F10" s="48" t="s">
        <v>137</v>
      </c>
      <c r="G10" s="38">
        <v>43647</v>
      </c>
      <c r="H10" s="38">
        <v>43830</v>
      </c>
      <c r="I10" s="221">
        <v>0</v>
      </c>
      <c r="J10" s="222"/>
      <c r="K10" s="29" t="s">
        <v>323</v>
      </c>
      <c r="L10" s="29" t="s">
        <v>334</v>
      </c>
      <c r="M10" s="218" t="s">
        <v>326</v>
      </c>
    </row>
    <row r="11" spans="1:15" ht="120.75" customHeight="1">
      <c r="A11" s="33" t="s">
        <v>197</v>
      </c>
      <c r="B11" s="49" t="s">
        <v>1</v>
      </c>
      <c r="C11" s="36" t="s">
        <v>216</v>
      </c>
      <c r="D11" s="48" t="s">
        <v>217</v>
      </c>
      <c r="E11" s="48" t="s">
        <v>218</v>
      </c>
      <c r="F11" s="28" t="s">
        <v>219</v>
      </c>
      <c r="G11" s="38">
        <v>43466</v>
      </c>
      <c r="H11" s="38">
        <v>43830</v>
      </c>
      <c r="I11" s="219">
        <v>0.75</v>
      </c>
      <c r="J11" s="29" t="s">
        <v>306</v>
      </c>
      <c r="K11" s="29" t="s">
        <v>292</v>
      </c>
      <c r="L11" s="29" t="s">
        <v>378</v>
      </c>
      <c r="M11" s="218">
        <v>0.75</v>
      </c>
      <c r="O11" s="65"/>
    </row>
    <row r="12" spans="1:15" ht="75.75" customHeight="1">
      <c r="A12" s="33" t="s">
        <v>198</v>
      </c>
      <c r="B12" s="49" t="s">
        <v>22</v>
      </c>
      <c r="C12" s="36" t="s">
        <v>96</v>
      </c>
      <c r="D12" s="28" t="s">
        <v>97</v>
      </c>
      <c r="E12" s="28" t="s">
        <v>98</v>
      </c>
      <c r="F12" s="48" t="s">
        <v>99</v>
      </c>
      <c r="G12" s="47">
        <v>43497</v>
      </c>
      <c r="H12" s="47">
        <v>43770</v>
      </c>
      <c r="I12" s="219">
        <v>1</v>
      </c>
      <c r="J12" s="29" t="s">
        <v>268</v>
      </c>
      <c r="K12" s="29" t="s">
        <v>279</v>
      </c>
      <c r="L12" s="29" t="s">
        <v>353</v>
      </c>
      <c r="M12" s="218">
        <v>1</v>
      </c>
    </row>
    <row r="13" spans="1:15">
      <c r="H13" s="22"/>
      <c r="I13" s="223"/>
      <c r="J13" s="223"/>
      <c r="K13" s="209"/>
      <c r="L13" s="209"/>
      <c r="M13" s="209"/>
    </row>
    <row r="14" spans="1:15">
      <c r="G14" s="22"/>
      <c r="H14" s="22"/>
      <c r="I14" s="223"/>
      <c r="J14" s="223"/>
      <c r="K14" s="209"/>
      <c r="L14" s="209"/>
      <c r="M14" s="209"/>
    </row>
    <row r="15" spans="1:15">
      <c r="G15" s="22"/>
      <c r="H15" s="22"/>
      <c r="I15" s="223"/>
      <c r="J15" s="223"/>
      <c r="K15" s="209"/>
      <c r="L15" s="209"/>
      <c r="M15" s="209"/>
    </row>
    <row r="16" spans="1:15">
      <c r="G16" s="22"/>
      <c r="H16" s="22"/>
      <c r="I16" s="64"/>
      <c r="J16" s="64"/>
      <c r="K16" s="22"/>
    </row>
    <row r="17" spans="7:11">
      <c r="G17" s="22"/>
      <c r="H17" s="22"/>
      <c r="I17" s="64"/>
      <c r="J17" s="64"/>
      <c r="K17" s="22"/>
    </row>
    <row r="18" spans="7:11">
      <c r="G18" s="22"/>
      <c r="H18" s="22"/>
      <c r="I18" s="64"/>
      <c r="J18" s="64"/>
      <c r="K18" s="22"/>
    </row>
    <row r="19" spans="7:11">
      <c r="G19" s="22"/>
      <c r="H19" s="22"/>
      <c r="I19" s="64"/>
      <c r="J19" s="64"/>
      <c r="K19" s="22"/>
    </row>
    <row r="20" spans="7:11">
      <c r="G20" s="22"/>
      <c r="H20" s="22"/>
      <c r="I20" s="64"/>
      <c r="J20" s="64"/>
      <c r="K20" s="22"/>
    </row>
  </sheetData>
  <autoFilter ref="A4:M12" xr:uid="{00000000-0009-0000-0000-000004000000}"/>
  <mergeCells count="2">
    <mergeCell ref="I3:K3"/>
    <mergeCell ref="L3:M3"/>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topLeftCell="E1" zoomScale="70" zoomScaleNormal="70" workbookViewId="0">
      <selection activeCell="L3" sqref="L3:M3"/>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 min="9" max="9" width="21.42578125" style="23" customWidth="1"/>
    <col min="10" max="10" width="71.85546875" style="23" customWidth="1"/>
    <col min="11" max="11" width="85.7109375" customWidth="1"/>
    <col min="12" max="12" width="38.42578125" customWidth="1"/>
    <col min="13" max="13" width="24.28515625" customWidth="1"/>
  </cols>
  <sheetData>
    <row r="1" spans="1:13" ht="76.5" customHeight="1">
      <c r="A1" s="3" t="s">
        <v>246</v>
      </c>
      <c r="B1" s="2"/>
      <c r="C1" s="2"/>
      <c r="D1" s="2"/>
      <c r="E1" s="2"/>
      <c r="F1" s="2"/>
      <c r="G1" s="2"/>
      <c r="H1" s="2"/>
      <c r="K1" s="1"/>
      <c r="L1" s="1"/>
    </row>
    <row r="2" spans="1:13" ht="27.75" customHeight="1">
      <c r="A2" s="4"/>
      <c r="B2" s="4"/>
      <c r="C2" s="4"/>
      <c r="D2" s="4"/>
      <c r="E2" s="4"/>
      <c r="F2" s="4"/>
      <c r="G2" s="10"/>
      <c r="H2" s="11" t="s">
        <v>14</v>
      </c>
      <c r="I2" s="32" t="s">
        <v>14</v>
      </c>
      <c r="J2" s="32" t="s">
        <v>14</v>
      </c>
      <c r="K2" s="6"/>
    </row>
    <row r="3" spans="1:13" ht="48" customHeight="1">
      <c r="A3" s="17" t="s">
        <v>26</v>
      </c>
      <c r="B3" s="17"/>
      <c r="C3" s="17"/>
      <c r="D3" s="18"/>
      <c r="E3" s="19"/>
      <c r="F3" s="19"/>
      <c r="G3" s="19"/>
      <c r="H3" s="20"/>
      <c r="I3" s="207" t="s">
        <v>244</v>
      </c>
      <c r="J3" s="208"/>
      <c r="K3" s="208"/>
      <c r="L3" s="216" t="s">
        <v>385</v>
      </c>
      <c r="M3" s="216"/>
    </row>
    <row r="4" spans="1:13" ht="58.5" customHeight="1">
      <c r="A4" s="7" t="s">
        <v>8</v>
      </c>
      <c r="B4" s="8" t="s">
        <v>78</v>
      </c>
      <c r="C4" s="8"/>
      <c r="D4" s="40" t="s">
        <v>7</v>
      </c>
      <c r="E4" s="40" t="s">
        <v>25</v>
      </c>
      <c r="F4" s="7" t="s">
        <v>6</v>
      </c>
      <c r="G4" s="7" t="s">
        <v>21</v>
      </c>
      <c r="H4" s="7" t="s">
        <v>10</v>
      </c>
      <c r="I4" s="210" t="s">
        <v>243</v>
      </c>
      <c r="J4" s="210" t="s">
        <v>277</v>
      </c>
      <c r="K4" s="210" t="s">
        <v>276</v>
      </c>
      <c r="L4" s="210" t="s">
        <v>325</v>
      </c>
      <c r="M4" s="210" t="s">
        <v>243</v>
      </c>
    </row>
    <row r="5" spans="1:13" ht="126" customHeight="1">
      <c r="A5" s="58" t="s">
        <v>225</v>
      </c>
      <c r="B5" s="40">
        <v>1</v>
      </c>
      <c r="C5" s="29" t="s">
        <v>157</v>
      </c>
      <c r="D5" s="41" t="s">
        <v>152</v>
      </c>
      <c r="E5" s="30" t="s">
        <v>153</v>
      </c>
      <c r="F5" s="41" t="s">
        <v>156</v>
      </c>
      <c r="G5" s="31">
        <v>43525</v>
      </c>
      <c r="H5" s="31">
        <v>43799</v>
      </c>
      <c r="I5" s="221">
        <v>0.5</v>
      </c>
      <c r="J5" s="222" t="s">
        <v>318</v>
      </c>
      <c r="K5" s="29" t="s">
        <v>292</v>
      </c>
      <c r="L5" s="222" t="s">
        <v>379</v>
      </c>
      <c r="M5" s="224">
        <v>0.5</v>
      </c>
    </row>
    <row r="6" spans="1:13" ht="95.25" customHeight="1">
      <c r="A6" s="59" t="s">
        <v>14</v>
      </c>
      <c r="B6" s="40">
        <v>2</v>
      </c>
      <c r="C6" s="29" t="s">
        <v>155</v>
      </c>
      <c r="D6" s="41" t="s">
        <v>154</v>
      </c>
      <c r="E6" s="30" t="s">
        <v>158</v>
      </c>
      <c r="F6" s="41" t="s">
        <v>156</v>
      </c>
      <c r="G6" s="31">
        <v>43556</v>
      </c>
      <c r="H6" s="31">
        <v>43830</v>
      </c>
      <c r="I6" s="221">
        <v>0.25</v>
      </c>
      <c r="J6" s="222" t="s">
        <v>319</v>
      </c>
      <c r="K6" s="29" t="s">
        <v>292</v>
      </c>
      <c r="L6" s="222" t="s">
        <v>345</v>
      </c>
      <c r="M6" s="224">
        <v>0.25</v>
      </c>
    </row>
    <row r="7" spans="1:13">
      <c r="H7" s="22"/>
      <c r="I7" s="22"/>
      <c r="J7" s="22"/>
    </row>
    <row r="8" spans="1:13">
      <c r="G8" s="22"/>
      <c r="H8" s="22"/>
      <c r="I8" s="22"/>
      <c r="J8" s="22"/>
    </row>
    <row r="9" spans="1:13">
      <c r="G9" s="22"/>
      <c r="H9" s="22"/>
      <c r="I9" s="22"/>
      <c r="J9" s="22"/>
    </row>
    <row r="10" spans="1:13">
      <c r="G10" s="22"/>
      <c r="H10" s="22"/>
      <c r="I10" s="22"/>
      <c r="J10" s="22"/>
    </row>
    <row r="11" spans="1:13">
      <c r="G11" s="22"/>
      <c r="H11" s="22"/>
      <c r="I11" s="22"/>
      <c r="J11" s="22"/>
    </row>
    <row r="12" spans="1:13">
      <c r="G12" s="22"/>
      <c r="H12" s="22"/>
      <c r="I12" s="22"/>
      <c r="J12" s="22"/>
    </row>
    <row r="13" spans="1:13">
      <c r="G13" s="22"/>
      <c r="H13" s="22"/>
      <c r="I13" s="22"/>
      <c r="J13" s="22"/>
    </row>
    <row r="14" spans="1:13">
      <c r="G14" s="22"/>
      <c r="H14" s="22"/>
      <c r="I14" s="22"/>
      <c r="J14" s="22"/>
    </row>
    <row r="15" spans="1:13">
      <c r="G15" s="22"/>
      <c r="H15" s="22"/>
      <c r="I15" s="22"/>
      <c r="J15" s="22"/>
    </row>
    <row r="16" spans="1:13">
      <c r="G16" s="22"/>
      <c r="H16" s="22"/>
      <c r="I16" s="22"/>
      <c r="J16" s="22"/>
    </row>
    <row r="17" spans="7:10">
      <c r="G17" s="22"/>
      <c r="H17" s="22"/>
      <c r="I17" s="22"/>
      <c r="J17" s="22"/>
    </row>
    <row r="18" spans="7:10">
      <c r="G18" s="22"/>
      <c r="H18" s="22"/>
      <c r="I18" s="22"/>
      <c r="J18" s="22"/>
    </row>
    <row r="19" spans="7:10">
      <c r="G19" s="22"/>
      <c r="H19" s="22"/>
      <c r="I19" s="22"/>
      <c r="J19" s="22"/>
    </row>
    <row r="20" spans="7:10">
      <c r="G20" s="22"/>
      <c r="H20" s="22"/>
      <c r="I20" s="22"/>
      <c r="J20" s="22"/>
    </row>
  </sheetData>
  <mergeCells count="2">
    <mergeCell ref="I3:K3"/>
    <mergeCell ref="L3:M3"/>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Anexo 1. Gestion Riesgo</vt:lpstr>
      <vt:lpstr>Anexo 3. RendicionCuentas</vt:lpstr>
      <vt:lpstr>Anexo 4. Antitrámites</vt:lpstr>
      <vt:lpstr>Anexo 5. Serviciociudadano</vt:lpstr>
      <vt:lpstr>Anexo 6. Transparencia</vt:lpstr>
      <vt:lpstr>Anexo 7. Otrosmecanismos</vt:lpstr>
      <vt:lpstr>'Anexo 1. Gestion Riesgo'!Área_de_impresión</vt:lpstr>
      <vt:lpstr>'Anexo 3. RendicionCuentas'!Área_de_impresión</vt:lpstr>
      <vt:lpstr>'Anexo 5. Serviciociudadano'!Área_de_impresión</vt:lpstr>
      <vt:lpstr>'Anexo 6. Transparencia'!Área_de_impresión</vt:lpstr>
      <vt:lpstr>'Anexo 7. Otrosmecanismos'!Área_de_impresión</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2019-01-22T15:16:46Z</cp:lastPrinted>
  <dcterms:created xsi:type="dcterms:W3CDTF">2016-03-04T15:43:01Z</dcterms:created>
  <dcterms:modified xsi:type="dcterms:W3CDTF">2019-05-15T20:55:47Z</dcterms:modified>
</cp:coreProperties>
</file>