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022\ESTADISTICAS\"/>
    </mc:Choice>
  </mc:AlternateContent>
  <bookViews>
    <workbookView xWindow="0" yWindow="0" windowWidth="17505" windowHeight="10215" tabRatio="856" firstSheet="1" activeTab="3"/>
  </bookViews>
  <sheets>
    <sheet name="CONOLIDADO DE DISCIPLINARIOS" sheetId="10" state="hidden" r:id="rId1"/>
    <sheet name="SINIESTROS 2022" sheetId="17" r:id="rId2"/>
    <sheet name="DETALLE DE RECLAMACIONES" sheetId="18" r:id="rId3"/>
    <sheet name="CONSOLIDADO" sheetId="19" r:id="rId4"/>
  </sheets>
  <definedNames>
    <definedName name="_xlnm._FilterDatabase" localSheetId="0" hidden="1">'CONOLIDADO DE DISCIPLINARIOS'!$A$1:$X$1</definedName>
    <definedName name="_xlnm._FilterDatabase" localSheetId="1" hidden="1">'SINIESTROS 2022'!$A$6:$J$134</definedName>
  </definedNames>
  <calcPr calcId="162913"/>
  <pivotCaches>
    <pivotCache cacheId="18" r:id="rId5"/>
    <pivotCache cacheId="19"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5" i="10" l="1"/>
  <c r="V4" i="10" l="1"/>
  <c r="X78" i="10"/>
  <c r="X72" i="10"/>
  <c r="V72" i="10"/>
  <c r="X59" i="10"/>
  <c r="X79" i="10"/>
  <c r="V79" i="10"/>
  <c r="V71" i="10"/>
  <c r="X71" i="10" s="1"/>
  <c r="X69" i="10"/>
  <c r="V69" i="10"/>
  <c r="V84" i="10"/>
  <c r="X84" i="10" s="1"/>
  <c r="X80" i="10"/>
  <c r="X44" i="10"/>
  <c r="V67" i="10"/>
  <c r="X67" i="10" s="1"/>
  <c r="X63" i="10"/>
  <c r="X7" i="10"/>
  <c r="X68" i="10"/>
  <c r="X41" i="10"/>
</calcChain>
</file>

<file path=xl/comments1.xml><?xml version="1.0" encoding="utf-8"?>
<comments xmlns="http://schemas.openxmlformats.org/spreadsheetml/2006/main">
  <authors>
    <author>Seguros Tmsa</author>
    <author>Sandra Johanna Moreno Osorio</author>
  </authors>
  <commentList>
    <comment ref="E15" authorId="0" shapeId="0">
      <text>
        <r>
          <rPr>
            <b/>
            <sz val="9"/>
            <color indexed="81"/>
            <rFont val="Tahoma"/>
            <family val="2"/>
          </rPr>
          <t>OJO</t>
        </r>
      </text>
    </comment>
    <comment ref="E16" authorId="1" shapeId="0">
      <text>
        <r>
          <rPr>
            <b/>
            <sz val="9"/>
            <color indexed="81"/>
            <rFont val="Tahoma"/>
            <family val="2"/>
          </rPr>
          <t>Proceso afectado por el caso de Libardo Yanod Márquez</t>
        </r>
      </text>
    </comment>
    <comment ref="E20" authorId="1" shapeId="0">
      <text>
        <r>
          <rPr>
            <b/>
            <sz val="9"/>
            <color indexed="81"/>
            <rFont val="Tahoma"/>
            <family val="2"/>
          </rPr>
          <t>Proceso afectado por el caso de Libardo Yanod Márquez</t>
        </r>
      </text>
    </comment>
    <comment ref="W26" authorId="0" shapeId="0">
      <text>
        <r>
          <rPr>
            <b/>
            <sz val="9"/>
            <color indexed="81"/>
            <rFont val="Tahoma"/>
            <family val="2"/>
          </rPr>
          <t>Seguros Tmsa:</t>
        </r>
        <r>
          <rPr>
            <sz val="9"/>
            <color indexed="81"/>
            <rFont val="Tahoma"/>
            <family val="2"/>
          </rPr>
          <t xml:space="preserve">
Por que este caso con el mismo N° de proceso esta objetado y prescrito???</t>
        </r>
      </text>
    </comment>
    <comment ref="AA42" authorId="0" shapeId="0">
      <text>
        <r>
          <rPr>
            <b/>
            <sz val="9"/>
            <color indexed="81"/>
            <rFont val="Tahoma"/>
            <family val="2"/>
          </rPr>
          <t>Seguros Tmsa:</t>
        </r>
        <r>
          <rPr>
            <sz val="9"/>
            <color indexed="81"/>
            <rFont val="Tahoma"/>
            <family val="2"/>
          </rPr>
          <t xml:space="preserve">
Ya se giro el anticipo - no esta claro el estado </t>
        </r>
      </text>
    </comment>
  </commentList>
</comments>
</file>

<file path=xl/sharedStrings.xml><?xml version="1.0" encoding="utf-8"?>
<sst xmlns="http://schemas.openxmlformats.org/spreadsheetml/2006/main" count="2204" uniqueCount="1021">
  <si>
    <t>No. Gen.</t>
  </si>
  <si>
    <t>Procesado</t>
  </si>
  <si>
    <t>cargo</t>
  </si>
  <si>
    <t>Observación al proceso</t>
  </si>
  <si>
    <t>Id</t>
  </si>
  <si>
    <t xml:space="preserve">Número Siniestro </t>
  </si>
  <si>
    <t>Póliza</t>
  </si>
  <si>
    <t>Vigencia</t>
  </si>
  <si>
    <t>Aseguradora</t>
  </si>
  <si>
    <t>Ramo</t>
  </si>
  <si>
    <t>Descripción Siniestro</t>
  </si>
  <si>
    <t>No. Resp. Fiscal</t>
  </si>
  <si>
    <t>Objeto del proceso</t>
  </si>
  <si>
    <t>Monto de la demanda</t>
  </si>
  <si>
    <t>Apoderado</t>
  </si>
  <si>
    <t>Fecha Siniestro</t>
  </si>
  <si>
    <t>Fecha Aviso Corredor</t>
  </si>
  <si>
    <t>Fecha Autorizacion</t>
  </si>
  <si>
    <t>Fecha Indemnización</t>
  </si>
  <si>
    <t>Valor Reclamado</t>
  </si>
  <si>
    <t>Valor Autorizado</t>
  </si>
  <si>
    <t>Valor Anticipo</t>
  </si>
  <si>
    <t>Estado</t>
  </si>
  <si>
    <t>Valor Indemnizado Siniestro</t>
  </si>
  <si>
    <t>OBSERVACIONES</t>
  </si>
  <si>
    <t>CLARA ELENA ZABARAIN</t>
  </si>
  <si>
    <t>REEMPLAZADO POR EL CASO NO. 107213</t>
  </si>
  <si>
    <t>51466-2016</t>
  </si>
  <si>
    <t>07/09/15-27/05/16</t>
  </si>
  <si>
    <t xml:space="preserve">AXA COLPATRIA SEGUROS S.A. </t>
  </si>
  <si>
    <t>RESP. CIVIL SERV. PUB.</t>
  </si>
  <si>
    <t>INVESTIGACIÓN DISCIPLINARIA PERSONERÍA DE BOGOTÁ D.C. ER 13058-2014, EN CONTRA DE LA DRA. CLARA ELENA ZABARAIN URBINA. – APODERADO CESAR BUSTO CALDAS</t>
  </si>
  <si>
    <t>13058-14</t>
  </si>
  <si>
    <t>Tiene como génesis el Hallazgo Administrativo emitido durante el Plan de Auditoría Distrital PAD Vigencia 2013, Periodo III practicado a la empresa TRANSMILENIO S.A, a través del cual se expresó la existencia de una presunta irregularidad consistente en un incumplimiento de lo establecido en la cláusula 64 del Contrato de Concesión No 005 de 2010 cuyo objeto es la prestación del servicio público de transporte de pasajeros preferencial y no exclusiva con operación troncal, dentro del esquema SITP para la zona 3 de Fontibón, consensual suscrito entre TRANSMILENIO S.A y COOBUS S.A.S.</t>
  </si>
  <si>
    <t>CESAR RICARDO BUSTOS CALDAS</t>
  </si>
  <si>
    <t>REEMPLAZADO</t>
  </si>
  <si>
    <t>22-en.-2018.   Se remite correo con solicitud de informe de estado del proceso al apoderado</t>
  </si>
  <si>
    <t>19-feb.-2018.   Se  recibe correo con solicitud de informe de estado del proceso</t>
  </si>
  <si>
    <t>4-ab.-2018.  Se recibe solicitud de informe de estado del proceso</t>
  </si>
  <si>
    <t>Jairo Fernando Paez Mendieta</t>
  </si>
  <si>
    <t>25533-13-70-13</t>
  </si>
  <si>
    <t>14/04/12-14/02/13</t>
  </si>
  <si>
    <t>LA PREVISORA S.A. COMPAÑIA DE SEGUROS</t>
  </si>
  <si>
    <t>PROCESO DISCIPLINARIO PERSONERIA DE BOGOTÁ No.IE-10952-11,CONTRA EL DR. JAIRO FERNANDO PÁEZ MENDIETA-EXGERENTE</t>
  </si>
  <si>
    <t>10952-11</t>
  </si>
  <si>
    <t>Yuñes y Cia Ltda- César Bustos</t>
  </si>
  <si>
    <t>INDEMNIZADO</t>
  </si>
  <si>
    <t>4-en.-2018.  se recibe correo con soporte de pago del anticipo se remite al apoderado</t>
  </si>
  <si>
    <t>13-MAR.-2018.   Se recibe correo de UR-NT donde nos informa q se cerro el proceso</t>
  </si>
  <si>
    <t>15-mar.-2018.   Se reciben documentos para pago final por correo</t>
  </si>
  <si>
    <t>15-mar.-2018.   Se reciben documentos para pago final se remiten a JLT-GS</t>
  </si>
  <si>
    <t>9-AB.-2018.   Se recibe correo con el soporte de pago del 50% final</t>
  </si>
  <si>
    <t>Nadia de Jesus Muvdi Ahcar</t>
  </si>
  <si>
    <t>25655-13-70-13</t>
  </si>
  <si>
    <t>14/04/12 - 14/02/13</t>
  </si>
  <si>
    <t>Proceso disciplinario No.1282-12 - Radicado No.EI-7902-11, Dra. Nadia Muvdi Ahcar</t>
  </si>
  <si>
    <t xml:space="preserve">1282-12 </t>
  </si>
  <si>
    <t>Rosa Irene Peña</t>
  </si>
  <si>
    <t>19-feb.-2018.   se recibe solicitud de informe de estado de los procesos</t>
  </si>
  <si>
    <t>25503-13-70-13</t>
  </si>
  <si>
    <t>Disciplinaria No.2032 - Radicado No.2012-ER-254, en contra del servidor público Dr.Jairo Fernando Páez Mendieta.</t>
  </si>
  <si>
    <t>2012-ER-254</t>
  </si>
  <si>
    <t>19-feb.-2018.   Se remite correo con solicitud de informe de estado de los procesos</t>
  </si>
  <si>
    <t>23-ab.-2018.   se recibe correo con información de cierre del proceso de UR-NT</t>
  </si>
  <si>
    <t>7-MAY.-2018.   Se recibe correo con la solicitud de documentos para pago del 50% final</t>
  </si>
  <si>
    <t>11-may.-2018.   Se remiten los documentos de soporte para pago de anticipo</t>
  </si>
  <si>
    <t>23-jul.-2018.   Se recibe Orden pago del saldo del siniestro</t>
  </si>
  <si>
    <t>25504-13-70-13</t>
  </si>
  <si>
    <t>La Personeria de Bogotá ordena la apertura de investigaion disciplinaria No.1371 -contra el servidor público Dr.Jairo Fernando Páez Mendieta,</t>
  </si>
  <si>
    <t>1371-12</t>
  </si>
  <si>
    <t>19-jul.-2018.   se reciben documentos físicos para el pago del saldo final del proceso en mención. 2018ER22337</t>
  </si>
  <si>
    <t>25-jul.-2018.   Se recibe correo con la orden de pago, se remite al apoderado</t>
  </si>
  <si>
    <t>14-ag.-2018.   Se reciben documentos para pago del saldo y se remiten a la aseguradora</t>
  </si>
  <si>
    <t>16-ag.-2018.   Se reciben documentos para pago del saldo y se remiten a la aseguradora</t>
  </si>
  <si>
    <t>Arturo Fernando Rojas Rojas</t>
  </si>
  <si>
    <t>25535-13-70-13</t>
  </si>
  <si>
    <t>APERTURA PROCESO DISCIPLINARIOS NO.IE-7895-11 - INVESTIGADO DR.ARTURO FERNANDO ROJAS ROJAS.</t>
  </si>
  <si>
    <t>7895-11</t>
  </si>
  <si>
    <t>5-en.-2018,  Se recibe copia del correo con el cual se autorizan los honorarios según reconsideración</t>
  </si>
  <si>
    <t>22-en.-2018.   Se recibe documento físico de reconsideración de honorarios y se remite al apoderado</t>
  </si>
  <si>
    <t>23-en.-2018.   Se recibe correo de reconsideración de honorarios y se remite al apoderado</t>
  </si>
  <si>
    <t>26-en.-2018.  Se reciben documentos para pago de anticipo</t>
  </si>
  <si>
    <t>01-FEB.-2018.   Se remiten los documentos soportes para pago de anticipo</t>
  </si>
  <si>
    <t>27-feb.-2018.   Se recibe Orde de pago de anticipo se remite al apoderado</t>
  </si>
  <si>
    <t>18-jul.-2018.   Se recibe facturas y documentos para pago de anticipo</t>
  </si>
  <si>
    <t>27-jul.-2018.   Se remite a JLT los documentos para pago de saldo</t>
  </si>
  <si>
    <t>Clara Elena Zabarain</t>
  </si>
  <si>
    <t>APERTURA PROCESO DISCIPLINARIOS NO.993 RADICADO IE-7895-2011-INVESTIGADA DRA. CLARA ELENA ZABARAIN.</t>
  </si>
  <si>
    <t>7895-2011</t>
  </si>
  <si>
    <t>10-en.-2018.   Se recibe copia del correo con el cual se informa del auto de terminación del proceso</t>
  </si>
  <si>
    <t>6-feb.-2018.   Se recibe copia del soporte de pago del 50% restante.   Se remite al apoderado</t>
  </si>
  <si>
    <t>25536-13-70-13</t>
  </si>
  <si>
    <t>PERSONERIA DE BOGOTÁ D.C., AUTO DE INVESTIGACION DISCIPLINARIA No.2650 - RADICACION 2011ER64296, DR. JAIRO FERNANDO PAEZ MENDIETA</t>
  </si>
  <si>
    <t>8-feb.-2018.   Se recibe informe de estado de los procesos y se remite a JLT-GS</t>
  </si>
  <si>
    <t>22-may.-2018.   Se recibe terminación de procedimiento, se envía por correo al apoderado</t>
  </si>
  <si>
    <t>22-ag.-2018.   Se recibe correo con la información de pago del saldo op 8373769</t>
  </si>
  <si>
    <t>25663-13-70</t>
  </si>
  <si>
    <t>PERSONERIA DE BOGOTÁ D.C., INVESTIGACION DISCIPLINARIA NO.2415- RADICACION 11996-12, DR. FERNANDO PAEZ MENDIETA</t>
  </si>
  <si>
    <t>2415- 12</t>
  </si>
  <si>
    <t>19-Feb.-2018.   Se recibe correo con solicitud de informe de estado del proceso</t>
  </si>
  <si>
    <t xml:space="preserve">2-may.-2018.   Se recibe auto de cierre 157 de fecha 21 de marzo de 2018 y se remite por correo a los implicados </t>
  </si>
  <si>
    <t>4-MAY.-2018.   Se remite el informe de estado del proceso a JLT</t>
  </si>
  <si>
    <t>7-MAY.-2018.   Se remite copia de los documentos de pago del 50% restante</t>
  </si>
  <si>
    <t>24-jul.-2018.  Se recibe correo con la información de pago y se remite al apoderado</t>
  </si>
  <si>
    <t>PERSONERIA DE BOGOTÁ D.C. INVESTIGACION DISPLINARIA No.2650 - RADICACIÓN No.2011ER64296, DR. ARTURO FERNANDO ROJAS ROJAS</t>
  </si>
  <si>
    <t>12-jun.-2018. Se recibe carpeta con documentos soportes para autorización de pago</t>
  </si>
  <si>
    <t>21-jun.-2018.   Se dice que de acuerdo con ña fecha de aviso de notificación 2-feb.-2015 se encuentra prescrito</t>
  </si>
  <si>
    <t>16-jul.-2018.   Se recibe correo en copia con el cual se remite a la aseguradora</t>
  </si>
  <si>
    <t>24-jul.-2018.   Se recibe carta física de PRESCRIPCIÓN, se remite al apoderado</t>
  </si>
  <si>
    <t>Fernando Augusto Sanclemente Alzate</t>
  </si>
  <si>
    <t>25537-10-70-13</t>
  </si>
  <si>
    <t>Proceso de Responsabiliad Fiscal No.170000-002/2012 - Dr. Fernando Sanclemente Alzate</t>
  </si>
  <si>
    <t>170000-002/2012</t>
  </si>
  <si>
    <t>25-jun.-2018.   ser recibe correo en copia de remisión a la aseguradora</t>
  </si>
  <si>
    <t>13-jul.-2018.   Se recibe carta de Axa en el cual se informa de la objeción se remite al apoderado</t>
  </si>
  <si>
    <t>Fernando Rey Valderrama</t>
  </si>
  <si>
    <t>25537-13-70-13</t>
  </si>
  <si>
    <t>Contraloria de Bogotá D.C.,Proceso de Responsabilidad Fiscal No.170000-002/2012, en contra del Dr. Fernando Rey Valderrama</t>
  </si>
  <si>
    <t>12-jul.-2018.   Se recibe carta de objeción de la aseguradora.   Se remite al apoderado</t>
  </si>
  <si>
    <t>Gemma Edith Lozano Ramirez</t>
  </si>
  <si>
    <t>14/02/13 - 14/05/13</t>
  </si>
  <si>
    <t>Personeria de Bogotá D.C., Auto Apertura de Investigación Disciplinaria No.2650 - Radicación 2011ER64296 - Dra Gemma Edith Lozano Ramirez</t>
  </si>
  <si>
    <t>21-jun.-2018.   Se dice que de acuerdo con La fecha de aviso de notificación 2-feb.-2015 se encuentra prescrito</t>
  </si>
  <si>
    <t>25-JUN.-2018.   Se recibe copia en correo de remisión a la aseguradora</t>
  </si>
  <si>
    <t>9-JUL.-2018.    Se recibe carta de objeción del siniestro y se remite al apoderado</t>
  </si>
  <si>
    <t>Libardo Yanod Márquez Aldana</t>
  </si>
  <si>
    <t>negación de pago del saldo de la previsora</t>
  </si>
  <si>
    <t>Contraloria Distrital - Investigación Fiscal 170000-002/12, Dr. Libardo Yanod Marquez Aldana</t>
  </si>
  <si>
    <t>Irregularidades en el proceso de reducción de tarifas de transporte público en el sistema de transporte masivo TRANSMILENIO y sistema integrado de transporte público SITP- en virtud del Decreto 356 de julio 23 de 2012, suma considerada como detrimento patrimonial</t>
  </si>
  <si>
    <t>ALBERTO LEONARDO MOSQUERA PARIS</t>
  </si>
  <si>
    <t>26-en.-2018.   Se recibe carta de autorización de pago de honorarios y se remite al apoderado</t>
  </si>
  <si>
    <t>6-FEB.-2018. Se recibe correo con el cual se recibe carta de pago de anticipo y documentos soportes del mismo</t>
  </si>
  <si>
    <t>19-feb.-2018.   Se recibe correo en copia con solicitud de informe de estado del proceso</t>
  </si>
  <si>
    <t>22-FEB.-2018.  se recibe carta de objeción a la reconsideración de honorarios</t>
  </si>
  <si>
    <t>6-mar.-2018.   Se recibe carta de la dra nadia en la q el abogado da paz y salvo por el pago de honorarios y se remite a JLT-GS</t>
  </si>
  <si>
    <t>25-may.-2018.   Se recibe información de documeentos para pago final</t>
  </si>
  <si>
    <t>MARIO ALBERTO VALBUENA GUTIERREZ</t>
  </si>
  <si>
    <t>25593-13-70-13</t>
  </si>
  <si>
    <t>14/02/13-14/05/13</t>
  </si>
  <si>
    <t>PROCESO INVESTIGACION FISCAL No.170100-027/13, DR. MARIO ALBERTO VALBUENA GUTIERREZ</t>
  </si>
  <si>
    <t>170100-0027-13</t>
  </si>
  <si>
    <t>objeto unas presuntas irregularidades presentadas en la adición del contrato No 209 de 2009, suscrito con Servindustriales y Mercadeo S.A.S, por cuanto al parecer no existieron los soportes que acreditaran el cumplimiento de los servicios suministrados por el contratista y que fueron incluidos en la adición del contrato. </t>
  </si>
  <si>
    <t>n/a</t>
  </si>
  <si>
    <t>YUÑES Y CIA LTDA</t>
  </si>
  <si>
    <t>INDEMNIZADO PARCIALMENTE/PROCESO ARCHIVADO</t>
  </si>
  <si>
    <t>19-feb.-2018.   Se relaciona en el informe de JLT q mediante correo se remite informe de estado del proceso a la aseguradora</t>
  </si>
  <si>
    <t>22-may.-2018.   Se remite cuenta de cobro con documentos del pago final</t>
  </si>
  <si>
    <t>Fernando Sanclemente</t>
  </si>
  <si>
    <t>RC-41069/2013</t>
  </si>
  <si>
    <t>14/05/13-27/05/14</t>
  </si>
  <si>
    <t>AXA COLPATRIA SEGUROS S.A</t>
  </si>
  <si>
    <t>DIREC. Y ADMINIST.</t>
  </si>
  <si>
    <t>Proceso de Investigación Disciplinaria – Radicado No.IUS 2013-126703, Dr. Fernando Sanclemente Alzate.</t>
  </si>
  <si>
    <t>IUS 2013-126703</t>
  </si>
  <si>
    <t>Aplicación del Decreto No. 356 de 2012 (Tarifas del sistema Transmilenio y SITP) durante el 1 de noviembre de 2013 al 30 de marzo de 2015</t>
  </si>
  <si>
    <t>Juan Carlos Galindo Vacha/Natalia Tamayo - URDEC</t>
  </si>
  <si>
    <t>OBJETADO</t>
  </si>
  <si>
    <t>RIGOBERTO LUGO</t>
  </si>
  <si>
    <t>RPEGUNTAR AL APODERADO POR EL CAMBIO DE FACTURA</t>
  </si>
  <si>
    <t>41805/2013</t>
  </si>
  <si>
    <t>PROCESO DE RESPONSABILIDAD FISCAL No.170000-0001/13 - FUNCIONARIO INVESTIGADO -RIGOBERTO LUGO</t>
  </si>
  <si>
    <t>170000-0001-13</t>
  </si>
  <si>
    <t>Resolución No. 10 de 2013 expedido por la Secretaría de Movilidad de la Contraloría de Bogotá, quién lo sancionó con multa por no adelantar las acciones tendientes a subsanar deficiencias del sistema SITP (Aplicación plan de implementación trolcal y alimentador, comunicaciones con el SITP y unificación de mesdios de pago)
Recaudo Bogotá S.A.</t>
  </si>
  <si>
    <t>URIEL ALBERTO AMAYA OLAYA</t>
  </si>
  <si>
    <t>INDEMNIZADO/CERRADO</t>
  </si>
  <si>
    <t>19-feb.-2018.   Se recibe correo con solicitud de informe de estado al apoderado</t>
  </si>
  <si>
    <t>28-ag.-2018.    Se recibe correo con la Orden de pago del 50% restante   op8374172</t>
  </si>
  <si>
    <t>Rigoberto Lugo</t>
  </si>
  <si>
    <t>41804-2013</t>
  </si>
  <si>
    <t>PROCESO DE RESPONSABILIDAD FISCAL No.170100-0044/13 FUNCIONARIO INVESTIGADO RIGOBERTO LUGO</t>
  </si>
  <si>
    <t>170100-0044/13</t>
  </si>
  <si>
    <t>19-feb.-2018. Se recibe correo con la solicitud de informe de estado del proceso</t>
  </si>
  <si>
    <t>27-jun.-2018.   Se recibe correo del apoderado con el informe de estado del proceso</t>
  </si>
  <si>
    <t>10-ag.-2018.   Se reciben documentos para pago de saldo se remiten a la aseguradora</t>
  </si>
  <si>
    <t>26-sep.-2018.   La aseguradora emite soporte de pago</t>
  </si>
  <si>
    <t>8-oct.-2018.   Se recibe soporte de la orden de pago no. 8376333</t>
  </si>
  <si>
    <t>22-nov.-2018.   Se recibe correo con la información de pago del saldo se remite al apoderado</t>
  </si>
  <si>
    <t>RAUL HERNANDO ROA BUITRAGO</t>
  </si>
  <si>
    <t>PEDIR INFORME DE ESTADO DEL PROCESO</t>
  </si>
  <si>
    <t>PROCESO DE INVESTIGACIÓN FISCAL 170100-0027/13 -DR. RAUL ROA HERNANDO BUITRAGO</t>
  </si>
  <si>
    <t>PROCESO ARCHIVADO</t>
  </si>
  <si>
    <t>10-jul.-2018.   Se reciben los documentos para autorización de pago de anticipo. Se remite a la aseguradora según correo de JLT</t>
  </si>
  <si>
    <t>19-jul.-2018.   Se recibe correo con autorización de pago de honorarios se remite al apoderado</t>
  </si>
  <si>
    <t>24-jul.-2018.   se recibe correo con PDF de la factura de pago del anticipo</t>
  </si>
  <si>
    <t>13-ag.-2018.   Se recibe correo con la Orden de pago.   Se remite al apoderadp</t>
  </si>
  <si>
    <t>24-oct.-2018.  Se reciben documentos para el segundo pago y se remiten a JLT</t>
  </si>
  <si>
    <t>28-nov.-2018.   Se recibe correo con la orden de pago del saldo, se remite al apoderado</t>
  </si>
  <si>
    <t>PRODURADIRIA GENERAL DE LA NACIÓN, AUTO QUE ORDENA INVESTIGACIÓN DISCIPLINARIA, RADICACIÓN No.IUS-2013-126703, INVESTIGADO FERNANDO AUGUSTO SANCLEMENTE.</t>
  </si>
  <si>
    <t>2013-126703</t>
  </si>
  <si>
    <t>PRESCRITO</t>
  </si>
  <si>
    <t>13-FEB.-2018.   JLT solicita a chubb copia de la orden de pago de los gastos de defensa</t>
  </si>
  <si>
    <t>23-jul.-2018.   Se recibe correo en copia con solicitud de orden de pago a la aseguradora</t>
  </si>
  <si>
    <t>3-sept.-2018.   Se recibe el informe de estado del proceso</t>
  </si>
  <si>
    <t>24-sept.-2018.   Se recibe correo con el soporte de pago del saldo</t>
  </si>
  <si>
    <t>42739/2013</t>
  </si>
  <si>
    <t>14/05/13 - 27/05/14</t>
  </si>
  <si>
    <t>PROCESO DISCIPLINARIO ER16917 DE 2013, INVESTIGADO DR. FERNANDO SANCLEMENTE ÁLZATE</t>
  </si>
  <si>
    <t>16917-2013</t>
  </si>
  <si>
    <t xml:space="preserve">QUEJA
Desmejora en el sector, predio TRANSMILENIO, estación intermedia, AV. Primera de mayo
 - DANIEL OBDULIO FRANCO CASTAÑEDA - </t>
  </si>
  <si>
    <t>S.C
(Sin Cuantía)</t>
  </si>
  <si>
    <t>13-feb.-2018. JLT informa que solicita soporte de pago a la aseguradora</t>
  </si>
  <si>
    <t>12-AB.-2018.  JLT reporta en el informe que pidio a la aseguradora copia del soporte del único pago</t>
  </si>
  <si>
    <t>23-jul.-2018.-   Se recibe correo en copia con la solicitud de soporte de pago</t>
  </si>
  <si>
    <t>24-sep.-2018.   Se recibe correo con la información de pago del total de los gastos de representación</t>
  </si>
  <si>
    <t>42960/2013</t>
  </si>
  <si>
    <t>APERTURA DE INVESTGACION DISCIPLINARIA 43 8 - RADICADO IE 7903 DE 2011 - ARTURO FERNANDO ROJAS ROJAS</t>
  </si>
  <si>
    <t>IE 7903 DE 2011</t>
  </si>
  <si>
    <t>El Abogado es Cesar Ricardo Bustos Caldas.???</t>
  </si>
  <si>
    <t>19-feb.-2018. Se recibe correo con solicitud de informe de estado del proceso</t>
  </si>
  <si>
    <t>14-sept.-2018.   Se recibe por correo los documentos para pago de anticipo</t>
  </si>
  <si>
    <t>14-sept.-2018.   Se reciben los documentos para pago de anticipo</t>
  </si>
  <si>
    <t>9-oct.-2018.   Se recibe informe de estado del proceso y se remite a JLT</t>
  </si>
  <si>
    <t>22-nov.-2018.   Se recibe correo con la información de pago de saldo</t>
  </si>
  <si>
    <t>FERNANDO SANCLEMENTE</t>
  </si>
  <si>
    <t>caso cerrado confirma ur-nt con correo el 23-04-2018</t>
  </si>
  <si>
    <t>43606/2013</t>
  </si>
  <si>
    <t>Responsabilidad Fiscal 170100-0195/13 - Dr. Fernando Sanclemente Alzate</t>
  </si>
  <si>
    <t>170100-0195-13</t>
  </si>
  <si>
    <t xml:space="preserve">Irregularidades en las etapas (precontractual, celebración y ejecución) del Contrato de Prestación de Servicios No. 039 de 2012 suscrito entre TRANSMILENIO S.A. y Servicios Legales y Financieros SERLEFIN S.A. </t>
  </si>
  <si>
    <t>UR DERECHO ECONOMICO</t>
  </si>
  <si>
    <t>23-oct.-2018.   se reciben documentos para autorización de honorarios, se remiten a JLT</t>
  </si>
  <si>
    <t>Unificado en un solo proceso con ER14218/14 quedando en el radicado   no. ER 30373/2012.  PEDIR INFORME DE ESTADO DEL PROCESO</t>
  </si>
  <si>
    <t>44079/2013</t>
  </si>
  <si>
    <t>PERSONERIA DE BOGOTÁ D.C., APERTURA DE INDAGACIÓN PRELIMINAR No.0157, RADICADO ER-30373-12, EN CONTRA DEL DR.FERNANDO AUGUSTO SANCLEMENTE ÁLZATE.</t>
  </si>
  <si>
    <t xml:space="preserve">30373-12 </t>
  </si>
  <si>
    <t>Irregularidades presentadas para la unificación de tarjetas, entre ANGELCOM y UT FASE y RECAUDO BOGOTA
Recaudo Bogotá S.A.</t>
  </si>
  <si>
    <t>S.C</t>
  </si>
  <si>
    <t>19-feb.-2018. Se recibe solicitud de informe de estado de los procesos</t>
  </si>
  <si>
    <t>27-jul.-2018.   Se remite a JLT los documentos para pago del saldo</t>
  </si>
  <si>
    <t>25-SEPT.-2018.   Se recibe informe de estado del proceso</t>
  </si>
  <si>
    <t>26-nov.-2018.  Se recibe correo con la orden de pago, se remite al apoderado</t>
  </si>
  <si>
    <t>proceso disciplinario IUS 2013-126703, Dr. Libardo Yanod Márquez Aldana</t>
  </si>
  <si>
    <t>23-nov.-2018.   Se recibe orden de pago y se remite al apoderado</t>
  </si>
  <si>
    <t>María Constanza García Alicastro</t>
  </si>
  <si>
    <t>Proceso de Responsabilidad Fiscal No.17000-002/2012, Dra. Maria Constanza Garcia</t>
  </si>
  <si>
    <t>Presuntas irregularidades y daño al patrimonio del Distrito Capital por la reducción de tarifas de transporte público en el Sistema de Transporte Masivo Transmilenio y en el Sistema Integrado de Transporte Público a través del Decreto 356 de 2012.</t>
  </si>
  <si>
    <t>$187,538,982,740,00</t>
  </si>
  <si>
    <t>Jorge Pino Ricci</t>
  </si>
  <si>
    <t>19-feb.-2018.   Se recibe copia del correo con el informe de estado de los procesos</t>
  </si>
  <si>
    <t>18-jun.-2018.   Se recibe correo con informe de estado del proceso</t>
  </si>
  <si>
    <t>3-sep.-2018.   Se reciben documentos para pago de honorarios del saldo</t>
  </si>
  <si>
    <t>26-sep.-2018.  la aseguradora paga según la orden de pago no. 8376325</t>
  </si>
  <si>
    <t>9-oct.-2018.   Se recibe soporte de pago del saldo</t>
  </si>
  <si>
    <t>TODO RIESGO</t>
  </si>
  <si>
    <t>M201000025350</t>
  </si>
  <si>
    <t>13/05/13 - 12/05/14</t>
  </si>
  <si>
    <t>QBE SEGUROS S.A</t>
  </si>
  <si>
    <t>TODO RGO DAÑOS MAT.</t>
  </si>
  <si>
    <t>DAÑO RADIO PORTATIL TETRA MOD.HTT-500</t>
  </si>
  <si>
    <t>EN REUNION SOSTENIDA EL 19-10-2012 TRANSMILENIO S.A.,NOS INFORMA QUE LOS DOCUMENTOOS CORRESPONDIENTES AL PROVEEDOR AUTORIZADO PARA QUE SE EFECTUE EL GIRO DE LA INDEMNIZACION FUERON ENVIADO DIRECTAMENTE POR LA ENTIDAD A LA ASEGURADORA.</t>
  </si>
  <si>
    <t>45085/2014</t>
  </si>
  <si>
    <t>Proceso Disciplinario IE-7896/2011 - Arturo Fernando Rojas Rojas</t>
  </si>
  <si>
    <t>JLT CON CORREO DE FECHA 05-04-2016, RECUERDA A TRANSMILENIO S.A., QUE ESTÁ PENDIENTE POR PARTE DEL APODERADO LOS DOCUMENTOS PARA QUE LE SEA PAGO EL ANTICIPO AUTORIZADO.</t>
  </si>
  <si>
    <t>el 26-10-2015 axa envia comunicación con la que objeta</t>
  </si>
  <si>
    <t>JLT RECIBE COPIA DE LA COMUNICACIÓN GNSDM-417-OBJ, DE FECHA 26/10/2015, CON LA CUAL AXA COLPATRIA S.A., OBJETA LA RECLAMACIÓN</t>
  </si>
  <si>
    <t>44639/2014</t>
  </si>
  <si>
    <t>PROCESO DISCIPLINARIO No.IE-7896-2011, JAIRO FERNANDO PÁEZ MENDIETA</t>
  </si>
  <si>
    <t>JLT CON CORREO DE FECHA 30/03/2016, REMITE A TRANSMILENIO S.A., COPIA COMPROBANTE CON EL CUAL PREVISORA S.A., CONFIRMA EL PAGO DEL 50% FINAL POR CONCEPTO DE GASTO DE DEFENSA.</t>
  </si>
  <si>
    <t>Carlos Alfonso Garzon Saboya</t>
  </si>
  <si>
    <t>45738/2014</t>
  </si>
  <si>
    <t>Proceso de Responsabilidad Fiscal No.170000-002/2012 - Carlos Garzón Saboya</t>
  </si>
  <si>
    <t>Aplicación del Decreto No. 356 de 2012 (Tarifas del sistema Transmilenio y SITP) durante el 1 de noviembre de 2013 al 30 de marzo de 2014</t>
  </si>
  <si>
    <t>JLT MEDIENTE CORREO DE FECHA 17/01/2013, REMITE A TRANSMILENIO S.A., COPIA DEL PANTALLAZO APORTADO POR PREVISORA S.A., CON EL CUAL SE CONFIRMA EL PAGO TOTAL DEL SINIESTRO.</t>
  </si>
  <si>
    <t>46484/2014</t>
  </si>
  <si>
    <t>INVESTIGACIÓN DISCIPLINARIA ER-31538-2012, EN CONTRA DEL DR. JAIRO FERNANDO PAEZ MENDIETA</t>
  </si>
  <si>
    <t>JLT MEDIANTE CORREO DE FECHA 24/01/2014, REMITE A TRANSMILENIO S.A., COPIA PANTALLAZO EN EL CUAL FIGURA FECHA Y VALOR PAGADO DEL SINIESTRO.</t>
  </si>
  <si>
    <t>EMPRESA DE TRANSPORTE DEL TERCER MILENIO-TRANSMILENIO S.A.</t>
  </si>
  <si>
    <t>46724/2014</t>
  </si>
  <si>
    <t>27/05/14 - 27/05/15</t>
  </si>
  <si>
    <t>PROCESO DE RESPONSABILIDAD FISCAL 170100-0116/14, DR. FERNANDO SANCLEMENTE ÁLZATE. APODERADO: UR DERECHO ECONOMICO</t>
  </si>
  <si>
    <t>27/06/2014 12:00:00 a.m.</t>
  </si>
  <si>
    <t>11/12/2014 12:00:00 a.m.</t>
  </si>
  <si>
    <t>13/02/2015 12:00:00 a.m.</t>
  </si>
  <si>
    <t>04/04/2018: JLT VALENCIA &amp; IRAGORRI S.A., SOLICITA A TRANSMILENIO S.A., REQUERIR A CADA UNO DE LOS APODERADOS, APORTAR INFORME, EN EL QUE SE RELACIONE LAS ACTUACIONES PROCESALES Y EL ESTADO ACTUAL DE CADA UNO DE LOS PROCESOS.</t>
  </si>
  <si>
    <t>INDEMNIZADO PARCIALMENTE</t>
  </si>
  <si>
    <t>JLT MEDIANTE CORREO DE FECHA 24/01/2014, REMITE A TRANSMIELENIO S.A.,COPIA PANTALLAZO EN EL CUAL FIGURE FECHA Y VALOR PAGADO DEL SINIESTRO.</t>
  </si>
  <si>
    <t>47315/2014</t>
  </si>
  <si>
    <t>PROCESO DISCIPLINARIO SIAF-143-108572-10, JAIRO FERNANDO PAÉZ MENDIETA</t>
  </si>
  <si>
    <t>JLT MEDIANTE CORREO DEL 15/01/2014, REMITE AL AJUSTADOR CORREO ELECTRONICO DE TRANSMILENIO S.A., CON EL CUAL DISISTEN DE LA RECLAMACIÓN POR LOS DAÑOS EN LA ESTACIÓN AV. JIMINEZ.</t>
  </si>
  <si>
    <t>PEDIR INFORMACION DE PAGO FINAL A LA ASEGURADORA</t>
  </si>
  <si>
    <t>26216-14-70-13</t>
  </si>
  <si>
    <t>170100-0044-13</t>
  </si>
  <si>
    <t>CERRADO</t>
  </si>
  <si>
    <t>SE CONFIRMA QUE LA FECHA DE INDEMNIZCION ES EL 17/12/2015, Y NO COMO SE REFLEJA EN LA CARATURA DE SINIESTRO (SIAS)</t>
  </si>
  <si>
    <t>48272/2014</t>
  </si>
  <si>
    <t>27/05/14-27/05/15</t>
  </si>
  <si>
    <t>PROCESO DISCIPLINARIO IUS 2014-211172, DR. FERNANDO SANCLEMENTE ÁLZATE</t>
  </si>
  <si>
    <t>IUS 2014-211172</t>
  </si>
  <si>
    <t xml:space="preserve"> Camilo Andres Sepulveda</t>
  </si>
  <si>
    <t>OBJETADO/ PRESCRITO</t>
  </si>
  <si>
    <t>JLT CON CORREO DE FECHA 08/01/2015, REMITE A TRANSMILENIO S.A., COPIA COMPROBANTE DE PAGO 50% RESTANTE.</t>
  </si>
  <si>
    <t>48515/2014</t>
  </si>
  <si>
    <t>PROCESO DE RESPONSABILIDAD FISCAL 170100-0132/14 FERNANDO SANCLEMENTE ALZATE. APODERADO: UR DERECHO ECONOMICO</t>
  </si>
  <si>
    <t>26/09/2014 12:00:00 a.m.</t>
  </si>
  <si>
    <t>22/12/2014 12:00:00 a.m.</t>
  </si>
  <si>
    <t>21/11/2017 12:00:00 a.m.</t>
  </si>
  <si>
    <t>21/11/2017: JLT VALENCIA &amp; IRAGORRI S.A., REMITE A TRANSMILENIO S.A., COPIA ORDEN DE PAGO CON EL CUAL AXA COLAPTRIA S.A., CONFIRMA EL PAGO DEL 50% RESTANTE A LA FIRMA UR DERECHO ECONOMICO, POR CONCEPTO DE GASTOS DE DEFENSA.</t>
  </si>
  <si>
    <t>JLT CON CORREO DE FECHA 01/02/2016, REMITE A TRANSMILENIO S.A., SOPORTE DE PAGO APORTADO POR LA PREVISORA S.A., CON LA CUAL CONFIRMAN EL PAGO DEL 50% FINAL.</t>
  </si>
  <si>
    <t>Libardo Yanod Marquez Aldana</t>
  </si>
  <si>
    <t>49107/2015</t>
  </si>
  <si>
    <t>PROCESO DISCIPLINARIOS PROCURADURIA GENERAL DE LA NACION D-2014-119-708053, EN CONTRA DEL DR.LIBARDO YANOD MARQUEZ</t>
  </si>
  <si>
    <t>JLT CON CORREO DE FECHA 18/12/2014, REMITE A TRANSMIELNIO S.A., SOPORTE DE PAGO CORRESPONDIENTE AL 50% RESTANTE POR CONCEPTO DE HONORARIOS PROFESIONALES.</t>
  </si>
  <si>
    <t>COR-TRDM-20189</t>
  </si>
  <si>
    <t>26/07/14 - 06/09/15</t>
  </si>
  <si>
    <t>GENERALI COLOMBIA SEGUROS GENERALES SA</t>
  </si>
  <si>
    <t>Daño ocasionados por agua al computador portátil marca Hewlett Packart, ref.4520, con código de inventario 16700200355</t>
  </si>
  <si>
    <t>JLT CON CORREO DE FECHA 21/01/2016, REMITE A TRANSMILENIO S.A., COPIA DEL SOPORTE CON EL CUAL PREVISORA S.A., CONFIRMA EL PAGO AL ABOGADO DEL 50% RESTANTE, POR CONCEPTO DE HONORARIOS.</t>
  </si>
  <si>
    <t>COR-TRDM-20190</t>
  </si>
  <si>
    <t>Hurto cámara de video marca Sony Handycam, S/N1291829</t>
  </si>
  <si>
    <t>CARLOS ALFONSO GARZON SABOYA</t>
  </si>
  <si>
    <t>EXISTEN LOS DOS PROCESOS. NO ES EL MISMO 104630</t>
  </si>
  <si>
    <t>49721/2015</t>
  </si>
  <si>
    <t>PROCESO DE RESPONSABILIDaD FISCAL NO.170100-0002/15, EN CONTRA DEL DOCTOR CARLOS ALFONSO GARZÓN SABOYA - APODERADO:JUAN CARLOS GALINDO VÁCHA.</t>
  </si>
  <si>
    <t>170100-0002-15</t>
  </si>
  <si>
    <t>Contrato de Concesión No. 11-2010 - Cláusula 64
Esquema SITP, Zona 13 Usme - (Se incluyeron en la liquidación vehículos que no estaban operando)
- Tranzit -</t>
  </si>
  <si>
    <t>16/06/2015- 13/08/2018</t>
  </si>
  <si>
    <t>JLT MEDIANTE CORREO DE FECHA 04/04/2016, SOLICITA A TRANSMILENIO S.A., NOS SEA ENVIADO COPIA DE LAS LABORES DE DEFENSA DESEMPEÑADO POR EL APODERADO ANTE EL ENTE INVESTIGADOR. LO ANTERIOR TENIENDO EN CUENTA QUE YA FUE PAGO EL ANTICIPO POR CONCEPTO DE HONORARIOS PROFESIONALES.</t>
  </si>
  <si>
    <t>El 19 de mayo, envíe correo a Natalia Tamayo solicitando el informe - Respondio el 20 de mayo que lo empezaran a realizar</t>
  </si>
  <si>
    <t>A la fecha de (27 /07/16) UR no ha dado respuesta a la solicitud</t>
  </si>
  <si>
    <t>7 de Julio - UR envió informe de los procesos actuales (Proceso sigue en etapa preliminar)</t>
  </si>
  <si>
    <t>50144/2015</t>
  </si>
  <si>
    <t>Investigación Disciplinaria 6293-2013, en contra del Dr. Jairo Fernando Páez Mendieta. Apoderado César Ricardo Bustos Caldas</t>
  </si>
  <si>
    <t xml:space="preserve"> 6293-2013</t>
  </si>
  <si>
    <t>César Ricardo Bustos Caldas</t>
  </si>
  <si>
    <t>JLT MEDIANTE CORREO DE FECHA 13/08/2013, ENVÍA A TRANSMILENIO S.A., COPIA DE LA COMUNICACIÓN CON LA CUAL SEGUROS COLPATRIA S.A., OBJETA LA RECLAMACIÓN..</t>
  </si>
  <si>
    <t>JLT CON CORREO DE FECHA 19/01/2016, REMITE A AXA COLPATRIA S.A., COPIA DE LA COMUNICACIÓN DE FECHA 18/12/2015 DE LA FIRMA UR DERECHO ECONÓMICO, CON LA CUAL INFORMA EL ESTADO ACTUAL DEL PROCESO DEL DR. FERNANDO SANCLEMENT ÁLZATE.</t>
  </si>
  <si>
    <t>Envié correo 20 mayo/16 a Natalia Tamayo, solicitando el informe de los procesos y confirmación si son de UR.</t>
  </si>
  <si>
    <t>50142/2015</t>
  </si>
  <si>
    <t>Investigación Disciplinaria 50995-2013, en contra del Dr. Jairo Fernando Páez Mendieta. Apoderado César Ricardo Bustos Caldas</t>
  </si>
  <si>
    <t>50995-2013</t>
  </si>
  <si>
    <t>JLT CON CORREO DE FECHA 27/10/2014, ENVIA TRANSMIELNIO S.A., CARTA DE OBJECION SINIESTRO. ASI MISMO COMUNICA QUE POR LA FECHA DE NOTIFICACIÓN, SE AFECTARA LA POLIZA DE PREVISORA S.A., NO.1005670</t>
  </si>
  <si>
    <t>27-oct de 2014 se recibe carta de objeción del siniestro</t>
  </si>
  <si>
    <t>17-nov. Se utiliza póliza de La Previsora</t>
  </si>
  <si>
    <t>ARTURO FERNANDO ROJAS ROJAS</t>
  </si>
  <si>
    <t>51218-2016</t>
  </si>
  <si>
    <t>27/05/15-07/09/15</t>
  </si>
  <si>
    <t>Proceso Disciplinario ER-30373-2012, Dr. Arturo Fernando Rojas Rojas</t>
  </si>
  <si>
    <t>30373-12</t>
  </si>
  <si>
    <t>Gilberto Padilla Castro</t>
  </si>
  <si>
    <t>50901-2015</t>
  </si>
  <si>
    <t>Proceso Disciplinario - Personería de Bogotá D.C. ER14288-2013, Dr. Gilberto Antonio Padilla Castado, Apoderado Héctor Gabriel Camelo Ramírez</t>
  </si>
  <si>
    <t>ER14288-2013</t>
  </si>
  <si>
    <t>Héctor Gabriel Camelo Ramírez</t>
  </si>
  <si>
    <t>JLT MEDIANTE CORREO DE FECHA 01/04/2016, SOLICITA A TRANSMILENIO S.A., NOS SEA ENVIADO COPIA DE LAS LABORES DE DEFENSA DESEMPEÑADO POR EL APODERADO ANTE EL ENTE INVESTIGADOR. LO ANTERIOR TENIENDO EN CUENTA QUE YA FUE PAGO EL ANTICIPO POR CONCEPTO DE HONORARIOS PROFESIONALES.</t>
  </si>
  <si>
    <t>HURTO DE UNA (1) CAMARA NIKON PROFESIONAL D3200 LENTE DE 18-140MM, Activo 16700101958</t>
  </si>
  <si>
    <t>JLT MEDIANTE CORREO DE FECHA 07/07/2014, REMITE A TRANSMILENIO S.A., COPIA SOPORTE DE PAGO DEL 50% RESTANTE POR CONCEPTO DE HONORARIOS PROFESIONALES PRESTADO POR EL DR. JUAN CARLOS GALINDO VÁCHA.</t>
  </si>
  <si>
    <t>Fernando Alvarez Morales</t>
  </si>
  <si>
    <t>07/09/15 - 27/05/16</t>
  </si>
  <si>
    <t>PROCESO DE RESPONSABILIDAD FISCAL 2011-170100-0027, EN CONTRA DEL EXFUNCIONARIO FERNANDO ÁLVAREZ MORALES APODERADO – VILLAMIL &amp; QUINTERO ABOGADOS.</t>
  </si>
  <si>
    <t>170100-0027- 2011</t>
  </si>
  <si>
    <t xml:space="preserve">VILLAMIL &amp; QUINTERO </t>
  </si>
  <si>
    <t>JLT CON CORREO DEL 05/04/2016, RECUERDA LA TRANSMILENIO S.A., QUE SE ENCUENTRA PENDIENTE LOS DOCUMENTOS RELACIONADOS A CONTINUACIÓN: •ORIGINAL FACTURA DE VENTA Y/O CUENTA DE COBRO POR VALOR DE $5’000.000. •REGISTRO ÚNICO TRIBUTARIO (RUT) DEL APODERADO. •COPIA DE LA CEDULA DE CIUDADANÍA DEL APODERADO AMPLIADA AL 150%. •CARTA DE INSTRUCCIONES FORMA P-525. (DILIGENCIADO POR EL DR. ARTURO FERNANDO ROJAS ROJAS). •SOLICITUD DE INDEMNIZACIÓN. (DILIGENCIADO POR EL DR. ARTURO FERNANDO ROJAS ROJAS) •CARTA DE COMPROMISO. (DILIGENCIADO POR EL DR. ARTURO FERNANDO ROJAS ROJAS). •CARTA EMITIDA POR EL DR. ARTURO FERNANDO ROJAS ROJAS CON LA CUAL AUTORICE EL PAGO DE LOS HONORARIOS A FAVOR DEL APODERADO. •COMUNICACIÓN EMITIDA POR EL APODERADO, INDICANDO NO. DE CUENTA, CLASE DE CUENTA: AHORROS O CORRIENTE, NOMBRE ENTIDAD BANCARIA (NO SE ACEPTAN CUENTAS CONJUNTAS) Y AUTORIZACIÓN PARA EL RETIRO DEL COMPROBANTE. •SIPLA DEBIDAMENTE DILIGENCIADO POR EL APODERADO. •FORMATO CLASIFICACIÓN DE PERSONAS N</t>
  </si>
  <si>
    <t>Este caso ya esta cerrado de acuerdo con lo informado por Maritza de la firma Yuñez y abogados - segun correo de nubia 18 mayo 2016.</t>
  </si>
  <si>
    <t>cerrado según informa cb. Pendiente pago final aseguradora.   PEDIR INFORME DE ESTADO DEL PROCESO</t>
  </si>
  <si>
    <t>51130-2015</t>
  </si>
  <si>
    <t>INVESTIGACIÓN DISCIPLINARIA PERSONERÍA DE BOGOTÁ D.C. ER-51249-13, EN CONTRA DE LA DRA. CLARA ELENA ZABARAIN URBINA. – APODERADO CESAR BUSTO CALDAS</t>
  </si>
  <si>
    <t>51249-13</t>
  </si>
  <si>
    <t>Presuntas irregularidades derivadas de la proyección de la claúsula del Contrato no 5 de 2010 relativas a la imposición de multas por incumplimiento frente a lo cual, según el órgano de control, ello generó la falta de posibiidad de cobrar tales multas y por tanto se imposibilitó la efectividad de la grantía única de cumplimiento y el cobro coactivo de la misma.   Todo ello comprendido dentro de la etapa preoperativa del contrato.   Por lo anterior, señaló el órgano de control disciplinario que presuntamente se omitieron principios de contrataci+on.   Igualmente se consideró como presunta irregularidad que en la redacción de la claúsula en mención se otorgará un plazo superior al establecido en las normas legales, para la etapa de descargos y pruebas</t>
  </si>
  <si>
    <t>CERRADO INDEMNIZADO</t>
  </si>
  <si>
    <t>JLT MEDIANTE CORREO ELECTRONICO DEL FECHA 24/02/2014, CONFIRMA A TRANSMILENIO S.A., QUE LA OBJECIÓN PRESENTADA POR LA PREVISOTA S.A., POR EL AGOTACIÓN DEL SUBLIMITE DE EVENTO, SE ENCUENTRA DEBIDAMENTE AJUSTADO A LAS CONDICIONES DE LA PÓLIZA.</t>
  </si>
  <si>
    <t>50938-2015</t>
  </si>
  <si>
    <t>27/05/15 - 07/09/15</t>
  </si>
  <si>
    <t>INVESTIGACIÓN DISCIPLINARIA NO.ER 13053-2014, DR. FERNANDO SANCLEMENTE ÁLZATE. APODERADO: UR DERECHO ECONÓMICO</t>
  </si>
  <si>
    <t>13/07/2015 12:00:00 a.m.</t>
  </si>
  <si>
    <t>24/12/2015 12:00:00 a.m.</t>
  </si>
  <si>
    <t>23/01/2018 12:00:00 a.m.</t>
  </si>
  <si>
    <t>12/02/2018: JLT VALENCIA &amp; IRAGORRI S.A., ENVIA TRANSMILENIO S.A., COPIA SOPORTE DE PAGO , DOCUMENTO CON LE CUAL AXA COLPATRIA S.A., CONFRMA EL PAGO 50% FINAL, DE GASTOS DE DEFENSA.</t>
  </si>
  <si>
    <t>JLT CON CORREO DE FECHA 07/11/2014, REMITE A TRANSMILENIO S.A., COPIA SOPORTE DE PAGO</t>
  </si>
  <si>
    <t>Sergio Paris</t>
  </si>
  <si>
    <t>51205-2016</t>
  </si>
  <si>
    <t>RESP. CIVIL SERV. PUB - (Presunta omisión al no cmplir acuerdo 334 de 2008 - equipos de salud y primero aux. portales de TRM)</t>
  </si>
  <si>
    <t>PROCESO INVESTIGACION DISCIPLINARIA IE 12892 - 2014, DR. SERGIO PARIS MENDOZA// APODERADO: DUQUE CUESTA S.C.S.</t>
  </si>
  <si>
    <t>IE 12892-2014</t>
  </si>
  <si>
    <t>INCUMPLIMIENTO EN LA AFIRMACION DEL PERSONERO DELEGADO PARA EL SECTOR SOCIAL, QUE EL HONORABLE CONCEJO DE BOGOTA, EXPIDIO EL ACUERDO 334 DE 2008 POR EL CUAL SE ESTABLECE LA OBLIGATORIEDAD DE UBICACIÓN DE EQUIPOS DE SALUD E INSTALACION, DOTACION, MANTENIMIENTO Y USO DEL BOTIQUIN DE PRIMEROS AUXILIOS EN LOS PORTALES Y ESTACIONES .... EL CUAL VIENE SIENDO INCUMPLIDO POR TRANSMILENIO S.A. Y LA SECRETARIA DE SALUD DISTRITAL.</t>
  </si>
  <si>
    <t>Francisco Cuesta Hoyos (Duque Cuesta  S.C.S.)</t>
  </si>
  <si>
    <t>JLT CON CORREO DE FECHA 26/11/2014, REMITE A TRANSMILENIO S.A., COPIA SOPORTE DE PAGO 100%) POR CONCEPTO DE HONORARIOS PROFESIONALES AL DR. CESAR BUSTOS CALDAS.</t>
  </si>
  <si>
    <t>JOSE FELIX GOMEZ</t>
  </si>
  <si>
    <t>51227-2016</t>
  </si>
  <si>
    <t>INVESTIGACION DISCIPLINARIA ER-51238-13 EN CONTRA DEL DR. JOSE FELIX GOMEZ PANTOJA. APODERADO: ALFREDO CORAL TRIVIÑO</t>
  </si>
  <si>
    <t>51238-13</t>
  </si>
  <si>
    <t>Hallazgo administrativo dentro del cual se evidencia presunto incumplimiento de las oabligaciones como supervisores del contrato no. 239 de 2012</t>
  </si>
  <si>
    <t>ALFREDO CORAL TRIVIÑO</t>
  </si>
  <si>
    <t>INDEMNIZADO/ CERRADO</t>
  </si>
  <si>
    <t>Andrés Forero Linares</t>
  </si>
  <si>
    <t>51395-2016</t>
  </si>
  <si>
    <t>PROCESO DISCIPLINARIO ER 6921-2015 EN CONTRA DEL DR.ANDRES FORERO LINARES. APODERADO: LUZ NELLY CARREÑO PEREZ</t>
  </si>
  <si>
    <t>ER 6921-2015</t>
  </si>
  <si>
    <t>LUZ NELLY CARREÑO PEREZ</t>
  </si>
  <si>
    <t>JLT CON CORREO DE FECHA 05/12/2004, REMITE A TRANSMILENIO S.A., SOPORTE DE PAGO DEL 50% RESTANTE AL APODERADO DEL ASEGURADO.</t>
  </si>
  <si>
    <t>INVESTIGACIÓN DISCIPLINARIA IE 12892-2014, GEMMA EDITH LOZANO RAMIREZ. APODERADO: ELKIN PAUL RODRIGUEZ SANENZ.</t>
  </si>
  <si>
    <t>ELKIN PAUL RODRIGUEZ SAENZ</t>
  </si>
  <si>
    <t>Presunta omisión al no cumplir lo establecido en el Acuerdo 334 de 2008, sobre los equipos de salud y primeros auxilios que deben existir en los portales y estaciones de TRANSMILENIO</t>
  </si>
  <si>
    <t>N A</t>
  </si>
  <si>
    <t>JLT CON CORREO DE FECHA 25/05/2015, REMITE A TRANSMILENIO S.A., COPIA SOPORTE DE PAGO CON EL CUAL SE CONFIRMA EL PAGO DEL 100% POR CNCEPTO DE HONORARIOS PROFESIONALES, AL ABOGADO ALBERTO LEONARDO MOSQUERA PARIS.</t>
  </si>
  <si>
    <t>07/09/15 - 11/10/16</t>
  </si>
  <si>
    <t>HURTO COMPUTADOR PÓRTATIL SONY VAIO, CON PLACA DE INVENTARIO 1670020857, A CARGO DEL FUNCIONARIO MANUEL HUMBERTO GÓMEZ BERMÚDEZ</t>
  </si>
  <si>
    <t>SE ENVIA EL 04/02/2016, SOLICITUD ACLARACIÓN SISTEMAS</t>
  </si>
  <si>
    <t>LIBARDO YANOD MARQUEZ ALDANA</t>
  </si>
  <si>
    <t>se recibe auto de cierre de procedimiento por control interno 2018ER136026-30-04-2018</t>
  </si>
  <si>
    <t>51251-2015</t>
  </si>
  <si>
    <t>INVESTIGACIÓN DISCIPLINARIA ER 70115-2013, EN CONTRA DEL DR. LIBARDO YANOD MARQUEZ ALDANA. APODERADO: ALBERTO LEONARDO MOSQUERA PARÍS</t>
  </si>
  <si>
    <t>70115-13</t>
  </si>
  <si>
    <t>detrimento patrimonial por incumplimiento del contrato 001 de 2011</t>
  </si>
  <si>
    <t>JLT CON CORREO DEL 05/04/2016, RECUERDA LA TRANSMILENIO S.A., QUE SE ENCUENTRA PENDIENTE LOS DOCUMENTOS RELACIONADOS A CONTINUACIÓN: •ORIGINAL FACTURA DE VENTA Y/O CUENTA DE COBRO POR VALOR DE $12’500.000. •REGISTRO ÚNICO TRIBUTARIO (RUT) DEL APODERADO. •COPIA DE LA CEDULA DE CIUDADANÍA DEL APODERADO AMPLIADA AL 150%. •CARTA DE INSTRUCCIONES FORMA P-525. (DILIGENCIADO POR EL DR. FERNANDO SANCLEMENTE). •SOLICITUD DE INDEMNIZACIÓN. (DILIGENCIADO POR EL DR. FERNANDO SANCLEMENTE) •CARTA DE COMPROMISO. (DILIGENCIADO POR EL DR. FERNANDO SANCLEMENTE). •CARTA EMITIDA POR EL DR. FERNANDO SANCLEMENTE CON LA CUAL AUTORICE EL PAGO DE LOS HONORARIOS A FAVOR DEL APODERADO. •COMUNICACIÓN EMITIDA POR EL APODERADO, INDICANDO NO. DE CUENTA, CLASE DE CUENTA: AHORROS O CORRIENTE, NOMBRE ENTIDAD BANCARIA (NO SE ACEPTAN CUENTAS CONJUNTAS) Y AUTORIZACIÓN PARA EL RETIRO DEL COMPROBANTE. •SIPLA DEBIDAMENTE DILIGENCIADO POR EL APODERADO. •FORMATO CLASIFICACIÓN DE PERSONAS NATURALES, DILIGENCIADA POR</t>
  </si>
  <si>
    <t>4 mayo- Nubia reenvío la solicitud al abogado.</t>
  </si>
  <si>
    <t>16 JUNIO-Solicite al abogado los documentos</t>
  </si>
  <si>
    <t>HURTO DE LA BODEGA DE CIEN (100) USB BUS Y TREINTA Y CUANTRO (34) ESFEROS 15 AÑOS</t>
  </si>
  <si>
    <t>JLT CON CORREO DE FECHA 22/07/2015, REMITE A TRANSMILENIO S.A., COPIA SOPORTE DE PAGO 100% HONORARIOS APODERADO GABRIEL PARRA</t>
  </si>
  <si>
    <t>Juan Carlos Melo Bernal</t>
  </si>
  <si>
    <t xml:space="preserve">PROCESO INVESTIGACION DISCIPLINARIA IE 12892 - 2014, DR. Juan Carlos Melo Bernal -  Apoderado Francisco Cuesta Hoyos ( CUESTA DUQUE S.C.S - </t>
  </si>
  <si>
    <t>Francisco Cuesta Hoyos (CUESTA DUQUE S.C.S7 RENUNCIARON- volvieron)</t>
  </si>
  <si>
    <t>JLT ENVÍA A TRANSMILENIO S.A., PANTALLAZO APORTADO POR GENERALI S.A., EN EL CUAL SE RELACIONA FECHA Y VALOR PAGADO.</t>
  </si>
  <si>
    <t>51584/2016</t>
  </si>
  <si>
    <t xml:space="preserve">Proceso Investigación Disciplinaria N° ER 84333/2014 - En contra de Fernando Sanclemente </t>
  </si>
  <si>
    <t>84333-14</t>
  </si>
  <si>
    <t xml:space="preserve">QUEJA
Se encontraron incumplimientos por EGOBUS desde el año 2013 (contractuales y legales) - respecto del mantenimiento de la flota, a la vinculación de operadores, frente al inicio de las rutas de acuerdo al plan de implementación, incumplimientos respecto al sostenimiento del cierre financiero, respecto del pago de las rentas a los propietarios de los vehículos y de las garantías establecidas en el contrato.
 - FABIO CAMILO ROMERO PÁRAMO - </t>
  </si>
  <si>
    <t>JLT ENVÍA A TRANSMILENIO S.A., PANTALLAZO APORTADO POR GENERALI S.A., EN EL CUAL SE RELACIONA FECHA Y VALOR PAGADO</t>
  </si>
  <si>
    <t>2018-11</t>
  </si>
  <si>
    <t>GERENTE GENERAL</t>
  </si>
  <si>
    <t>Unificado en un solo proceso con ER14218/14 quedando en el radicado   no. ER 30373/2012.  PREGUNTAR A JLT POR FECHA DE PAGO DEL SALDO</t>
  </si>
  <si>
    <t>51587/2016</t>
  </si>
  <si>
    <t>Proceso Investigación Disciplinaria ER 14218/14- En contra de Fernando Sanclemente</t>
  </si>
  <si>
    <t>14218-14</t>
  </si>
  <si>
    <t>Pago de multas impuestas por la Superintendencia de Puertos y Transportes, mediante Resolución 3790 del 8 de abril de 2013 a Transmilenio por haber incumplido la condición de integración  del medio DE PAGO del sistema a Noviembre 30 de 2013</t>
  </si>
  <si>
    <t>IMDEMNIZADO</t>
  </si>
  <si>
    <t>Solicitar informe de como va el caso</t>
  </si>
  <si>
    <t>El 8 de junio, envían informe del proceso se emitió- Auto que ordena la terminación del proceso.</t>
  </si>
  <si>
    <t>El 21 de Junio se solicita el Auto de terminación del proceso</t>
  </si>
  <si>
    <t>51588-2016</t>
  </si>
  <si>
    <t>PROCESO DISCIPLINARIO No. 17681/2013 - ANDRES FORERO LINARES - APODERADO NELLY CARREÑO</t>
  </si>
  <si>
    <t>17681/2013</t>
  </si>
  <si>
    <t>No responder en tiempo los derechos de petición radicados por ANGELCOM los días 20 de noviembre y 18 de diciembre de 2013 en los que solicitó a TRANSMILENIO documentos relacionados con el Contrato No. 245 de 2006, celebrado entre la Empresa y el señor FABIO ALEJANDRO GORDILLO RESTREPO</t>
  </si>
  <si>
    <t>04-15-51588-2016</t>
  </si>
  <si>
    <t>Proceso Investigación Disciplinaria ER 17681/13 En contra de Fernando Sanclemente</t>
  </si>
  <si>
    <t>ER 17681/2013</t>
  </si>
  <si>
    <t>JLT CON CORREO DEL 20/01/2016, ENVIA A TRANSMIENIO S.A., COPIA SOPORT EPAGO APORTADO POR GENERALI, Y CON LE CUAL SE CONFORMA EL PAGO DE LA INDEMNIZACIÓN</t>
  </si>
  <si>
    <t>PERDIDA DE SEPARADOR DE FILA EN ESTACIÓN EL VIRREY</t>
  </si>
  <si>
    <t>JLT CON CORREO DEL 01/04/2016, RECUERDA NUEVAMENTE A AXA COLPATRIA S.A., ENVIO AUTORIZACION GASTOS DE DEFENSA.</t>
  </si>
  <si>
    <t>CERRADO Y PAGADO</t>
  </si>
  <si>
    <t>Se recibe comunicado por AXA Colpatria ER12843- Abril 22 de 2016- Informa que el caso existe prescripcion ordinaria.</t>
  </si>
  <si>
    <t>04-15-51580-2016</t>
  </si>
  <si>
    <t>Proceso Investigación Disciplinaria N.ER 64909/14- En contra de Fernando Sanclemente</t>
  </si>
  <si>
    <t>64909-14</t>
  </si>
  <si>
    <t>Según Auto de Investigación Disciplinaria No. 0828 del 23 de junio de 2015, expedido por la Personeería delegada para asuntos disciplinarios II, se ordena abrir indagación por hechos ocurridos el pasado 17 de septiembre de 2014; dicha queja fue interpuesta ante la Personería Distrital, por el señor Pedro Augusto Santos Santos, "... quien solicita iniciar las acciones disciplinarias que sean del caso contra los funcionarios de la Empresa de Trnasporte del Tercer Milenio Transmilenio, que resulten responsables de programar o permitir que los buses articulados transiten vacíos continuamente con el letrero en TRANSITO por toda la ciudad sin prestar el servicio debido a los usuarios".   De igual forma el quejoso manifiesta que "... los operadores de Transmilenio les pagan por kilometraje recorrido de los buses articulados"</t>
  </si>
  <si>
    <t>26/10/2016- 13/08/2018</t>
  </si>
  <si>
    <t>El 19 de mayo/16, envíe correo a Natalia Tamayo solicitando el informe - Respondio el 20 de mayo que lo empezarán a realizarlo</t>
  </si>
  <si>
    <t>Proceso igual con el id 108563, pendiente confirmar JLT.  prescribirá el próximo 13 de agosto de 2017.</t>
  </si>
  <si>
    <t>52000-2016</t>
  </si>
  <si>
    <t>Proceso Investigación Disciplinaria 36181-2014 En contra de Fernando Sanclemente</t>
  </si>
  <si>
    <t>36181-2014</t>
  </si>
  <si>
    <t>Aplicación del Decreto No. 356 de 2012 (Tarifas del sistema Transmilenio y SITP) durante el 1 de noviembre de 2013 al 30 de marzo de 2016</t>
  </si>
  <si>
    <t>JLT CON CORREO DE FECHHA 12/04/2016, ENVIA RECORDAOTIO A TRANSMILENIO S.A., RECODARDO QUE ESTA PENDIENTE EL APORT DE LOS DOCUKENTOS POR APRTE DEL ABOGADO PARA QUE LE SEA PAGO EL ANTICIPO. ASI MISMO ACLARA DATOS RELACIONADO CON LE NOMRE DEL INVESTIGADO Y EL APODERADO.</t>
  </si>
  <si>
    <t>El 8 de junio /16, recibimos documentación para pago del anticipo de honorarios ER16812// El mismo día radico a los corredores los documentos para su respuesta.</t>
  </si>
  <si>
    <t>13JUN16. SE REMITE A AXA COLPATRIA - AURA LILIA MEJIA, DOCUMENTOS PARA PROCEDER CON EL PAGO DE ANTICIPO AL DR. ALBERTO LEONARDO MOSQUERA.</t>
  </si>
  <si>
    <t xml:space="preserve">Envío correo el 12-5-16 a Gustavo Sachica solicitando el soporte de pago de esta indemnización </t>
  </si>
  <si>
    <t>17-08. ENVIAN SOPORTE DE PAGO DE INDEMNIZACION HECHA A TRANSMILENIO</t>
  </si>
  <si>
    <t>JLT CON CORREO DE FECHA 05/04/2016, RECUERDA A TRANSMILENIO S.A., REPOSICIÓN EQUIPOS, YA QUE LA LIQUIDACIÓN LES FUE ENVIADA EL PASADO 15 DE MARZO DE 2016.</t>
  </si>
  <si>
    <t>04-15-51996-2016</t>
  </si>
  <si>
    <t>PROCESO DE RESPONSABILIDAD DISCIPLINARIA No. 11825-14 CLARA ELENA ZABARAIN. APODERADO CESAR BUSTOS CALDAS</t>
  </si>
  <si>
    <t>15/12/2015 12:00:00 a.m.</t>
  </si>
  <si>
    <t>23/01/2017 12:00:00 a.m.</t>
  </si>
  <si>
    <t>10/11/2017 12:00:00 a.m.</t>
  </si>
  <si>
    <t>15/11/2017: JLT VALENCIA &amp; IRAGORRI S.A., REMITE A TRANSMILENIO S.A, COPIA ORDEN DE PAGO, CORRESPONDIENTE AL PAGO FINAL, POR CONCEPTO DE GASTOS DE DEFENSA.</t>
  </si>
  <si>
    <t>04-15-51995-2016</t>
  </si>
  <si>
    <t>INVESTIGACIÓN DISCIPLINARIA No. ER 13127/2014 - DR. FERNANDO SANCLEMENTE ÁLZATE// APODERADO: UR DERECHO ECONÓMICO.</t>
  </si>
  <si>
    <t>08/07/2015 12:00:00 a.m.</t>
  </si>
  <si>
    <t>19/01/2017 12:00:00 a.m.</t>
  </si>
  <si>
    <t>02/06/2017 12:00:00 a.m.</t>
  </si>
  <si>
    <t>29/06/2017: JLT VALENCIA &amp; IRAGORRI S.A., ENVIA TRANSMILENO S.A., COPIA SOPORTE DE PAGO. DOCUMENTO CON EL CUAL SE CONFIRMA EL PAGO TOTAL DE LOS GASTOS DE DEFENSA.</t>
  </si>
  <si>
    <t>01JUN16: SE DA AVISO DE SINIESTRO A AXA COLPATRIA Y SE REMITEN DOCUMENTOS: AUTO DE APERTURA, NOTIFICACIÓN, PODER,VERSIÓN LIBRE Y DOCUMENTOS DEL APODERADO.</t>
  </si>
  <si>
    <t>28 DE JUNIO - ENVÍO CERTIFICADO LABORAL</t>
  </si>
  <si>
    <t>NADIA DE JESÚS MUVDI AHCAR</t>
  </si>
  <si>
    <t>SINIESTRO QUE REEMPLAZA EL ID 107118.  SE LE CANCELA A NADIA SEGÚN ORDEN DE PAGO 10-05-2018</t>
  </si>
  <si>
    <t>51990-2016</t>
  </si>
  <si>
    <t>PROCESO PENAL 110016000049201100454- FISCALIA GENERAL DE LA NACION</t>
  </si>
  <si>
    <t>P 110016000049201100454</t>
  </si>
  <si>
    <t>Contrato sin cumplimiento de requisitos legales (Artículo 410 del código Penal)</t>
  </si>
  <si>
    <t>OSWALDO HUMBERTO PAÉZ MUÑOZ</t>
  </si>
  <si>
    <t>JLT CON CORREO DE FECHA 08/04/2016, REMITE A TRANSMILENIO S.A., COPIA SOPORTE DE PAGO, CON LOS CUALES AXA COLPATRIA S.A., CONFIRMA EL PAGO DE LOS ANTICIPOS AUTORIZADOS A LA FIRMA CUESTA &amp; DUQUE SCS</t>
  </si>
  <si>
    <t>Francisco Cuesta apoderado radica a TRM el 10 de mayo ER-14500- informe de caso- donde presenta entrega de pruebas solicitadas con auto de febrero 2016.// Recibo 11-5-16 y envío documentos a JLT el 12 -05-2016</t>
  </si>
  <si>
    <t>El 23-05-16 JLT  envia documentos a AXA Colpatria</t>
  </si>
  <si>
    <t>JUNIO 3 ER16902 UR Derecho economico rádica los documentos DE AUTO DE APERTURA</t>
  </si>
  <si>
    <t>13-mar,-2018. se recibe correo de natalia donde nos informa q cerraron el proceso. 15-MAR.   SE RECIBEN DOCUMENTOS PARA PAGO FINAL SE REMITEN A JLT</t>
  </si>
  <si>
    <t>51582-2016</t>
  </si>
  <si>
    <t>Proceso Investigación Disciplinaria N° ER 69844/14- En contra de Carlos Alfonso Garzón</t>
  </si>
  <si>
    <t>69844-14</t>
  </si>
  <si>
    <t>La creación del rubro 3421000 (OTRAS TRANSFERENCIAS - PROTECCIÓN AL PATRIMONIO), no cuenta con justificación legal y amplia</t>
  </si>
  <si>
    <t>DIRECTOR FINANCIERO</t>
  </si>
  <si>
    <t>Unificado en un solo proceso con 170000-0002-14 y 170000-0002-16, quedando el radicado 170000-003-2016</t>
  </si>
  <si>
    <t>12-447768</t>
  </si>
  <si>
    <t>12-21444</t>
  </si>
  <si>
    <t>27/05/16-10/10/16</t>
  </si>
  <si>
    <t>CHUBB SEGUROS COLOMBIA SA</t>
  </si>
  <si>
    <t>PROCESO DE RESPONSABILIDAD FISCAL No.170000-0003/16, DR. CARLOS GARZÓN. APODERADO: UR DERECHO ECONÓMICO</t>
  </si>
  <si>
    <t>170000-0003-16</t>
  </si>
  <si>
    <t>Aplicación del Decreto No. 356 de 2012 (Tarifas del sistema Transmilenio y SITP) durante el 1 de noviembre de 2013 al 30 de marzo de 2017</t>
  </si>
  <si>
    <t>19-jul. Envia informe de los procesos actuales</t>
  </si>
  <si>
    <t>proceso objetado y retomado con el id 104630</t>
  </si>
  <si>
    <t>JOSE GUILLERMO DEL RIO BAENA</t>
  </si>
  <si>
    <t>04-15-52318-2016</t>
  </si>
  <si>
    <t>11/10/16-19/04/18</t>
  </si>
  <si>
    <t>RESP.CIVIL SERV. PUB.</t>
  </si>
  <si>
    <t>PROCESO DE RESPONSABILIDAD FISCAL NO. 170100-0179/16-   SNT-DIG-001-17061</t>
  </si>
  <si>
    <t>170100-0179-16</t>
  </si>
  <si>
    <t>Adelantado por presuntas irregularidades en la celebración del Contrato 336 de 2015 para la elaboración de un estudio técnico y económico con el objeto de elaborar el informe de monitoreo del proyecto MDL para la vigencia 2014</t>
  </si>
  <si>
    <t>YUÑES Y CIA LTDA- CÉSAR BUSTOS</t>
  </si>
  <si>
    <t>PAGO DE ANTICIPO</t>
  </si>
  <si>
    <t>9-AG.-2017.   Se reciben los documentos de pago del total de honorarios del apoderado y se remiten a JLT-GS</t>
  </si>
  <si>
    <t>29-Ag.-2017.   Se recibe copia del soporte del pago total del siniestro</t>
  </si>
  <si>
    <t>Proceso igual con el id 106171, pendiente confirmar JLT</t>
  </si>
  <si>
    <t>12-450160</t>
  </si>
  <si>
    <t>ER36161/2014</t>
  </si>
  <si>
    <t>36161-14</t>
  </si>
  <si>
    <t>Hallazgo Administrativo con presunta incidencia disciplinaria por que la Entidad pese haber modificado en tres (3) ocasiones anteriores, habiendo definido en la última modificación como límite abril de 2014 para finalizar la implementación del Sistema Integrado de Transporte Público, éste término nuevamente lo cambió a Julio del año en curso.</t>
  </si>
  <si>
    <t>INDEMNIZADO- UNICO PAGO</t>
  </si>
  <si>
    <t xml:space="preserve">1 JULIO : ENVÍO CORREO A NOHORA SOLICITANDO QUE HA PASADO CON EL PAGO </t>
  </si>
  <si>
    <t xml:space="preserve">12 JULIO - Abogada envía el informe solicitado NO QUEDA PENDIENTE NADA </t>
  </si>
  <si>
    <t>17-AG. Axa informa que la objeción se da de acuerdo a las condiciones de la póliza</t>
  </si>
  <si>
    <t>19-ag. Según informe de JTL-GUSTAVO pendiente autorización de pago de Axa</t>
  </si>
  <si>
    <t>19-sep. Se piden actuaciones de defensa</t>
  </si>
  <si>
    <t>04-15-52428-2016</t>
  </si>
  <si>
    <t>Proceso Investigación Disciplinaria ER 42781/2014 En contra de Fernando Sanclemente</t>
  </si>
  <si>
    <t>42781-14</t>
  </si>
  <si>
    <t>Integración de las tarjetas de recaudo, en el manejo de la seguridad y la información del sistema de recaudo de las fases I.II y en la suscripcción del OtroSí No. 07 de fecha 2 de septiembre de 2013
Recaudo Bogotá S.A.</t>
  </si>
  <si>
    <t>A la fecha (27 /07/16) UR no ha dado respuesta a la solicitud</t>
  </si>
  <si>
    <t>13-AG.  Jlt mediante correo envía a transmilenio copia de la comunicación con la cual seguros colpatria sa objeta la reclamación, información remitida a natalia ur</t>
  </si>
  <si>
    <t>7-SEPT.   Se envia informe por correo a jlt- gustavo</t>
  </si>
  <si>
    <t>29-sept. Jlt- Gs envia comprobante de pago del anticipo</t>
  </si>
  <si>
    <t>04-15-52524-2017</t>
  </si>
  <si>
    <t>PROCESO DISCIPLINARIO 4141-2012, JAIRO FERNANDO PÁEZ MENDIETA. APODERADO. YUNES Y COMPAÑIA ABOGADOS</t>
  </si>
  <si>
    <t>19/02/2015 12:00:00 a.m.</t>
  </si>
  <si>
    <t>22/03/2017 12:00:00 a.m.</t>
  </si>
  <si>
    <t>5 de julio- solicite nuevamente los documentos al abogado</t>
  </si>
  <si>
    <t>16-ag.   Se solicita por correo nuevamente los documentos al abogado.  Gustavo de Jlt envia listado de axa donde dice q autorizan el pago</t>
  </si>
  <si>
    <t>17-ag.   Se solicita por correo nuevamente los documentos al abogado para pago de anticipo</t>
  </si>
  <si>
    <t>14-sept. Natalia confirma por el informe q se encuentra pendiente por dar cierre en la etapa probatoria</t>
  </si>
  <si>
    <t>19-sep.   Jlt- gs pide informe de actuaciones en el proceso</t>
  </si>
  <si>
    <t>20-oct. Se envia al dr camilo sepulveda la solicitud de documentos para pago del anticipo</t>
  </si>
  <si>
    <t>11-nov.  Se remite al dr juan sebastian la solicitud de documentos para pago del anticipo</t>
  </si>
  <si>
    <t>16-dic. Se recibe de JLT- un correo diciendo que el proceso prescribio</t>
  </si>
  <si>
    <t>PROCESO DISCIPLINARIO 4141-2012, ARTURO FERNANDO ROJAS ROJAS. APODERADO. YUNES Y COMPAÑIA ABOGADOS</t>
  </si>
  <si>
    <t>15/11/2017 12:00:00 a.m.</t>
  </si>
  <si>
    <t>AUTO DE CIERRE</t>
  </si>
  <si>
    <t>El 20 de junio JLT comunica que fue radicado los documentos a AXA Colpatria</t>
  </si>
  <si>
    <t>PENDIENTE DE AUTORIZACION DE PAGO</t>
  </si>
  <si>
    <t>26-JUL Natalia de UR informa que se dá auto de cierre de investigación</t>
  </si>
  <si>
    <t>8-ag. La doctora gemma el 21 de juli presenta por escrito versión libre t se encuetra en etapa de pruebas</t>
  </si>
  <si>
    <t>17-AG. NOS INFORMAN DE JLT QUE AXA INFORMA QUE EL PROCESO FUE OBJETADO</t>
  </si>
  <si>
    <t>25-AG. UR- Natalia envía la reconsideración de honorarios, que se reenvía a JLT</t>
  </si>
  <si>
    <t>06-sep. Jlt recibe copia de la comunicación enviada directamente por axa, ratificando la objeción</t>
  </si>
  <si>
    <t xml:space="preserve">3-oct. Se envía a JLT estado del proceso.   </t>
  </si>
  <si>
    <t>10/10/16 - 19/04/18</t>
  </si>
  <si>
    <t>HURTO DE UN GPS MARMIN MONTANA 650, NUMERO INTERNO TMSA-SNAG24AG25A16G1, ASISGANO AL FUNCIONARIO CESAR ARENAS IBARRA</t>
  </si>
  <si>
    <t>2.308.900</t>
  </si>
  <si>
    <t>15/06/2017: JLT VALENCIA &amp; IRAGORRI S.A., REMITE A TRANSMILENIO S.A., SOPORTE DE PAGO.</t>
  </si>
  <si>
    <t>18-ag. Se reenvía el correo a la dra sara de villamil quintero abogados</t>
  </si>
  <si>
    <t xml:space="preserve">PENDIENTE APROBACION DE PAGO </t>
  </si>
  <si>
    <t>20-sep. JLT mediante correo solicita el informe del estado del proceso</t>
  </si>
  <si>
    <t>21-SEP. RESPONDE LA DRA SARA Q EL PROCESO ESTA CERRADO</t>
  </si>
  <si>
    <t>AUTOMOVILES</t>
  </si>
  <si>
    <t>HURTO MOTOCICLETA SUZUKI, PLACAS RGN77B, COLOR ROJO</t>
  </si>
  <si>
    <t>7.500.000</t>
  </si>
  <si>
    <t>07/11/2017: JLT VALENCIA &amp; IRAGORRI S.A., ENVÍA A TRANSMILENIO S.A, COPIA SOPORTE DE PAGO, CON EL CUAL GENERALI SEGUROS S.A., DONDE CONFIRMAN EL PAGO REALIZADO DIRECTAMENTE AL PROVEEDORES AUTORIZADO POR TRANSMILENIO S.A.</t>
  </si>
  <si>
    <t>Solicitar informe como va el proceso</t>
  </si>
  <si>
    <t>Envié correo a Elkin Rodriguez el 20 de mayo/16, solicitando el envío de los documentos para realizar el giro del anticipo</t>
  </si>
  <si>
    <t xml:space="preserve">El 29 de junio, Nubia envía correo a Gemma Edith solicitando los documentos requeridos a </t>
  </si>
  <si>
    <t>el 5 de julio solicite a Nohora nos confirme quien es el apoderado</t>
  </si>
  <si>
    <t>11 JULIO - Abogado envía documentos cobro de anticipo- 13 JULIO envio los documentos a JLT</t>
  </si>
  <si>
    <t>21-julio.   Se presentó versión de la Dra Gemma</t>
  </si>
  <si>
    <t>16-ag. Gustavo de jlt envia informe de axa donde se autoriza el pago del proceso</t>
  </si>
  <si>
    <t>01-sept.   Se paga el anticipo llega soporte de pago de gustavo jlt</t>
  </si>
  <si>
    <t>19-sep. JLT mediante correo solicita el informe del estado del proceso</t>
  </si>
  <si>
    <t>26-SEP. JLT envía copia del soporte de pago del anticipo</t>
  </si>
  <si>
    <t>10-nov el dR elkin confirma q el 4 de noviembre se notifica del auto de cierre</t>
  </si>
  <si>
    <t>16-NOV. Se remite documentación a JLT para cancelación del 50% restante</t>
  </si>
  <si>
    <t>25-nov.  Se recibe carta de JLT donde se envia la relación de documentos para cancelación del 50% restante</t>
  </si>
  <si>
    <t>5-dic. Se recibe orden de pago de JLT del anticipo se remite al apoderado</t>
  </si>
  <si>
    <t>10/10/16-22/12/17</t>
  </si>
  <si>
    <t>Generali Colombia Seguros Generales S.A.</t>
  </si>
  <si>
    <t>Hurto de cámara digital (funcionario Jesús Alberto Vega)César Arenas</t>
  </si>
  <si>
    <t>JLT CON CORREO DE FECHA 12/04/2016, REENVÍA TRANSMILENIO S.A., CORREO DE AXA COLPATRIA S.A., CON EL CUAL CONFIRMAN EL VALOR AUTORIZADO, UNA VEZ ESTUDIADA LA SOLICITUD DE RECONSIDERACIÓN DE LOS HONORARIOS APROBADOS INICIALMENTE AL ABOGADO CESAR BUSTOS CALDAS</t>
  </si>
  <si>
    <t>01JUN16: SE REMITE A LA DRA. NELLY CARREÑO EL SOPORTE DE PAGO REMITIDO POR AXA COLPATRIA, CORRESPONDIENTE AL PAGO DEL ANTICIPO.</t>
  </si>
  <si>
    <t>SERGIO PARIS</t>
  </si>
  <si>
    <t>04-15-52784-2017-3</t>
  </si>
  <si>
    <t>PROCESO DISCIPLINARIO ER-337135-16, DR SERGIO PARIS MENDOZA/  AUTO DE APERTURA DE INVESTIGACION DISCIPLINARIA NO. 290 DEL 30 DE MARZO DE 2017</t>
  </si>
  <si>
    <t>337135-16</t>
  </si>
  <si>
    <t>Presuntas irregularidades relacionadas con el mantenimiento y reclamaciones por la creciente accidentabilidad en los portales y estaciones de TRANSMILENIO S.A.</t>
  </si>
  <si>
    <t>FRANCISCO CUESTA HOYOS ( DUQUE CUESTA  S.C.S.)</t>
  </si>
  <si>
    <t>5 de julio - envío correo solicitando la documentación.</t>
  </si>
  <si>
    <t>18-ag. Jlt solicita a axa nos sea suministrado copia del comprobante  de pago de anticipo</t>
  </si>
  <si>
    <t>26-ag. Jlt- gustavo envia soporte de pago del anticipo</t>
  </si>
  <si>
    <t>20/09/2016, JLT MEDIANTE CORREO DE FECHA SOLICITA A TRANSMILENIO S.A.,  SEA APORTADO INFORME DEL ABOGADO,  DONDE SE ESTABLEZCA EL ESTADO ACTUAL DEL PROCESO, COMO TAMBIEN  LAS LABORES DE DEFENSA DESEMPEÑADAS ANTE EL ENTE INVESTIGADOR. LO ANTERIOR TENIENDO EN CUENTA QUE YA FUE PAGO EL ANTICIPO POR CONCEPTO DE HONORARIOS PROFESIONALES.</t>
  </si>
  <si>
    <t>10-nov. natalia envia notificacion para revisión de JLT</t>
  </si>
  <si>
    <t>11-NOV. JLT- Gustavo responde que el proceso se encuentra presrito pues la fecha del proceso es 27 de junio de 2014</t>
  </si>
  <si>
    <t>04-15-52786-2017</t>
  </si>
  <si>
    <t>PROCESO DE RESPONSABILIDAD FISCAL No. 170100-0072/17-  DR. FERNANDO SANCLEMENTE</t>
  </si>
  <si>
    <t>170100-0072-17</t>
  </si>
  <si>
    <t>Pago injustificado de la empresa de Transporte del Tercer Milenio TRANSMILENIO S.A., a la sociedad ORGANIZACIÓN SUMA SAS por vehículos que estando vinculados no prestaron el servicio,vehículos diferentes a los de la flota de espera</t>
  </si>
  <si>
    <t>10,422,246,337</t>
  </si>
  <si>
    <t>04-15-52786-2017-2</t>
  </si>
  <si>
    <t>PROCESO DE RESPONSABILIDAD FISCAL No. 170100-0072/17</t>
  </si>
  <si>
    <t>04-15-53595-2018</t>
  </si>
  <si>
    <t>PERSONERÍA</t>
  </si>
  <si>
    <t>Auto de apertura investigación  de responsabilidad fiscal No. 170100-0006-15</t>
  </si>
  <si>
    <t>170100-0006-15</t>
  </si>
  <si>
    <t>Presuntas irregularidades generadas por el incumplimiento de lo establecido en la clausula 64 del contrato de concesion NO. 013 de 2010, suscrito por la explotacion preferencial y no exclusiva de la prestacion del servicio público de transporte de pasajeros dentro del esquema del SITP para la zona 11 perdomo sin operación troncal, entre la EMPRESA DE TRANSPORTE DEL TERCER MILENIO- TRANSMILENIO S.A. y la sociedad Empresa de Gestora Operadora de Buses S.A.S. EGOBUS</t>
  </si>
  <si>
    <t>VÍCTOR JULIO LEYTON SÁENZ</t>
  </si>
  <si>
    <t>Se conoce del proceso por información de Libardo del nuevo apoderado</t>
  </si>
  <si>
    <t>04-15-50936-2015-2</t>
  </si>
  <si>
    <t>CONTRALORÍA</t>
  </si>
  <si>
    <t>Auto de Apertura por el proceso de responsabilidad fiscal No. 170100-0089-15</t>
  </si>
  <si>
    <t>170100-0089-15</t>
  </si>
  <si>
    <t>Presuntas irregularidades presentadas como consecuencia de haberse cancelado por parte de la Empresa de Transporte del Tercer Milenio TRANSMILENIO un mayor valor de las semanas al momento de la liquidación de los operadores, por el alquile de los vehículos de la flota, que se encuentran en reserrva y de todos los vehículos que no prestaron efectivamente el servicio de  transporte público, de acuerdo a la clausula 64 del contrato No. 04 de 2010, suscrito entre TRANSMILENIO y GMOVIL</t>
  </si>
  <si>
    <t>04-15-50942-2015-2</t>
  </si>
  <si>
    <t>Auto de Apertura por el proceso de responsabilidad fiscal No. 170100-0037-15</t>
  </si>
  <si>
    <t>170100-0037-15</t>
  </si>
  <si>
    <t>Por la afectación de los recursos en la ejecución del Contrato No. 012 de 2010, para la prestación del servicio público de transporte de pasajeros del esquema SITP, el cual fue suscrito entre la Empresa e Transporte del Tercer Milenio S.S.-   TRANSMILENIO S.A. y la sociedad Empresa Gestora Operadora de Buses S.A.S.   EGOBUS. S.A.S.</t>
  </si>
  <si>
    <t>04-15-53616-2018-2</t>
  </si>
  <si>
    <t>19/04/18-19/04/19</t>
  </si>
  <si>
    <t>RESP. CIVIL SERV. PUB</t>
  </si>
  <si>
    <t>PROCESO DISCIPLINARIO 32883-2018  AUTO DE APERTURA NO. 361 DE FECHA 27 DE ABRIL DE 2018</t>
  </si>
  <si>
    <t xml:space="preserve">32883-18  </t>
  </si>
  <si>
    <t>Presuntas irregularidades por la transferencia de dinero por parte de la Fiducia GNB del fondo de contingencias al fondo principal- subcuenta recursos por distribuir por valor de veintinueve mil millones de pesos (29.000.000.000,oo), por orden de funcionarios de TRANSMILENIO S.A.</t>
  </si>
  <si>
    <t>04-15-49729-2015-2</t>
  </si>
  <si>
    <t>Auto de Apertura por el proceso de responsabilidad fiscal No. 170100-0270-14</t>
  </si>
  <si>
    <t>170100-0270-14</t>
  </si>
  <si>
    <t>Presuntas irregularidades en la ejecución del Contratto de Concesión No. 007  de 2010, suscrito con la SOCIEDAD MASIVO CAPITAL  S.A.S. nit 900.394.791</t>
  </si>
  <si>
    <t>PRESCRITO/OBJETADO</t>
  </si>
  <si>
    <t>Proceso Investigación Disciplinaria N° 170000-0002/12</t>
  </si>
  <si>
    <t>Proceso de responsabilidad fiscal no, 170100-0043/11</t>
  </si>
  <si>
    <t>William Pérez Yunes</t>
  </si>
  <si>
    <t>por las presuntas irregularidades en la falda de medidas de control al suscribir otrosi modificatorio del contrato de concesión, lo que genero un presunto detrimento patrimonial en la cuantia en la empresa de transporte de tercer milenio TRANSMILENIO S.A.</t>
  </si>
  <si>
    <t>Proceso de responsabilidad fiscal no, 170100-0053/11</t>
  </si>
  <si>
    <t>Irregularidades presentadas por el ingreso de vehículos articulados a la flota TRANSMILENIO sin cumplir cabalmente con las cuotas de chatarrización en la empresa de Transporte Tercer Milenio, TRANSMILENIO</t>
  </si>
  <si>
    <t>Proceso de responsabilidad fiscal no, 170100-0063/11</t>
  </si>
  <si>
    <t>31145-2011</t>
  </si>
  <si>
    <t>INVESTIGACION FISCAL NO. 170100-0027-2011</t>
  </si>
  <si>
    <t>170100-0027-2011</t>
  </si>
  <si>
    <t>Villamil Quintero Abogados</t>
  </si>
  <si>
    <t>Irregularidades presentadas con ocasión del  ingreso De vehículos articulados a la flota TRANSMILENIO sin cumplir cabalmente con las cuotas de chatarrización en la empresa de Transporte Tercer Milenio, TRANSMILENIO</t>
  </si>
  <si>
    <t>PROCESO DE RESPONSABILIDAD FISCAL 170100-0116/14, DR. JUAN CARLOS MELO</t>
  </si>
  <si>
    <t>170100-0116/14</t>
  </si>
  <si>
    <t>UR - Mauricio Rodriguez Echeverry</t>
  </si>
  <si>
    <t>Contrato de prestación de servicios No. 294 de 2012 entre Transmilenio y Valor Finanzas Ltda, cuyos plazos y modalidades de pago no guardan ningún tipo de relación o identidad con el objeto a contratar</t>
  </si>
  <si>
    <t>Indemnizado</t>
  </si>
  <si>
    <t>TRM recibe comunicado por parte del abogado apoderado con copia del auto de apertura y los documentos de la firma de abogados y del mismo ER -14497 DE mayo 10 de 2016.</t>
  </si>
  <si>
    <t xml:space="preserve">El 12 -5-16 Envío propuesta de honorarios y copia de auto apertura a JLT // El 24 de mayo ER 15830 JLT nos radica copia del radicado d elos papeles a Axa Copatria </t>
  </si>
  <si>
    <t>23MAY16: SE DA AVISO A AXA COLPATRIA Y SE REMITEN DOCUMENTOS: AUTO DE APERTURA, PODER, NOTIFICACIÓN, RECONOCIMIENTO DEL APODERADO, HOJA DE VIDA Y CONTRATO DE SERVICIOS DEL APODERADO Y DOCUMENTOS DE LA SOCIEDAD CUESTA DUQUE SCS.</t>
  </si>
  <si>
    <t>El 5 de julio le solicito a Nohora informe quien es el apoderado</t>
  </si>
  <si>
    <t xml:space="preserve">16-ag. Gustavo de jlt envia listado donde axa autoriza el pago </t>
  </si>
  <si>
    <t>19-ag. El Abogado envía memorando donde informan de la renuncia y anexan acta de terminación del contrato entre el apoderado y el poderdante se remite a JLT para el tramite respectivo</t>
  </si>
  <si>
    <t>25-AG. Se recibe correo de JLT- Gustavo donde confirma la autorización de pago</t>
  </si>
  <si>
    <t>28-ag. Dr. Francisco cuesta confirma seguir el caso y cuando tenga nuevos papeles los enviara para pago del anticipo</t>
  </si>
  <si>
    <t>02-sep. Se solicita por correo enviado a nadia dos cosas uno emitir copia de los documentos radicados para apertura de proceso y dos completar documentos para pago de anticipo}</t>
  </si>
  <si>
    <t>06-sep. Se solicita por correo enviado a nadia dos cosas uno emitir copia de los documentos radicados para apertura de proceso y dos completar documentos para pago de anticipo}</t>
  </si>
  <si>
    <t xml:space="preserve">12-sep. Se habla con la dra Clara Elena por teléfono ella me confirma q radico directamente los papeles en AXA de Jairo Fernando Paéz, Raúl Hernando Roa , Arturo Fernando Rojas junto con los de ella y que no se quedo con copia , q la solicito pero sale a finales de septiembre.  Se reciben los documentos para el pago del anticipo, se remiten a JLT- GUSTAVO </t>
  </si>
  <si>
    <t>21/09/2016: JLT MEDIANTE CORREO ELECTRÓNICO, SOLICITA A AXA COLPATRIA S.A., INFORMACIÓN DE LA FECHA QUE TIENEN PROGRAMADO EL PAGO AL ABOGADO.</t>
  </si>
  <si>
    <t>05-OCT. Se remite estado del proceso al JLT- GS, para reenvío a AXA</t>
  </si>
  <si>
    <t>11-oct. JLT envía a axa el informe del estado del proceso</t>
  </si>
  <si>
    <t>04-nov. Auto de terminacón del proceso confirma el abogado, pero q lo hará llegar el martes 9 de nov</t>
  </si>
  <si>
    <t>8-nov.   Se recibe y envia a cuesta soporte de pago del anticipo</t>
  </si>
  <si>
    <t xml:space="preserve">Se remite a JLT documentos para pago final del proceso </t>
  </si>
  <si>
    <t>20-dic. Se remite informe de actuaciones del proceso</t>
  </si>
  <si>
    <t>10-EN.-2017. Se recibe copia del soporte de pago del pago del saldo que es enviado al apoderado</t>
  </si>
  <si>
    <t>13-en.-2017. se recibe auto de cierre de terminación de procedimiento y se envia por correo al apoderado</t>
  </si>
  <si>
    <t>16-en.-2017. se recibe auto de cierre de terminación de procedimiento en físico y se envio el 13 de enero por correo al apoderado así que se archiva</t>
  </si>
  <si>
    <t xml:space="preserve">mayo 10 de 2016- Recibo copia del auto apertura y los documentos de la firma de abogados ER14499 </t>
  </si>
  <si>
    <t>12-05-2016 -Envío documentos a JLT el // El 24 de mayo ER15838 JLT nos remite copia de la entrega de documentos a AXA Colpatria</t>
  </si>
  <si>
    <t>24MAY16: SE DA AVISO DE SINIESTRO A LA ASEGURADORA. SE REMITEN DOCUMENTOS: AUTO DE APERTURA, PODER, NOTIFICACION, CONTRATO DE SERVICIOS Y HOJA DE VIDA DEL APODERADO, DOCUMENTOS DE LA SOCIEDAD CUESTA DUQUE.</t>
  </si>
  <si>
    <t>JLT SOLICITA: 1. Certificacion laboral que indique tiempo de servicios, cargos desempeñados y relacion de funciones.
2. Informe que indique el estado en que se encuentra cada proceso</t>
  </si>
  <si>
    <t>30 junio envié cert. Laboral</t>
  </si>
  <si>
    <t>Envié 5 de julio - Para que nos envíe el estado en que se encuentra el proceso</t>
  </si>
  <si>
    <t>7 julio- JLT confirman la autorización de pago de honorarios y se solicitaron los documentos a FRANCISCO CUESTA</t>
  </si>
  <si>
    <t>11 JULIO - El abogado envia documentos de cobro y en la misma fecha se radica a JLT</t>
  </si>
  <si>
    <t>8-ag. Se encuentra en secretaría para expedición de copias que solicitó el Dr. Francisco</t>
  </si>
  <si>
    <t>16-AG.  Gustavo de Jlt envia listado de axa donde dice q autorizan el pago</t>
  </si>
  <si>
    <t>17-ag. Se solicita al abogado los documentos de terminación del proceso fiscal, de JLT</t>
  </si>
  <si>
    <t>19-AG. Se envia a JLT el informe del proceso emitido por el abogado francisco cuesta</t>
  </si>
  <si>
    <t>VERIFICAR PAGO</t>
  </si>
  <si>
    <t>24-ag. Se remite a JLT solicitud de aprobación  El dr. Francisco Cuesta</t>
  </si>
  <si>
    <t>7-sep. Pendiente envio de certificación bancaria</t>
  </si>
  <si>
    <t>11-oct. Se envia a jlt y a axa informe d estado del proceso presentado por el apoderado</t>
  </si>
  <si>
    <t>se remiten documentos para pago final a jlt</t>
  </si>
  <si>
    <t>14-dic. JLT informa que remite a axa los documentos del pago del anticipo</t>
  </si>
  <si>
    <t>10-EN.-2017. Se recibe copia del soporte de pago del saldo que es enviado al apoderado</t>
  </si>
  <si>
    <t>16-en,-2017. En el informe de JLT se anota que nos enviaron soporte de pago del anticipo en el mes de enero de 2017</t>
  </si>
  <si>
    <t>Cerrado</t>
  </si>
  <si>
    <t>25-ab. Es consignado el valor del anticipo</t>
  </si>
  <si>
    <t>Envié correo al Dr. Bustos el 20 mayo/16, solicitando el estado del proceso.</t>
  </si>
  <si>
    <t>El 8 de junio envie a JLT correo con el informe del proceso</t>
  </si>
  <si>
    <t>8-sept.   Se paga el anticipo según informa jlt- gustavo</t>
  </si>
  <si>
    <t>29-sep. Se remite a JLT-GS el correo enviado por el Dr. César Bustos en el que nos informa del estado del proceso</t>
  </si>
  <si>
    <t>13-oct. JLT pide informe de actuaciones del proceso</t>
  </si>
  <si>
    <t>10-nov. El Dr. Cesar confirma el estado.  Jlt pide actuaciones del proceso y si esta cerrado documentos para pago del saldo</t>
  </si>
  <si>
    <t>22-nov. Se remite a jlt el estado de los procesos</t>
  </si>
  <si>
    <t>19-dic. Se remite al apoderado informe de actuaciones</t>
  </si>
  <si>
    <t xml:space="preserve">11-en.-2017. JLT pide informe de actuaciones y estado del proceso para la aseguradora </t>
  </si>
  <si>
    <t>12-en.-2017. se recibe copia del radicado de documentos en la aseguradora para pago final y se remite a don gustavo por correo</t>
  </si>
  <si>
    <t>16-en.-2017. En el informe de JLT se anota que se remite solicitud del informe de estado del proceso pero se remitio documentación para pago final el 12 de enero de 2017. se anota en el cuadro de JLT para preguntar</t>
  </si>
  <si>
    <t>16-ag. Don gustavo envia correo diciendo que la previsora autoriza el pago.   Gustavo solicita copia de las actuaciones</t>
  </si>
  <si>
    <t>24-ag.proceso archivado de forma definitiva y pendiente cobrar el 50% restante confirma cesar bustos abogado. Confirma el Cr. César Bustos confirmar el valor del anticipo y demás datos</t>
  </si>
  <si>
    <t>19-sep. JLT- GS solicita documentos faltantes para pago de saldo</t>
  </si>
  <si>
    <t>20-sep. JLT- solicita a AXA copia del pago del anticipo</t>
  </si>
  <si>
    <t>12-oct. Se reenvía correo al dr César donde se le piden actuaciones al proceso</t>
  </si>
  <si>
    <t>11-nov.  El dr Cesar envia el informe que se remite a JLT</t>
  </si>
  <si>
    <t>17-nov. El informe de JLT no confirma que se envio informe del Dr César por correo 11 de nov.</t>
  </si>
  <si>
    <t>16-dic. Se envia a JLT el informe de actuaciones recibido del doctor César</t>
  </si>
  <si>
    <t>16-en.-2017. Se recibe el informe de JLT en el que s nos informa que el estado del proceso fue remitido a la aseguradora el 16/12/2016</t>
  </si>
  <si>
    <t>03-mar.-2017. Se verifica la información recibida el archivo de JLT- GS y coincide</t>
  </si>
  <si>
    <t xml:space="preserve">28-mar.-2017.  Se remite al apoderado informe de actuaciones </t>
  </si>
  <si>
    <t xml:space="preserve">29-mar.-2017.  Se remite al apoderado informe de actuaciones </t>
  </si>
  <si>
    <t>30-mar.-2017.   Se revisa el informe de JLT y coincide con nuestro informe</t>
  </si>
  <si>
    <t>26-may.-2017.   Se recibe copia del soporte de pago que a su vez se remite al apoderado</t>
  </si>
  <si>
    <t>26-may.-2017.   Se recibe soporte de pago del 50% final.   Se reenvía al apoderado</t>
  </si>
  <si>
    <t>PROCESO PERDIDO ( INDEMNIZADO A CONTRALORIA)</t>
  </si>
  <si>
    <t>23-nov.-2017.   Se recibe documento de reclamación de pago del saldo final</t>
  </si>
  <si>
    <t>No.</t>
  </si>
  <si>
    <t>FECHA SINIESTRO</t>
  </si>
  <si>
    <t>UBICACIÓN</t>
  </si>
  <si>
    <t>DETALLE</t>
  </si>
  <si>
    <t>CLASE DE ACCIDENTE</t>
  </si>
  <si>
    <t>VALOR SOLICITADO</t>
  </si>
  <si>
    <t>ESTADO</t>
  </si>
  <si>
    <t>OP</t>
  </si>
  <si>
    <t>FECHA CORREO CONFIR</t>
  </si>
  <si>
    <t>OFICINAS ADMINISTRATIVAS</t>
  </si>
  <si>
    <t>HURTO</t>
  </si>
  <si>
    <t>OFICINAS TMSA</t>
  </si>
  <si>
    <t>HURTO DE DOS MICROFONOS CISCO REFERENCIA 8315040506 Y 8315040507- RESPONSABLE MARIA CLEMENCIA PEREZ</t>
  </si>
  <si>
    <t xml:space="preserve">INDEMNIZADO </t>
  </si>
  <si>
    <t>SIN NUMERO</t>
  </si>
  <si>
    <t>01//10/2020
16/10/2020</t>
  </si>
  <si>
    <t xml:space="preserve">OFICINAS TMSA- GESTION DOCUMENTAL </t>
  </si>
  <si>
    <t>DAÑO DE COMPUTADOR GESTION DOCUMENTAL- PLACA 1670021093. 300SN44743</t>
  </si>
  <si>
    <t>DAÑO</t>
  </si>
  <si>
    <t>DIRECCION DE TIC</t>
  </si>
  <si>
    <t>DAÑO EN AVANTEL PTT PISO AT 8440A- IMEI 1700078497600.  364VKWT3DL</t>
  </si>
  <si>
    <t>N/A</t>
  </si>
  <si>
    <t>DAÑO EN AVANTEL TACTIL DAÑADO 1700115887600- 364VLU7HXH</t>
  </si>
  <si>
    <t>DAÑO EN AVANTEL MOTOROLA IDEN 2400176936800. SERIAL 364PPJ1GBZ</t>
  </si>
  <si>
    <t>SEDE ADMINISTRATIVA SEPTIMO PISO</t>
  </si>
  <si>
    <t>VIDRIO  DEL SEPTIMO PISO REVENTADO</t>
  </si>
  <si>
    <t>CALLE 72</t>
  </si>
  <si>
    <t>CALLE 100</t>
  </si>
  <si>
    <t>CALLE 85</t>
  </si>
  <si>
    <t>CALLE 63</t>
  </si>
  <si>
    <t>CALLE 57</t>
  </si>
  <si>
    <t>CALLE 26</t>
  </si>
  <si>
    <t>CALLE 19</t>
  </si>
  <si>
    <t>TERCER MILENIO</t>
  </si>
  <si>
    <t>HOSPITAL</t>
  </si>
  <si>
    <t>NARIÑO</t>
  </si>
  <si>
    <t>FUCHA</t>
  </si>
  <si>
    <t>RESTREPO</t>
  </si>
  <si>
    <t>OLAYA</t>
  </si>
  <si>
    <t>QUIROGA</t>
  </si>
  <si>
    <t>CALLE 40 SUR</t>
  </si>
  <si>
    <t>COUNTRY SUR</t>
  </si>
  <si>
    <t>LAS NIEVES</t>
  </si>
  <si>
    <t>SAN DIEGO</t>
  </si>
  <si>
    <t>DE LA SABANA</t>
  </si>
  <si>
    <t>PRADERA</t>
  </si>
  <si>
    <t>MARSELLA</t>
  </si>
  <si>
    <t>MANDALAY</t>
  </si>
  <si>
    <t>BANDERAS</t>
  </si>
  <si>
    <t>TRANSVERSAL 86</t>
  </si>
  <si>
    <t>PORTAL AMÉRICAS</t>
  </si>
  <si>
    <t>PORTAL EL DORADO</t>
  </si>
  <si>
    <t>SAN MATEO</t>
  </si>
  <si>
    <t>GENERAL SANTANDER</t>
  </si>
  <si>
    <t>VENECIA</t>
  </si>
  <si>
    <t>ESCUELA MILITAR</t>
  </si>
  <si>
    <t>QUIRIGUA</t>
  </si>
  <si>
    <t>PORTAL SUBA</t>
  </si>
  <si>
    <t>VALOR PAGADO</t>
  </si>
  <si>
    <t>FECHA DE SINIESTRO</t>
  </si>
  <si>
    <t>ESTACIONES VARIAS DEL SISTEMA</t>
  </si>
  <si>
    <t>Daños por protestas en diferentes estaciones del sistema</t>
  </si>
  <si>
    <t>PROTESTAS, MARCHAS Y MANIFESTACIONES</t>
  </si>
  <si>
    <t>Segundo informe- Presupuesto oficial de afectaciones posteriores a la revisión con el ajustador</t>
  </si>
  <si>
    <t>Avisado</t>
  </si>
  <si>
    <t>Tercer informe- Presupuesto oficial de afectaciones posteriores a la revisión con el ajustador</t>
  </si>
  <si>
    <t>Cuarto  informe- Presupuesto oficial de notificación siniestros afectaciones presentada a estaciones en obras (memo interno de técnica-  sra Nubia)</t>
  </si>
  <si>
    <t>ESTACION TYGUA</t>
  </si>
  <si>
    <t>ESTACION AVENIDA 68</t>
  </si>
  <si>
    <t>Hurto de paneles en el techo, vagón b, frecuencia 3, sencilla 2, cinco (5) paneles de techo.  Dimensiones panel de techo: 0,59 mts x 0,59 mts. Área afectada: 1,74 mts2</t>
  </si>
  <si>
    <t>ESTACION CALLE 19</t>
  </si>
  <si>
    <t>Hurto de paneles en el techo, vagón A, taquilla y/o voladizo de cubierta costado sur, tres (3) paneles de techo.  Dimensiones panel de techo: 0,61 mts x 0,61 mts.- Área afectada: 1,12 mts2</t>
  </si>
  <si>
    <t>ESTACION SAN VICTORINO</t>
  </si>
  <si>
    <t>Hurto de paneles de techo en el vagón C, sobre el acceso peatonal norte, se evidencia la ausencia de 7 paneles de techo.  Dimensiones: 0,59 metros x 0.595 metros.</t>
  </si>
  <si>
    <t>ESTACION SUBA CALLE 116</t>
  </si>
  <si>
    <t>Hurto de tapa Carter  de 2.14 mtm que ccubre los mecanismos automáticos de la puerta telescópica 1, sobre la frecuencia 1 del vagón B. </t>
  </si>
  <si>
    <t>ESTACION CALLE 161</t>
  </si>
  <si>
    <t>Hurto de tapa carter de 3.50 mt, sobre puerta sencilla 1, sobre la frecuencia 4 del vagón B</t>
  </si>
  <si>
    <t>Hurto de tapa carter de 3.50 mt, sobre sencilla 2, sobre la frecuencia 4 del vagón B</t>
  </si>
  <si>
    <t>ESTACION AVENIDA JIMENEZ</t>
  </si>
  <si>
    <t>Hurto de paneles superiores del vagón A, voladizo de cubierta costado sur, 13 paneles de techo. Dimensiones panel de techo: 0,61 mts x 0,61 mts / Área afectada: 4,83 mts2) y voladizo de cubierta, costado occidental del cuarto técnico de la planta eléctrica, 40 paneles de techo. Dimensiones panel de techo: 0,61 mts x 0,61 mts / Área afectada: 14,88 mts2.  ·         1 panel = 0,61 m X 0,61 m = área  0,37 Metros² ·         7 paneles =área  2,59 Metros².  Cantidad total: 40 paneles</t>
  </si>
  <si>
    <t>Hurto de 5 paneles de techo hurtados. 1 panel = 0,61 m X 0,61 m = área  0,37 Metros². 4 paneles =área  2,59 Metros²</t>
  </si>
  <si>
    <t>ESTACION UNIVERSIDADES</t>
  </si>
  <si>
    <t>Hurto de parte superior de la rampa norte (túnel), voladizo (exterior sur), 23 paneles de techo faltantes.  Dimensiones (panel de techo): 0,42m X 0,56m.</t>
  </si>
  <si>
    <t>ESTACIONES NARIÑO</t>
  </si>
  <si>
    <t xml:space="preserve">Hurto de paneles del Vagón A, 14 paneles hurtados - Vagón B, 5 paneles hurtados.  Dimensiones:  0.6 m * 0.6 m.  RESTREPO: Vagón B, 5 paneles hurtados.  Dimensiones:  0.6 m * 0.6 m. </t>
  </si>
  <si>
    <t>ESTACION RESTREPO</t>
  </si>
  <si>
    <t xml:space="preserve">Hurto de paneles del vagón B, 5 paneles hurtados.  Dimensiones:  0.6 m * 0.6 m. Dimensiones:  0.6 m * 0.6 m.  </t>
  </si>
  <si>
    <t>Hurto de Vagon A cantida 5 y Vagon B cantidad 1.  Dimensiones:  0,59 m x 0,595 m y 0,59 m x 0,595 m.</t>
  </si>
  <si>
    <t>ESTACION LAS NIEVES</t>
  </si>
  <si>
    <t>Hurto de 15 de paneles de techo hurtados del vagón B.  Dimensiones:  0,59 m x 0,595 m.</t>
  </si>
  <si>
    <t>ESTACION CALLE 22</t>
  </si>
  <si>
    <t>Hurto de 23 paneles de techo vagón A. 9 panel = 0,62 m X 0,56 m = área  0,35 Metros². 23 paneles =área 8,05  Metros²</t>
  </si>
  <si>
    <t>Hurto de 4 paneles en el vagón B y 35 paneles adicionales en el vagón C.  1 panel = 0,61 m X 0,61 m = área  0,37 Metros². 87 paneles =área  32,19 Metros²</t>
  </si>
  <si>
    <t>ESTACION TERCER MILENIO</t>
  </si>
  <si>
    <t>Hurto de 7 paneles en el vagón A y en el vagón C 80 paneles.  1 panel = 0,61 m X 0,61 m = área  0,37 Metros².  79 paneles =área  32,19 Metros²</t>
  </si>
  <si>
    <t>ESTACION COUNTRY SUR</t>
  </si>
  <si>
    <t>Hurto de 23 paneles de techo.  Dimensiones panel de techo: 0,62 mts x 0,595.</t>
  </si>
  <si>
    <t>HURTO PANELES DE TECHO</t>
  </si>
  <si>
    <t>ESTACION MARSELLA</t>
  </si>
  <si>
    <t>Caso Luz Marina Salazar Zuluaga, cc no. 41623718. Calle 6 A No.  89-42. INT. 14. APT. 203    El pasado 08 de junio de 2021 la señora Luz Marina Salazar Zuluaga, se transportaba en uno de los articulados de Transmilenio que cubría la ruta desde la Av. Jiménez al Portal de las Américas, al llegar a la estación Marsella y cuando iba saliendo del bus cuando resbaló y cayó de su propia altura como consecuencia del piso húmedo en la estación.  luzmasalazarzu@hotmail.com.  3124332218.  2021ER23480.</t>
  </si>
  <si>
    <t>ESTACION JIMENEZ</t>
  </si>
  <si>
    <t>Caso Fabio Ardila Hernández, cc no. 79826793. fabioardilahernandez@11outlook.es  3024360174- 3133460445.  2021-ER-02607/ 2021-ER-08007/ 2021-ER-10809/ 2021-ER-13897</t>
  </si>
  <si>
    <t xml:space="preserve"> $ -   </t>
  </si>
  <si>
    <t>ESTACION PORTAL AMERICAS</t>
  </si>
  <si>
    <t>Caso Yuly Jaisury Ramírez Mora, cc no. 52.701.474, carrera 49 No. 165-40. int.1 apt.403 Reserva San Gabriel, Barrio Britalia Norte. yuly_ramirez_mora@hotmail.com, 3136641675.  2021-ER-18026/ 2021-ER-19083/ 2021-ER-20135/  2021-ER-24450//   2021-ER-28126  03-ag.-2021</t>
  </si>
  <si>
    <t>Todo el sistema</t>
  </si>
  <si>
    <t>Consolidado informe de vidrios con Acido todo el sistema del mes de ENERO de 2021</t>
  </si>
  <si>
    <t>ACIDO</t>
  </si>
  <si>
    <t>Consolidado informe de vidrios con Acido todo el sistema del mes de FEBRERO de 2021</t>
  </si>
  <si>
    <t>Consolidado informe de vidrios con Acido todo el sistema del mes de MARZO de 2021</t>
  </si>
  <si>
    <t>31-06-2021</t>
  </si>
  <si>
    <t>Consolidado informe de vidrios con Acido todo el sistema desde el mes de ABRIL hasta JUNIO de 2021</t>
  </si>
  <si>
    <t>ESTACION TINTAL</t>
  </si>
  <si>
    <t>Vidrio de la transiciónA-B sur, vidrio de realce número 6, del costado occidental.   Dimensiones: 0,67 mt por 1,05 mt.   Espesor: 4+4 mm</t>
  </si>
  <si>
    <t>VANDALISMO</t>
  </si>
  <si>
    <t>ESTACION PATIO BONITO</t>
  </si>
  <si>
    <t>Vidrio del vagón A sur, vidrio superior número 13, costado occidental.  Dimensiones: alto de 0,25 mt por ancho de 1 mt.  Espesor: 4 mm.</t>
  </si>
  <si>
    <t>ESTACION SAN MATEO</t>
  </si>
  <si>
    <t>Vidrio del vagón C, frecuencia número 2, vidrio móvil de la puerta número 3.  Dimensiones:  0,74 mt por 1,89 mt.   Espesor: 8 mm.</t>
  </si>
  <si>
    <t>ESTACION DISTRITO GRAFITI</t>
  </si>
  <si>
    <t>Vidrio del vagón B, frecuencia 1, hoja número 3, al igual que los vidrios contiguos, hojas 2, 4 y 5.  Dimensiones: alto de 1,94 mt por ancho de 0,85 mt.   Espesor: 8 mm</t>
  </si>
  <si>
    <t>ESTACION MARLY</t>
  </si>
  <si>
    <t>Vidrio del vagón B, frecuencia número 1, hoja sencilla número 2, vidrio móvil número 14.  Dimensiones: 0,85 mt por ancho de 1,94 mt.  Espesor: 8 mm.</t>
  </si>
  <si>
    <t>ESTACION BICENTENARIO</t>
  </si>
  <si>
    <t xml:space="preserve">Vidrio de la transición A-B, costado oriental, vidrio de realce número 28. Dimensiones:  Longitud:1.14 mt, altura: 0.70 mt.  Espesor: 4+4 mm.  </t>
  </si>
  <si>
    <t>ESTACION CALLE 85</t>
  </si>
  <si>
    <t>vidrio de realce número 10 de la zona de transición AB, sobre el costado occidental, descolgado de los distanciadores.  Medidas: Alto: 0.65 mt, ancho: 1.05 mt.  Espesor 4+4 mm.</t>
  </si>
  <si>
    <t>ESTACON MARLY</t>
  </si>
  <si>
    <t>Vidrio de realce número 5, en la transición del vagóm A-B, costado izquierdo (occidental).  Dimensiones: ancho: 1.05 mt; alto: 0.65 mt. Espesor: 4+4 mm.</t>
  </si>
  <si>
    <t>Vidrio de cecrramiento número 9, de la plataforma sur, parte ccentral (frente al cajón A14).  Dimensiones:  alto: 142 mt * 1.20 mt.  Espesor: 6 mm.</t>
  </si>
  <si>
    <t>Vidrio de realce número 24, en la transición A-B, costado derecho (oriental).  Dimensiones: ancho:105 mt por alto 0.65 mt.   Espesor: 4+4 mm.  Vidrio de seguridad contramarcado.</t>
  </si>
  <si>
    <t>ESTACION GUATOQUE VERAGUAS</t>
  </si>
  <si>
    <t>Vidrio de realce número 27 de la transición A-B, del costado sur lateral izquierdo.   Dimensiones: ancho: 1.10 mt, altura: 0.70 mt.   Espesor: 4 mm.</t>
  </si>
  <si>
    <t>ESTACION BOSA</t>
  </si>
  <si>
    <t>Vidrio de realce número 45, de la transición de acceso al Vagón A, costado occidental izquierdo.   Dimensiones: ancho de 1.05 mt por alto de 0.65 mt.   Espesor: 4 + 4 mm.</t>
  </si>
  <si>
    <t>ESTACION PORTAL ELDORADO</t>
  </si>
  <si>
    <t>Vidrio de cerramiento número 7, de la plataforma sur, costao occidente.  Dimensiones: alto de 0.60 mt por ancho de 1.83 mt.   Espesor: 4 mm.</t>
  </si>
  <si>
    <t>ESTACION PEPE SIERRA</t>
  </si>
  <si>
    <t>Vidrio ubicado en el Vagón A, frecuencia 3, puerta telescópica, hoja móvil #3.  Dimensiones:  ancho de 0.85 mt por alto de 1.94 mt.  Espesor: 8 mm.</t>
  </si>
  <si>
    <t>HURTO TAPA CARTER</t>
  </si>
  <si>
    <t>ESTACION CALLE 106</t>
  </si>
  <si>
    <t xml:space="preserve">Hurto de tapa Carter en el vagón B, frecuencia 1, sobre la telescópica 1. Medida: Largo de 0.95 mt. </t>
  </si>
  <si>
    <t>ESTACION CAN</t>
  </si>
  <si>
    <t>Vidrio del Vagón B Frecuencia 1, vidrio fijo número 12.   Dimensiones:  ancho de 0.97 mt por alto de 1.94 mt.  Espesor: 8 mm.</t>
  </si>
  <si>
    <t>ESTACION RICAURTE</t>
  </si>
  <si>
    <t>Vidrio del vagón B, frecuencia 3, puerta sencilla número 1, vidrio móvil número 10.  Dimensiones: Alto de 1.94 mt por ancho de 0.85 mt.  Espesor: 8 mm.</t>
  </si>
  <si>
    <t>ESTACION GOBERNACION</t>
  </si>
  <si>
    <t>Hurto de tapa carter del vagón B, frecuencia 1, parte superior de la puerta telescópica 1.   Dimensión de 5.60 metros.</t>
  </si>
  <si>
    <t>HURTO DE TAPA CARTER</t>
  </si>
  <si>
    <t>ESTACION ZONA  INDUSTRIAL</t>
  </si>
  <si>
    <t>Hurto de tapa carter del vagón A, frecuencia 3, sobre el vidrio fijo número 1.   Dimensión de 0,94 metros.</t>
  </si>
  <si>
    <t>ESTACION BIBLIOTECA TINTAL</t>
  </si>
  <si>
    <t>Hurto de tapa carter del vagón B, frecuencia 1, sobre el vidrio fijo número 1.  Dimensión de 0,94 metros.</t>
  </si>
  <si>
    <t>ESTACION CONCEJO DE BOGOTA</t>
  </si>
  <si>
    <t xml:space="preserve">Hurto de tapa carter en el vagón A,  frecuencia 1, parte superior de la hoja fija número 8.  Dimensión de 1,07 metros. </t>
  </si>
  <si>
    <t>ESTACION AVENIDA AMERICAS- AVENIDA BOYACA</t>
  </si>
  <si>
    <t>Hurto de tapa carter del vagón A, frecuencia 2, sobre el vidrio fijo número 1.  Dimensión de 0,94 metros</t>
  </si>
  <si>
    <t>Hurto de tapa carter del vagón A, frecuencia 4, sobre el vidrio número 1.   Dimensión de 0,94 metros.</t>
  </si>
  <si>
    <t>ESTACION CDS CARRERA 32</t>
  </si>
  <si>
    <t>Hurto de tapa carter del vagón B, frecuencia 1, sobre el vidrio número 1.  Dimensión de 0,93 metros.</t>
  </si>
  <si>
    <t>ESTACION TOBERIN</t>
  </si>
  <si>
    <t>Hurto de tapa cárter sobre puerta sencilla número dos, en el vagón E.  Dimensión de 3.00 metros.</t>
  </si>
  <si>
    <t>Hurto de tapa carter que cubre los mecanismos automáticos de la puerta sencilla número 1, sobre la frecuencia número 1 del vagón E.  Dimensión de 3.50 metros.</t>
  </si>
  <si>
    <t>ESTACIONES LAS NIEVES Y MUSEO NACIONAL</t>
  </si>
  <si>
    <t>Manifestaciones 8 de marzo- día de la mujer- Vandalismo en las estaciones de las Nieves: Vagón A, frecuencia 1 y 2; Vagón B, Transición A-B; frecuencia 1 y 2  y Museo Nacional: vidrios de la fachada de ingreso nor oriental; vidrios de la fachada de ingreso sur occidental;</t>
  </si>
  <si>
    <t>ESTACION NQS CALLE 38 SUR</t>
  </si>
  <si>
    <t>Vidrio del vagón B, frecuencia 3, hoja móvil número 14.  Dimensiones:  ancho de 0.85 mt por alto de 1.94 mt.  Esoesir: 8 mm.</t>
  </si>
  <si>
    <t>ESTACION TERREROS</t>
  </si>
  <si>
    <t>Vidrio del vagón C, frecuencia 6, vidrio móvil número 20.  Dimensiones:0.85 mt de ancho por 1.95 mt de largo.  Espesor: 8 mm.</t>
  </si>
  <si>
    <t>Vidrio del vagón B, frecuencia 1, sencilla 2, vidrio móvil número 15.  Dimensiones:  alto de 1.94 mt por 0.85 mt de ancho.  Espesor: 8 mm.</t>
  </si>
  <si>
    <t>Vidrio del vagón A, frecuencia 5, telescópica 2, vidrio fijo número 23.  Dimensiones: ancho de 0.85 mt por alto de 1.94 mt.  Espesor: 8 mm.</t>
  </si>
  <si>
    <t>ESTACION SANTA LUCIA</t>
  </si>
  <si>
    <t>Vidrio de la transición AB, en el costado oriental, vidrio de realce número 2.  Dimensiones:  ancho de 1.05 mt por alto de 0.65 mt.  Espesor: 4 + 4 mm}</t>
  </si>
  <si>
    <t>Accidente de vehículo particular Volkswagen de placas ZZP962, colisiona contra el cerramiento tubular de la estación, costado norte, sentido oriente- occidente afectando 6 mt de tuberia y muro de sujeción</t>
  </si>
  <si>
    <t>ACCIDENTE</t>
  </si>
  <si>
    <t>ESTACION SUBA AV. BOYACA</t>
  </si>
  <si>
    <t>Vidrio de la cabina del ascensor del costado occidental.  Dimensiones:  ancho de 0.43 mt por alto de 2.03 mt.  Espesor: 4 + 4 mm laminado</t>
  </si>
  <si>
    <t>Vidrio de la rotonda del túnel ubicado en el costado derecho, columna de vidrios número 5, fila número 2 (contado de sur a norte y de abajo hacia arriba).  Dimensiones:  Vidrio de forma irregular ancho de 1.20 mt por altura-1= 1.08 mt, altura-2= 1.20 mt.  Espesor de 4 mm.</t>
  </si>
  <si>
    <t>Vidrio de la transición B-, costado derecho(oriental), vidrio de realce número 3.   Dimensiones: largo de 1.05 mt por ancho de 0.65 mt.   Espesor:4 mm + 4 mm.</t>
  </si>
  <si>
    <t>ESTACION CALLE 26</t>
  </si>
  <si>
    <t>Vidrio de la transición A-B costado izquierdo (occidental), vidrio de realce número 25.  Dimensiones: largo de 1.05 mt por ancho de 0.65 mt.  Espesor: 4 mm + 4 mm</t>
  </si>
  <si>
    <t>ESTACION MUSEO NACIONAL</t>
  </si>
  <si>
    <t>Vidrio de la cubierta del costado sur, fila número 3, vidrio número 2.  Dimensiones: alto 2.60m, ancho 2.245 m.  Espesor 5+5 mm.</t>
  </si>
  <si>
    <t>Vidrio de la rotonda del túnel ubicado en el costado derecho, en la columna 6, fila 2, (contado de sur a norte y de abajo hacia arriba). Dimensiones: 1,20 mts de alto x 1,20 mts de ancho. Espesor: 4 mm.</t>
  </si>
  <si>
    <t>ESTACION TRANSVERSAL 86</t>
  </si>
  <si>
    <t>Vidrio del vagón A, frecuencia 3, vidrio fijo número 13.  Dimensiones: Alto 1,94 mt x Ancho 1,07 mt.  Espesor: 8 mm.</t>
  </si>
  <si>
    <t>ESTACION AMERICAS AVENIDA BOYACA</t>
  </si>
  <si>
    <t>Vidrio del vagón B, frecuencia 5, hoja móvil número 19. Dimensiones: Alto 1,94 mt x Ancho 0,85 mt.  Espesor 8 mm.</t>
  </si>
  <si>
    <t>ESTACION GENERAL SANTANDER</t>
  </si>
  <si>
    <t>Vidrio del vagón A, frecuencia 4, vidrio móvil de puerta número 11. Dimensiones: 0,85 mt x 1,94 mt .  Espesor:  8mm.</t>
  </si>
  <si>
    <t>ESTACION SUBA CALLE 95</t>
  </si>
  <si>
    <t>Vidrio del vagón B,  ausencia de pisavidrios en 16 vidrios móviles de marco robusto. Las medidas de los pisa vidrios son:  laterales: 185.5 centímetros.  superior e Inferior: 70 centímetros.</t>
  </si>
  <si>
    <t>DIFERENTES ESTACIONES</t>
  </si>
  <si>
    <t>Hurto de paneles de techo en diferentes estaciones</t>
  </si>
  <si>
    <t>HURTO PANELES SUPERIORES</t>
  </si>
  <si>
    <t xml:space="preserve">Hurto tapa carter vagón E, frecuencia 1, puerta telescópica 1 y sencilla 2.  Dejadas en la oficina del portal del Norte en custodia del personal de vigilancia de la empresa Granadina.   Dimensiones:  7.50 mts. Inservible.  </t>
  </si>
  <si>
    <t>Hurto de tapa carter vagón A Sur, frecuencia 4, sobre el vidrio número 1. Dimensiones:  0,94 mts.</t>
  </si>
  <si>
    <t>Hurto de tapa carter en el vagón B, costado norte, frecuencia 1 sobre la puerta sencilla número 2.   Dimensiones: 3,55 mts</t>
  </si>
  <si>
    <t>ESTACION MAZUREN</t>
  </si>
  <si>
    <t>Hurto de tapa carter de 3.50 metros que cubre los mecanismos automáticos de la puerta sencilla 2, en el vagón C, sobre la frecuencia 1.</t>
  </si>
  <si>
    <t>Tapa carter desprendida y averiada por vandalismo 3.50 metros de tapa cárter que cubre el mecanismo de la puerta sencilla 1, de frecuencia 3, a la altura del vagón A.</t>
  </si>
  <si>
    <t>indemnizado</t>
  </si>
  <si>
    <t>Hurto de tapa carter de 3.50 metros que cubre los mecanismos automáticos de la puerta sencilla 1, sobre la frecuencia 1 del vagón B.</t>
  </si>
  <si>
    <t>Hurto de 3.50 metros de tapa Carter que cubre los mecanismos automáticos de la puerta sencilla 2, sobre la frecuencia 2 del vagón A.</t>
  </si>
  <si>
    <t>Hurto de tapa carter de 3.50 metros que cubre los mecanismos automáticos de la puerta sencilla 1, en el vagón A frecuencia 2.</t>
  </si>
  <si>
    <t>Hurto de tapa carter de 3.50 metros que cubre los mecanismos automáticos de la puerta sencilla 2, en el vagón A sobre la frecuencia 3.</t>
  </si>
  <si>
    <t xml:space="preserve">Fabio Ardila Caída de usuario dentro de la estación al trasborar Hacia el K10.  fecha del accidente 17 de enero de 2021. fabioardilahernandez@11outlook.es, 3024360174- 3133460445, </t>
  </si>
  <si>
    <t>ACCIDENTE DE USUARIO</t>
  </si>
  <si>
    <t>Objetado</t>
  </si>
  <si>
    <t>ESTACION PUENTE LARGO</t>
  </si>
  <si>
    <t>Ausencia de pisa vidrios en Vagón B, frecuencia 6, telescópica 2, vidrio móvil no. 21 y vagón b, frecuencia 1, telescópica 1, vidrio número 4.  2 vidrios móviles de marco robusto.  Las medidas de los pisa vidrios son: Lateral: 194 centímetros. Superior: 78 centímetros.</t>
  </si>
  <si>
    <t>Vidrio de la transición E-F, vidrio número 8 del costado norte. Dimensiones: alto de 065 mt * 1.05 mt.  Espesor: 4+4 mm.</t>
  </si>
  <si>
    <t>Vidrio del vagón A, frecuencia 2, vidrio fijo número 8 y en el vagón B Frecuencia 2 vidrio fijo número 1.  Dimensiones.  ancho de 0.85 mt alto de 1.94 mt.  Espesor: 8 mm</t>
  </si>
  <si>
    <t>ESTACION SANTA ISABEL</t>
  </si>
  <si>
    <t>Vidrio del vagón B, frecuencia 3, vidrio fijo número 6.  Dimensiones:  1.94 mt de largo por ancho de 0.85 mt.  Espesor: 8 mm.</t>
  </si>
  <si>
    <t>ESTACION LA CAMPIÑA</t>
  </si>
  <si>
    <t xml:space="preserve">Ausencia de pisa vidrios en vagón A, frecuencia 2, sencilla 1, vidrio móvil número 11. Medida: 82 cm.  vagón B, frecuencia 1, sencilla 1, vidrio móvil .número 11. Medida: 94 cm.  vagón B, frecuencia 1, sencilla 1, vidrio móvil número 11.  medida: 94 cm.  vagón B, frecuencia 5, telescópica, vidrio móvil número 27.  Medida: 77 cm.  vagón B, frecuencia 4, telescópica 1, vidrio móvil número 5.  Medida: 77 cm.  vagón B, frecuencia 4, sencilla 2, vidrio móvil número 15.   Medida: 82 cm.  vagón B, frecuencia 6, telescópica 3, vidrio móvil número 26.  Medida: 77 cm.  </t>
  </si>
  <si>
    <t>· Vidrio de realce de la transición B-C costado occidental, vidrio #1.  Dimensiones: Ancho 1,05m x Alto 0,65m alto x Espesor 4+4mm.  Pantalla de 43" ubicada en el vagón A, viga transversal costado oriental.</t>
  </si>
  <si>
    <t>ESTACION PORTAL DORADO</t>
  </si>
  <si>
    <t>Caso Karen Alejandra Padilla Pardo, cc no. 1.014.238.773.   kapadillap@unal.edu.co.  4720016- 3194953937.  Petición 2677012018.   ACCIDENTE OCASIONADO POR UNA BALDOSA LEVANTADA DEL PISO DE LA Q NO HAY REPORTE EN MODOS</t>
  </si>
  <si>
    <t>Caso Rosa Elena Páez Cañon, cc no. 39.664.997, carrera 87 No. 48-50 sur casa 194.  rosavale1522@gmail.com, 3212067678. 3125012095.  2021-ER-24979.</t>
  </si>
  <si>
    <t>Objetado-  no cobertura</t>
  </si>
  <si>
    <t>ESTACION QUIROGA</t>
  </si>
  <si>
    <t>Vidrio fragmentado en el vagón A, Frecuencia 3, vidrio fijo número 6. Medidas: Alto: 194 cm.   Ancho:  85cm. Espesor: 8 mm.</t>
  </si>
  <si>
    <t>Vidrio correspondiente a la garita de seguridad ubicada en el costado de alimentadores.  Dimensiones; Alto 0,97 metros, ancho 0,77 metros y espesor 4mm.</t>
  </si>
  <si>
    <t>ESTACION HEROES</t>
  </si>
  <si>
    <t>Vidrio de realce número 1 de la rampa de discapacitados, descendiendo costado izquierdo.  Dimensiones aproximadas del vidrio:  Alto: 0.95 m, Ancho: 1.50 m.  Espesor: 5+5 mm</t>
  </si>
  <si>
    <t>ESTACION RECINTO FERIAL</t>
  </si>
  <si>
    <t>Vidrio del vagón A, frecuencia 2, hoja fija número 13.   Dimensiones: alto: 1,94m, ancho: 1,07m.  Espesor: 8mm</t>
  </si>
  <si>
    <t>SUBA CALLE 100</t>
  </si>
  <si>
    <t xml:space="preserve">Hurto de tapa carter de 2.65 metros de lámina inferior que cubre los mecanismos automáticos de la puerta sencilla 2, sobre la frecuencia 4, del vagón B Y 4.35 metros de lámina inferior de tapa Carter que cubre los mecanismos automáticos de la puerta Telescópica 2, sobre la frecuencia 5 del vagón B. </t>
  </si>
  <si>
    <t>Hurto tapa carter</t>
  </si>
  <si>
    <t>Hurto de tapa carter en el vagón B, norte frecuencia 1 sobre la puerta telescópica 1. Longitud del tramo de tapa Carter ausente es de 7.0 metros de largo.</t>
  </si>
  <si>
    <t>Hurto de tapa carter de 3.50 metros que cubre los mecanismos automáticos de la puerta sencilla 2, sobre la frecuencia 2 del vagón B.</t>
  </si>
  <si>
    <t>Hurto de tapa carter de 7 metros que cubre los mecanismos automáticos de la puerta telescópica 1, sobre la frecuencia 3 del vagón A. N</t>
  </si>
  <si>
    <t>ESTACION PORTAL USME</t>
  </si>
  <si>
    <t>Vidrio fragmentado de la plataforma 2, vidrio divisorio número 123 y vidrio número 2, de la jardinera norte costado troncales.   Dimensiones: Vidrio # 123:  Alto: 1.60 metros, Ancho: 0,5 metros, espesor: 6 milímetros. Vidrio # 2 de jardinera:  Alto: 1.60 metros, Ancho: 0,8 metros, espesor: 6 milímetros.</t>
  </si>
  <si>
    <t>ESTACION 20 DE JULIO</t>
  </si>
  <si>
    <t>Vidrio fragmentado en zona de alimentación costado sur, vidrio de realce número 7, contado de sur a norte desde las BCA.  Las dimensiones del vidrio son: alto: 0,72 metros, ancho: 1,135 metros, espesor: 4 mm.</t>
  </si>
  <si>
    <t xml:space="preserve">Vidrios del vagón A, frecuencia 3, telescópica 1, vidrios móviles números 4-5.  Las dimensiones de los vidrios son: 1,94m (alto) x 0,85m (ancho) x 8 mm de espesor. </t>
  </si>
  <si>
    <t>El día de hoy 09 de junio de 2021, realizando el recorrido en la estación Calle 22, siendo las 09:15 horas, en la transición B-C costado occidental, se evidencia el vidrio de realce #12 fragmentado, no se observa golpe con objeto contundente, la vigilancia no tiene conocimiento de los hechos.</t>
  </si>
  <si>
    <t>ESTACION AVENIDA ROJAS</t>
  </si>
  <si>
    <t>Vidrio del vagón A, frecuencia 2, hoja fija número 7.  Dimensiones: Alto: 1,94 m X ancho: 1,07 m X espesor: 8 mm.</t>
  </si>
  <si>
    <t>ESTACION PORTAL 80</t>
  </si>
  <si>
    <t>Vidrio de la zona de parada Quiriguá de la plataforma 1, vidrio divisorio número 9 (Contado de norte a sur).  Características del vidrio: Vidrio templado con película de seguridad, medidas 1.60 m. de alto X 0.80 m. de ancho X 8mm de espesor.</t>
  </si>
  <si>
    <t>Vidrio de la transición A-B, costado occidente, vidrios de realce número 10 y 15.  Dimensiones: Ancho 1,05m x Alto 0,65m alto x Espesor 4+4mm.</t>
  </si>
  <si>
    <t>ESTACION BANDERAS</t>
  </si>
  <si>
    <t>El señor Guillermo Moncada, identificado con Cédula de Ciudadanía número 19.087.715, presentó un accidente el martes 3 de agosto de 2021, entre las 3:00 p.m. y las 3:30 p.m., en la Estación ferias.   Dice textualmente: “...estando en la estación de ferias en el segundo vagón esperando la ruta H20 me caí al vacío extendido en la calle ya que la estación no cuenta con las puertas de seguridad y en el momento no se encontraba una persona de Transmilenio de chaleco rojo”.   Guillermo Moncada.  Transversal 12 No. 40A- 70 ssur.  Barrio San Jorge Sur.   Localidad Rafael Uribe Uribe.  juanchomoncada@hotmail.com.  TEl.: 3138647312. RADICADO TMSA 2021-ER-31705.  2021-ER-36852.  2021-ER-37170.  2021-EE-16581.</t>
  </si>
  <si>
    <t>SE COMUNICA EL CIUDADANO JUAN ESTEBAN RODRIGUEZ GONZALEZ EL DIA 06/08/2021 SIENDO LAS 10:55 AM PARA INTERPONER RECLAMACION, MANIFIESTA QUE EL DIA EN MENCION SOBRE LAS 10:30 AM SE ENCONTRABA PASANDO POR LA PLATAFORMA SUR DE LA ESTACION BANDERAS PARA DIRIGIRSE A TOMAR UN ARTICULADO, AL MOMENTO QUE PASA POR EL PASILLO SE ENCUENTRA UNA REJA EN MAL ESTADO Y EL USUARIO PASA MUY CERCA DE ELLA, POR ESTE HECHO SE RASGA SU PRENDA DE VESTIR ( CAMISA) A LA ALTURA DEL CODO DERECHO, POR LO ANTERIOR LE SOLICITA A LA ENTIDAD SE RESARCIR LOS DAÑOS CAUSADOS Y EL PAGO DE LA PRENDA DE VESTIR QUE OSCILA UN VALOR DE $80.000 PESOS Y SE GENERE EL ARREGLO DE LA REJILLA QUE ESTE HECHO NO SE VUELVA A PRESENTAR.  PETICIÓN 2477752021.   Sr. Juan Esteban Rodríguez González.  Carrera 92A No. 76-44.  Cel.: 3209659757.  juanes.rodriguezgo@gmail.com</t>
  </si>
  <si>
    <t>PORTAL DORADO</t>
  </si>
  <si>
    <t>SE COMUNICA LA CIUDADANA  NATALY ANDREA BAEZ BUITRAGO cc.  1016037119, EL DIA 24 DE SEPTIEMBRE A LAS 2:40 PM.MANIFIESTA INTERPONER UN RECLAMO A LA ENTIDAD POR LA SITUACION QUE SE PRESENTO EL DIA DE HOY 24 DE SEPTIEMBRE SIENDO LAS 11:45 DE LA MAÑANA EN EL PORTAL DORADO, LA JOVEN ISABELA BAEZ BUITRAGO IDENTIFICADA CON TI 1019993432, SE DESPLAZABA EN LA PLATAFORMA DE LA RUTA L10, SE TROPEZO Y CAYO LASTIMANDOSE EL PIE IZQUIERDO,PORQUE LAS LOZAS SE ENCUENTRAN EN MAL ESTADO, AGREGA QUE SOLO RECIBIO AYUDA DE PARTE DEL PERSONAL DE ENFERMERIA NADIE DE TRANSMILENIO DIO ACOMPAÑAMIENTO, LA ENVIARON EN UNA LA AMBULANCIA HASTA EL HOSPITAL UNIVERSITARIO INFANTIL SAN JOSE, DONDE LA QUIEREN INGRESAR POR MEDIO DE LA ESP. POR QUE DICE QUE NO FUE ACCIDENTE DE TRANSITO , LA SEÑORA SOLICITA QUE LA ENTIDAD RESPONDA POR MEDIO POLIZA DE RESPONSABILIDAD CIVIL EXTRA CONTRACTUAL . QUE TODO ESTABLECIMIENTO DEBE TENER PARA RESPODER EN CASO DE SINIESTRO . ESTIPULADO EN EL ARTICULO 90 DE CONSTITUCION POLITICA. PETICIÓN 3080652021. Calle 11 a No. 10b- 48-   Barrio Zona Franca.  Cel.: 33137700394- 3183696512.  nataly.baez335@gmail.com</t>
  </si>
  <si>
    <t>ESTACION PORTAL SUBA</t>
  </si>
  <si>
    <t xml:space="preserve">La señora Ana Cecilia Castrillon Montaña, identificada con Cédula de Ciudadanía número 52.332.504, presentó un accidente el martes 23 de noviembre de 2021, entre las 6:30 a.m. y las 7:30 a.m., en el Portal Suba.   Dice textualmente: “...INGRESA AL PORTAL SUBA SE ENCONTRABA EN LA PLATAFORMA DONDE LA DEJA EL ALIMENTADOR LAS MERCEDES, SE DIRIJA RUMBO A LA PLATAFORMA DONDE PARA EL SERVICIO G30, EN LA PLATAFORMA DEL ALIMENTADOR HABIA COMIDA EN EL SUELO NO HABIA NINGUN LETRERO NI UNA PERSONA REALIZANDO EL ASEO DEL SUELO CUANDO POR ACCIDENTE PISA LA COMIDA Y SE RESBALA CAYENDO SENTADA AL SUELO DE FORMA SENTADA DONDE SE GOLPEA LA CADERA Y LAS MANOS, DONDE LE GENERA UN TRAUMA EN SU MANO DERECHA Y SU CADERA”.  De este caso nos está llegando a la oficina de seguros un Derecho de Petición; para dar respuesta a este es necesario su gentil colaboración con los vídeos y registros de bitácoras que se tengan del mismo, en el menor tiempo posible y si no hay registros o vídeos por favor confirmar por este medio que no se encuentra algo del mismo.  PETICION 3814152021.  </t>
  </si>
  <si>
    <t xml:space="preserve">La señora Deycy Castro Moscoso, identificada con Cédula de Ciudadanía número 52.015.407, presentó un accidente el martes 26 de octubre de 2021, entre las 5:30 p.m. y las 6:30 p.m., en el Portal Américas, en la parada del F 28.   Dice textualmente:Por medio de la presente me dirijo a ustedes con el fin de informar acerca de una caida que tuve en el portal de las Américas el día 26 de Octubre del año 2021... Cerca de las 6:00 pm de la tarde, en la parada del F 28.  Cuya información quedo registrado en las respectivas bitácoras de los empleados de transmilenio y en enfermería del portal...Debido al fuerte golpe que recibí por pisar la franja amarilla que se encontraba mojada y por tal razón se encontraba muy resbalosa... Hago está radicación por motivo personal y social ya que este tipo de accidentes pueden llegar a causar lecciones físicas a otras personas.Quizás mujeres embarazadas,con niños en brazos o personas de la tercera edad, debido al golpe que recibí me dieron una incapacidad de 10 días y debo volver a revisión con traumatología y ortopedia ya que el golpe lo recibí en la rodilla derecha y el hombro izquierdo y al día de hoy 26 de Noviembre del 2021 aún me encuentro con cecuelas del golpe.  2021-ER-46169.  C.C. No. 52.015.407.   Cel.: 3153315060. </t>
  </si>
  <si>
    <t>ESTACION AVENIDA CHILE</t>
  </si>
  <si>
    <t>La señora Melba Fanny Fernández Vargas, identificada con Cédula de ciudadanía número 41.408.438, presentó un accidente el 19 de noviembre de 2021, entre las 5:20 p.m. y las 6:00 p.m., en la Estación Avenida Chile.   Dice textualmente: “SE COMUNICA EL DIA DE HOY 30 DE DICIEMBRE DEL 2021 A LAS 11:11 AM, CIUDADANA SOLICITANDO A LA ENTIDAD SE LE RESPONDA POR LOS DAÑOS CAUSADOS YA QUE EL DIA19 DE NOVIEMBRE 2021, SIENDO LAS 5:40 PM SE CAYO DENTRO DEL VAGON DE LA ESTACION AV CHILE Y SE FRACTURO DE LA MANO DERECHA EL CUBITO Y EL RADIO, AGREGAQUE ESTE DIA NADIE LE AYUDO NI HIZO USO DE LOS IMPLEMENTOS QUE SE MENCIONAN EN LA RESPUESTA DEL RADICADO 4004962021. ADICIONAL DESEA SABER SI LA ENTIDADTIENE UN SEGURO QUE CUBRA SU ACCIDENTE”.   C.C. nO. 41408438,  CALLE 77 B No. 120A- 45.  TORRE 4. APTO. 803.   TELÉFONO:  3937037.  CELULAR:  3209285418.   CORREO ELECTRÓNICO:  mfferna25@hotmail.com</t>
  </si>
  <si>
    <t>SIN INF.</t>
  </si>
  <si>
    <t>EQUIPO MOTOROLA IDEN INTRINSECAMENTE SEGURO I365IS</t>
  </si>
  <si>
    <t>PORTATIL HP SERIAL SCD8190LYT placa de inventario 1670021421-BUSES GILBERTO PADILLA</t>
  </si>
  <si>
    <t>ELEMENTOS EMISORA JAVIER CASTAÑEDA TICS</t>
  </si>
  <si>
    <t>ELEMENTOS CAMARAS DE SEGURIDAD- SEGURIDAD.  Valor inicial de $352.117.782,24</t>
  </si>
  <si>
    <t>EQUIPO TELO SYSTEM TE610-35/ IMEI 359542100004165. VALOR INICIAL SOLICITADO $541.450</t>
  </si>
  <si>
    <t>EQUIPO TELO SYSTEM TE610-258/ IMEI 359542100005907</t>
  </si>
  <si>
    <t>EQUIPO TELO SYSTEM TE610-278/ IMEI 359542100003514</t>
  </si>
  <si>
    <t>EQUIPO TELO SYSTEM TE610-334/ IMEI 359542100005055</t>
  </si>
  <si>
    <t>CAMARA DIGITAL SONY PLACA DE INVENTARIO NO. 166502000081- JAIME MONROY BRT</t>
  </si>
  <si>
    <t>1549311-1549317-1549324-1549328-1549332</t>
  </si>
  <si>
    <t>1558342/ 15558347</t>
  </si>
  <si>
    <t>SE COMUNICA EL DIA DE HOY VIERNES 29 DE OCTUBRE DE 2021 A LAS 5:17 DE LA TARDE LA SEÑORA ESPERANZA GUTIERREZ RIOS CON CC 41576124 PARA INFORMAR LO SUCEDIDO EL DIA DE AYER JUEVES 28/10/2021 A LAS 8:30 DE LA MAÑANA EN LA ESTACION CALLE 106 ELLA SE DIPONIA A SALIR DE LA ESTACION Y ALLI HAY UNAS LATAS SALIDAS SE TROPEZO CONTRA EL MURO  QUE ESTA DENTRO DE LA ESTACION OCASIONANDOLE VARIAS AFECTACIONES  EN SU ROSTRO COMO RASPONES  Y SE ROMPIO LA CEJA AL PUNTO QUE SE DIRIGIA SU ESP Y LE PRGORAMARON  CIRUGIA PLASTICA EN LA HORAS DE LA TARDE SOPORTES QUE ENVIARAN;  LE DAN 8 DIAS DE INCAPACIDAD.  SOLICITA AL SISTEMA INTEGRADO  DE TRANSMILENIO  RESPONDER POR LOS DAÑOS EN SU CARA Y POR LOS DIAS QUE NO PODRA LABORAR.   PETICIÓN 3528672021. C.C. No. 41.576.124.  Cel.: 3145431371- 6019579. esperanzaguti152@gmail.com</t>
  </si>
  <si>
    <t>Aprobado</t>
  </si>
  <si>
    <t>Pendiente indemnización</t>
  </si>
  <si>
    <t>Autorizado</t>
  </si>
  <si>
    <t>En estudio</t>
  </si>
  <si>
    <t>HURTO DE CABLEADO</t>
  </si>
  <si>
    <t>HURTO DE PANELES DE TECHO</t>
  </si>
  <si>
    <t xml:space="preserve">ORDEN DE PAGO  </t>
  </si>
  <si>
    <t>FECHA DEL CORREO</t>
  </si>
  <si>
    <t>BOSA</t>
  </si>
  <si>
    <t>SAN BERNARDO</t>
  </si>
  <si>
    <t>AVENIDA AMERICAS- AVENIDA BOYACA</t>
  </si>
  <si>
    <t>SAN FASON</t>
  </si>
  <si>
    <t>TRANSVERSAL 91</t>
  </si>
  <si>
    <t>POLICARPA</t>
  </si>
  <si>
    <t xml:space="preserve">SAN VICTORINO </t>
  </si>
  <si>
    <t>GUATOQUE-VERAGUAS</t>
  </si>
  <si>
    <t>HORTÚA</t>
  </si>
  <si>
    <t>20 DE JULIO</t>
  </si>
  <si>
    <t>SEVILLANA</t>
  </si>
  <si>
    <t>BICENTENARIO</t>
  </si>
  <si>
    <t>TYGUA SAN JOSE</t>
  </si>
  <si>
    <t>CALLE 34</t>
  </si>
  <si>
    <t>PRIMERO DE MAYO</t>
  </si>
  <si>
    <t>GRANJA CARRERA 77</t>
  </si>
  <si>
    <t>PERDOMO</t>
  </si>
  <si>
    <t>DISTRITO GRAFITTI</t>
  </si>
  <si>
    <t>PORTAL CALLE 80</t>
  </si>
  <si>
    <t>PENDIENTE SOPORTE</t>
  </si>
  <si>
    <t>Nota: son 51 siniestros que se relacionan en la siguiente hoja de trabajo</t>
  </si>
  <si>
    <r>
      <t>Estación Tygua, hurto de cableado en el vagón B sur y vagón B norte.  Detalle así: vagón B norte, 550 metros de cable de cobre #2; Vagón B norte, 125 metros de cable de cobre #10 de las tomas monofásicas y trifásicas; Vagón B sur, 625 metros de cable de cobre #2 y Vagón B sur, 125 metros de cable de cobre #10 de las tomas monofásicas y trifásicas. En el vagón A sur.  Detalle así: Vagón A sur, 75 metros de cable de cobre #2; Vagón A sur, 125 metros de cable de cobre #10 de las tomas monofásicas y trifásicas y Vagón A norte, 125 metros de cable de cobre #10 de las tomas monofásicas y trifásicas.  Conato de incendio en el gabinete eléctrico del vagón A costado Nor- oriental. Con detalle de daños así: Pérdida total de 1 Medidor Trifásico de Transmilenio; Pérdida total de 1 Interruptor principal trifásico de 62 amperios resistencia de 220 voltios; Pérdida total 2 medidores Monofásico- pertenecientes a Publicidad y Recaudo Bogotá; Pérdida total de 2 interruptores principales monofásicos de 62 amperios resistencia de 220 voltios; Pérdida total del barraje principal y Pérdida total de 3 cajas metálicas de seguridad de los medidores.  Hurto total de los elementos de la red eléctrica que componen los gabinetes del vagón A Nor- oriental y A sur- oriental.  Detalle así: Hurto de acometida general un total 140 metros de cable de cobre 2/0 en el Vagón B Nor – Oriental. Hurto tablero eléctrico vagón A Nor-oriental.</t>
    </r>
    <r>
      <rPr>
        <b/>
        <sz val="10"/>
        <rFont val="Calibri"/>
        <family val="2"/>
        <scheme val="minor"/>
      </rPr>
      <t xml:space="preserve">  </t>
    </r>
    <r>
      <rPr>
        <sz val="10"/>
        <rFont val="Calibri"/>
        <family val="2"/>
        <scheme val="minor"/>
      </rPr>
      <t>1 breaker general monofásico de 32 amperios resistencia de 220 voltios. 1 barraje monofásico de 50 Amperios. 11 breakers monofásicos de 6 amperios resistencia 220 voltios. 1 bornera de 30 amperios. Barraje a tierra de 50 amperios.  Hurto tablero eléctrico vagón A nororiental.  Detalle así: 1 breaker general trifásico de 32 amperios resistencia de 220 voltios; 1 temporizador; 1 barraje trifásico de 50 Amperios; 4 breakers trifásicos de 20 amperios resistencia 220 voltios; 1 breaker trifásico de 32 amperios resistencia 220 voltios; 5 breakers de 20 amperios resistencia 220 voltios; 1 bornera de 30 amperios; Barraje a tierra de 50 amperios y 5 contactores de 30 amperios resistencia de 220 voltios.  Hurto tablero eléctrico vagón A sur- Oriental.  Detalle así:  1 breaker general monofásico de 32 amperios resistencia de 220 voltios; 1 barraje monofásico de 50 Amperios; 13 breakers monofásicos de 6 amperios resistencia 220 voltios; 1 bornera de 30 amperios y Barraje a tierra de 50 amperios.  Hurto tablero eléctrico vagón A sur- oriental. Detalle así:  1 breaker general trifásico de 32 amperios resistencia de 220 voltios; 1 temporizador; 1 barraje trifásico de 50 Amperios; 4 breakers trifásicos de 20 amperios resistencia 220 voltios;1 breaker trifásico de 32 amperios resistencia 220 voltios; 8 breakers de 20 amperios resistencia 220 voltios; 1 bornera de 30 amperios; Barraje a tierra de 50 amperios y 5 contactores de 30 amperios resistencia de 220 voltios.</t>
    </r>
  </si>
  <si>
    <t xml:space="preserve">RECLAMOS DE PROTESTAS DEL 28 DE ABRIL DE 2021 </t>
  </si>
  <si>
    <t>Total general</t>
  </si>
  <si>
    <t>HECHOS AISLADOS A PROTESTAS</t>
  </si>
  <si>
    <t>CONTEO</t>
  </si>
  <si>
    <t>Suma de VALOR 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</si>
</sst>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8" formatCode="&quot;$&quot;\ #,##0.00;[Red]\-&quot;$&quot;\ #,##0.00"/>
    <numFmt numFmtId="164" formatCode="_(&quot;$&quot;\ * #,##0.00_);_(&quot;$&quot;\ * \(#,##0.00\);_(&quot;$&quot;\ * &quot;-&quot;??_);_(@_)"/>
    <numFmt numFmtId="165" formatCode="_(* #,##0.00_);_(* \(#,##0.00\);_(* &quot;-&quot;??_);_(@_)"/>
    <numFmt numFmtId="166" formatCode="_(* #,##0_);_(* \(#,##0\);_(* &quot;-&quot;??_);_(@_)"/>
    <numFmt numFmtId="167" formatCode="&quot;$&quot;\ #,##0;[Red]&quot;$&quot;\ #,##0"/>
    <numFmt numFmtId="168" formatCode="&quot;$&quot;\ #,##0"/>
    <numFmt numFmtId="169" formatCode="dd/mm/yyyy;@"/>
  </numFmts>
  <fonts count="23"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sz val="10"/>
      <name val="Calibri"/>
      <family val="2"/>
      <scheme val="minor"/>
    </font>
    <font>
      <b/>
      <sz val="10"/>
      <name val="Calibri"/>
      <family val="2"/>
      <scheme val="minor"/>
    </font>
    <font>
      <sz val="9"/>
      <color theme="1"/>
      <name val="Calibri"/>
      <family val="2"/>
      <scheme val="minor"/>
    </font>
    <font>
      <sz val="9"/>
      <color theme="0"/>
      <name val="Calibri"/>
      <family val="2"/>
      <scheme val="minor"/>
    </font>
    <font>
      <sz val="7"/>
      <color theme="0"/>
      <name val="Calibri"/>
      <family val="2"/>
      <scheme val="minor"/>
    </font>
    <font>
      <sz val="9"/>
      <color rgb="FF00B050"/>
      <name val="Calibri"/>
      <family val="2"/>
      <scheme val="minor"/>
    </font>
    <font>
      <sz val="11"/>
      <name val="Calibri"/>
      <family val="2"/>
      <scheme val="minor"/>
    </font>
    <font>
      <sz val="10"/>
      <color rgb="FF000000"/>
      <name val="Calibri"/>
      <family val="2"/>
      <scheme val="minor"/>
    </font>
    <font>
      <b/>
      <sz val="10"/>
      <name val="Calibri"/>
      <family val="2"/>
    </font>
    <font>
      <sz val="10"/>
      <name val="Calibri"/>
      <family val="2"/>
    </font>
    <font>
      <sz val="10"/>
      <color theme="1"/>
      <name val="Calibri"/>
      <family val="2"/>
    </font>
    <font>
      <b/>
      <sz val="10"/>
      <color rgb="FF7030A0"/>
      <name val="Calibri"/>
      <family val="2"/>
      <scheme val="minor"/>
    </font>
    <font>
      <b/>
      <sz val="10"/>
      <color rgb="FF002060"/>
      <name val="Calibri"/>
      <family val="2"/>
      <scheme val="minor"/>
    </font>
    <font>
      <b/>
      <sz val="10"/>
      <color theme="2" tint="-0.249977111117893"/>
      <name val="Calibri"/>
      <family val="2"/>
      <scheme val="minor"/>
    </font>
    <font>
      <sz val="10"/>
      <color theme="2" tint="-0.249977111117893"/>
      <name val="Calibri"/>
      <family val="2"/>
      <scheme val="minor"/>
    </font>
    <font>
      <sz val="11"/>
      <color theme="2" tint="-0.249977111117893"/>
      <name val="Calibri"/>
      <family val="2"/>
      <scheme val="minor"/>
    </font>
    <font>
      <b/>
      <sz val="12"/>
      <name val="Calibri"/>
      <family val="2"/>
      <scheme val="minor"/>
    </font>
    <font>
      <b/>
      <sz val="10"/>
      <color theme="2" tint="-0.249977111117893"/>
      <name val="Calibri"/>
      <family val="2"/>
    </font>
  </fonts>
  <fills count="8">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FFFFFF"/>
        <bgColor indexed="64"/>
      </patternFill>
    </fill>
    <fill>
      <patternFill patternType="solid">
        <fgColor theme="5" tint="0.59999389629810485"/>
        <bgColor indexed="64"/>
      </patternFill>
    </fill>
    <fill>
      <patternFill patternType="solid">
        <fgColor rgb="FFDBDBDB"/>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cellStyleXfs>
  <cellXfs count="211">
    <xf numFmtId="0" fontId="0" fillId="0" borderId="0" xfId="0"/>
    <xf numFmtId="0" fontId="7"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1" xfId="0" applyFont="1" applyBorder="1"/>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wrapText="1"/>
    </xf>
    <xf numFmtId="0" fontId="7" fillId="0" borderId="0" xfId="0" applyFont="1" applyAlignment="1">
      <alignment wrapText="1"/>
    </xf>
    <xf numFmtId="0" fontId="7" fillId="0" borderId="1" xfId="0" applyFont="1" applyBorder="1" applyAlignment="1">
      <alignment horizontal="center" wrapText="1"/>
    </xf>
    <xf numFmtId="0" fontId="7" fillId="0" borderId="0" xfId="0" applyFont="1" applyAlignment="1">
      <alignment horizont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7" fillId="0" borderId="1" xfId="0" applyFont="1" applyBorder="1" applyAlignment="1" applyProtection="1">
      <alignment horizontal="center" vertical="center"/>
      <protection locked="0"/>
    </xf>
    <xf numFmtId="0" fontId="7" fillId="0" borderId="1" xfId="1" applyNumberFormat="1" applyFont="1" applyFill="1" applyBorder="1" applyAlignment="1" applyProtection="1">
      <alignment horizontal="center" vertical="center" wrapText="1"/>
      <protection locked="0"/>
    </xf>
    <xf numFmtId="0" fontId="7" fillId="0" borderId="1" xfId="1"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1" xfId="4"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protection locked="0"/>
    </xf>
    <xf numFmtId="0" fontId="7" fillId="0" borderId="1" xfId="3"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1" xfId="4" applyNumberFormat="1" applyFont="1" applyFill="1" applyBorder="1" applyAlignment="1">
      <alignment horizontal="center" vertical="center"/>
    </xf>
    <xf numFmtId="0" fontId="7" fillId="0" borderId="0" xfId="0" applyFont="1" applyAlignment="1" applyProtection="1">
      <alignment horizontal="center" vertical="center" wrapText="1"/>
      <protection locked="0"/>
    </xf>
    <xf numFmtId="0" fontId="7" fillId="6" borderId="1"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 xfId="0" applyFont="1" applyFill="1" applyBorder="1" applyAlignment="1">
      <alignment horizontal="center" vertical="center"/>
    </xf>
    <xf numFmtId="0" fontId="7" fillId="6" borderId="1" xfId="1" applyNumberFormat="1" applyFont="1" applyFill="1" applyBorder="1" applyAlignment="1">
      <alignment horizontal="center" vertical="center"/>
    </xf>
    <xf numFmtId="0" fontId="7" fillId="6" borderId="0" xfId="0" applyFont="1" applyFill="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protection locked="0"/>
    </xf>
    <xf numFmtId="0" fontId="7" fillId="6" borderId="1" xfId="1" applyNumberFormat="1" applyFont="1" applyFill="1" applyBorder="1" applyAlignment="1" applyProtection="1">
      <alignment horizontal="center" vertical="center" wrapText="1"/>
      <protection locked="0"/>
    </xf>
    <xf numFmtId="0" fontId="7" fillId="6" borderId="0" xfId="0" applyFont="1" applyFill="1"/>
    <xf numFmtId="0" fontId="7" fillId="6" borderId="1" xfId="0" applyFont="1" applyFill="1" applyBorder="1"/>
    <xf numFmtId="0" fontId="7" fillId="6" borderId="1" xfId="1" applyNumberFormat="1" applyFont="1" applyFill="1" applyBorder="1" applyAlignment="1">
      <alignment horizontal="center" vertical="center" wrapText="1"/>
    </xf>
    <xf numFmtId="0" fontId="7" fillId="0" borderId="0" xfId="0" applyFont="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1" applyNumberFormat="1" applyFont="1" applyFill="1" applyBorder="1" applyAlignment="1">
      <alignment horizontal="center" vertical="center" wrapText="1"/>
    </xf>
    <xf numFmtId="169" fontId="9" fillId="4" borderId="5" xfId="0" applyNumberFormat="1" applyFont="1" applyFill="1" applyBorder="1" applyAlignment="1">
      <alignment vertical="center" wrapText="1"/>
    </xf>
    <xf numFmtId="169" fontId="9" fillId="0" borderId="0" xfId="0" applyNumberFormat="1" applyFont="1"/>
    <xf numFmtId="0" fontId="9" fillId="0" borderId="0" xfId="0" applyFont="1"/>
    <xf numFmtId="169" fontId="7" fillId="0" borderId="1" xfId="0" applyNumberFormat="1" applyFont="1" applyBorder="1" applyAlignment="1">
      <alignment horizontal="center" vertical="center" wrapText="1"/>
    </xf>
    <xf numFmtId="169" fontId="7" fillId="0" borderId="1" xfId="0" applyNumberFormat="1" applyFont="1" applyBorder="1" applyAlignment="1">
      <alignment horizontal="center" vertical="center"/>
    </xf>
    <xf numFmtId="0" fontId="7" fillId="0" borderId="3" xfId="0" applyFont="1" applyBorder="1" applyAlignment="1">
      <alignment horizontal="center" vertical="center" wrapText="1"/>
    </xf>
    <xf numFmtId="167"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67" fontId="10" fillId="0" borderId="1" xfId="0" applyNumberFormat="1" applyFont="1" applyBorder="1" applyAlignment="1">
      <alignment horizontal="center" vertical="center" wrapText="1"/>
    </xf>
    <xf numFmtId="169" fontId="10" fillId="0" borderId="1" xfId="0" applyNumberFormat="1" applyFont="1" applyBorder="1" applyAlignment="1">
      <alignment horizontal="center" vertical="center" wrapText="1"/>
    </xf>
    <xf numFmtId="0" fontId="10" fillId="0" borderId="1" xfId="0" applyFont="1" applyBorder="1"/>
    <xf numFmtId="0" fontId="10" fillId="0" borderId="0" xfId="0" applyFont="1"/>
    <xf numFmtId="0" fontId="10" fillId="2"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wrapText="1"/>
    </xf>
    <xf numFmtId="0" fontId="10" fillId="0" borderId="3" xfId="0" applyFont="1" applyBorder="1" applyAlignment="1">
      <alignment horizontal="center" vertical="center" wrapText="1"/>
    </xf>
    <xf numFmtId="0" fontId="10" fillId="0" borderId="0" xfId="0" applyFont="1" applyAlignment="1">
      <alignment wrapText="1"/>
    </xf>
    <xf numFmtId="0" fontId="10" fillId="0" borderId="1" xfId="0" applyFont="1" applyBorder="1" applyAlignment="1" applyProtection="1">
      <alignment horizontal="center" vertical="center" wrapText="1"/>
      <protection locked="0"/>
    </xf>
    <xf numFmtId="0" fontId="10" fillId="0" borderId="1" xfId="1"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1" fillId="0" borderId="0" xfId="0" applyFont="1"/>
    <xf numFmtId="0" fontId="15" fillId="0" borderId="0" xfId="0" applyFont="1"/>
    <xf numFmtId="0" fontId="6"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167" fontId="5"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6" xfId="0" applyFont="1" applyBorder="1" applyAlignment="1">
      <alignment horizontal="center" vertical="center" wrapText="1"/>
    </xf>
    <xf numFmtId="0" fontId="0" fillId="0" borderId="1" xfId="0" applyBorder="1"/>
    <xf numFmtId="166" fontId="13" fillId="2" borderId="6" xfId="1" applyNumberFormat="1" applyFont="1" applyFill="1" applyBorder="1" applyAlignment="1">
      <alignment horizontal="center" vertical="center" wrapText="1"/>
    </xf>
    <xf numFmtId="169" fontId="13" fillId="2" borderId="6" xfId="1" applyNumberFormat="1" applyFont="1" applyFill="1" applyBorder="1" applyAlignment="1">
      <alignment horizontal="center" vertical="center" wrapText="1"/>
    </xf>
    <xf numFmtId="0" fontId="6"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6" fillId="7" borderId="1" xfId="0" applyFont="1" applyFill="1" applyBorder="1" applyAlignment="1">
      <alignment horizontal="center" vertical="center" wrapText="1"/>
    </xf>
    <xf numFmtId="0" fontId="6" fillId="0" borderId="0" xfId="0" applyFont="1" applyAlignment="1">
      <alignment horizont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67" fontId="5"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left" vertical="center" wrapText="1"/>
    </xf>
    <xf numFmtId="0" fontId="5" fillId="0" borderId="0" xfId="0" applyFont="1" applyFill="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14" fontId="5" fillId="0" borderId="1" xfId="0" applyNumberFormat="1" applyFont="1" applyFill="1" applyBorder="1" applyAlignment="1">
      <alignment horizontal="left"/>
    </xf>
    <xf numFmtId="0" fontId="6" fillId="5" borderId="1" xfId="0" applyFont="1" applyFill="1" applyBorder="1" applyAlignment="1">
      <alignment horizontal="left" vertical="center" wrapText="1"/>
    </xf>
    <xf numFmtId="0" fontId="6" fillId="0" borderId="1" xfId="0" applyFont="1" applyBorder="1" applyAlignment="1">
      <alignment horizontal="left"/>
    </xf>
    <xf numFmtId="167" fontId="5" fillId="5" borderId="1" xfId="0" applyNumberFormat="1" applyFont="1" applyFill="1" applyBorder="1" applyAlignment="1">
      <alignment horizontal="right" vertical="center" wrapText="1"/>
    </xf>
    <xf numFmtId="0" fontId="5" fillId="0" borderId="1" xfId="0" applyFont="1" applyBorder="1" applyAlignment="1">
      <alignment horizontal="left"/>
    </xf>
    <xf numFmtId="14" fontId="5" fillId="0" borderId="1" xfId="0" applyNumberFormat="1" applyFont="1" applyBorder="1" applyAlignment="1">
      <alignment horizontal="left"/>
    </xf>
    <xf numFmtId="167" fontId="21" fillId="0" borderId="0" xfId="0" applyNumberFormat="1" applyFont="1" applyAlignment="1">
      <alignment horizontal="right"/>
    </xf>
    <xf numFmtId="14" fontId="6" fillId="0" borderId="1" xfId="0" applyNumberFormat="1" applyFont="1" applyFill="1" applyBorder="1" applyAlignment="1">
      <alignment horizontal="left" vertical="center" wrapText="1"/>
    </xf>
    <xf numFmtId="0" fontId="5"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14" fontId="14"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168" fontId="14" fillId="0" borderId="6" xfId="0" applyNumberFormat="1" applyFont="1" applyFill="1" applyBorder="1" applyAlignment="1">
      <alignment horizontal="center" vertical="center" wrapText="1"/>
    </xf>
    <xf numFmtId="169" fontId="14" fillId="0" borderId="6"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14" fontId="5" fillId="0"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6" fontId="5" fillId="0" borderId="15" xfId="0" applyNumberFormat="1" applyFont="1" applyFill="1" applyBorder="1" applyAlignment="1">
      <alignment horizontal="center" vertical="center"/>
    </xf>
    <xf numFmtId="6" fontId="5" fillId="0" borderId="15" xfId="0" applyNumberFormat="1" applyFont="1" applyFill="1" applyBorder="1" applyAlignment="1">
      <alignment horizontal="center" vertical="center" wrapText="1"/>
    </xf>
    <xf numFmtId="14" fontId="5" fillId="0" borderId="15" xfId="0" applyNumberFormat="1" applyFont="1" applyFill="1" applyBorder="1" applyAlignment="1">
      <alignment horizontal="center" vertical="center"/>
    </xf>
    <xf numFmtId="0" fontId="11" fillId="0" borderId="0" xfId="0" applyFont="1" applyFill="1"/>
    <xf numFmtId="14" fontId="5" fillId="0" borderId="6" xfId="0" applyNumberFormat="1" applyFont="1" applyFill="1" applyBorder="1" applyAlignment="1">
      <alignment horizontal="center" vertical="center" wrapText="1"/>
    </xf>
    <xf numFmtId="6" fontId="5" fillId="0" borderId="6" xfId="0" applyNumberFormat="1" applyFont="1" applyFill="1" applyBorder="1" applyAlignment="1">
      <alignment horizontal="right" vertical="center" wrapText="1"/>
    </xf>
    <xf numFmtId="6" fontId="5" fillId="0" borderId="6" xfId="0"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xf>
    <xf numFmtId="6" fontId="5" fillId="0" borderId="6" xfId="0" applyNumberFormat="1" applyFont="1" applyFill="1" applyBorder="1" applyAlignment="1">
      <alignment horizontal="right"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6" fontId="5" fillId="0" borderId="1" xfId="0" applyNumberFormat="1" applyFont="1" applyFill="1" applyBorder="1" applyAlignment="1">
      <alignment horizontal="right" vertical="center"/>
    </xf>
    <xf numFmtId="14" fontId="5" fillId="0" borderId="1" xfId="0" applyNumberFormat="1" applyFont="1" applyFill="1" applyBorder="1" applyAlignment="1">
      <alignment horizontal="center" vertical="center"/>
    </xf>
    <xf numFmtId="14"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6" fontId="19" fillId="0" borderId="1" xfId="0" applyNumberFormat="1" applyFont="1" applyFill="1" applyBorder="1" applyAlignment="1">
      <alignment horizontal="right" vertical="center"/>
    </xf>
    <xf numFmtId="0" fontId="18"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20" fillId="0" borderId="0" xfId="0" applyFont="1" applyFill="1"/>
    <xf numFmtId="8" fontId="5"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14" fontId="19" fillId="0" borderId="8" xfId="0"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6" fontId="19" fillId="0" borderId="8" xfId="0" applyNumberFormat="1" applyFont="1" applyFill="1" applyBorder="1" applyAlignment="1">
      <alignment horizontal="right" vertical="center"/>
    </xf>
    <xf numFmtId="0" fontId="18" fillId="0" borderId="8" xfId="0" applyFont="1" applyFill="1" applyBorder="1" applyAlignment="1">
      <alignment horizontal="center" vertical="center" wrapText="1"/>
    </xf>
    <xf numFmtId="14" fontId="19" fillId="0" borderId="8" xfId="0" applyNumberFormat="1" applyFont="1" applyFill="1" applyBorder="1" applyAlignment="1">
      <alignment horizontal="center" vertical="center"/>
    </xf>
    <xf numFmtId="6" fontId="19" fillId="0" borderId="8" xfId="0" applyNumberFormat="1" applyFont="1" applyFill="1" applyBorder="1" applyAlignment="1">
      <alignment horizontal="right" vertical="center" wrapText="1"/>
    </xf>
    <xf numFmtId="6" fontId="19" fillId="0" borderId="1" xfId="0" applyNumberFormat="1" applyFont="1" applyFill="1" applyBorder="1" applyAlignment="1">
      <alignment horizontal="right" vertical="center" wrapText="1"/>
    </xf>
    <xf numFmtId="1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6" fontId="5" fillId="0" borderId="8" xfId="0" applyNumberFormat="1" applyFont="1" applyFill="1" applyBorder="1" applyAlignment="1">
      <alignment horizontal="right" vertical="center"/>
    </xf>
    <xf numFmtId="0" fontId="6" fillId="0" borderId="8" xfId="0" applyFont="1" applyFill="1" applyBorder="1" applyAlignment="1">
      <alignment horizontal="center" vertical="center" wrapText="1"/>
    </xf>
    <xf numFmtId="14" fontId="5" fillId="0" borderId="8" xfId="0" applyNumberFormat="1" applyFont="1" applyFill="1" applyBorder="1" applyAlignment="1">
      <alignment horizontal="center" vertical="center"/>
    </xf>
    <xf numFmtId="14" fontId="19" fillId="0" borderId="6" xfId="0" applyNumberFormat="1"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xf>
    <xf numFmtId="8" fontId="19" fillId="0" borderId="6" xfId="0" applyNumberFormat="1" applyFont="1" applyFill="1" applyBorder="1" applyAlignment="1">
      <alignment horizontal="right" vertical="center"/>
    </xf>
    <xf numFmtId="0" fontId="19" fillId="0" borderId="16" xfId="0" applyFont="1" applyFill="1" applyBorder="1" applyAlignment="1">
      <alignment horizontal="center" vertical="center" wrapText="1"/>
    </xf>
    <xf numFmtId="0" fontId="5" fillId="0" borderId="6" xfId="0" applyFont="1" applyFill="1" applyBorder="1" applyAlignment="1">
      <alignment horizontal="center" vertical="center"/>
    </xf>
    <xf numFmtId="8" fontId="5" fillId="0" borderId="6" xfId="0" applyNumberFormat="1" applyFont="1" applyFill="1" applyBorder="1" applyAlignment="1">
      <alignment horizontal="right" vertical="center"/>
    </xf>
    <xf numFmtId="0" fontId="5" fillId="0" borderId="9" xfId="0" applyFont="1" applyFill="1" applyBorder="1" applyAlignment="1">
      <alignment horizontal="center" vertical="center" wrapText="1"/>
    </xf>
    <xf numFmtId="0" fontId="19" fillId="0" borderId="17" xfId="0" applyFont="1" applyFill="1" applyBorder="1" applyAlignment="1">
      <alignment horizontal="center" vertical="center"/>
    </xf>
    <xf numFmtId="14" fontId="19" fillId="0" borderId="0" xfId="0" applyNumberFormat="1" applyFont="1" applyFill="1" applyAlignment="1">
      <alignment horizontal="center" vertical="center"/>
    </xf>
    <xf numFmtId="0" fontId="19" fillId="0" borderId="7" xfId="0" applyFont="1" applyFill="1" applyBorder="1" applyAlignment="1">
      <alignment horizontal="center" vertical="center"/>
    </xf>
    <xf numFmtId="14"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8" fontId="5" fillId="0" borderId="9" xfId="0" applyNumberFormat="1" applyFont="1" applyFill="1" applyBorder="1" applyAlignment="1">
      <alignment horizontal="right" vertical="center"/>
    </xf>
    <xf numFmtId="0" fontId="5" fillId="0" borderId="9" xfId="0" applyFont="1" applyFill="1" applyBorder="1" applyAlignment="1">
      <alignment horizontal="right" vertical="center"/>
    </xf>
    <xf numFmtId="14" fontId="5" fillId="0" borderId="14" xfId="0" applyNumberFormat="1" applyFont="1" applyFill="1" applyBorder="1" applyAlignment="1">
      <alignment horizontal="center" vertical="center"/>
    </xf>
    <xf numFmtId="14" fontId="5" fillId="0" borderId="7"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7" xfId="0" applyFont="1" applyFill="1" applyBorder="1" applyAlignment="1">
      <alignment horizontal="center" vertical="center"/>
    </xf>
    <xf numFmtId="14" fontId="19" fillId="0" borderId="7" xfId="0" applyNumberFormat="1" applyFont="1" applyFill="1" applyBorder="1" applyAlignment="1">
      <alignment horizontal="center" vertical="center"/>
    </xf>
    <xf numFmtId="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9" fillId="0" borderId="8" xfId="0" applyFont="1" applyFill="1" applyBorder="1" applyAlignment="1">
      <alignment horizontal="center" vertical="center"/>
    </xf>
    <xf numFmtId="14" fontId="5" fillId="0" borderId="18"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6" fontId="5" fillId="0" borderId="18" xfId="0" applyNumberFormat="1" applyFont="1" applyFill="1" applyBorder="1" applyAlignment="1">
      <alignment horizontal="center" vertical="center"/>
    </xf>
    <xf numFmtId="0" fontId="5" fillId="0" borderId="18" xfId="0" applyFont="1" applyFill="1" applyBorder="1" applyAlignment="1">
      <alignment horizontal="center" vertical="center"/>
    </xf>
    <xf numFmtId="6" fontId="19" fillId="0" borderId="8" xfId="0" applyNumberFormat="1" applyFont="1" applyFill="1" applyBorder="1" applyAlignment="1">
      <alignment horizontal="center" vertical="center"/>
    </xf>
    <xf numFmtId="6"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6" fontId="5" fillId="0" borderId="6" xfId="0" applyNumberFormat="1" applyFont="1" applyFill="1" applyBorder="1" applyAlignment="1">
      <alignment horizontal="center" vertical="center"/>
    </xf>
    <xf numFmtId="0" fontId="5" fillId="0" borderId="0" xfId="0" applyFont="1" applyFill="1"/>
    <xf numFmtId="0" fontId="0" fillId="0" borderId="0" xfId="0" applyFill="1"/>
    <xf numFmtId="14" fontId="5" fillId="0" borderId="9" xfId="0" applyNumberFormat="1" applyFont="1" applyFill="1" applyBorder="1" applyAlignment="1">
      <alignment horizontal="center" vertical="center" wrapText="1"/>
    </xf>
    <xf numFmtId="6" fontId="5" fillId="0" borderId="9" xfId="0" applyNumberFormat="1" applyFont="1" applyFill="1" applyBorder="1" applyAlignment="1">
      <alignment horizontal="center" vertical="center"/>
    </xf>
    <xf numFmtId="0" fontId="5" fillId="0" borderId="6" xfId="0" applyFont="1" applyFill="1" applyBorder="1"/>
    <xf numFmtId="0" fontId="12" fillId="0" borderId="6" xfId="0" applyFont="1" applyFill="1" applyBorder="1" applyAlignment="1">
      <alignment horizontal="center" vertical="center" wrapText="1"/>
    </xf>
    <xf numFmtId="6" fontId="12" fillId="0" borderId="6" xfId="0" applyNumberFormat="1" applyFont="1" applyFill="1" applyBorder="1" applyAlignment="1">
      <alignment horizontal="center" vertical="center" wrapText="1"/>
    </xf>
    <xf numFmtId="14" fontId="16" fillId="0" borderId="8" xfId="0" applyNumberFormat="1" applyFont="1" applyFill="1" applyBorder="1" applyAlignment="1">
      <alignment horizontal="center" vertical="center"/>
    </xf>
    <xf numFmtId="0" fontId="16" fillId="0" borderId="8" xfId="0" applyFont="1" applyFill="1" applyBorder="1" applyAlignment="1">
      <alignment horizontal="center" vertical="center" wrapText="1"/>
    </xf>
    <xf numFmtId="6" fontId="16" fillId="0" borderId="8" xfId="0" applyNumberFormat="1" applyFont="1" applyFill="1" applyBorder="1" applyAlignment="1">
      <alignment horizontal="center" vertical="center"/>
    </xf>
    <xf numFmtId="0" fontId="16" fillId="0" borderId="8" xfId="0" applyFont="1" applyFill="1" applyBorder="1" applyAlignment="1">
      <alignment horizontal="center" vertical="center"/>
    </xf>
    <xf numFmtId="14" fontId="17" fillId="0" borderId="8" xfId="0" applyNumberFormat="1" applyFont="1" applyFill="1" applyBorder="1" applyAlignment="1">
      <alignment horizontal="center" vertical="center"/>
    </xf>
    <xf numFmtId="0" fontId="17" fillId="0" borderId="8" xfId="0" applyFont="1" applyFill="1" applyBorder="1" applyAlignment="1">
      <alignment horizontal="center" vertical="center" wrapText="1"/>
    </xf>
    <xf numFmtId="6" fontId="17" fillId="0" borderId="8" xfId="0" applyNumberFormat="1" applyFont="1" applyFill="1" applyBorder="1" applyAlignment="1">
      <alignment horizontal="center" vertical="center"/>
    </xf>
    <xf numFmtId="0" fontId="17" fillId="0" borderId="8"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6"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22" fillId="0" borderId="6" xfId="0" applyFont="1" applyFill="1" applyBorder="1" applyAlignment="1">
      <alignment horizontal="center" vertical="center" wrapText="1"/>
    </xf>
    <xf numFmtId="0" fontId="5" fillId="0" borderId="12" xfId="0" applyFont="1" applyFill="1" applyBorder="1" applyAlignment="1">
      <alignment horizontal="center" vertical="center" wrapText="1"/>
    </xf>
    <xf numFmtId="6" fontId="5" fillId="0" borderId="13"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6" fontId="5" fillId="0" borderId="7" xfId="0" applyNumberFormat="1" applyFont="1" applyFill="1" applyBorder="1" applyAlignment="1">
      <alignment horizontal="center" vertical="center"/>
    </xf>
    <xf numFmtId="6" fontId="5" fillId="0" borderId="10" xfId="0" applyNumberFormat="1" applyFont="1" applyFill="1" applyBorder="1" applyAlignment="1">
      <alignment horizontal="center" vertical="center"/>
    </xf>
    <xf numFmtId="6" fontId="5" fillId="0" borderId="11" xfId="0" applyNumberFormat="1" applyFont="1" applyFill="1" applyBorder="1" applyAlignment="1">
      <alignment horizontal="center" vertical="center"/>
    </xf>
    <xf numFmtId="6" fontId="5" fillId="0" borderId="14" xfId="0" applyNumberFormat="1" applyFont="1" applyFill="1" applyBorder="1" applyAlignment="1">
      <alignment horizontal="center" vertical="center"/>
    </xf>
    <xf numFmtId="6" fontId="5" fillId="0" borderId="8" xfId="0" applyNumberFormat="1" applyFont="1" applyFill="1" applyBorder="1" applyAlignment="1">
      <alignment horizontal="center" vertical="center"/>
    </xf>
    <xf numFmtId="0" fontId="0" fillId="0" borderId="1" xfId="0" pivotButton="1" applyBorder="1"/>
    <xf numFmtId="0" fontId="0" fillId="0" borderId="1" xfId="0" applyBorder="1" applyAlignment="1">
      <alignment horizontal="left"/>
    </xf>
    <xf numFmtId="0" fontId="0" fillId="0" borderId="1" xfId="0" applyNumberFormat="1" applyBorder="1"/>
    <xf numFmtId="0" fontId="6" fillId="0" borderId="19" xfId="0" applyFont="1" applyBorder="1" applyAlignment="1">
      <alignment horizontal="center"/>
    </xf>
    <xf numFmtId="168" fontId="0" fillId="0" borderId="1" xfId="0" applyNumberFormat="1" applyBorder="1"/>
    <xf numFmtId="0" fontId="0" fillId="2" borderId="1" xfId="0" applyFill="1" applyBorder="1" applyAlignment="1">
      <alignment horizontal="left"/>
    </xf>
    <xf numFmtId="0" fontId="0" fillId="2" borderId="1" xfId="0" applyNumberFormat="1" applyFill="1" applyBorder="1"/>
    <xf numFmtId="168" fontId="0" fillId="2" borderId="1" xfId="0" applyNumberFormat="1" applyFill="1" applyBorder="1"/>
  </cellXfs>
  <cellStyles count="5">
    <cellStyle name="Hipervínculo" xfId="4" builtinId="8"/>
    <cellStyle name="Millares" xfId="1" builtinId="3"/>
    <cellStyle name="Moneda" xfId="3" builtinId="4"/>
    <cellStyle name="Moneda 2" xfId="2"/>
    <cellStyle name="Normal" xfId="0" builtinId="0"/>
  </cellStyles>
  <dxfs count="99">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auto="1"/>
        </patternFill>
      </fill>
    </dxf>
    <dxf>
      <fill>
        <patternFill>
          <bgColor auto="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quot;$&quot;\ #,##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quot;$&quot;\ #,##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Johanna Moreno Osorio" refreshedDate="44600.649829166665" createdVersion="6" refreshedVersion="6" minRefreshableVersion="3" recordCount="128">
  <cacheSource type="worksheet">
    <worksheetSource ref="A6:J134" sheet="SINIESTROS 2022"/>
  </cacheSource>
  <cacheFields count="10">
    <cacheField name="No." numFmtId="0">
      <sharedItems containsSemiMixedTypes="0" containsString="0" containsNumber="1" containsInteger="1" minValue="1" maxValue="128"/>
    </cacheField>
    <cacheField name="FECHA SINIESTRO" numFmtId="0">
      <sharedItems containsDate="1" containsMixedTypes="1" minDate="2018-11-02T00:00:00" maxDate="2021-11-30T00:00:00"/>
    </cacheField>
    <cacheField name="UBICACIÓN" numFmtId="0">
      <sharedItems/>
    </cacheField>
    <cacheField name="DETALLE" numFmtId="0">
      <sharedItems longText="1"/>
    </cacheField>
    <cacheField name="CLASE DE ACCIDENTE" numFmtId="0">
      <sharedItems count="15">
        <s v="HURTO"/>
        <s v="DAÑO"/>
        <s v="ACIDO"/>
        <s v="VANDALISMO"/>
        <s v="HURTO TAPA CARTER"/>
        <s v="HURTO DE TAPA CARTER"/>
        <s v="ACCIDENTE"/>
        <s v="HURTO PANELES SUPERIORES"/>
        <s v="ACCIDENTE DE USUARIO"/>
        <s v="PROTESTAS, MARCHAS Y MANIFESTACIONES"/>
        <s v="HECHOS AISLADOS A PROTESTAS"/>
        <s v="HURTO DE CABLEADO"/>
        <s v="HURTO DE PANELES DE TECHO"/>
        <s v="HURTO PANELES DE TECHO"/>
        <s v="HECHOS AISLADOS A PROTESTASs" u="1"/>
      </sharedItems>
    </cacheField>
    <cacheField name="VALOR SOLICITADO" numFmtId="0">
      <sharedItems containsMixedTypes="1" containsNumber="1" minValue="0" maxValue="11754768443"/>
    </cacheField>
    <cacheField name="VALOR PAGADO" numFmtId="0">
      <sharedItems containsBlank="1" containsMixedTypes="1" containsNumber="1" minValue="0" maxValue="6125157019" count="68">
        <n v="3827718"/>
        <n v="3907960"/>
        <n v="441000"/>
        <n v="501000"/>
        <n v="1029000"/>
        <n v="2521654"/>
        <n v="27552900"/>
        <n v="46668292"/>
        <n v="31440556"/>
        <n v="89207297"/>
        <n v="441030"/>
        <n v="43719"/>
        <n v="663431"/>
        <n v="759647"/>
        <n v="487310"/>
        <n v="430746"/>
        <n v="192015"/>
        <n v="231161"/>
        <n v="461567"/>
        <n v="696634"/>
        <n v="850889"/>
        <n v="842663"/>
        <n v="4445784"/>
        <n v="843472"/>
        <n v="939884"/>
        <n v="836056"/>
        <n v="2517563"/>
        <n v="2888375"/>
        <n v="24110667"/>
        <n v="821062.5"/>
        <n v="899072.56"/>
        <n v="826958.34"/>
        <n v="437680.01"/>
        <n v="5161336"/>
        <n v="434367.54"/>
        <n v="680736.39"/>
        <n v="3127736"/>
        <n v="446065"/>
        <n v="1074303"/>
        <n v="821062"/>
        <n v="1907389"/>
        <n v="83813740"/>
        <m/>
        <n v="9965116"/>
        <n v="5465596"/>
        <n v="11295239"/>
        <n v="0"/>
        <n v="2337797"/>
        <n v="4548838.25"/>
        <n v="45000000"/>
        <s v=" $ -   "/>
        <n v="13874823"/>
        <n v="4944028"/>
        <n v="80000"/>
        <n v="1215497"/>
        <n v="2000000"/>
        <n v="134198591"/>
        <n v="558110"/>
        <n v="6125157019"/>
        <n v="1063176537"/>
        <n v="305823261"/>
        <n v="59957652"/>
        <n v="3837226"/>
        <n v="7353748"/>
        <n v="70508482"/>
        <n v="6126608"/>
        <n v="17807109"/>
        <n v="5390000"/>
      </sharedItems>
    </cacheField>
    <cacheField name="ESTADO" numFmtId="0">
      <sharedItems containsMixedTypes="1" containsNumber="1" containsInteger="1" minValue="2242393" maxValue="2242393"/>
    </cacheField>
    <cacheField name="OP" numFmtId="0">
      <sharedItems containsBlank="1" containsMixedTypes="1" containsNumber="1" containsInteger="1" minValue="42" maxValue="5895536"/>
    </cacheField>
    <cacheField name="FECHA CORREO CONFIR" numFmtId="0">
      <sharedItems containsDate="1" containsBlank="1" containsMixedTypes="1" minDate="2020-07-07T00:00:00" maxDate="1900-01-02T15:57:0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Johanna Moreno Osorio" refreshedDate="44600.650186921295" createdVersion="6" refreshedVersion="6" minRefreshableVersion="3" recordCount="51">
  <cacheSource type="worksheet">
    <worksheetSource ref="A3:I54" sheet="DETALLE DE RECLAMACIONES"/>
  </cacheSource>
  <cacheFields count="9">
    <cacheField name="No." numFmtId="0">
      <sharedItems containsSemiMixedTypes="0" containsString="0" containsNumber="1" containsInteger="1" minValue="1" maxValue="51"/>
    </cacheField>
    <cacheField name="FECHA DE SINIESTRO" numFmtId="14">
      <sharedItems containsSemiMixedTypes="0" containsNonDate="0" containsDate="1" containsString="0" minDate="2021-04-28T00:00:00" maxDate="2021-04-29T00:00:00"/>
    </cacheField>
    <cacheField name="UBICACIÓN" numFmtId="0">
      <sharedItems/>
    </cacheField>
    <cacheField name="CLASE DE ACCIDENTE" numFmtId="0">
      <sharedItems count="1">
        <s v="PROTESTAS, MARCHAS Y MANIFESTACIONES"/>
      </sharedItems>
    </cacheField>
    <cacheField name="VALOR SOLICITADO" numFmtId="167">
      <sharedItems containsSemiMixedTypes="0" containsString="0" containsNumber="1" containsInteger="1" minValue="7947469" maxValue="734123618"/>
    </cacheField>
    <cacheField name="VALOR PAGADO" numFmtId="167">
      <sharedItems containsString="0" containsBlank="1" containsNumber="1" containsInteger="1" minValue="7533146" maxValue="695851631" count="50">
        <n v="18688515"/>
        <n v="49610915"/>
        <n v="44656003"/>
        <n v="10086536"/>
        <n v="141107455"/>
        <n v="103579582"/>
        <n v="67030247"/>
        <n v="114734167"/>
        <n v="50835315"/>
        <n v="17802588"/>
        <n v="113561907"/>
        <n v="47914419"/>
        <n v="59175060"/>
        <n v="79373202"/>
        <n v="47648519"/>
        <n v="60110237"/>
        <n v="177459159"/>
        <n v="94125646"/>
        <n v="7533146"/>
        <n v="350641904"/>
        <n v="55391463"/>
        <n v="277601498"/>
        <n v="29744074"/>
        <n v="64799911"/>
        <n v="48793363"/>
        <n v="58466195"/>
        <n v="37755314"/>
        <n v="41488595"/>
        <n v="36873716"/>
        <n v="46339211"/>
        <n v="70431497"/>
        <n v="32607110"/>
        <n v="60770494"/>
        <n v="36839905"/>
        <n v="301441934"/>
        <n v="237439758"/>
        <n v="42159509"/>
        <n v="36163593"/>
        <n v="85615160"/>
        <n v="57928225"/>
        <n v="28215834"/>
        <n v="73678011"/>
        <n v="345305681"/>
        <n v="695851631"/>
        <n v="33394777"/>
        <n v="45711232"/>
        <n v="46513079"/>
        <n v="76057557"/>
        <m/>
        <n v="94519346"/>
      </sharedItems>
    </cacheField>
    <cacheField name="ESTADO" numFmtId="0">
      <sharedItems/>
    </cacheField>
    <cacheField name="ORDEN DE PAGO  " numFmtId="0">
      <sharedItems containsString="0" containsBlank="1" containsNumber="1" containsInteger="1" minValue="1405443" maxValue="1589462"/>
    </cacheField>
    <cacheField name="FECHA DEL CORREO" numFmtId="0">
      <sharedItems containsNonDate="0" containsDate="1" containsString="0" containsBlank="1" minDate="2021-08-18T00:00:00" maxDate="2021-12-23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8">
  <r>
    <n v="1"/>
    <d v="2019-08-13T00:00:00"/>
    <s v="OFICINAS TMSA"/>
    <s v="HURTO DE DOS MICROFONOS CISCO REFERENCIA 8315040506 Y 8315040507- RESPONSABLE MARIA CLEMENCIA PEREZ"/>
    <x v="0"/>
    <n v="3827718"/>
    <x v="0"/>
    <s v="INDEMNIZADO "/>
    <s v="SIN NUMERO"/>
    <s v="01//10/2020_x000a_16/10/2020"/>
  </r>
  <r>
    <n v="2"/>
    <d v="2019-07-23T00:00:00"/>
    <s v="OFICINAS TMSA- GESTION DOCUMENTAL "/>
    <s v="DAÑO DE COMPUTADOR GESTION DOCUMENTAL- PLACA 1670021093. 300SN44743"/>
    <x v="1"/>
    <n v="3907960"/>
    <x v="1"/>
    <s v="INDEMNIZADO"/>
    <n v="5895536"/>
    <d v="2020-07-07T00:00:00"/>
  </r>
  <r>
    <n v="3"/>
    <d v="2019-08-01T00:00:00"/>
    <s v="DIRECCION DE TIC"/>
    <s v="DAÑO EN AVANTEL PTT PISO AT 8440A- IMEI 1700078497600.  364VKWT3DL"/>
    <x v="1"/>
    <n v="466469"/>
    <x v="2"/>
    <s v="INDEMNIZADO "/>
    <n v="4183880"/>
    <d v="2021-03-01T00:00:00"/>
  </r>
  <r>
    <n v="4"/>
    <d v="2019-06-28T00:00:00"/>
    <s v="DIRECCION DE TIC"/>
    <s v="DAÑO EN AVANTEL TACTIL DAÑADO 1700115887600- 364VLU7HXH"/>
    <x v="1"/>
    <n v="841181"/>
    <x v="3"/>
    <s v="INDEMNIZADO "/>
    <n v="4183880"/>
    <d v="2021-03-01T00:00:00"/>
  </r>
  <r>
    <n v="5"/>
    <d v="2019-01-17T00:00:00"/>
    <s v="DIRECCION DE TIC"/>
    <s v="DAÑO EN AVANTEL MOTOROLA IDEN 2400176936800. SERIAL 364PPJ1GBZ"/>
    <x v="1"/>
    <n v="1389288"/>
    <x v="4"/>
    <s v="INDEMNIZADO "/>
    <n v="4183880"/>
    <d v="2021-03-01T00:00:00"/>
  </r>
  <r>
    <n v="6"/>
    <d v="2020-06-26T00:00:00"/>
    <s v="SEDE ADMINISTRATIVA SEPTIMO PISO"/>
    <s v="VIDRIO  DEL SEPTIMO PISO REVENTADO"/>
    <x v="1"/>
    <n v="2521654"/>
    <x v="5"/>
    <s v="INDEMNIZADO "/>
    <n v="4187310"/>
    <d v="2021-05-03T00:00:00"/>
  </r>
  <r>
    <n v="7"/>
    <d v="2021-01-31T00:00:00"/>
    <s v="Todo el sistema"/>
    <s v="Consolidado informe de vidrios con Acido todo el sistema del mes de ENERO de 2021"/>
    <x v="2"/>
    <n v="29015245"/>
    <x v="6"/>
    <s v="INDEMNIZADO"/>
    <n v="1547571"/>
    <d v="2021-05-25T00:00:00"/>
  </r>
  <r>
    <n v="8"/>
    <d v="2021-02-28T00:00:00"/>
    <s v="Todo el sistema"/>
    <s v="Consolidado informe de vidrios con Acido todo el sistema del mes de FEBRERO de 2021"/>
    <x v="2"/>
    <n v="49145171"/>
    <x v="7"/>
    <s v="INDEMNIZADO"/>
    <n v="1551876"/>
    <d v="2021-04-19T00:00:00"/>
  </r>
  <r>
    <n v="9"/>
    <d v="2021-03-31T00:00:00"/>
    <s v="Todo el sistema"/>
    <s v="Consolidado informe de vidrios con Acido todo el sistema del mes de MARZO de 2021"/>
    <x v="2"/>
    <n v="34373258"/>
    <x v="8"/>
    <s v="INDEMNIZADO"/>
    <n v="1565323"/>
    <d v="2021-07-17T00:00:00"/>
  </r>
  <r>
    <n v="10"/>
    <s v="31-06-2021"/>
    <s v="Todo el sistema"/>
    <s v="Consolidado informe de vidrios con Acido todo el sistema desde el mes de ABRIL hasta JUNIO de 2021"/>
    <x v="2"/>
    <n v="112567333"/>
    <x v="9"/>
    <s v="INDEMNIZADO"/>
    <n v="1589407"/>
    <d v="2021-12-16T00:00:00"/>
  </r>
  <r>
    <n v="11"/>
    <d v="2020-11-12T00:00:00"/>
    <s v="ESTACION TINTAL"/>
    <s v="Vidrio de la transiciónA-B sur, vidrio de realce número 6, del costado occidental.   Dimensiones: 0,67 mt por 1,05 mt.   Espesor: 4+4 mm"/>
    <x v="3"/>
    <n v="441030"/>
    <x v="10"/>
    <s v="INDEMNIZADO"/>
    <n v="1541343"/>
    <d v="2021-02-26T00:00:00"/>
  </r>
  <r>
    <n v="12"/>
    <d v="2020-11-15T00:00:00"/>
    <s v="ESTACION PATIO BONITO"/>
    <s v="Vidrio del vagón A sur, vidrio superior número 13, costado occidental.  Dimensiones: alto de 0,25 mt por ancho de 1 mt.  Espesor: 4 mm."/>
    <x v="3"/>
    <n v="43719"/>
    <x v="11"/>
    <s v="INDEMNIZADO"/>
    <n v="1541343"/>
    <d v="2021-02-26T00:00:00"/>
  </r>
  <r>
    <n v="13"/>
    <d v="2020-12-16T00:00:00"/>
    <s v="ESTACION SAN MATEO"/>
    <s v="Vidrio del vagón C, frecuencia número 2, vidrio móvil de la puerta número 3.  Dimensiones:  0,74 mt por 1,89 mt.   Espesor: 8 mm."/>
    <x v="3"/>
    <n v="663431"/>
    <x v="12"/>
    <s v="INDEMNIZADO"/>
    <n v="1541343"/>
    <d v="2021-02-26T00:00:00"/>
  </r>
  <r>
    <n v="14"/>
    <d v="2020-12-23T00:00:00"/>
    <s v="ESTACION DISTRITO GRAFITI"/>
    <s v="Vidrio del vagón B, frecuencia 1, hoja número 3, al igual que los vidrios contiguos, hojas 2, 4 y 5.  Dimensiones: alto de 1,94 mt por ancho de 0,85 mt.   Espesor: 8 mm"/>
    <x v="3"/>
    <n v="759647"/>
    <x v="13"/>
    <s v="INDEMNIZADO"/>
    <n v="1541343"/>
    <d v="2021-02-26T00:00:00"/>
  </r>
  <r>
    <n v="15"/>
    <d v="2020-12-28T00:00:00"/>
    <s v="ESTACION MARLY"/>
    <s v="Vidrio del vagón B, frecuencia número 1, hoja sencilla número 2, vidrio móvil número 14.  Dimensiones: 0,85 mt por ancho de 1,94 mt.  Espesor: 8 mm."/>
    <x v="3"/>
    <n v="759647"/>
    <x v="13"/>
    <s v="INDEMNIZADO"/>
    <n v="1541343"/>
    <d v="2021-02-26T00:00:00"/>
  </r>
  <r>
    <n v="16"/>
    <d v="2020-10-09T00:00:00"/>
    <s v="ESTACION BICENTENARIO"/>
    <s v="Vidrio de la transición A-B, costado oriental, vidrio de realce número 28. Dimensiones:  Longitud:1.14 mt, altura: 0.70 mt.  Espesor: 4+4 mm.  "/>
    <x v="3"/>
    <n v="487310"/>
    <x v="14"/>
    <s v="INDEMNIZADO"/>
    <n v="1543160"/>
    <d v="2021-02-25T00:00:00"/>
  </r>
  <r>
    <n v="17"/>
    <d v="2020-10-14T00:00:00"/>
    <s v="ESTACION CALLE 85"/>
    <s v="vidrio de realce número 10 de la zona de transición AB, sobre el costado occidental, descolgado de los distanciadores.  Medidas: Alto: 0.65 mt, ancho: 1.05 mt.  Espesor 4+4 mm."/>
    <x v="3"/>
    <n v="430746"/>
    <x v="15"/>
    <s v="INDEMNIZADO"/>
    <n v="1543160"/>
    <d v="2021-02-25T00:00:00"/>
  </r>
  <r>
    <n v="18"/>
    <d v="2020-10-17T00:00:00"/>
    <s v="ESTACON MARLY"/>
    <s v="Vidrio de realce número 5, en la transición del vagóm A-B, costado izquierdo (occidental).  Dimensiones: ancho: 1.05 mt; alto: 0.65 mt. Espesor: 4+4 mm."/>
    <x v="3"/>
    <n v="430746"/>
    <x v="15"/>
    <s v="INDEMNIZADO"/>
    <n v="1543160"/>
    <d v="2021-02-25T00:00:00"/>
  </r>
  <r>
    <n v="19"/>
    <d v="2020-11-07T00:00:00"/>
    <s v="PORTAL EL DORADO"/>
    <s v="Vidrio de cecrramiento número 9, de la plataforma sur, parte ccentral (frente al cajón A14).  Dimensiones:  alto: 142 mt * 1.20 mt.  Espesor: 6 mm."/>
    <x v="3"/>
    <n v="192015"/>
    <x v="16"/>
    <s v="INDEMNIZADO"/>
    <n v="1543160"/>
    <d v="2021-02-25T00:00:00"/>
  </r>
  <r>
    <n v="20"/>
    <d v="2020-11-20T00:00:00"/>
    <s v="ESTACION CALLE 22"/>
    <s v="Vidrio de realce número 24, en la transición A-B, costado derecho (oriental).  Dimensiones: ancho:105 mt por alto 0.65 mt.   Espesor: 4+4 mm.  Vidrio de seguridad contramarcado."/>
    <x v="3"/>
    <n v="430746"/>
    <x v="15"/>
    <s v="INDEMNIZADO"/>
    <n v="1543160"/>
    <d v="2021-02-25T00:00:00"/>
  </r>
  <r>
    <n v="21"/>
    <d v="2020-11-26T00:00:00"/>
    <s v="ESTACION GUATOQUE VERAGUAS"/>
    <s v="Vidrio de realce número 27 de la transición A-B, del costado sur lateral izquierdo.   Dimensiones: ancho: 1.10 mt, altura: 0.70 mt.   Espesor: 4 mm."/>
    <x v="3"/>
    <n v="231161"/>
    <x v="17"/>
    <s v="INDEMNIZADO"/>
    <n v="1543160"/>
    <d v="2021-02-25T00:00:00"/>
  </r>
  <r>
    <n v="22"/>
    <d v="2020-11-28T00:00:00"/>
    <s v="ESTACION BOSA"/>
    <s v="Vidrio de realce número 45, de la transición de acceso al Vagón A, costado occidental izquierdo.   Dimensiones: ancho de 1.05 mt por alto de 0.65 mt.   Espesor: 4 + 4 mm."/>
    <x v="3"/>
    <n v="430746"/>
    <x v="15"/>
    <s v="INDEMNIZADO"/>
    <n v="1543160"/>
    <d v="2021-02-25T00:00:00"/>
  </r>
  <r>
    <n v="23"/>
    <d v="2020-12-25T00:00:00"/>
    <s v="ESTACION PORTAL ELDORADO"/>
    <s v="Vidrio de cerramiento número 7, de la plataforma sur, costao occidente.  Dimensiones: alto de 0.60 mt por ancho de 1.83 mt.   Espesor: 4 mm."/>
    <x v="3"/>
    <n v="461567"/>
    <x v="18"/>
    <s v="INDEMNIZADO"/>
    <n v="1543160"/>
    <d v="2021-02-25T00:00:00"/>
  </r>
  <r>
    <n v="24"/>
    <d v="2021-01-03T00:00:00"/>
    <s v="ESTACION PEPE SIERRA"/>
    <s v="Vidrio ubicado en el Vagón A, frecuencia 3, puerta telescópica, hoja móvil #3.  Dimensiones:  ancho de 0.85 mt por alto de 1.94 mt.  Espesor: 8 mm."/>
    <x v="4"/>
    <n v="696634"/>
    <x v="19"/>
    <s v="INDEMNIZADO"/>
    <n v="1546342"/>
    <d v="2021-03-11T00:00:00"/>
  </r>
  <r>
    <n v="25"/>
    <d v="2021-01-22T00:00:00"/>
    <s v="ESTACION CALLE 106"/>
    <s v="Hurto de tapa Carter en el vagón B, frecuencia 1, sobre la telescópica 1. Medida: Largo de 0.95 mt. "/>
    <x v="3"/>
    <n v="850889"/>
    <x v="20"/>
    <s v="INDEMNIZADO"/>
    <n v="1546342"/>
    <d v="2021-03-11T00:00:00"/>
  </r>
  <r>
    <n v="26"/>
    <d v="2021-01-30T00:00:00"/>
    <s v="ESTACION CAN"/>
    <s v="Vidrio del Vagón B Frecuencia 1, vidrio fijo número 12.   Dimensiones:  ancho de 0.97 mt por alto de 1.94 mt.  Espesor: 8 mm."/>
    <x v="3"/>
    <n v="842663"/>
    <x v="21"/>
    <s v="INDEMNIZADO"/>
    <n v="1546342"/>
    <d v="2021-03-11T00:00:00"/>
  </r>
  <r>
    <n v="27"/>
    <d v="2021-01-30T00:00:00"/>
    <s v="ESTACION RICAURTE"/>
    <s v="Vidrio del vagón B, frecuencia 3, puerta sencilla número 1, vidrio móvil número 10.  Dimensiones: Alto de 1.94 mt por ancho de 0.85 mt.  Espesor: 8 mm."/>
    <x v="3"/>
    <n v="696634"/>
    <x v="19"/>
    <s v="INDEMNIZADO"/>
    <n v="1546342"/>
    <d v="2021-03-11T00:00:00"/>
  </r>
  <r>
    <n v="28"/>
    <d v="2020-09-11T00:00:00"/>
    <s v="ESTACION GOBERNACION"/>
    <s v="Hurto de tapa carter del vagón B, frecuencia 1, parte superior de la puerta telescópica 1.   Dimensión de 5.60 metros."/>
    <x v="5"/>
    <n v="4445784"/>
    <x v="22"/>
    <s v="INDEMNIZADO"/>
    <s v="1549311-1549317-1549324-1549328-1549332"/>
    <d v="2021-03-30T00:00:00"/>
  </r>
  <r>
    <n v="29"/>
    <d v="2020-12-04T00:00:00"/>
    <s v="ESTACION ZONA  INDUSTRIAL"/>
    <s v="Hurto de tapa carter del vagón A, frecuencia 3, sobre el vidrio fijo número 1.   Dimensión de 0,94 metros."/>
    <x v="5"/>
    <n v="843472"/>
    <x v="23"/>
    <s v="INDEMNIZADO"/>
    <s v="1549311-1549317-1549324-1549328-1549332"/>
    <d v="2021-03-30T00:00:00"/>
  </r>
  <r>
    <n v="30"/>
    <d v="2020-12-15T00:00:00"/>
    <s v="ESTACION BIBLIOTECA TINTAL"/>
    <s v="Hurto de tapa carter del vagón B, frecuencia 1, sobre el vidrio fijo número 1.  Dimensión de 0,94 metros."/>
    <x v="5"/>
    <n v="843472"/>
    <x v="23"/>
    <s v="INDEMNIZADO"/>
    <s v="1549311-1549317-1549324-1549328-1549332"/>
    <d v="2021-03-30T00:00:00"/>
  </r>
  <r>
    <n v="31"/>
    <d v="2020-12-28T00:00:00"/>
    <s v="ESTACION CONCEJO DE BOGOTA"/>
    <s v="Hurto de tapa carter en el vagón A,  frecuencia 1, parte superior de la hoja fija número 8.  Dimensión de 1,07 metros. "/>
    <x v="5"/>
    <n v="939884"/>
    <x v="24"/>
    <s v="INDEMNIZADO"/>
    <s v="1549311-1549317-1549324-1549328-1549332"/>
    <d v="2021-03-30T00:00:00"/>
  </r>
  <r>
    <n v="32"/>
    <d v="2021-02-04T00:00:00"/>
    <s v="ESTACION AVENIDA AMERICAS- AVENIDA BOYACA"/>
    <s v="Hurto de tapa carter del vagón A, frecuencia 2, sobre el vidrio fijo número 1.  Dimensión de 0,94 metros"/>
    <x v="5"/>
    <n v="843472"/>
    <x v="23"/>
    <s v="INDEMNIZADO"/>
    <s v="1549311-1549317-1549324-1549328-1549332"/>
    <d v="2021-03-30T00:00:00"/>
  </r>
  <r>
    <n v="33"/>
    <d v="2021-02-08T00:00:00"/>
    <s v="ESTACION TINTAL"/>
    <s v="Hurto de tapa carter del vagón A, frecuencia 4, sobre el vidrio número 1.   Dimensión de 0,94 metros."/>
    <x v="5"/>
    <n v="843472"/>
    <x v="23"/>
    <s v="INDEMNIZADO"/>
    <s v="1549311-1549317-1549324-1549328-1549332"/>
    <d v="2021-03-30T00:00:00"/>
  </r>
  <r>
    <n v="34"/>
    <d v="2021-02-13T00:00:00"/>
    <s v="ESTACION CDS CARRERA 32"/>
    <s v="Hurto de tapa carter del vagón B, frecuencia 1, sobre el vidrio número 1.  Dimensión de 0,93 metros."/>
    <x v="5"/>
    <n v="836056"/>
    <x v="25"/>
    <s v="INDEMNIZADO"/>
    <s v="1549311-1549317-1549324-1549328-1549332"/>
    <d v="2021-03-30T00:00:00"/>
  </r>
  <r>
    <n v="35"/>
    <d v="2021-02-20T00:00:00"/>
    <s v="ESTACION TOBERIN"/>
    <s v="Hurto de tapa cárter sobre puerta sencilla número dos, en el vagón E.  Dimensión de 3.00 metros."/>
    <x v="5"/>
    <n v="2517563"/>
    <x v="26"/>
    <s v="INDEMNIZADO"/>
    <s v="1549311-1549317-1549324-1549328-1549332"/>
    <d v="2021-03-30T00:00:00"/>
  </r>
  <r>
    <n v="36"/>
    <d v="2021-02-22T00:00:00"/>
    <s v="ESTACION TOBERIN"/>
    <s v="Hurto de tapa carter que cubre los mecanismos automáticos de la puerta sencilla número 1, sobre la frecuencia número 1 del vagón E.  Dimensión de 3.50 metros."/>
    <x v="5"/>
    <n v="2888375"/>
    <x v="27"/>
    <s v="INDEMNIZADO"/>
    <s v="1549311-1549317-1549324-1549328-1549332"/>
    <d v="2021-03-30T00:00:00"/>
  </r>
  <r>
    <n v="37"/>
    <d v="2021-03-08T00:00:00"/>
    <s v="ESTACIONES LAS NIEVES Y MUSEO NACIONAL"/>
    <s v="Manifestaciones 8 de marzo- día de la mujer- Vandalismo en las estaciones de las Nieves: Vagón A, frecuencia 1 y 2; Vagón B, Transición A-B; frecuencia 1 y 2  y Museo Nacional: vidrios de la fachada de ingreso nor oriental; vidrios de la fachada de ingreso sur occidental;"/>
    <x v="3"/>
    <n v="24110667"/>
    <x v="28"/>
    <s v="INDEMNIZADO"/>
    <n v="1553669"/>
    <d v="2021-04-28T00:00:00"/>
  </r>
  <r>
    <n v="38"/>
    <d v="2021-02-09T00:00:00"/>
    <s v="ESTACION NQS CALLE 38 SUR"/>
    <s v="Vidrio del vagón B, frecuencia 3, hoja móvil número 14.  Dimensiones:  ancho de 0.85 mt por alto de 1.94 mt.  Esoesir: 8 mm."/>
    <x v="3"/>
    <n v="821062.5"/>
    <x v="29"/>
    <s v="INDEMNIZADO"/>
    <n v="1551768"/>
    <d v="2021-04-19T00:00:00"/>
  </r>
  <r>
    <n v="39"/>
    <d v="2021-03-09T00:00:00"/>
    <s v="ESTACION TERREROS"/>
    <s v="Vidrio del vagón C, frecuencia 6, vidrio móvil número 20.  Dimensiones:0.85 mt de ancho por 1.95 mt de largo.  Espesor: 8 mm."/>
    <x v="3"/>
    <n v="899072.56"/>
    <x v="30"/>
    <s v="INDEMNIZADO"/>
    <n v="1551768"/>
    <d v="2021-04-19T00:00:00"/>
  </r>
  <r>
    <n v="40"/>
    <d v="2021-02-10T00:00:00"/>
    <s v="ESTACION CALLE 19"/>
    <s v="Vidrio del vagón B, frecuencia 1, sencilla 2, vidrio móvil número 15.  Dimensiones:  alto de 1.94 mt por 0.85 mt de ancho.  Espesor: 8 mm."/>
    <x v="3"/>
    <n v="821062.5"/>
    <x v="29"/>
    <s v="INDEMNIZADO"/>
    <n v="1551768"/>
    <d v="2021-04-19T00:00:00"/>
  </r>
  <r>
    <n v="41"/>
    <d v="2021-03-12T00:00:00"/>
    <s v="ESTACION BICENTENARIO"/>
    <s v="Vidrio del vagón A, frecuencia 5, telescópica 2, vidrio fijo número 23.  Dimensiones: ancho de 0.85 mt por alto de 1.94 mt.  Espesor: 8 mm."/>
    <x v="3"/>
    <n v="826958.34"/>
    <x v="31"/>
    <s v="INDEMNIZADO"/>
    <n v="1551768"/>
    <d v="2021-04-19T00:00:00"/>
  </r>
  <r>
    <n v="42"/>
    <d v="2021-01-31T00:00:00"/>
    <s v="ESTACION SANTA LUCIA"/>
    <s v="Vidrio de la transición AB, en el costado oriental, vidrio de realce número 2.  Dimensiones:  ancho de 1.05 mt por alto de 0.65 mt.  Espesor: 4 + 4 mm}"/>
    <x v="3"/>
    <n v="437680.01"/>
    <x v="32"/>
    <s v="INDEMNIZADO"/>
    <n v="1551768"/>
    <d v="2021-04-19T00:00:00"/>
  </r>
  <r>
    <n v="43"/>
    <d v="2021-02-05T00:00:00"/>
    <s v="ESTACION AVENIDA JIMENEZ"/>
    <s v="Accidente de vehículo particular Volkswagen de placas ZZP962, colisiona contra el cerramiento tubular de la estación, costado norte, sentido oriente- occidente afectando 6 mt de tuberia y muro de sujeción"/>
    <x v="6"/>
    <n v="5161336"/>
    <x v="33"/>
    <s v="INDEMNIZADO"/>
    <n v="1551768"/>
    <d v="2021-04-19T00:00:00"/>
  </r>
  <r>
    <n v="44"/>
    <d v="2021-02-08T00:00:00"/>
    <s v="ESTACION SUBA AV. BOYACA"/>
    <s v="Vidrio de la cabina del ascensor del costado occidental.  Dimensiones:  ancho de 0.43 mt por alto de 2.03 mt.  Espesor: 4 + 4 mm laminado"/>
    <x v="3"/>
    <n v="434367.54"/>
    <x v="34"/>
    <s v="INDEMNIZADO"/>
    <n v="1551951"/>
    <d v="2021-04-19T00:00:00"/>
  </r>
  <r>
    <n v="45"/>
    <d v="2021-03-06T00:00:00"/>
    <s v="ESTACION RICAURTE"/>
    <s v="Vidrio de la rotonda del túnel ubicado en el costado derecho, columna de vidrios número 5, fila número 2 (contado de sur a norte y de abajo hacia arriba).  Dimensiones:  Vidrio de forma irregular ancho de 1.20 mt por altura-1= 1.08 mt, altura-2= 1.20 mt.  Espesor de 4 mm."/>
    <x v="3"/>
    <n v="680736.39"/>
    <x v="35"/>
    <s v="INDEMNIZADO"/>
    <n v="1551951"/>
    <d v="2021-04-19T00:00:00"/>
  </r>
  <r>
    <n v="46"/>
    <d v="2021-02-28T00:00:00"/>
    <s v="ESTACION CALLE 19"/>
    <s v="Vidrio de la transición B-, costado derecho(oriental), vidrio de realce número 3.   Dimensiones: largo de 1.05 mt por ancho de 0.65 mt.   Espesor:4 mm + 4 mm."/>
    <x v="3"/>
    <n v="437680.01"/>
    <x v="32"/>
    <s v="INDEMNIZADO"/>
    <n v="1551951"/>
    <d v="2021-04-19T00:00:00"/>
  </r>
  <r>
    <n v="47"/>
    <d v="2021-02-22T00:00:00"/>
    <s v="ESTACION CALLE 26"/>
    <s v="Vidrio de la transición A-B costado izquierdo (occidental), vidrio de realce número 25.  Dimensiones: largo de 1.05 mt por ancho de 0.65 mt.  Espesor: 4 mm + 4 mm"/>
    <x v="3"/>
    <n v="437680.01"/>
    <x v="32"/>
    <s v="INDEMNIZADO"/>
    <n v="1551951"/>
    <d v="2021-04-19T00:00:00"/>
  </r>
  <r>
    <n v="48"/>
    <d v="2021-01-30T00:00:00"/>
    <s v="ESTACION MUSEO NACIONAL"/>
    <s v="Vidrio de la cubierta del costado sur, fila número 3, vidrio número 2.  Dimensiones: alto 2.60m, ancho 2.245 m.  Espesor 5+5 mm."/>
    <x v="3"/>
    <n v="3127736"/>
    <x v="36"/>
    <s v="INDEMNIZADO"/>
    <n v="1554155"/>
    <d v="2021-04-29T00:00:00"/>
  </r>
  <r>
    <n v="49"/>
    <d v="2021-03-16T00:00:00"/>
    <s v="ESTACION RICAURTE"/>
    <s v="Vidrio de la rotonda del túnel ubicado en el costado derecho, en la columna 6, fila 2, (contado de sur a norte y de abajo hacia arriba). Dimensiones: 1,20 mts de alto x 1,20 mts de ancho. Espesor: 4 mm."/>
    <x v="3"/>
    <n v="446065"/>
    <x v="37"/>
    <s v="INDEMNIZADO"/>
    <n v="1554155"/>
    <d v="2021-04-29T00:00:00"/>
  </r>
  <r>
    <n v="50"/>
    <d v="2021-03-25T00:00:00"/>
    <s v="ESTACION TRANSVERSAL 86"/>
    <s v="Vidrio del vagón A, frecuencia 3, vidrio fijo número 13.  Dimensiones: Alto 1,94 mt x Ancho 1,07 mt.  Espesor: 8 mm."/>
    <x v="3"/>
    <n v="1074303"/>
    <x v="38"/>
    <s v="INDEMNIZADO"/>
    <n v="1554155"/>
    <d v="2021-04-29T00:00:00"/>
  </r>
  <r>
    <n v="51"/>
    <d v="2021-03-31T00:00:00"/>
    <s v="ESTACION AMERICAS AVENIDA BOYACA"/>
    <s v="Vidrio del vagón B, frecuencia 5, hoja móvil número 19. Dimensiones: Alto 1,94 mt x Ancho 0,85 mt.  Espesor 8 mm."/>
    <x v="3"/>
    <n v="821062"/>
    <x v="39"/>
    <s v="INDEMNIZADO"/>
    <n v="1554155"/>
    <d v="2021-04-29T00:00:00"/>
  </r>
  <r>
    <n v="52"/>
    <d v="2021-03-31T00:00:00"/>
    <s v="ESTACION GENERAL SANTANDER"/>
    <s v="Vidrio del vagón A, frecuencia 4, vidrio móvil de puerta número 11. Dimensiones: 0,85 mt x 1,94 mt .  Espesor:  8mm."/>
    <x v="3"/>
    <n v="821062"/>
    <x v="39"/>
    <s v="INDEMNIZADO"/>
    <n v="1554155"/>
    <d v="2021-04-29T00:00:00"/>
  </r>
  <r>
    <n v="53"/>
    <d v="2021-04-03T00:00:00"/>
    <s v="ESTACION SUBA CALLE 95"/>
    <s v="Vidrio del vagón B,  ausencia de pisavidrios en 16 vidrios móviles de marco robusto. Las medidas de los pisa vidrios son:  laterales: 185.5 centímetros.  superior e Inferior: 70 centímetros."/>
    <x v="3"/>
    <n v="1907389"/>
    <x v="40"/>
    <s v="INDEMNIZADO"/>
    <n v="1554155"/>
    <d v="2021-04-29T00:00:00"/>
  </r>
  <r>
    <n v="54"/>
    <d v="2021-02-24T00:00:00"/>
    <s v="DIFERENTES ESTACIONES"/>
    <s v="Hurto de paneles de techo en diferentes estaciones"/>
    <x v="7"/>
    <n v="88276997"/>
    <x v="41"/>
    <s v="INDEMNIZADO"/>
    <n v="1551957"/>
    <d v="2021-04-28T00:00:00"/>
  </r>
  <r>
    <n v="55"/>
    <d v="2021-02-22T00:00:00"/>
    <s v="ESTACION TOBERIN"/>
    <s v="Hurto tapa carter vagón E, frecuencia 1, puerta telescópica 1 y sencilla 2.  Dejadas en la oficina del portal del Norte en custodia del personal de vigilancia de la empresa Granadina.   Dimensiones:  7.50 mts. Inservible.  "/>
    <x v="4"/>
    <n v="5986807.2199999997"/>
    <x v="42"/>
    <s v="INDEMNIZADO"/>
    <n v="1556190"/>
    <d v="2021-05-18T00:00:00"/>
  </r>
  <r>
    <n v="56"/>
    <d v="2021-02-22T00:00:00"/>
    <s v="ESTACION BIBLIOTECA TINTAL"/>
    <s v="Hurto de tapa carter vagón A Sur, frecuencia 4, sobre el vidrio número 1. Dimensiones:  0,94 mts."/>
    <x v="4"/>
    <n v="1005754.73"/>
    <x v="42"/>
    <s v="INDEMNIZADO"/>
    <n v="1556191"/>
    <d v="2021-05-18T00:00:00"/>
  </r>
  <r>
    <n v="57"/>
    <d v="2021-02-22T00:00:00"/>
    <s v="ESTACION CALLE 161"/>
    <s v="Hurto de tapa carter en el vagón B, costado norte, frecuencia 1 sobre la puerta sencilla número 2.   Dimensiones: 3,55 mts"/>
    <x v="4"/>
    <n v="2972554.58"/>
    <x v="43"/>
    <s v="INDEMNIZADO"/>
    <n v="1556193"/>
    <d v="2021-05-18T00:00:00"/>
  </r>
  <r>
    <n v="58"/>
    <d v="2021-04-17T00:00:00"/>
    <s v="ESTACION MAZUREN"/>
    <s v="Hurto de tapa carter de 3.50 metros que cubre los mecanismos automáticos de la puerta sencilla 2, en el vagón C, sobre la frecuencia 1."/>
    <x v="4"/>
    <n v="2888375"/>
    <x v="42"/>
    <s v="INDEMNIZADO"/>
    <n v="1557528"/>
    <d v="2021-05-25T00:00:00"/>
  </r>
  <r>
    <n v="59"/>
    <d v="2021-04-17T00:00:00"/>
    <s v="ESTACION CALLE 161"/>
    <s v="Tapa carter desprendida y averiada por vandalismo 3.50 metros de tapa cárter que cubre el mecanismo de la puerta sencilla 1, de frecuencia 3, a la altura del vagón A."/>
    <x v="4"/>
    <n v="2888375"/>
    <x v="44"/>
    <s v="INDEMNIZADO"/>
    <n v="1557528"/>
    <d v="2021-05-25T00:00:00"/>
  </r>
  <r>
    <n v="60"/>
    <d v="2021-04-06T00:00:00"/>
    <s v="ESTACION CALLE 161"/>
    <s v="Hurto de tapa carter de 3.50 metros que cubre los mecanismos automáticos de la puerta sencilla 1, sobre la frecuencia 1 del vagón B."/>
    <x v="4"/>
    <n v="3092105"/>
    <x v="42"/>
    <s v="INDEMNIZADO"/>
    <s v="1558342/ 15558347"/>
    <d v="2021-05-28T00:00:00"/>
  </r>
  <r>
    <n v="61"/>
    <d v="2021-04-10T00:00:00"/>
    <s v="ESTACION CALLE 161"/>
    <s v="Hurto de 3.50 metros de tapa Carter que cubre los mecanismos automáticos de la puerta sencilla 2, sobre la frecuencia 2 del vagón A."/>
    <x v="4"/>
    <n v="2934876"/>
    <x v="42"/>
    <s v="INDEMNIZADO"/>
    <s v="1558342/ 15558347"/>
    <d v="2021-05-28T00:00:00"/>
  </r>
  <r>
    <n v="62"/>
    <d v="2021-04-12T00:00:00"/>
    <s v="ESTACION CALLE 161"/>
    <s v="Hurto de tapa carter de 3.50 metros que cubre los mecanismos automáticos de la puerta sencilla 1, en el vagón A frecuencia 2."/>
    <x v="4"/>
    <n v="2934876"/>
    <x v="42"/>
    <s v="INDEMNIZADO"/>
    <s v="1558342/ 15558347"/>
    <d v="2021-05-28T00:00:00"/>
  </r>
  <r>
    <n v="63"/>
    <d v="2021-04-14T00:00:00"/>
    <s v="ESTACION CALLE 161"/>
    <s v="Hurto de tapa carter de 3.50 metros que cubre los mecanismos automáticos de la puerta sencilla 2, en el vagón A sobre la frecuencia 3."/>
    <x v="4"/>
    <n v="2934876"/>
    <x v="45"/>
    <s v="INDEMNIZADO"/>
    <s v="1558342/ 15558347"/>
    <d v="2021-05-28T00:00:00"/>
  </r>
  <r>
    <n v="64"/>
    <d v="2021-01-17T00:00:00"/>
    <s v="ESTACION AVENIDA JIMENEZ"/>
    <s v="Fabio Ardila Caída de usuario dentro de la estación al trasborar Hacia el K10.  fecha del accidente 17 de enero de 2021. fabioardilahernandez@11outlook.es, 3024360174- 3133460445, "/>
    <x v="8"/>
    <n v="0"/>
    <x v="46"/>
    <s v="Objetado"/>
    <s v="N/A"/>
    <d v="2021-05-26T00:00:00"/>
  </r>
  <r>
    <n v="65"/>
    <d v="2021-04-06T00:00:00"/>
    <s v="ESTACION PUENTE LARGO"/>
    <s v="Ausencia de pisa vidrios en Vagón B, frecuencia 6, telescópica 2, vidrio móvil no. 21 y vagón b, frecuencia 1, telescópica 1, vidrio número 4.  2 vidrios móviles de marco robusto.  Las medidas de los pisa vidrios son: Lateral: 194 centímetros. Superior: 78 centímetros."/>
    <x v="3"/>
    <n v="86396"/>
    <x v="42"/>
    <s v="INDEMNIZADO"/>
    <n v="1557536"/>
    <d v="2021-05-26T00:00:00"/>
  </r>
  <r>
    <n v="66"/>
    <d v="2021-04-14T00:00:00"/>
    <s v="ESTACION RICAURTE"/>
    <s v="Vidrio de la transición E-F, vidrio número 8 del costado norte. Dimensiones: alto de 065 mt * 1.05 mt.  Espesor: 4+4 mm."/>
    <x v="3"/>
    <n v="437680"/>
    <x v="42"/>
    <s v="INDEMNIZADO"/>
    <n v="1557536"/>
    <d v="2021-05-26T00:00:00"/>
  </r>
  <r>
    <n v="67"/>
    <d v="2021-04-10T00:00:00"/>
    <s v="ESTACION BICENTENARIO"/>
    <s v="Vidrio del vagón A, frecuencia 2, vidrio fijo número 8 y en el vagón B Frecuencia 2 vidrio fijo número 1.  Dimensiones.  ancho de 0.85 mt alto de 1.94 mt.  Espesor: 8 mm"/>
    <x v="3"/>
    <n v="829199"/>
    <x v="42"/>
    <s v="INDEMNIZADO"/>
    <n v="1557536"/>
    <d v="2021-05-26T00:00:00"/>
  </r>
  <r>
    <n v="68"/>
    <d v="2021-04-10T00:00:00"/>
    <s v="ESTACION SANTA ISABEL"/>
    <s v="Vidrio del vagón B, frecuencia 3, vidrio fijo número 6.  Dimensiones:  1.94 mt de largo por ancho de 0.85 mt.  Espesor: 8 mm."/>
    <x v="3"/>
    <n v="829199"/>
    <x v="42"/>
    <s v="INDEMNIZADO"/>
    <n v="1557536"/>
    <d v="2021-05-26T00:00:00"/>
  </r>
  <r>
    <n v="69"/>
    <d v="2021-04-06T00:00:00"/>
    <s v="ESTACION LA CAMPIÑA"/>
    <s v="Ausencia de pisa vidrios en vagón A, frecuencia 2, sencilla 1, vidrio móvil número 11. Medida: 82 cm.  vagón B, frecuencia 1, sencilla 1, vidrio móvil .número 11. Medida: 94 cm.  vagón B, frecuencia 1, sencilla 1, vidrio móvil número 11.  medida: 94 cm.  vagón B, frecuencia 5, telescópica, vidrio móvil número 27.  Medida: 77 cm.  vagón B, frecuencia 4, telescópica 1, vidrio móvil número 5.  Medida: 77 cm.  vagón B, frecuencia 4, sencilla 2, vidrio móvil número 15.   Medida: 82 cm.  vagón B, frecuencia 6, telescópica 3, vidrio móvil número 26.  Medida: 77 cm.  "/>
    <x v="3"/>
    <n v="155323"/>
    <x v="47"/>
    <s v="INDEMNIZADO"/>
    <n v="1557536"/>
    <d v="2021-05-26T00:00:00"/>
  </r>
  <r>
    <n v="70"/>
    <d v="2021-02-24T00:00:00"/>
    <s v="ESTACION MARLY"/>
    <s v="· Vidrio de realce de la transición B-C costado occidental, vidrio #1.  Dimensiones: Ancho 1,05m x Alto 0,65m alto x Espesor 4+4mm.  Pantalla de 43&quot; ubicada en el vagón A, viga transversal costado oriental."/>
    <x v="9"/>
    <n v="4548838.25"/>
    <x v="48"/>
    <s v="INDEMNIZADO"/>
    <n v="1557534"/>
    <d v="2021-06-15T00:00:00"/>
  </r>
  <r>
    <n v="71"/>
    <d v="2018-11-02T00:00:00"/>
    <s v="ESTACION PORTAL DORADO"/>
    <s v="Caso Karen Alejandra Padilla Pardo, cc no. 1.014.238.773.   kapadillap@unal.edu.co.  4720016- 3194953937.  Petición 2677012018.   ACCIDENTE OCASIONADO POR UNA BALDOSA LEVANTADA DEL PISO DE LA Q NO HAY REPORTE EN MODOS"/>
    <x v="8"/>
    <n v="120000000"/>
    <x v="49"/>
    <s v="INDEMNIZADO"/>
    <n v="1535968"/>
    <d v="2021-07-19T00:00:00"/>
  </r>
  <r>
    <n v="72"/>
    <d v="2021-07-01T00:00:00"/>
    <s v="ESTACION TOBERIN"/>
    <s v="Caso Rosa Elena Páez Cañon, cc no. 39.664.997, carrera 87 No. 48-50 sur casa 194.  rosavale1522@gmail.com, 3212067678. 3125012095.  2021-ER-24979."/>
    <x v="8"/>
    <s v=" $ -   "/>
    <x v="50"/>
    <s v="Objetado-  no cobertura"/>
    <m/>
    <m/>
  </r>
  <r>
    <n v="73"/>
    <d v="2021-06-25T00:00:00"/>
    <s v="ESTACION QUIROGA"/>
    <s v="Vidrio fragmentado en el vagón A, Frecuencia 3, vidrio fijo número 6. Medidas: Alto: 194 cm.   Ancho:  85cm. Espesor: 8 mm."/>
    <x v="10"/>
    <n v="777737"/>
    <x v="46"/>
    <s v="Objetado-  no cobertura"/>
    <m/>
    <m/>
  </r>
  <r>
    <n v="74"/>
    <d v="2021-06-26T00:00:00"/>
    <s v="ESTACION GENERAL SANTANDER"/>
    <s v="Vidrio correspondiente a la garita de seguridad ubicada en el costado de alimentadores.  Dimensiones; Alto 0,97 metros, ancho 0,77 metros y espesor 4mm."/>
    <x v="10"/>
    <n v="229301"/>
    <x v="46"/>
    <s v="Objetado-  no cobertura"/>
    <m/>
    <m/>
  </r>
  <r>
    <n v="75"/>
    <d v="2021-07-08T00:00:00"/>
    <s v="ESTACION HEROES"/>
    <s v="Vidrio de realce número 1 de la rampa de discapacitados, descendiendo costado izquierdo.  Dimensiones aproximadas del vidrio:  Alto: 0.95 m, Ancho: 1.50 m.  Espesor: 5+5 mm"/>
    <x v="10"/>
    <n v="858476"/>
    <x v="46"/>
    <s v="Objetado-  no cobertura"/>
    <m/>
    <m/>
  </r>
  <r>
    <n v="76"/>
    <d v="2021-07-08T00:00:00"/>
    <s v="ESTACION RECINTO FERIAL"/>
    <s v="Vidrio del vagón A, frecuencia 2, hoja fija número 13.   Dimensiones: alto: 1,94m, ancho: 1,07m.  Espesor: 8mm"/>
    <x v="10"/>
    <n v="1154616"/>
    <x v="46"/>
    <n v="2242393"/>
    <m/>
    <m/>
  </r>
  <r>
    <n v="77"/>
    <d v="2021-07-06T00:00:00"/>
    <s v="SUBA CALLE 100"/>
    <s v="Hurto de tapa carter de 2.65 metros de lámina inferior que cubre los mecanismos automáticos de la puerta sencilla 2, sobre la frecuencia 4, del vagón B Y 4.35 metros de lámina inferior de tapa Carter que cubre los mecanismos automáticos de la puerta Telescópica 2, sobre la frecuencia 5 del vagón B. "/>
    <x v="4"/>
    <n v="1582483"/>
    <x v="42"/>
    <s v="INDEMNIZADO"/>
    <s v="N/A"/>
    <n v="1586191"/>
  </r>
  <r>
    <n v="78"/>
    <d v="2021-06-24T00:00:00"/>
    <s v="ESTACION CALLE 161"/>
    <s v="Hurto de tapa carter en el vagón B, norte frecuencia 1 sobre la puerta telescópica 1. Longitud del tramo de tapa Carter ausente es de 7.0 metros de largo."/>
    <x v="4"/>
    <n v="5572347"/>
    <x v="42"/>
    <s v="INDEMNIZADO"/>
    <s v="N/A"/>
    <n v="1586191"/>
  </r>
  <r>
    <n v="79"/>
    <d v="2021-06-21T00:00:00"/>
    <s v="ESTACION MAZUREN"/>
    <s v="Hurto de tapa carter de 3.50 metros que cubre los mecanismos automáticos de la puerta sencilla 2, sobre la frecuencia 2 del vagón B."/>
    <x v="4"/>
    <n v="2934876"/>
    <x v="42"/>
    <s v="INDEMNIZADO"/>
    <s v="N/A"/>
    <n v="1586191"/>
  </r>
  <r>
    <n v="80"/>
    <d v="2021-06-21T00:00:00"/>
    <s v="ESTACION CALLE 161"/>
    <s v="Hurto de tapa carter de 7 metros que cubre los mecanismos automáticos de la puerta telescópica 1, sobre la frecuencia 3 del vagón A. N"/>
    <x v="4"/>
    <n v="5572347"/>
    <x v="51"/>
    <s v="INDEMNIZADO"/>
    <s v="N/A"/>
    <n v="1586191"/>
  </r>
  <r>
    <n v="81"/>
    <d v="2021-06-06T00:00:00"/>
    <s v="ESTACION PORTAL USME"/>
    <s v="Vidrio fragmentado de la plataforma 2, vidrio divisorio número 123 y vidrio número 2, de la jardinera norte costado troncales.   Dimensiones: Vidrio # 123:  Alto: 1.60 metros, Ancho: 0,5 metros, espesor: 6 milímetros. Vidrio # 2 de jardinera:  Alto: 1.60 metros, Ancho: 0,8 metros, espesor: 6 milímetros."/>
    <x v="10"/>
    <n v="420897"/>
    <x v="42"/>
    <s v="INDEMNIZADO"/>
    <s v="N/A"/>
    <n v="1589224"/>
  </r>
  <r>
    <n v="82"/>
    <d v="2021-06-07T00:00:00"/>
    <s v="ESTACION 20 DE JULIO"/>
    <s v="Vidrio fragmentado en zona de alimentación costado sur, vidrio de realce número 7, contado de sur a norte desde las BCA.  Las dimensiones del vidrio son: alto: 0,72 metros, ancho: 1,135 metros, espesor: 4 mm."/>
    <x v="10"/>
    <n v="243269"/>
    <x v="42"/>
    <s v="INDEMNIZADO"/>
    <s v="N/A"/>
    <n v="1589224"/>
  </r>
  <r>
    <n v="83"/>
    <d v="2021-05-09T00:00:00"/>
    <s v="ESTACION CALLE 26"/>
    <s v="Vidrios del vagón A, frecuencia 3, telescópica 1, vidrios móviles números 4-5.  Las dimensiones de los vidrios son: 1,94m (alto) x 0,85m (ancho) x 8 mm de espesor. "/>
    <x v="10"/>
    <n v="1609471"/>
    <x v="42"/>
    <s v="INDEMNIZADO"/>
    <s v="N/A"/>
    <n v="1589224"/>
  </r>
  <r>
    <n v="84"/>
    <d v="2021-05-09T00:00:00"/>
    <s v="ESTACION CALLE 22"/>
    <s v="El día de hoy 09 de junio de 2021, realizando el recorrido en la estación Calle 22, siendo las 09:15 horas, en la transición B-C costado occidental, se evidencia el vidrio de realce #12 fragmentado, no se observa golpe con objeto contundente, la vigilancia no tiene conocimiento de los hechos."/>
    <x v="10"/>
    <n v="437681"/>
    <x v="42"/>
    <s v="INDEMNIZADO"/>
    <s v="N/A"/>
    <n v="1589224"/>
  </r>
  <r>
    <n v="85"/>
    <d v="2021-05-28T00:00:00"/>
    <s v="ESTACION AVENIDA ROJAS"/>
    <s v="Vidrio del vagón A, frecuencia 2, hoja fija número 7.  Dimensiones: Alto: 1,94 m X ancho: 1,07 m X espesor: 8 mm."/>
    <x v="10"/>
    <n v="1092995"/>
    <x v="42"/>
    <s v="INDEMNIZADO"/>
    <s v="N/A"/>
    <n v="1589224"/>
  </r>
  <r>
    <n v="86"/>
    <d v="2021-06-07T00:00:00"/>
    <s v="ESTACION PORTAL 80"/>
    <s v="Vidrio de la zona de parada Quiriguá de la plataforma 1, vidrio divisorio número 9 (Contado de norte a sur).  Características del vidrio: Vidrio templado con película de seguridad, medidas 1.60 m. de alto X 0.80 m. de ancho X 8mm de espesor."/>
    <x v="10"/>
    <n v="648842"/>
    <x v="42"/>
    <s v="INDEMNIZADO"/>
    <s v="N/A"/>
    <n v="1589224"/>
  </r>
  <r>
    <n v="87"/>
    <d v="2021-05-30T00:00:00"/>
    <s v="ESTACION UNIVERSIDADES"/>
    <s v="Vidrio de la transición A-B, costado occidente, vidrios de realce número 10 y 15.  Dimensiones: Ancho 1,05m x Alto 0,65m alto x Espesor 4+4mm."/>
    <x v="10"/>
    <n v="777302"/>
    <x v="52"/>
    <s v="INDEMNIZADO"/>
    <s v="N/A"/>
    <n v="1589224"/>
  </r>
  <r>
    <n v="88"/>
    <d v="2021-08-06T00:00:00"/>
    <s v="ESTACION BANDERAS"/>
    <s v="El señor Guillermo Moncada, identificado con Cédula de Ciudadanía número 19.087.715, presentó un accidente el martes 3 de agosto de 2021, entre las 3:00 p.m. y las 3:30 p.m., en la Estación ferias.   Dice textualmente: “...estando en la estación de ferias en el segundo vagón esperando la ruta H20 me caí al vacío extendido en la calle ya que la estación no cuenta con las puertas de seguridad y en el momento no se encontraba una persona de Transmilenio de chaleco rojo”.   Guillermo Moncada.  Transversal 12 No. 40A- 70 ssur.  Barrio San Jorge Sur.   Localidad Rafael Uribe Uribe.  juanchomoncada@hotmail.com.  TEl.: 3138647312. RADICADO TMSA 2021-ER-31705.  2021-ER-36852.  2021-ER-37170.  2021-EE-16581."/>
    <x v="8"/>
    <n v="0"/>
    <x v="46"/>
    <s v="En estudio"/>
    <m/>
    <m/>
  </r>
  <r>
    <n v="89"/>
    <d v="2021-08-06T00:00:00"/>
    <s v="ESTACION BANDERAS"/>
    <s v="SE COMUNICA EL CIUDADANO JUAN ESTEBAN RODRIGUEZ GONZALEZ EL DIA 06/08/2021 SIENDO LAS 10:55 AM PARA INTERPONER RECLAMACION, MANIFIESTA QUE EL DIA EN MENCION SOBRE LAS 10:30 AM SE ENCONTRABA PASANDO POR LA PLATAFORMA SUR DE LA ESTACION BANDERAS PARA DIRIGIRSE A TOMAR UN ARTICULADO, AL MOMENTO QUE PASA POR EL PASILLO SE ENCUENTRA UNA REJA EN MAL ESTADO Y EL USUARIO PASA MUY CERCA DE ELLA, POR ESTE HECHO SE RASGA SU PRENDA DE VESTIR ( CAMISA) A LA ALTURA DEL CODO DERECHO, POR LO ANTERIOR LE SOLICITA A LA ENTIDAD SE RESARCIR LOS DAÑOS CAUSADOS Y EL PAGO DE LA PRENDA DE VESTIR QUE OSCILA UN VALOR DE $80.000 PESOS Y SE GENERE EL ARREGLO DE LA REJILLA QUE ESTE HECHO NO SE VUELVA A PRESENTAR.  PETICIÓN 2477752021.   Sr. Juan Esteban Rodríguez González.  Carrera 92A No. 76-44.  Cel.: 3209659757.  juanes.rodriguezgo@gmail.com"/>
    <x v="8"/>
    <n v="80000"/>
    <x v="53"/>
    <s v="En estudio"/>
    <m/>
    <m/>
  </r>
  <r>
    <n v="90"/>
    <d v="2021-09-24T00:00:00"/>
    <s v="PORTAL DORADO"/>
    <s v="SE COMUNICA LA CIUDADANA  NATALY ANDREA BAEZ BUITRAGO cc.  1016037119, EL DIA 24 DE SEPTIEMBRE A LAS 2:40 PM.MANIFIESTA INTERPONER UN RECLAMO A LA ENTIDAD POR LA SITUACION QUE SE PRESENTO EL DIA DE HOY 24 DE SEPTIEMBRE SIENDO LAS 11:45 DE LA MAÑANA EN EL PORTAL DORADO, LA JOVEN ISABELA BAEZ BUITRAGO IDENTIFICADA CON TI 1019993432, SE DESPLAZABA EN LA PLATAFORMA DE LA RUTA L10, SE TROPEZO Y CAYO LASTIMANDOSE EL PIE IZQUIERDO,PORQUE LAS LOZAS SE ENCUENTRAN EN MAL ESTADO, AGREGA QUE SOLO RECIBIO AYUDA DE PARTE DEL PERSONAL DE ENFERMERIA NADIE DE TRANSMILENIO DIO ACOMPAÑAMIENTO, LA ENVIARON EN UNA LA AMBULANCIA HASTA EL HOSPITAL UNIVERSITARIO INFANTIL SAN JOSE, DONDE LA QUIEREN INGRESAR POR MEDIO DE LA ESP. POR QUE DICE QUE NO FUE ACCIDENTE DE TRANSITO , LA SEÑORA SOLICITA QUE LA ENTIDAD RESPONDA POR MEDIO POLIZA DE RESPONSABILIDAD CIVIL EXTRA CONTRACTUAL . QUE TODO ESTABLECIMIENTO DEBE TENER PARA RESPODER EN CASO DE SINIESTRO . ESTIPULADO EN EL ARTICULO 90 DE CONSTITUCION POLITICA. PETICIÓN 3080652021. Calle 11 a No. 10b- 48-   Barrio Zona Franca.  Cel.: 33137700394- 3183696512.  nataly.baez335@gmail.com"/>
    <x v="8"/>
    <n v="0"/>
    <x v="46"/>
    <s v="En estudio"/>
    <m/>
    <m/>
  </r>
  <r>
    <n v="91"/>
    <d v="2021-10-29T00:00:00"/>
    <s v="ESTACION CALLE 106"/>
    <s v="SE COMUNICA EL DIA DE HOY VIERNES 29 DE OCTUBRE DE 2021 A LAS 5:17 DE LA TARDE LA SEÑORA ESPERANZA GUTIERREZ RIOS CON CC 41576124 PARA INFORMAR LO SUCEDIDO EL DIA DE AYER JUEVES 28/10/2021 A LAS 8:30 DE LA MAÑANA EN LA ESTACION CALLE 106 ELLA SE DIPONIA A SALIR DE LA ESTACION Y ALLI HAY UNAS LATAS SALIDAS SE TROPEZO CONTRA EL MURO  QUE ESTA DENTRO DE LA ESTACION OCASIONANDOLE VARIAS AFECTACIONES  EN SU ROSTRO COMO RASPONES  Y SE ROMPIO LA CEJA AL PUNTO QUE SE DIRIGIA SU ESP Y LE PRGORAMARON  CIRUGIA PLASTICA EN LA HORAS DE LA TARDE SOPORTES QUE ENVIARAN;  LE DAN 8 DIAS DE INCAPACIDAD.  SOLICITA AL SISTEMA INTEGRADO  DE TRANSMILENIO  RESPONDER POR LOS DAÑOS EN SU CARA Y POR LOS DIAS QUE NO PODRA LABORAR.   PETICIÓN 3528672021. C.C. No. 41.576.124.  Cel.: 3145431371- 6019579. esperanzaguti152@gmail.com"/>
    <x v="8"/>
    <n v="0"/>
    <x v="46"/>
    <s v="En estudio"/>
    <m/>
    <m/>
  </r>
  <r>
    <n v="92"/>
    <d v="2021-11-24T00:00:00"/>
    <s v="ESTACION PORTAL SUBA"/>
    <s v="La señora Ana Cecilia Castrillon Montaña, identificada con Cédula de Ciudadanía número 52.332.504, presentó un accidente el martes 23 de noviembre de 2021, entre las 6:30 a.m. y las 7:30 a.m., en el Portal Suba.   Dice textualmente: “...INGRESA AL PORTAL SUBA SE ENCONTRABA EN LA PLATAFORMA DONDE LA DEJA EL ALIMENTADOR LAS MERCEDES, SE DIRIJA RUMBO A LA PLATAFORMA DONDE PARA EL SERVICIO G30, EN LA PLATAFORMA DEL ALIMENTADOR HABIA COMIDA EN EL SUELO NO HABIA NINGUN LETRERO NI UNA PERSONA REALIZANDO EL ASEO DEL SUELO CUANDO POR ACCIDENTE PISA LA COMIDA Y SE RESBALA CAYENDO SENTADA AL SUELO DE FORMA SENTADA DONDE SE GOLPEA LA CADERA Y LAS MANOS, DONDE LE GENERA UN TRAUMA EN SU MANO DERECHA Y SU CADERA”.  De este caso nos está llegando a la oficina de seguros un Derecho de Petición; para dar respuesta a este es necesario su gentil colaboración con los vídeos y registros de bitácoras que se tengan del mismo, en el menor tiempo posible y si no hay registros o vídeos por favor confirmar por este medio que no se encuentra algo del mismo.  PETICION 3814152021.  "/>
    <x v="8"/>
    <n v="0"/>
    <x v="46"/>
    <s v="En estudio"/>
    <m/>
    <m/>
  </r>
  <r>
    <n v="93"/>
    <d v="2021-10-29T00:00:00"/>
    <s v="ESTACION PORTAL AMERICAS"/>
    <s v="La señora Deycy Castro Moscoso, identificada con Cédula de Ciudadanía número 52.015.407, presentó un accidente el martes 26 de octubre de 2021, entre las 5:30 p.m. y las 6:30 p.m., en el Portal Américas, en la parada del F 28.   Dice textualmente:Por medio de la presente me dirijo a ustedes con el fin de informar acerca de una caida que tuve en el portal de las Américas el día 26 de Octubre del año 2021... Cerca de las 6:00 pm de la tarde, en la parada del F 28.  Cuya información quedo registrado en las respectivas bitácoras de los empleados de transmilenio y en enfermería del portal...Debido al fuerte golpe que recibí por pisar la franja amarilla que se encontraba mojada y por tal razón se encontraba muy resbalosa... Hago está radicación por motivo personal y social ya que este tipo de accidentes pueden llegar a causar lecciones físicas a otras personas.Quizás mujeres embarazadas,con niños en brazos o personas de la tercera edad, debido al golpe que recibí me dieron una incapacidad de 10 días y debo volver a revisión con traumatología y ortopedia ya que el golpe lo recibí en la rodilla derecha y el hombro izquierdo y al día de hoy 26 de Noviembre del 2021 aún me encuentro con cecuelas del golpe.  2021-ER-46169.  C.C. No. 52.015.407.   Cel.: 3153315060. "/>
    <x v="8"/>
    <n v="0"/>
    <x v="46"/>
    <s v="En estudio"/>
    <m/>
    <m/>
  </r>
  <r>
    <n v="94"/>
    <d v="2021-11-19T00:00:00"/>
    <s v="ESTACION AVENIDA CHILE"/>
    <s v="La señora Melba Fanny Fernández Vargas, identificada con Cédula de ciudadanía número 41.408.438, presentó un accidente el 19 de noviembre de 2021, entre las 5:20 p.m. y las 6:00 p.m., en la Estación Avenida Chile.   Dice textualmente: “SE COMUNICA EL DIA DE HOY 30 DE DICIEMBRE DEL 2021 A LAS 11:11 AM, CIUDADANA SOLICITANDO A LA ENTIDAD SE LE RESPONDA POR LOS DAÑOS CAUSADOS YA QUE EL DIA19 DE NOVIEMBRE 2021, SIENDO LAS 5:40 PM SE CAYO DENTRO DEL VAGON DE LA ESTACION AV CHILE Y SE FRACTURO DE LA MANO DERECHA EL CUBITO Y EL RADIO, AGREGAQUE ESTE DIA NADIE LE AYUDO NI HIZO USO DE LOS IMPLEMENTOS QUE SE MENCIONAN EN LA RESPUESTA DEL RADICADO 4004962021. ADICIONAL DESEA SABER SI LA ENTIDADTIENE UN SEGURO QUE CUBRA SU ACCIDENTE”.   C.C. nO. 41408438,  CALLE 77 B No. 120A- 45.  TORRE 4. APTO. 803.   TELÉFONO:  3937037.  CELULAR:  3209285418.   CORREO ELECTRÓNICO:  mfferna25@hotmail.com"/>
    <x v="8"/>
    <n v="0"/>
    <x v="46"/>
    <s v="En estudio"/>
    <m/>
    <m/>
  </r>
  <r>
    <n v="95"/>
    <s v="SIN INF."/>
    <s v="OFICINAS ADMINISTRATIVAS"/>
    <s v="EQUIPO MOTOROLA IDEN INTRINSECAMENTE SEGURO I365IS"/>
    <x v="1"/>
    <n v="1285200"/>
    <x v="54"/>
    <s v="INDEMNIZADO"/>
    <m/>
    <m/>
  </r>
  <r>
    <n v="96"/>
    <d v="2021-04-28T00:00:00"/>
    <s v="OFICINAS ADMINISTRATIVAS"/>
    <s v="PORTATIL HP SERIAL SCD8190LYT placa de inventario 1670021421-BUSES GILBERTO PADILLA"/>
    <x v="0"/>
    <n v="1799999"/>
    <x v="55"/>
    <s v="Autorizado"/>
    <m/>
    <m/>
  </r>
  <r>
    <n v="97"/>
    <d v="2021-04-28T00:00:00"/>
    <s v="OFICINAS ADMINISTRATIVAS"/>
    <s v="ELEMENTOS EMISORA JAVIER CASTAÑEDA TICS"/>
    <x v="9"/>
    <n v="554070000"/>
    <x v="42"/>
    <s v="Avisado"/>
    <m/>
    <m/>
  </r>
  <r>
    <n v="98"/>
    <d v="2021-04-28T00:00:00"/>
    <s v="OFICINAS ADMINISTRATIVAS"/>
    <s v="ELEMENTOS CAMARAS DE SEGURIDAD- SEGURIDAD.  Valor inicial de $352.117.782,24"/>
    <x v="9"/>
    <n v="555000000"/>
    <x v="56"/>
    <s v="Avisado"/>
    <m/>
    <m/>
  </r>
  <r>
    <n v="99"/>
    <d v="2021-03-10T00:00:00"/>
    <s v="OFICINAS ADMINISTRATIVAS"/>
    <s v="EQUIPO TELO SYSTEM TE610-35/ IMEI 359542100004165. VALOR INICIAL SOLICITADO $541.450"/>
    <x v="1"/>
    <n v="213921"/>
    <x v="42"/>
    <s v="Autorizado"/>
    <m/>
    <m/>
  </r>
  <r>
    <n v="100"/>
    <d v="2021-03-10T00:00:00"/>
    <s v="OFICINAS ADMINISTRATIVAS"/>
    <s v="EQUIPO TELO SYSTEM TE610-258/ IMEI 359542100005907"/>
    <x v="1"/>
    <n v="541450"/>
    <x v="42"/>
    <s v="Autorizado"/>
    <m/>
    <m/>
  </r>
  <r>
    <n v="101"/>
    <d v="2021-03-10T00:00:00"/>
    <s v="OFICINAS ADMINISTRATIVAS"/>
    <s v="EQUIPO TELO SYSTEM TE610-278/ IMEI 359542100003514"/>
    <x v="1"/>
    <n v="541450"/>
    <x v="57"/>
    <s v="Autorizado"/>
    <m/>
    <m/>
  </r>
  <r>
    <n v="102"/>
    <d v="2021-03-10T00:00:00"/>
    <s v="OFICINAS ADMINISTRATIVAS"/>
    <s v="EQUIPO TELO SYSTEM TE610-334/ IMEI 359542100005055"/>
    <x v="1"/>
    <n v="541450"/>
    <x v="57"/>
    <s v="Autorizado"/>
    <m/>
    <m/>
  </r>
  <r>
    <n v="103"/>
    <d v="2021-11-29T00:00:00"/>
    <s v="OFICINAS ADMINISTRATIVAS"/>
    <s v="CAMARA DIGITAL SONY PLACA DE INVENTARIO NO. 166502000081- JAIME MONROY BRT"/>
    <x v="1"/>
    <n v="911760"/>
    <x v="42"/>
    <s v="Autorizado"/>
    <m/>
    <m/>
  </r>
  <r>
    <n v="104"/>
    <d v="2021-04-28T00:00:00"/>
    <s v="ESTACIONES VARIAS DEL SISTEMA"/>
    <s v="Daños por protestas en diferentes estaciones del sistema"/>
    <x v="9"/>
    <n v="11754768443"/>
    <x v="58"/>
    <s v="INDEMNIZADO"/>
    <n v="42"/>
    <m/>
  </r>
  <r>
    <n v="105"/>
    <d v="2021-06-30T00:00:00"/>
    <s v="ESTACIONES VARIAS DEL SISTEMA"/>
    <s v="Segundo informe- Presupuesto oficial de afectaciones posteriores a la revisión con el ajustador"/>
    <x v="9"/>
    <n v="2951279372"/>
    <x v="59"/>
    <s v="Aprobado"/>
    <m/>
    <m/>
  </r>
  <r>
    <n v="106"/>
    <d v="2021-07-15T00:00:00"/>
    <s v="ESTACIONES VARIAS DEL SISTEMA"/>
    <s v="Tercer informe- Presupuesto oficial de afectaciones posteriores a la revisión con el ajustador"/>
    <x v="9"/>
    <n v="675286499"/>
    <x v="60"/>
    <s v="Aprobado"/>
    <m/>
    <m/>
  </r>
  <r>
    <n v="107"/>
    <d v="2021-04-28T00:00:00"/>
    <s v="ESTACIONES VARIAS DEL SISTEMA"/>
    <s v="Cuarto  informe- Presupuesto oficial de notificación siniestros afectaciones presentada a estaciones en obras (memo interno de técnica-  sra Nubia)"/>
    <x v="9"/>
    <n v="669535686"/>
    <x v="46"/>
    <s v="Avisado"/>
    <m/>
    <m/>
  </r>
  <r>
    <n v="108"/>
    <d v="2021-07-12T00:00:00"/>
    <s v="ESTACION TYGUA"/>
    <s v="Estación Tygua, hurto de cableado en el vagón B sur y vagón B norte.  Detalle así: vagón B norte, 550 metros de cable de cobre #2; Vagón B norte, 125 metros de cable de cobre #10 de las tomas monofásicas y trifásicas; Vagón B sur, 625 metros de cable de cobre #2 y Vagón B sur, 125 metros de cable de cobre #10 de las tomas monofásicas y trifásicas. En el vagón A sur.  Detalle así: Vagón A sur, 75 metros de cable de cobre #2; Vagón A sur, 125 metros de cable de cobre #10 de las tomas monofásicas y trifásicas y Vagón A norte, 125 metros de cable de cobre #10 de las tomas monofásicas y trifásicas.  Conato de incendio en el gabinete eléctrico del vagón A costado Nor- oriental. Con detalle de daños así: Pérdida total de 1 Medidor Trifásico de Transmilenio; Pérdida total de 1 Interruptor principal trifásico de 62 amperios resistencia de 220 voltios; Pérdida total 2 medidores Monofásico- pertenecientes a Publicidad y Recaudo Bogotá; Pérdida total de 2 interruptores principales monofásicos de 62 amperios resistencia de 220 voltios; Pérdida total del barraje principal y Pérdida total de 3 cajas metálicas de seguridad de los medidores.  Hurto total de los elementos de la red eléctrica que componen los gabinetes del vagón A Nor- oriental y A sur- oriental.  Detalle así: Hurto de acometida general un total 140 metros de cable de cobre 2/0 en el Vagón B Nor – Oriental. Hurto tablero eléctrico vagón A Nor-oriental.  1 breaker general monofásico de 32 amperios resistencia de 220 voltios. 1 barraje monofásico de 50 Amperios. 11 breakers monofásicos de 6 amperios resistencia 220 voltios. 1 bornera de 30 amperios. Barraje a tierra de 50 amperios.  Hurto tablero eléctrico vagón A nororiental.  Detalle así: 1 breaker general trifásico de 32 amperios resistencia de 220 voltios; 1 temporizador; 1 barraje trifásico de 50 Amperios; 4 breakers trifásicos de 20 amperios resistencia 220 voltios; 1 breaker trifásico de 32 amperios resistencia 220 voltios; 5 breakers de 20 amperios resistencia 220 voltios; 1 bornera de 30 amperios; Barraje a tierra de 50 amperios y 5 contactores de 30 amperios resistencia de 220 voltios.  Hurto tablero eléctrico vagón A sur- Oriental.  Detalle así:  1 breaker general monofásico de 32 amperios resistencia de 220 voltios; 1 barraje monofásico de 50 Amperios; 13 breakers monofásicos de 6 amperios resistencia 220 voltios; 1 bornera de 30 amperios y Barraje a tierra de 50 amperios.  Hurto tablero eléctrico vagón A sur- oriental. Detalle así:  1 breaker general trifásico de 32 amperios resistencia de 220 voltios; 1 temporizador; 1 barraje trifásico de 50 Amperios; 4 breakers trifásicos de 20 amperios resistencia 220 voltios;1 breaker trifásico de 32 amperios resistencia 220 voltios; 8 breakers de 20 amperios resistencia 220 voltios; 1 bornera de 30 amperios; Barraje a tierra de 50 amperios y 5 contactores de 30 amperios resistencia de 220 voltios."/>
    <x v="11"/>
    <n v="78450536"/>
    <x v="61"/>
    <s v="Pendiente indemnización"/>
    <m/>
    <m/>
  </r>
  <r>
    <n v="109"/>
    <d v="2021-07-14T00:00:00"/>
    <s v="ESTACION AVENIDA 68"/>
    <s v="Hurto de paneles en el techo, vagón b, frecuencia 3, sencilla 2, cinco (5) paneles de techo.  Dimensiones panel de techo: 0,59 mts x 0,59 mts. Área afectada: 1,74 mts2"/>
    <x v="12"/>
    <n v="1329586"/>
    <x v="42"/>
    <s v="Pendiente indemnización"/>
    <m/>
    <m/>
  </r>
  <r>
    <n v="110"/>
    <d v="2021-07-09T00:00:00"/>
    <s v="ESTACION CALLE 19"/>
    <s v="Hurto de paneles en el techo, vagón A, taquilla y/o voladizo de cubierta costado sur, tres (3) paneles de techo.  Dimensiones panel de techo: 0,61 mts x 0,61 mts.- Área afectada: 1,12 mts2"/>
    <x v="12"/>
    <n v="852753"/>
    <x v="42"/>
    <s v="Pendiente indemnización"/>
    <m/>
    <m/>
  </r>
  <r>
    <n v="111"/>
    <d v="2021-09-07T00:00:00"/>
    <s v="ESTACION SAN VICTORINO"/>
    <s v="Hurto de paneles de techo en el vagón C, sobre el acceso peatonal norte, se evidencia la ausencia de 7 paneles de techo.  Dimensiones: 0,59 metros x 0.595 metros."/>
    <x v="12"/>
    <n v="1877195"/>
    <x v="62"/>
    <s v="Pendiente indemnización"/>
    <m/>
    <m/>
  </r>
  <r>
    <n v="112"/>
    <d v="2021-07-06T00:00:00"/>
    <s v="ESTACION SUBA CALLE 116"/>
    <s v="Hurto de tapa Carter  de 2.14 mtm que ccubre los mecanismos automáticos de la puerta telescópica 1, sobre la frecuencia 1 del vagón B. "/>
    <x v="4"/>
    <n v="1910030"/>
    <x v="42"/>
    <s v="Pendiente indemnización"/>
    <m/>
    <m/>
  </r>
  <r>
    <n v="113"/>
    <d v="2021-06-07T00:00:00"/>
    <s v="ESTACION CALLE 161"/>
    <s v="Hurto de tapa carter de 3.50 mt, sobre puerta sencilla 1, sobre la frecuencia 4 del vagón B"/>
    <x v="4"/>
    <n v="2934836"/>
    <x v="42"/>
    <s v="Pendiente indemnización"/>
    <m/>
    <m/>
  </r>
  <r>
    <n v="114"/>
    <d v="2021-06-08T00:00:00"/>
    <s v="ESTACION CALLE 161"/>
    <s v="Hurto de tapa carter de 3.50 mt, sobre sencilla 2, sobre la frecuencia 4 del vagón B"/>
    <x v="4"/>
    <n v="2934836"/>
    <x v="63"/>
    <s v="Pendiente indemnización"/>
    <m/>
    <m/>
  </r>
  <r>
    <n v="115"/>
    <d v="2021-06-26T00:00:00"/>
    <s v="ESTACION AVENIDA JIMENEZ"/>
    <s v="Hurto de paneles superiores del vagón A, voladizo de cubierta costado sur, 13 paneles de techo. Dimensiones panel de techo: 0,61 mts x 0,61 mts / Área afectada: 4,83 mts2) y voladizo de cubierta, costado occidental del cuarto técnico de la planta eléctrica, 40 paneles de techo. Dimensiones panel de techo: 0,61 mts x 0,61 mts / Área afectada: 14,88 mts2.  ·         1 panel = 0,61 m X 0,61 m = área  0,37 Metros² ·         7 paneles =área  2,59 Metros².  Cantidad total: 40 paneles"/>
    <x v="12"/>
    <n v="15065304"/>
    <x v="42"/>
    <s v="Pendiente indemnización"/>
    <m/>
    <m/>
  </r>
  <r>
    <n v="116"/>
    <d v="2021-06-08T00:00:00"/>
    <s v="ESTACION AVENIDA JIMENEZ"/>
    <s v="Hurto de 5 paneles de techo hurtados. 1 panel = 0,61 m X 0,61 m = área  0,37 Metros². 4 paneles =área  2,59 Metros²"/>
    <x v="12"/>
    <n v="1989757"/>
    <x v="42"/>
    <s v="Pendiente indemnización"/>
    <m/>
    <m/>
  </r>
  <r>
    <n v="117"/>
    <d v="2021-06-27T00:00:00"/>
    <s v="ESTACION UNIVERSIDADES"/>
    <s v="Hurto de parte superior de la rampa norte (túnel), voladizo (exterior sur), 23 paneles de techo faltantes.  Dimensiones (panel de techo): 0,42m X 0,56m."/>
    <x v="12"/>
    <n v="4132449"/>
    <x v="42"/>
    <s v="Pendiente indemnización"/>
    <m/>
    <m/>
  </r>
  <r>
    <n v="118"/>
    <d v="2021-06-09T00:00:00"/>
    <s v="ESTACIONES NARIÑO"/>
    <s v="Hurto de paneles del Vagón A, 14 paneles hurtados - Vagón B, 5 paneles hurtados.  Dimensiones:  0.6 m * 0.6 m.  RESTREPO: Vagón B, 5 paneles hurtados.  Dimensiones:  0.6 m * 0.6 m. "/>
    <x v="12"/>
    <n v="5225146"/>
    <x v="42"/>
    <s v="Pendiente indemnización"/>
    <m/>
    <m/>
  </r>
  <r>
    <n v="119"/>
    <d v="2021-06-09T00:00:00"/>
    <s v="ESTACION RESTREPO"/>
    <s v="Hurto de paneles del vagón B, 5 paneles hurtados.  Dimensiones:  0.6 m * 0.6 m. Dimensiones:  0.6 m * 0.6 m.  "/>
    <x v="12"/>
    <n v="1375039"/>
    <x v="42"/>
    <s v="Pendiente indemnización"/>
    <m/>
    <m/>
  </r>
  <r>
    <n v="120"/>
    <d v="2021-06-08T00:00:00"/>
    <s v="ESTACION SAN VICTORINO"/>
    <s v="Hurto de Vagon A cantida 5 y Vagon B cantidad 1.  Dimensiones:  0,59 m x 0,595 m y 0,59 m x 0,595 m."/>
    <x v="12"/>
    <n v="1609024"/>
    <x v="42"/>
    <s v="Pendiente indemnización"/>
    <m/>
    <m/>
  </r>
  <r>
    <n v="121"/>
    <d v="2021-06-08T00:00:00"/>
    <s v="ESTACION LAS NIEVES"/>
    <s v="Hurto de 15 de paneles de techo hurtados del vagón B.  Dimensiones:  0,59 m x 0,595 m."/>
    <x v="12"/>
    <n v="4022561"/>
    <x v="42"/>
    <s v="Pendiente indemnización"/>
    <m/>
    <m/>
  </r>
  <r>
    <n v="122"/>
    <d v="2021-06-09T00:00:00"/>
    <s v="ESTACION CALLE 22"/>
    <s v="Hurto de 23 paneles de techo vagón A. 9 panel = 0,62 m X 0,56 m = área  0,35 Metros². 23 paneles =área 8,05  Metros²"/>
    <x v="12"/>
    <n v="6100282"/>
    <x v="42"/>
    <s v="Pendiente indemnización"/>
    <m/>
    <m/>
  </r>
  <r>
    <n v="123"/>
    <d v="2021-06-09T00:00:00"/>
    <s v="ESTACION CALLE 19"/>
    <s v="Hurto de 4 paneles en el vagón B y 35 paneles adicionales en el vagón C.  1 panel = 0,61 m X 0,61 m = área  0,37 Metros². 87 paneles =área  32,19 Metros²"/>
    <x v="12"/>
    <n v="10343956"/>
    <x v="42"/>
    <s v="Pendiente indemnización"/>
    <m/>
    <m/>
  </r>
  <r>
    <n v="124"/>
    <d v="2021-06-09T00:00:00"/>
    <s v="ESTACION TERCER MILENIO"/>
    <s v="Hurto de 7 paneles en el vagón A y en el vagón C 80 paneles.  1 panel = 0,61 m X 0,61 m = área  0,37 Metros².  79 paneles =área  32,19 Metros²"/>
    <x v="12"/>
    <n v="24729838"/>
    <x v="64"/>
    <s v="Pendiente indemnización"/>
    <m/>
    <m/>
  </r>
  <r>
    <n v="125"/>
    <d v="2021-07-14T00:00:00"/>
    <s v="ESTACION COUNTRY SUR"/>
    <s v="Hurto de 23 paneles de techo.  Dimensiones panel de techo: 0,62 mts x 0,595."/>
    <x v="13"/>
    <n v="6481550"/>
    <x v="65"/>
    <s v="Aprobado"/>
    <m/>
    <m/>
  </r>
  <r>
    <n v="126"/>
    <d v="2021-06-25T00:00:00"/>
    <s v="ESTACION MARSELLA"/>
    <s v="Caso Luz Marina Salazar Zuluaga, cc no. 41623718. Calle 6 A No.  89-42. INT. 14. APT. 203    El pasado 08 de junio de 2021 la señora Luz Marina Salazar Zuluaga, se transportaba en uno de los articulados de Transmilenio que cubría la ruta desde la Av. Jiménez al Portal de las Américas, al llegar a la estación Marsella y cuando iba saliendo del bus cuando resbaló y cayó de su propia altura como consecuencia del piso húmedo en la estación.  luzmasalazarzu@hotmail.com.  3124332218.  2021ER23480."/>
    <x v="8"/>
    <n v="18170520"/>
    <x v="66"/>
    <s v="Autorizado"/>
    <m/>
    <m/>
  </r>
  <r>
    <n v="127"/>
    <d v="2021-01-17T00:00:00"/>
    <s v="ESTACION JIMENEZ"/>
    <s v="Caso Fabio Ardila Hernández, cc no. 79826793. fabioardilahernandez@11outlook.es  3024360174- 3133460445.  2021-ER-02607/ 2021-ER-08007/ 2021-ER-10809/ 2021-ER-13897"/>
    <x v="8"/>
    <s v=" $ -   "/>
    <x v="50"/>
    <s v="Autorizado"/>
    <m/>
    <m/>
  </r>
  <r>
    <n v="128"/>
    <d v="2021-07-01T00:00:00"/>
    <s v="ESTACION PORTAL AMERICAS"/>
    <s v="Caso Yuly Jaisury Ramírez Mora, cc no. 52.701.474, carrera 49 No. 165-40. int.1 apt.403 Reserva San Gabriel, Barrio Britalia Norte. yuly_ramirez_mora@hotmail.com, 3136641675.  2021-ER-18026/ 2021-ER-19083/ 2021-ER-20135/  2021-ER-24450//   2021-ER-28126  03-ag.-2021"/>
    <x v="8"/>
    <n v="9085260"/>
    <x v="67"/>
    <s v="Autorizado"/>
    <m/>
    <m/>
  </r>
</pivotCacheRecords>
</file>

<file path=xl/pivotCache/pivotCacheRecords2.xml><?xml version="1.0" encoding="utf-8"?>
<pivotCacheRecords xmlns="http://schemas.openxmlformats.org/spreadsheetml/2006/main" xmlns:r="http://schemas.openxmlformats.org/officeDocument/2006/relationships" count="51">
  <r>
    <n v="1"/>
    <d v="2021-04-28T00:00:00"/>
    <s v="SAN DIEGO"/>
    <x v="0"/>
    <n v="18897211"/>
    <x v="0"/>
    <s v="INDEMNIZADO"/>
    <n v="1569993"/>
    <d v="2021-08-18T00:00:00"/>
  </r>
  <r>
    <n v="2"/>
    <d v="2021-04-28T00:00:00"/>
    <s v="RESTREPO"/>
    <x v="0"/>
    <n v="52339527"/>
    <x v="1"/>
    <s v="INDEMNIZADO"/>
    <n v="1572255"/>
    <d v="2021-08-30T00:00:00"/>
  </r>
  <r>
    <n v="3"/>
    <d v="2021-04-28T00:00:00"/>
    <s v="VENECIA"/>
    <x v="0"/>
    <n v="45154680"/>
    <x v="2"/>
    <s v="INDEMNIZADO"/>
    <n v="1571891"/>
    <d v="2021-08-27T00:00:00"/>
  </r>
  <r>
    <n v="4"/>
    <d v="2021-04-28T00:00:00"/>
    <s v="QUIROGA"/>
    <x v="0"/>
    <n v="10199173"/>
    <x v="3"/>
    <s v="INDEMNIZADO"/>
    <n v="1571922"/>
    <d v="2021-08-27T00:00:00"/>
  </r>
  <r>
    <n v="5"/>
    <d v="2021-04-28T00:00:00"/>
    <s v="BOSA"/>
    <x v="0"/>
    <n v="142680189"/>
    <x v="4"/>
    <s v="INDEMNIZADO"/>
    <n v="1571901"/>
    <d v="2021-08-27T00:00:00"/>
  </r>
  <r>
    <n v="6"/>
    <d v="2021-04-28T00:00:00"/>
    <s v="MARSELLA"/>
    <x v="0"/>
    <n v="108032109"/>
    <x v="5"/>
    <s v="INDEMNIZADO"/>
    <n v="1572235"/>
    <d v="2021-08-30T00:00:00"/>
  </r>
  <r>
    <n v="7"/>
    <d v="2021-04-28T00:00:00"/>
    <s v="GENERAL SANTANDER"/>
    <x v="0"/>
    <n v="67778780"/>
    <x v="6"/>
    <s v="INDEMNIZADO"/>
    <n v="1575715"/>
    <d v="2021-09-28T00:00:00"/>
  </r>
  <r>
    <n v="8"/>
    <d v="2021-04-28T00:00:00"/>
    <s v="CALLE 19"/>
    <x v="0"/>
    <n v="116015414"/>
    <x v="7"/>
    <s v="INDEMNIZADO"/>
    <n v="1576281"/>
    <d v="2021-10-28T00:00:00"/>
  </r>
  <r>
    <n v="9"/>
    <d v="2021-04-28T00:00:00"/>
    <s v="SAN BERNARDO"/>
    <x v="0"/>
    <n v="51402997"/>
    <x v="8"/>
    <s v="INDEMNIZADO"/>
    <n v="1574683"/>
    <d v="2021-09-22T00:00:00"/>
  </r>
  <r>
    <n v="10"/>
    <d v="2021-04-28T00:00:00"/>
    <s v="DE LA SABANA"/>
    <x v="0"/>
    <n v="18001390"/>
    <x v="9"/>
    <s v="INDEMNIZADO"/>
    <n v="1575708"/>
    <d v="2021-09-28T00:00:00"/>
  </r>
  <r>
    <n v="11"/>
    <d v="2021-04-28T00:00:00"/>
    <s v="TRANSVERSAL 86"/>
    <x v="0"/>
    <n v="114830064"/>
    <x v="10"/>
    <s v="INDEMNIZADO"/>
    <n v="1577163"/>
    <d v="2021-09-29T00:00:00"/>
  </r>
  <r>
    <n v="12"/>
    <d v="2021-04-28T00:00:00"/>
    <s v="LAS NIEVES"/>
    <x v="0"/>
    <n v="50332323"/>
    <x v="11"/>
    <s v="INDEMNIZADO"/>
    <n v="1574687"/>
    <d v="2021-10-28T00:00:00"/>
  </r>
  <r>
    <n v="13"/>
    <d v="2021-04-28T00:00:00"/>
    <s v="CALLE 72"/>
    <x v="0"/>
    <n v="62161200"/>
    <x v="12"/>
    <s v="INDEMNIZADO"/>
    <n v="1576974"/>
    <d v="2021-09-28T00:00:00"/>
  </r>
  <r>
    <n v="14"/>
    <d v="2021-04-28T00:00:00"/>
    <s v="TERCER MILENIO"/>
    <x v="0"/>
    <n v="83378596"/>
    <x v="13"/>
    <s v="INDEMNIZADO"/>
    <n v="1575003"/>
    <d v="2021-09-29T00:00:00"/>
  </r>
  <r>
    <n v="15"/>
    <d v="2021-04-28T00:00:00"/>
    <s v="OLAYA"/>
    <x v="0"/>
    <n v="50267297"/>
    <x v="14"/>
    <s v="INDEMNIZADO"/>
    <n v="1575750"/>
    <d v="2021-09-24T00:00:00"/>
  </r>
  <r>
    <n v="16"/>
    <d v="2021-04-28T00:00:00"/>
    <s v="AVENIDA AMERICAS- AVENIDA BOYACA"/>
    <x v="0"/>
    <n v="65589758"/>
    <x v="15"/>
    <s v="INDEMNIZADO"/>
    <n v="1576289"/>
    <d v="2021-10-21T00:00:00"/>
  </r>
  <r>
    <n v="17"/>
    <d v="2021-04-28T00:00:00"/>
    <s v="SAN MATEO"/>
    <x v="0"/>
    <n v="186414240"/>
    <x v="16"/>
    <s v="INDEMNIZADO"/>
    <n v="1577175"/>
    <d v="2021-09-29T00:00:00"/>
  </r>
  <r>
    <n v="18"/>
    <d v="2021-04-28T00:00:00"/>
    <s v="NARIÑO"/>
    <x v="0"/>
    <n v="63689705"/>
    <x v="15"/>
    <s v="INDEMNIZADO"/>
    <n v="1575741"/>
    <d v="2021-09-20T00:00:00"/>
  </r>
  <r>
    <n v="19"/>
    <d v="2021-04-28T00:00:00"/>
    <s v="SAN FASON"/>
    <x v="0"/>
    <n v="98875486"/>
    <x v="17"/>
    <s v="INDEMNIZADO"/>
    <n v="1576959"/>
    <d v="2021-09-28T00:00:00"/>
  </r>
  <r>
    <n v="20"/>
    <d v="2021-04-28T00:00:00"/>
    <s v="CALLE 40 SUR"/>
    <x v="0"/>
    <n v="7947469"/>
    <x v="18"/>
    <s v="INDEMNIZADO"/>
    <n v="1579014"/>
    <d v="2021-10-14T00:00:00"/>
  </r>
  <r>
    <n v="21"/>
    <d v="2021-04-28T00:00:00"/>
    <s v="PORTAL SUBA"/>
    <x v="0"/>
    <n v="368336268"/>
    <x v="19"/>
    <s v="INDEMNIZADO"/>
    <n v="1577389"/>
    <d v="2021-10-06T00:00:00"/>
  </r>
  <r>
    <n v="22"/>
    <d v="2021-04-28T00:00:00"/>
    <s v="HOSPITAL"/>
    <x v="0"/>
    <n v="58439061"/>
    <x v="20"/>
    <s v="INDEMNIZADO"/>
    <n v="1576302"/>
    <d v="2021-09-29T00:00:00"/>
  </r>
  <r>
    <n v="23"/>
    <d v="2021-04-28T00:00:00"/>
    <s v="PORTAL AMÉRICAS"/>
    <x v="0"/>
    <n v="292869641"/>
    <x v="21"/>
    <s v="INDEMNIZADO"/>
    <n v="1577397"/>
    <d v="2021-10-06T00:00:00"/>
  </r>
  <r>
    <n v="24"/>
    <d v="2021-04-28T00:00:00"/>
    <s v="TRANSVERSAL 91"/>
    <x v="0"/>
    <n v="31245092"/>
    <x v="22"/>
    <s v="INDEMNIZADO"/>
    <n v="1576991"/>
    <d v="2021-09-28T00:00:00"/>
  </r>
  <r>
    <n v="25"/>
    <d v="2021-04-28T00:00:00"/>
    <s v="CALLE 26"/>
    <x v="0"/>
    <n v="68069935"/>
    <x v="23"/>
    <s v="INDEMNIZADO"/>
    <n v="1577154"/>
    <d v="2021-09-28T00:00:00"/>
  </r>
  <r>
    <n v="26"/>
    <d v="2021-04-28T00:00:00"/>
    <s v="POLICARPA"/>
    <x v="0"/>
    <n v="51402997"/>
    <x v="24"/>
    <s v="INDEMNIZADO"/>
    <n v="1576939"/>
    <d v="2021-10-28T00:00:00"/>
  </r>
  <r>
    <n v="27"/>
    <d v="2021-04-28T00:00:00"/>
    <s v="SAN VICTORINO "/>
    <x v="0"/>
    <n v="58589651"/>
    <x v="25"/>
    <s v="INDEMNIZADO"/>
    <n v="1577584"/>
    <d v="2021-10-06T00:00:00"/>
  </r>
  <r>
    <n v="28"/>
    <d v="2021-04-28T00:00:00"/>
    <s v="QUIRIGUA"/>
    <x v="0"/>
    <n v="39831864"/>
    <x v="26"/>
    <s v="INDEMNIZADO"/>
    <n v="1580516"/>
    <d v="2021-10-20T00:00:00"/>
  </r>
  <r>
    <n v="29"/>
    <d v="2021-04-28T00:00:00"/>
    <s v="PRADERA"/>
    <x v="0"/>
    <n v="43769475"/>
    <x v="27"/>
    <s v="INDEMNIZADO"/>
    <n v="1580515"/>
    <d v="2021-10-20T00:00:00"/>
  </r>
  <r>
    <n v="30"/>
    <d v="2021-04-28T00:00:00"/>
    <s v="GUATOQUE-VERAGUAS"/>
    <x v="0"/>
    <n v="38901777"/>
    <x v="28"/>
    <s v="INDEMNIZADO"/>
    <n v="1580514"/>
    <d v="2021-10-20T00:00:00"/>
  </r>
  <r>
    <n v="31"/>
    <d v="2021-04-28T00:00:00"/>
    <s v="HORTÚA"/>
    <x v="0"/>
    <n v="48887876"/>
    <x v="29"/>
    <s v="INDEMNIZADO"/>
    <n v="1580517"/>
    <d v="2021-10-20T00:00:00"/>
  </r>
  <r>
    <n v="32"/>
    <d v="2021-04-28T00:00:00"/>
    <s v="COUNTRY SUR"/>
    <x v="0"/>
    <n v="73985666"/>
    <x v="30"/>
    <s v="INDEMNIZADO"/>
    <n v="1581369"/>
    <d v="2021-10-26T00:00:00"/>
  </r>
  <r>
    <n v="33"/>
    <d v="2021-04-28T00:00:00"/>
    <s v="FUCHA"/>
    <x v="0"/>
    <n v="34252611"/>
    <x v="31"/>
    <s v="INDEMNIZADO"/>
    <n v="1581036"/>
    <d v="2021-10-25T00:00:00"/>
  </r>
  <r>
    <n v="34"/>
    <d v="2021-04-28T00:00:00"/>
    <s v="CALLE 85"/>
    <x v="0"/>
    <n v="64112885"/>
    <x v="32"/>
    <s v="INDEMNIZADO"/>
    <n v="1581352"/>
    <d v="2021-10-26T00:00:00"/>
  </r>
  <r>
    <n v="35"/>
    <d v="2021-04-28T00:00:00"/>
    <s v="CALLE 57"/>
    <x v="0"/>
    <n v="38699014"/>
    <x v="33"/>
    <s v="INDEMNIZADO"/>
    <n v="1581059"/>
    <d v="2021-12-15T00:00:00"/>
  </r>
  <r>
    <n v="36"/>
    <d v="2021-04-28T00:00:00"/>
    <s v="BANDERAS"/>
    <x v="0"/>
    <n v="318021304"/>
    <x v="34"/>
    <s v="INDEMNIZADO"/>
    <n v="1581591"/>
    <d v="2021-12-15T00:00:00"/>
  </r>
  <r>
    <n v="37"/>
    <d v="2021-04-28T00:00:00"/>
    <s v="20 DE JULIO"/>
    <x v="0"/>
    <n v="249421627"/>
    <x v="35"/>
    <s v="INDEMNIZADO"/>
    <n v="1581929"/>
    <d v="2021-10-28T00:00:00"/>
  </r>
  <r>
    <n v="38"/>
    <d v="2021-04-28T00:00:00"/>
    <s v="SEVILLANA"/>
    <x v="0"/>
    <n v="44278290"/>
    <x v="36"/>
    <s v="INDEMNIZADO"/>
    <n v="1405443"/>
    <d v="2021-11-12T00:00:00"/>
  </r>
  <r>
    <n v="39"/>
    <d v="2021-04-28T00:00:00"/>
    <s v="BICENTENARIO"/>
    <x v="0"/>
    <n v="37988496"/>
    <x v="37"/>
    <s v="INDEMNIZADO"/>
    <n v="1581374"/>
    <d v="2021-10-26T00:00:00"/>
  </r>
  <r>
    <n v="40"/>
    <d v="2021-04-28T00:00:00"/>
    <s v="TYGUA SAN JOSE"/>
    <x v="0"/>
    <n v="90324012"/>
    <x v="38"/>
    <s v="INDEMNIZADO"/>
    <n v="1581636"/>
    <d v="2021-12-15T00:00:00"/>
  </r>
  <r>
    <n v="41"/>
    <d v="2021-04-28T00:00:00"/>
    <s v="CALLE 34"/>
    <x v="0"/>
    <n v="61114300"/>
    <x v="39"/>
    <s v="INDEMNIZADO"/>
    <n v="1581641"/>
    <d v="2021-11-12T00:00:00"/>
  </r>
  <r>
    <n v="42"/>
    <d v="2021-04-28T00:00:00"/>
    <s v="CALLE 100"/>
    <x v="0"/>
    <n v="29724911"/>
    <x v="40"/>
    <s v="INDEMNIZADO"/>
    <n v="1581372"/>
    <d v="2021-10-26T00:00:00"/>
  </r>
  <r>
    <n v="43"/>
    <d v="2021-04-28T00:00:00"/>
    <s v="CALLE 63"/>
    <x v="0"/>
    <n v="77730318"/>
    <x v="41"/>
    <s v="INDEMNIZADO"/>
    <n v="1581618"/>
    <d v="2021-12-15T00:00:00"/>
  </r>
  <r>
    <n v="44"/>
    <d v="2021-04-28T00:00:00"/>
    <s v="PRIMERO DE MAYO"/>
    <x v="0"/>
    <n v="364297570"/>
    <x v="42"/>
    <s v="INDEMNIZADO"/>
    <n v="1584359"/>
    <d v="2021-11-23T00:00:00"/>
  </r>
  <r>
    <n v="45"/>
    <d v="2021-04-28T00:00:00"/>
    <s v="GRANJA CARRERA 77"/>
    <x v="0"/>
    <n v="734123618"/>
    <x v="43"/>
    <s v="INDEMNIZADO"/>
    <n v="1407648"/>
    <d v="2021-11-23T00:00:00"/>
  </r>
  <r>
    <n v="46"/>
    <d v="2021-04-28T00:00:00"/>
    <s v="PERDOMO"/>
    <x v="0"/>
    <n v="35180842"/>
    <x v="44"/>
    <s v="INDEMNIZADO"/>
    <n v="1586224"/>
    <d v="2021-12-15T00:00:00"/>
  </r>
  <r>
    <n v="47"/>
    <d v="2021-04-28T00:00:00"/>
    <s v="DISTRITO GRAFITTI"/>
    <x v="0"/>
    <n v="48225360"/>
    <x v="45"/>
    <s v="INDEMNIZADO"/>
    <n v="1588929"/>
    <d v="2021-12-15T00:00:00"/>
  </r>
  <r>
    <n v="48"/>
    <d v="2021-04-28T00:00:00"/>
    <s v="MANDALAY"/>
    <x v="0"/>
    <n v="49071310"/>
    <x v="46"/>
    <s v="INDEMNIZADO"/>
    <n v="1588044"/>
    <d v="2021-12-15T00:00:00"/>
  </r>
  <r>
    <n v="49"/>
    <d v="2021-04-28T00:00:00"/>
    <s v="PORTAL CALLE 80"/>
    <x v="0"/>
    <n v="80238577"/>
    <x v="47"/>
    <s v="INDEMNIZADO"/>
    <n v="1589204"/>
    <d v="2021-12-22T00:00:00"/>
  </r>
  <r>
    <n v="50"/>
    <d v="2021-04-28T00:00:00"/>
    <s v="SAN MATEO"/>
    <x v="0"/>
    <n v="235742838"/>
    <x v="48"/>
    <s v="PENDIENTE SOPORTE"/>
    <m/>
    <m/>
  </r>
  <r>
    <n v="51"/>
    <d v="2021-04-28T00:00:00"/>
    <s v="ESCUELA MILITAR"/>
    <x v="0"/>
    <n v="99717930"/>
    <x v="49"/>
    <s v="INDEMNIZADO"/>
    <n v="1589462"/>
    <d v="2021-12-2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CLASE DE ACCIDENTE">
  <location ref="E1:F3" firstHeaderRow="1" firstDataRow="1" firstDataCol="1"/>
  <pivotFields count="9">
    <pivotField showAll="0"/>
    <pivotField numFmtId="14" showAll="0"/>
    <pivotField showAll="0"/>
    <pivotField axis="axisRow" dataField="1" showAll="0">
      <items count="2">
        <item x="0"/>
        <item t="default"/>
      </items>
    </pivotField>
    <pivotField numFmtId="167" showAll="0"/>
    <pivotField showAll="0">
      <items count="51">
        <item x="18"/>
        <item x="3"/>
        <item x="9"/>
        <item x="0"/>
        <item x="40"/>
        <item x="22"/>
        <item x="31"/>
        <item x="44"/>
        <item x="37"/>
        <item x="33"/>
        <item x="28"/>
        <item x="26"/>
        <item x="27"/>
        <item x="36"/>
        <item x="2"/>
        <item x="45"/>
        <item x="29"/>
        <item x="46"/>
        <item x="14"/>
        <item x="11"/>
        <item x="24"/>
        <item x="1"/>
        <item x="8"/>
        <item x="20"/>
        <item x="39"/>
        <item x="25"/>
        <item x="12"/>
        <item x="15"/>
        <item x="32"/>
        <item x="23"/>
        <item x="6"/>
        <item x="30"/>
        <item x="41"/>
        <item x="47"/>
        <item x="13"/>
        <item x="38"/>
        <item x="17"/>
        <item x="49"/>
        <item x="5"/>
        <item x="10"/>
        <item x="7"/>
        <item x="4"/>
        <item x="16"/>
        <item x="35"/>
        <item x="21"/>
        <item x="34"/>
        <item x="42"/>
        <item x="19"/>
        <item x="43"/>
        <item x="48"/>
        <item t="default"/>
      </items>
    </pivotField>
    <pivotField showAll="0"/>
    <pivotField showAll="0"/>
    <pivotField showAll="0"/>
  </pivotFields>
  <rowFields count="1">
    <field x="3"/>
  </rowFields>
  <rowItems count="2">
    <i>
      <x/>
    </i>
    <i t="grand">
      <x/>
    </i>
  </rowItems>
  <colItems count="1">
    <i/>
  </colItems>
  <dataFields count="1">
    <dataField name="CONTEO" fld="3" subtotal="count" baseField="0" baseItem="0"/>
  </dataFields>
  <formats count="9">
    <format dxfId="91">
      <pivotArea type="all" dataOnly="0" outline="0" fieldPosition="0"/>
    </format>
    <format dxfId="90">
      <pivotArea outline="0" collapsedLevelsAreSubtotals="1" fieldPosition="0"/>
    </format>
    <format dxfId="89">
      <pivotArea field="3" type="button" dataOnly="0" labelOnly="1" outline="0" axis="axisRow" fieldPosition="0"/>
    </format>
    <format dxfId="88">
      <pivotArea dataOnly="0" labelOnly="1" outline="0" axis="axisValues" fieldPosition="0"/>
    </format>
    <format dxfId="87">
      <pivotArea dataOnly="0" labelOnly="1" fieldPosition="0">
        <references count="1">
          <reference field="3" count="0"/>
        </references>
      </pivotArea>
    </format>
    <format dxfId="86">
      <pivotArea dataOnly="0" labelOnly="1" grandRow="1" outline="0" fieldPosition="0"/>
    </format>
    <format dxfId="85">
      <pivotArea dataOnly="0" labelOnly="1" outline="0" axis="axisValues" fieldPosition="0"/>
    </format>
    <format dxfId="3">
      <pivotArea collapsedLevelsAreSubtotals="1" fieldPosition="0">
        <references count="1">
          <reference field="3" count="0"/>
        </references>
      </pivotArea>
    </format>
    <format dxfId="2">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1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CLASE DE ACCIDENTE">
  <location ref="A1:C16" firstHeaderRow="0" firstDataRow="1" firstDataCol="1"/>
  <pivotFields count="10">
    <pivotField showAll="0"/>
    <pivotField showAll="0"/>
    <pivotField showAll="0"/>
    <pivotField showAll="0"/>
    <pivotField axis="axisRow" dataField="1" showAll="0">
      <items count="16">
        <item x="6"/>
        <item x="8"/>
        <item x="2"/>
        <item x="1"/>
        <item m="1" x="14"/>
        <item x="0"/>
        <item x="11"/>
        <item x="12"/>
        <item x="5"/>
        <item x="13"/>
        <item x="7"/>
        <item x="4"/>
        <item x="9"/>
        <item x="3"/>
        <item x="10"/>
        <item t="default"/>
      </items>
    </pivotField>
    <pivotField showAll="0"/>
    <pivotField dataField="1" showAll="0">
      <items count="69">
        <item x="46"/>
        <item x="11"/>
        <item x="53"/>
        <item x="16"/>
        <item x="17"/>
        <item x="15"/>
        <item x="34"/>
        <item x="32"/>
        <item x="2"/>
        <item x="10"/>
        <item x="37"/>
        <item x="18"/>
        <item x="14"/>
        <item x="3"/>
        <item x="57"/>
        <item x="12"/>
        <item x="35"/>
        <item x="19"/>
        <item x="13"/>
        <item x="39"/>
        <item x="29"/>
        <item x="31"/>
        <item x="25"/>
        <item x="21"/>
        <item x="23"/>
        <item x="20"/>
        <item x="30"/>
        <item x="24"/>
        <item x="4"/>
        <item x="38"/>
        <item x="54"/>
        <item x="40"/>
        <item x="55"/>
        <item x="47"/>
        <item x="26"/>
        <item x="5"/>
        <item x="27"/>
        <item x="36"/>
        <item x="0"/>
        <item x="62"/>
        <item x="1"/>
        <item x="22"/>
        <item x="48"/>
        <item x="52"/>
        <item x="33"/>
        <item x="67"/>
        <item x="44"/>
        <item x="65"/>
        <item x="63"/>
        <item x="43"/>
        <item x="45"/>
        <item x="51"/>
        <item x="66"/>
        <item x="28"/>
        <item x="6"/>
        <item x="8"/>
        <item x="49"/>
        <item x="7"/>
        <item x="61"/>
        <item x="64"/>
        <item x="41"/>
        <item x="9"/>
        <item x="56"/>
        <item x="60"/>
        <item x="59"/>
        <item x="58"/>
        <item x="50"/>
        <item x="42"/>
        <item t="default"/>
      </items>
    </pivotField>
    <pivotField showAll="0"/>
    <pivotField showAll="0"/>
    <pivotField showAll="0"/>
  </pivotFields>
  <rowFields count="1">
    <field x="4"/>
  </rowFields>
  <rowItems count="15">
    <i>
      <x/>
    </i>
    <i>
      <x v="1"/>
    </i>
    <i>
      <x v="2"/>
    </i>
    <i>
      <x v="3"/>
    </i>
    <i>
      <x v="5"/>
    </i>
    <i>
      <x v="6"/>
    </i>
    <i>
      <x v="7"/>
    </i>
    <i>
      <x v="8"/>
    </i>
    <i>
      <x v="9"/>
    </i>
    <i>
      <x v="10"/>
    </i>
    <i>
      <x v="11"/>
    </i>
    <i>
      <x v="12"/>
    </i>
    <i>
      <x v="13"/>
    </i>
    <i>
      <x v="14"/>
    </i>
    <i t="grand">
      <x/>
    </i>
  </rowItems>
  <colFields count="1">
    <field x="-2"/>
  </colFields>
  <colItems count="2">
    <i>
      <x/>
    </i>
    <i i="1">
      <x v="1"/>
    </i>
  </colItems>
  <dataFields count="2">
    <dataField name="CONTEO" fld="4" subtotal="count" baseField="4" baseItem="0"/>
    <dataField name="Suma de VALOR PAGADO" fld="6" baseField="4" baseItem="0" numFmtId="168"/>
  </dataFields>
  <formats count="12">
    <format dxfId="98">
      <pivotArea type="all" dataOnly="0" outline="0" fieldPosition="0"/>
    </format>
    <format dxfId="97">
      <pivotArea outline="0" collapsedLevelsAreSubtotals="1" fieldPosition="0"/>
    </format>
    <format dxfId="96">
      <pivotArea field="4" type="button" dataOnly="0" labelOnly="1" outline="0" axis="axisRow" fieldPosition="0"/>
    </format>
    <format dxfId="95">
      <pivotArea dataOnly="0" labelOnly="1" outline="0" axis="axisValues" fieldPosition="0"/>
    </format>
    <format dxfId="94">
      <pivotArea dataOnly="0" labelOnly="1" fieldPosition="0">
        <references count="1">
          <reference field="4" count="0"/>
        </references>
      </pivotArea>
    </format>
    <format dxfId="93">
      <pivotArea dataOnly="0" labelOnly="1" grandRow="1" outline="0" fieldPosition="0"/>
    </format>
    <format dxfId="92">
      <pivotArea dataOnly="0" labelOnly="1" outline="0" axis="axisValues" fieldPosition="0"/>
    </format>
    <format dxfId="56">
      <pivotArea outline="0" collapsedLevelsAreSubtotals="1" fieldPosition="0">
        <references count="1">
          <reference field="4294967294" count="1" selected="0">
            <x v="1"/>
          </reference>
        </references>
      </pivotArea>
    </format>
    <format dxfId="5">
      <pivotArea collapsedLevelsAreSubtotals="1" fieldPosition="0">
        <references count="1">
          <reference field="4" count="1">
            <x v="12"/>
          </reference>
        </references>
      </pivotArea>
    </format>
    <format dxfId="4">
      <pivotArea dataOnly="0" labelOnly="1" fieldPosition="0">
        <references count="1">
          <reference field="4" count="1">
            <x v="12"/>
          </reference>
        </references>
      </pivotArea>
    </format>
    <format dxfId="1">
      <pivotArea collapsedLevelsAreSubtotals="1" fieldPosition="0">
        <references count="1">
          <reference field="4" count="1">
            <x v="12"/>
          </reference>
        </references>
      </pivotArea>
    </format>
    <format dxfId="0">
      <pivotArea dataOnly="0" labelOnly="1" fieldPosition="0">
        <references count="1">
          <reference field="4" count="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LL100"/>
  <sheetViews>
    <sheetView zoomScale="80" zoomScaleNormal="80" workbookViewId="0">
      <pane xSplit="5" ySplit="1" topLeftCell="F43" activePane="bottomRight" state="frozen"/>
      <selection pane="topRight" activeCell="F1" sqref="F1"/>
      <selection pane="bottomLeft" activeCell="A2" sqref="A2"/>
      <selection pane="bottomRight" activeCell="E44" sqref="E44"/>
    </sheetView>
  </sheetViews>
  <sheetFormatPr baseColWidth="10" defaultColWidth="8" defaultRowHeight="29.25" customHeight="1" x14ac:dyDescent="0.2"/>
  <cols>
    <col min="1" max="1" width="9.7109375" style="1" customWidth="1"/>
    <col min="2" max="2" width="17.7109375" style="1" bestFit="1" customWidth="1"/>
    <col min="3" max="3" width="4.28515625" style="1" customWidth="1"/>
    <col min="4" max="4" width="12" style="1" customWidth="1"/>
    <col min="5" max="5" width="8.42578125" style="1" bestFit="1" customWidth="1"/>
    <col min="6" max="6" width="15.42578125" style="1" bestFit="1" customWidth="1"/>
    <col min="7" max="7" width="13.85546875" style="1" bestFit="1" customWidth="1"/>
    <col min="8" max="8" width="12.28515625" style="1" bestFit="1" customWidth="1"/>
    <col min="9" max="9" width="19" style="1" bestFit="1" customWidth="1"/>
    <col min="10" max="10" width="15.85546875" style="1" customWidth="1"/>
    <col min="11" max="11" width="25" style="1" customWidth="1"/>
    <col min="12" max="13" width="18.42578125" style="1" customWidth="1"/>
    <col min="14" max="17" width="5.7109375" style="1" customWidth="1"/>
    <col min="18" max="19" width="14.85546875" style="1" customWidth="1"/>
    <col min="20" max="20" width="14.28515625" style="1" bestFit="1" customWidth="1"/>
    <col min="21" max="21" width="14" style="1" bestFit="1" customWidth="1"/>
    <col min="22" max="22" width="12" style="1" bestFit="1" customWidth="1"/>
    <col min="23" max="23" width="29.28515625" style="1" bestFit="1" customWidth="1"/>
    <col min="24" max="24" width="20.42578125" style="1" bestFit="1" customWidth="1"/>
    <col min="25" max="38" width="8.140625" style="1" customWidth="1"/>
    <col min="39" max="326" width="8.42578125" style="1" customWidth="1"/>
    <col min="327" max="16384" width="8" style="1"/>
  </cols>
  <sheetData>
    <row r="1" spans="1:324" s="43" customFormat="1" ht="29.25" customHeight="1" thickBot="1" x14ac:dyDescent="0.2">
      <c r="A1" s="38" t="s">
        <v>0</v>
      </c>
      <c r="B1" s="39" t="s">
        <v>1</v>
      </c>
      <c r="C1" s="39" t="s">
        <v>2</v>
      </c>
      <c r="D1" s="39" t="s">
        <v>3</v>
      </c>
      <c r="E1" s="39" t="s">
        <v>4</v>
      </c>
      <c r="F1" s="39" t="s">
        <v>5</v>
      </c>
      <c r="G1" s="39" t="s">
        <v>6</v>
      </c>
      <c r="H1" s="39" t="s">
        <v>7</v>
      </c>
      <c r="I1" s="39" t="s">
        <v>8</v>
      </c>
      <c r="J1" s="39" t="s">
        <v>9</v>
      </c>
      <c r="K1" s="39" t="s">
        <v>10</v>
      </c>
      <c r="L1" s="39" t="s">
        <v>11</v>
      </c>
      <c r="M1" s="39" t="s">
        <v>12</v>
      </c>
      <c r="N1" s="39" t="s">
        <v>13</v>
      </c>
      <c r="O1" s="39" t="s">
        <v>14</v>
      </c>
      <c r="P1" s="39" t="s">
        <v>15</v>
      </c>
      <c r="Q1" s="39" t="s">
        <v>16</v>
      </c>
      <c r="R1" s="39" t="s">
        <v>17</v>
      </c>
      <c r="S1" s="39" t="s">
        <v>18</v>
      </c>
      <c r="T1" s="39" t="s">
        <v>19</v>
      </c>
      <c r="U1" s="40" t="s">
        <v>20</v>
      </c>
      <c r="V1" s="40" t="s">
        <v>21</v>
      </c>
      <c r="W1" s="39" t="s">
        <v>22</v>
      </c>
      <c r="X1" s="39" t="s">
        <v>23</v>
      </c>
      <c r="Y1" s="41" t="s">
        <v>24</v>
      </c>
      <c r="Z1" s="41" t="s">
        <v>24</v>
      </c>
      <c r="AA1" s="41" t="s">
        <v>24</v>
      </c>
      <c r="AB1" s="41" t="s">
        <v>24</v>
      </c>
      <c r="AC1" s="41" t="s">
        <v>24</v>
      </c>
      <c r="AD1" s="41" t="s">
        <v>24</v>
      </c>
      <c r="AE1" s="41" t="s">
        <v>24</v>
      </c>
      <c r="AF1" s="41" t="s">
        <v>24</v>
      </c>
      <c r="AG1" s="41" t="s">
        <v>24</v>
      </c>
      <c r="AH1" s="41" t="s">
        <v>24</v>
      </c>
      <c r="AI1" s="41" t="s">
        <v>24</v>
      </c>
      <c r="AJ1" s="41" t="s">
        <v>24</v>
      </c>
      <c r="AK1" s="41" t="s">
        <v>24</v>
      </c>
      <c r="AL1" s="41" t="s">
        <v>24</v>
      </c>
      <c r="AM1" s="41" t="s">
        <v>24</v>
      </c>
      <c r="AN1" s="41" t="s">
        <v>24</v>
      </c>
      <c r="AO1" s="41" t="s">
        <v>24</v>
      </c>
      <c r="AP1" s="41" t="s">
        <v>24</v>
      </c>
      <c r="AQ1" s="41" t="s">
        <v>24</v>
      </c>
      <c r="AR1" s="41" t="s">
        <v>24</v>
      </c>
      <c r="AS1" s="41" t="s">
        <v>24</v>
      </c>
      <c r="AT1" s="41" t="s">
        <v>24</v>
      </c>
      <c r="AU1" s="41" t="s">
        <v>24</v>
      </c>
      <c r="AV1" s="41" t="s">
        <v>24</v>
      </c>
      <c r="AW1" s="41" t="s">
        <v>24</v>
      </c>
      <c r="AX1" s="41" t="s">
        <v>24</v>
      </c>
      <c r="AY1" s="41" t="s">
        <v>24</v>
      </c>
      <c r="AZ1" s="41" t="s">
        <v>24</v>
      </c>
      <c r="BA1" s="41" t="s">
        <v>24</v>
      </c>
      <c r="BB1" s="41" t="s">
        <v>24</v>
      </c>
      <c r="BC1" s="41" t="s">
        <v>24</v>
      </c>
      <c r="BD1" s="41" t="s">
        <v>24</v>
      </c>
      <c r="BE1" s="41" t="s">
        <v>24</v>
      </c>
      <c r="BF1" s="41" t="s">
        <v>24</v>
      </c>
      <c r="BG1" s="41" t="s">
        <v>24</v>
      </c>
      <c r="BH1" s="41" t="s">
        <v>24</v>
      </c>
      <c r="BI1" s="41" t="s">
        <v>24</v>
      </c>
      <c r="BJ1" s="41" t="s">
        <v>24</v>
      </c>
      <c r="BK1" s="41" t="s">
        <v>24</v>
      </c>
      <c r="BL1" s="41" t="s">
        <v>24</v>
      </c>
      <c r="BM1" s="41" t="s">
        <v>24</v>
      </c>
      <c r="BN1" s="41" t="s">
        <v>24</v>
      </c>
      <c r="BO1" s="41" t="s">
        <v>24</v>
      </c>
      <c r="BP1" s="41" t="s">
        <v>24</v>
      </c>
      <c r="BQ1" s="41" t="s">
        <v>24</v>
      </c>
      <c r="BR1" s="41" t="s">
        <v>24</v>
      </c>
      <c r="BS1" s="41" t="s">
        <v>24</v>
      </c>
      <c r="BT1" s="41" t="s">
        <v>24</v>
      </c>
      <c r="BU1" s="41" t="s">
        <v>24</v>
      </c>
      <c r="BV1" s="41" t="s">
        <v>24</v>
      </c>
      <c r="BW1" s="41" t="s">
        <v>24</v>
      </c>
      <c r="BX1" s="41" t="s">
        <v>24</v>
      </c>
      <c r="BY1" s="41" t="s">
        <v>24</v>
      </c>
      <c r="BZ1" s="41" t="s">
        <v>24</v>
      </c>
      <c r="CA1" s="41" t="s">
        <v>24</v>
      </c>
      <c r="CB1" s="41" t="s">
        <v>24</v>
      </c>
      <c r="CC1" s="41" t="s">
        <v>24</v>
      </c>
      <c r="CD1" s="41" t="s">
        <v>24</v>
      </c>
      <c r="CE1" s="41" t="s">
        <v>24</v>
      </c>
      <c r="CF1" s="41" t="s">
        <v>24</v>
      </c>
      <c r="CG1" s="41" t="s">
        <v>24</v>
      </c>
      <c r="CH1" s="41" t="s">
        <v>24</v>
      </c>
      <c r="CI1" s="41" t="s">
        <v>24</v>
      </c>
      <c r="CJ1" s="41" t="s">
        <v>24</v>
      </c>
      <c r="CK1" s="41" t="s">
        <v>24</v>
      </c>
      <c r="CL1" s="41" t="s">
        <v>24</v>
      </c>
      <c r="CM1" s="41" t="s">
        <v>24</v>
      </c>
      <c r="CN1" s="41" t="s">
        <v>24</v>
      </c>
      <c r="CO1" s="41" t="s">
        <v>24</v>
      </c>
      <c r="CP1" s="41" t="s">
        <v>24</v>
      </c>
      <c r="CQ1" s="41" t="s">
        <v>24</v>
      </c>
      <c r="CR1" s="41" t="s">
        <v>24</v>
      </c>
      <c r="CS1" s="41" t="s">
        <v>24</v>
      </c>
      <c r="CT1" s="41" t="s">
        <v>24</v>
      </c>
      <c r="CU1" s="41" t="s">
        <v>24</v>
      </c>
      <c r="CV1" s="41" t="s">
        <v>24</v>
      </c>
      <c r="CW1" s="41" t="s">
        <v>24</v>
      </c>
      <c r="CX1" s="41" t="s">
        <v>24</v>
      </c>
      <c r="CY1" s="41" t="s">
        <v>24</v>
      </c>
      <c r="CZ1" s="41" t="s">
        <v>24</v>
      </c>
      <c r="DA1" s="41" t="s">
        <v>24</v>
      </c>
      <c r="DB1" s="41" t="s">
        <v>24</v>
      </c>
      <c r="DC1" s="41" t="s">
        <v>24</v>
      </c>
      <c r="DD1" s="41" t="s">
        <v>24</v>
      </c>
      <c r="DE1" s="41" t="s">
        <v>24</v>
      </c>
      <c r="DF1" s="41" t="s">
        <v>24</v>
      </c>
      <c r="DG1" s="41" t="s">
        <v>24</v>
      </c>
      <c r="DH1" s="41" t="s">
        <v>24</v>
      </c>
      <c r="DI1" s="41" t="s">
        <v>24</v>
      </c>
      <c r="DJ1" s="41" t="s">
        <v>24</v>
      </c>
      <c r="DK1" s="41" t="s">
        <v>24</v>
      </c>
      <c r="DL1" s="41" t="s">
        <v>24</v>
      </c>
      <c r="DM1" s="41" t="s">
        <v>24</v>
      </c>
      <c r="DN1" s="41" t="s">
        <v>24</v>
      </c>
      <c r="DO1" s="41" t="s">
        <v>24</v>
      </c>
      <c r="DP1" s="41" t="s">
        <v>24</v>
      </c>
      <c r="DQ1" s="41" t="s">
        <v>24</v>
      </c>
      <c r="DR1" s="41" t="s">
        <v>24</v>
      </c>
      <c r="DS1" s="41" t="s">
        <v>24</v>
      </c>
      <c r="DT1" s="41" t="s">
        <v>24</v>
      </c>
      <c r="DU1" s="41" t="s">
        <v>24</v>
      </c>
      <c r="DV1" s="41" t="s">
        <v>24</v>
      </c>
      <c r="DW1" s="41" t="s">
        <v>24</v>
      </c>
      <c r="DX1" s="41" t="s">
        <v>24</v>
      </c>
      <c r="DY1" s="41" t="s">
        <v>24</v>
      </c>
      <c r="DZ1" s="41" t="s">
        <v>24</v>
      </c>
      <c r="EA1" s="41" t="s">
        <v>24</v>
      </c>
      <c r="EB1" s="41" t="s">
        <v>24</v>
      </c>
      <c r="EC1" s="41" t="s">
        <v>24</v>
      </c>
      <c r="ED1" s="41" t="s">
        <v>24</v>
      </c>
      <c r="EE1" s="41" t="s">
        <v>24</v>
      </c>
      <c r="EF1" s="41" t="s">
        <v>24</v>
      </c>
      <c r="EG1" s="41" t="s">
        <v>24</v>
      </c>
      <c r="EH1" s="41" t="s">
        <v>24</v>
      </c>
      <c r="EI1" s="41" t="s">
        <v>24</v>
      </c>
      <c r="EJ1" s="41" t="s">
        <v>24</v>
      </c>
      <c r="EK1" s="41" t="s">
        <v>24</v>
      </c>
      <c r="EL1" s="41" t="s">
        <v>24</v>
      </c>
      <c r="EM1" s="41" t="s">
        <v>24</v>
      </c>
      <c r="EN1" s="41" t="s">
        <v>24</v>
      </c>
      <c r="EO1" s="41" t="s">
        <v>24</v>
      </c>
      <c r="EP1" s="41" t="s">
        <v>24</v>
      </c>
      <c r="EQ1" s="41" t="s">
        <v>24</v>
      </c>
      <c r="ER1" s="41" t="s">
        <v>24</v>
      </c>
      <c r="ES1" s="41" t="s">
        <v>24</v>
      </c>
      <c r="ET1" s="41" t="s">
        <v>24</v>
      </c>
      <c r="EU1" s="41" t="s">
        <v>24</v>
      </c>
      <c r="EV1" s="41" t="s">
        <v>24</v>
      </c>
      <c r="EW1" s="41" t="s">
        <v>24</v>
      </c>
      <c r="EX1" s="41" t="s">
        <v>24</v>
      </c>
      <c r="EY1" s="41" t="s">
        <v>24</v>
      </c>
      <c r="EZ1" s="41" t="s">
        <v>24</v>
      </c>
      <c r="FA1" s="41" t="s">
        <v>24</v>
      </c>
      <c r="FB1" s="41" t="s">
        <v>24</v>
      </c>
      <c r="FC1" s="41" t="s">
        <v>24</v>
      </c>
      <c r="FD1" s="41" t="s">
        <v>24</v>
      </c>
      <c r="FE1" s="41" t="s">
        <v>24</v>
      </c>
      <c r="FF1" s="41" t="s">
        <v>24</v>
      </c>
      <c r="FG1" s="41" t="s">
        <v>24</v>
      </c>
      <c r="FH1" s="41" t="s">
        <v>24</v>
      </c>
      <c r="FI1" s="41" t="s">
        <v>24</v>
      </c>
      <c r="FJ1" s="41" t="s">
        <v>24</v>
      </c>
      <c r="FK1" s="41" t="s">
        <v>24</v>
      </c>
      <c r="FL1" s="41" t="s">
        <v>24</v>
      </c>
      <c r="FM1" s="41" t="s">
        <v>24</v>
      </c>
      <c r="FN1" s="41" t="s">
        <v>24</v>
      </c>
      <c r="FO1" s="41" t="s">
        <v>24</v>
      </c>
      <c r="FP1" s="41" t="s">
        <v>24</v>
      </c>
      <c r="FQ1" s="41" t="s">
        <v>24</v>
      </c>
      <c r="FR1" s="41" t="s">
        <v>24</v>
      </c>
      <c r="FS1" s="41" t="s">
        <v>24</v>
      </c>
      <c r="FT1" s="41" t="s">
        <v>24</v>
      </c>
      <c r="FU1" s="41" t="s">
        <v>24</v>
      </c>
      <c r="FV1" s="41" t="s">
        <v>24</v>
      </c>
      <c r="FW1" s="41" t="s">
        <v>24</v>
      </c>
      <c r="FX1" s="41" t="s">
        <v>24</v>
      </c>
      <c r="FY1" s="41" t="s">
        <v>24</v>
      </c>
      <c r="FZ1" s="41" t="s">
        <v>24</v>
      </c>
      <c r="GA1" s="41" t="s">
        <v>24</v>
      </c>
      <c r="GB1" s="41" t="s">
        <v>24</v>
      </c>
      <c r="GC1" s="41" t="s">
        <v>24</v>
      </c>
      <c r="GD1" s="41" t="s">
        <v>24</v>
      </c>
      <c r="GE1" s="41" t="s">
        <v>24</v>
      </c>
      <c r="GF1" s="41" t="s">
        <v>24</v>
      </c>
      <c r="GG1" s="41" t="s">
        <v>24</v>
      </c>
      <c r="GH1" s="41" t="s">
        <v>24</v>
      </c>
      <c r="GI1" s="41" t="s">
        <v>24</v>
      </c>
      <c r="GJ1" s="41" t="s">
        <v>24</v>
      </c>
      <c r="GK1" s="41" t="s">
        <v>24</v>
      </c>
      <c r="GL1" s="41" t="s">
        <v>24</v>
      </c>
      <c r="GM1" s="41" t="s">
        <v>24</v>
      </c>
      <c r="GN1" s="41" t="s">
        <v>24</v>
      </c>
      <c r="GO1" s="41" t="s">
        <v>24</v>
      </c>
      <c r="GP1" s="41" t="s">
        <v>24</v>
      </c>
      <c r="GQ1" s="41" t="s">
        <v>24</v>
      </c>
      <c r="GR1" s="41" t="s">
        <v>24</v>
      </c>
      <c r="GS1" s="41" t="s">
        <v>24</v>
      </c>
      <c r="GT1" s="41" t="s">
        <v>24</v>
      </c>
      <c r="GU1" s="41" t="s">
        <v>24</v>
      </c>
      <c r="GV1" s="41" t="s">
        <v>24</v>
      </c>
      <c r="GW1" s="41" t="s">
        <v>24</v>
      </c>
      <c r="GX1" s="41" t="s">
        <v>24</v>
      </c>
      <c r="GY1" s="41" t="s">
        <v>24</v>
      </c>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row>
    <row r="2" spans="1:324" ht="29.25" customHeight="1" x14ac:dyDescent="0.2">
      <c r="A2" s="2">
        <v>1</v>
      </c>
      <c r="B2" s="2" t="s">
        <v>25</v>
      </c>
      <c r="C2" s="2"/>
      <c r="D2" s="2" t="s">
        <v>26</v>
      </c>
      <c r="E2" s="2">
        <v>69844</v>
      </c>
      <c r="F2" s="3" t="s">
        <v>27</v>
      </c>
      <c r="G2" s="2">
        <v>8001479193</v>
      </c>
      <c r="H2" s="2" t="s">
        <v>28</v>
      </c>
      <c r="I2" s="2" t="s">
        <v>29</v>
      </c>
      <c r="J2" s="2" t="s">
        <v>30</v>
      </c>
      <c r="K2" s="2" t="s">
        <v>31</v>
      </c>
      <c r="L2" s="2" t="s">
        <v>32</v>
      </c>
      <c r="M2" s="4" t="s">
        <v>33</v>
      </c>
      <c r="N2" s="3"/>
      <c r="O2" s="2" t="s">
        <v>34</v>
      </c>
      <c r="P2" s="2"/>
      <c r="Q2" s="2"/>
      <c r="R2" s="2"/>
      <c r="S2" s="3"/>
      <c r="T2" s="2"/>
      <c r="U2" s="2"/>
      <c r="V2" s="2"/>
      <c r="W2" s="2" t="s">
        <v>35</v>
      </c>
      <c r="X2" s="2"/>
      <c r="Y2" s="2" t="s">
        <v>36</v>
      </c>
      <c r="Z2" s="2" t="s">
        <v>37</v>
      </c>
      <c r="AA2" s="2" t="s">
        <v>38</v>
      </c>
      <c r="AB2" s="5"/>
      <c r="AC2" s="5"/>
      <c r="AD2" s="5"/>
      <c r="AE2" s="5"/>
      <c r="AF2" s="5"/>
      <c r="AG2" s="5"/>
      <c r="AH2" s="5"/>
      <c r="AI2" s="5"/>
      <c r="AJ2" s="5"/>
      <c r="AK2" s="5"/>
      <c r="AM2" s="5"/>
      <c r="AN2" s="5"/>
      <c r="AO2" s="5"/>
      <c r="AP2" s="5"/>
      <c r="AQ2" s="5"/>
      <c r="AR2" s="5"/>
      <c r="AS2" s="5"/>
      <c r="AT2" s="5"/>
      <c r="AU2" s="5"/>
      <c r="AV2" s="5"/>
      <c r="AW2" s="5"/>
      <c r="AX2" s="5"/>
      <c r="AY2" s="5"/>
      <c r="AZ2" s="5"/>
      <c r="BA2" s="5"/>
      <c r="BB2" s="5"/>
      <c r="BC2" s="5"/>
      <c r="BD2" s="5"/>
      <c r="BE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row>
    <row r="3" spans="1:324" s="7" customFormat="1" ht="29.25" customHeight="1" x14ac:dyDescent="0.25">
      <c r="A3" s="3">
        <v>2</v>
      </c>
      <c r="B3" s="2" t="s">
        <v>39</v>
      </c>
      <c r="C3" s="2"/>
      <c r="D3" s="2"/>
      <c r="E3" s="2">
        <v>79939</v>
      </c>
      <c r="F3" s="2" t="s">
        <v>40</v>
      </c>
      <c r="G3" s="2">
        <v>1005669</v>
      </c>
      <c r="H3" s="2" t="s">
        <v>41</v>
      </c>
      <c r="I3" s="2" t="s">
        <v>42</v>
      </c>
      <c r="J3" s="2" t="s">
        <v>30</v>
      </c>
      <c r="K3" s="2" t="s">
        <v>43</v>
      </c>
      <c r="L3" s="2" t="s">
        <v>44</v>
      </c>
      <c r="M3" s="2"/>
      <c r="O3" s="2" t="s">
        <v>45</v>
      </c>
      <c r="P3" s="44">
        <v>41171</v>
      </c>
      <c r="Q3" s="44">
        <v>41186.347222222219</v>
      </c>
      <c r="R3" s="44">
        <v>41403</v>
      </c>
      <c r="S3" s="44">
        <v>41473</v>
      </c>
      <c r="T3" s="47">
        <v>20000000</v>
      </c>
      <c r="U3" s="47">
        <v>20000000</v>
      </c>
      <c r="V3" s="47">
        <v>10000000</v>
      </c>
      <c r="W3" s="2" t="s">
        <v>46</v>
      </c>
      <c r="X3" s="2"/>
      <c r="Y3" s="2" t="s">
        <v>47</v>
      </c>
      <c r="Z3" s="2" t="s">
        <v>48</v>
      </c>
      <c r="AA3" s="2" t="s">
        <v>49</v>
      </c>
      <c r="AB3" s="2" t="s">
        <v>50</v>
      </c>
      <c r="AC3" s="2" t="s">
        <v>51</v>
      </c>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Y3" s="2"/>
      <c r="BZ3" s="2"/>
      <c r="CA3" s="2"/>
      <c r="CB3" s="2"/>
      <c r="CC3" s="2"/>
      <c r="CD3" s="2"/>
      <c r="CE3" s="2"/>
      <c r="CF3" s="2"/>
      <c r="CG3" s="2"/>
      <c r="CH3" s="2"/>
      <c r="CI3" s="2"/>
      <c r="CJ3" s="2"/>
      <c r="CK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row>
    <row r="4" spans="1:324" ht="29.25" customHeight="1" x14ac:dyDescent="0.2">
      <c r="A4" s="6">
        <v>3</v>
      </c>
      <c r="B4" s="2" t="s">
        <v>52</v>
      </c>
      <c r="C4" s="2"/>
      <c r="D4" s="2"/>
      <c r="E4" s="2">
        <v>80142</v>
      </c>
      <c r="F4" s="2" t="s">
        <v>53</v>
      </c>
      <c r="G4" s="2">
        <v>1005669</v>
      </c>
      <c r="H4" s="2" t="s">
        <v>54</v>
      </c>
      <c r="I4" s="2" t="s">
        <v>42</v>
      </c>
      <c r="J4" s="2" t="s">
        <v>30</v>
      </c>
      <c r="K4" s="2" t="s">
        <v>55</v>
      </c>
      <c r="L4" s="2" t="s">
        <v>56</v>
      </c>
      <c r="M4" s="5"/>
      <c r="O4" s="46" t="s">
        <v>57</v>
      </c>
      <c r="P4" s="44">
        <v>41173</v>
      </c>
      <c r="Q4" s="44">
        <v>41173</v>
      </c>
      <c r="R4" s="44">
        <v>41491</v>
      </c>
      <c r="S4" s="44">
        <v>41738</v>
      </c>
      <c r="T4" s="47">
        <v>17400000</v>
      </c>
      <c r="U4" s="47">
        <v>17400000</v>
      </c>
      <c r="V4" s="47">
        <f>+U4/2</f>
        <v>8700000</v>
      </c>
      <c r="W4" s="2" t="s">
        <v>46</v>
      </c>
      <c r="X4" s="5"/>
      <c r="Y4" s="2" t="s">
        <v>36</v>
      </c>
      <c r="Z4" s="2" t="s">
        <v>58</v>
      </c>
      <c r="AA4" s="2" t="s">
        <v>38</v>
      </c>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row>
    <row r="5" spans="1:324" s="60" customFormat="1" ht="29.25" customHeight="1" x14ac:dyDescent="0.2">
      <c r="A5" s="51">
        <v>4</v>
      </c>
      <c r="B5" s="50" t="s">
        <v>39</v>
      </c>
      <c r="C5" s="50"/>
      <c r="D5" s="50"/>
      <c r="E5" s="56">
        <v>80542</v>
      </c>
      <c r="F5" s="50" t="s">
        <v>59</v>
      </c>
      <c r="G5" s="50">
        <v>1005669</v>
      </c>
      <c r="H5" s="50" t="s">
        <v>54</v>
      </c>
      <c r="I5" s="50" t="s">
        <v>42</v>
      </c>
      <c r="J5" s="50" t="s">
        <v>30</v>
      </c>
      <c r="K5" s="50" t="s">
        <v>60</v>
      </c>
      <c r="L5" s="50" t="s">
        <v>61</v>
      </c>
      <c r="M5" s="58"/>
      <c r="N5" s="59"/>
      <c r="O5" s="50"/>
      <c r="P5" s="53">
        <v>41157</v>
      </c>
      <c r="Q5" s="53">
        <v>41232.63958333333</v>
      </c>
      <c r="R5" s="53">
        <v>41396</v>
      </c>
      <c r="S5" s="53">
        <v>42188</v>
      </c>
      <c r="T5" s="52">
        <v>17240000</v>
      </c>
      <c r="U5" s="52">
        <v>17240000</v>
      </c>
      <c r="V5" s="52">
        <v>17240000</v>
      </c>
      <c r="W5" s="50" t="s">
        <v>46</v>
      </c>
      <c r="X5" s="58"/>
      <c r="Y5" s="50" t="s">
        <v>36</v>
      </c>
      <c r="Z5" s="50" t="s">
        <v>62</v>
      </c>
      <c r="AA5" s="50" t="s">
        <v>38</v>
      </c>
      <c r="AB5" s="50" t="s">
        <v>63</v>
      </c>
      <c r="AC5" s="50" t="s">
        <v>64</v>
      </c>
      <c r="AD5" s="50" t="s">
        <v>65</v>
      </c>
      <c r="AE5" s="50" t="s">
        <v>66</v>
      </c>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W5" s="58"/>
      <c r="CX5" s="58"/>
      <c r="CY5" s="58"/>
      <c r="CZ5" s="58"/>
      <c r="DA5" s="58"/>
      <c r="DB5" s="58"/>
      <c r="DC5" s="58"/>
      <c r="DD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GR5" s="58"/>
      <c r="GS5" s="58"/>
      <c r="GT5" s="58"/>
      <c r="GU5" s="58"/>
      <c r="GV5" s="58"/>
      <c r="GW5" s="58"/>
      <c r="GX5" s="58"/>
      <c r="GY5" s="58"/>
    </row>
    <row r="6" spans="1:324" s="11" customFormat="1" ht="29.25" customHeight="1" x14ac:dyDescent="0.2">
      <c r="A6" s="6">
        <v>5</v>
      </c>
      <c r="B6" s="2" t="s">
        <v>39</v>
      </c>
      <c r="C6" s="2"/>
      <c r="D6" s="2"/>
      <c r="E6" s="2">
        <v>80544</v>
      </c>
      <c r="F6" s="2" t="s">
        <v>67</v>
      </c>
      <c r="G6" s="2">
        <v>1005669</v>
      </c>
      <c r="H6" s="2" t="s">
        <v>54</v>
      </c>
      <c r="I6" s="2" t="s">
        <v>42</v>
      </c>
      <c r="J6" s="2" t="s">
        <v>30</v>
      </c>
      <c r="K6" s="2" t="s">
        <v>68</v>
      </c>
      <c r="L6" s="2" t="s">
        <v>69</v>
      </c>
      <c r="M6" s="10"/>
      <c r="N6" s="46"/>
      <c r="O6" s="2"/>
      <c r="P6" s="44">
        <v>41184</v>
      </c>
      <c r="Q6" s="44">
        <v>41233.647916666669</v>
      </c>
      <c r="R6" s="44">
        <v>41542</v>
      </c>
      <c r="S6" s="44">
        <v>41989</v>
      </c>
      <c r="T6" s="47">
        <v>17240000</v>
      </c>
      <c r="U6" s="47">
        <v>17240000</v>
      </c>
      <c r="V6" s="47">
        <v>17240000</v>
      </c>
      <c r="W6" s="2" t="s">
        <v>46</v>
      </c>
      <c r="X6" s="10"/>
      <c r="Y6" s="2" t="s">
        <v>36</v>
      </c>
      <c r="Z6" s="2" t="s">
        <v>62</v>
      </c>
      <c r="AA6" s="2" t="s">
        <v>38</v>
      </c>
      <c r="AB6" s="2" t="s">
        <v>70</v>
      </c>
      <c r="AC6" s="2" t="s">
        <v>71</v>
      </c>
      <c r="AD6" s="10" t="s">
        <v>72</v>
      </c>
      <c r="AE6" s="10" t="s">
        <v>73</v>
      </c>
      <c r="AJ6" s="10"/>
      <c r="AK6" s="10"/>
      <c r="AL6" s="10"/>
      <c r="AM6" s="10"/>
      <c r="AN6" s="10"/>
      <c r="AO6" s="10"/>
      <c r="AP6" s="10"/>
      <c r="AQ6" s="10"/>
      <c r="AR6" s="10"/>
      <c r="AS6" s="10"/>
      <c r="AT6" s="10"/>
      <c r="AU6" s="10"/>
      <c r="AV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GR6" s="10"/>
      <c r="GS6" s="10"/>
      <c r="GT6" s="10"/>
      <c r="GU6" s="10"/>
      <c r="GV6" s="10"/>
      <c r="GW6" s="10"/>
      <c r="GX6" s="10"/>
      <c r="GY6" s="10"/>
    </row>
    <row r="7" spans="1:324" s="7" customFormat="1" ht="29.25" customHeight="1" x14ac:dyDescent="0.2">
      <c r="A7" s="3">
        <v>6</v>
      </c>
      <c r="B7" s="2" t="s">
        <v>74</v>
      </c>
      <c r="C7" s="2"/>
      <c r="D7" s="2"/>
      <c r="E7" s="2">
        <v>80659</v>
      </c>
      <c r="F7" s="2" t="s">
        <v>75</v>
      </c>
      <c r="G7" s="2">
        <v>1005669</v>
      </c>
      <c r="H7" s="2" t="s">
        <v>54</v>
      </c>
      <c r="I7" s="2" t="s">
        <v>42</v>
      </c>
      <c r="J7" s="2" t="s">
        <v>30</v>
      </c>
      <c r="K7" s="2" t="s">
        <v>76</v>
      </c>
      <c r="L7" s="2" t="s">
        <v>77</v>
      </c>
      <c r="M7" s="2"/>
      <c r="N7" s="46"/>
      <c r="O7" s="2"/>
      <c r="P7" s="44">
        <v>41123</v>
      </c>
      <c r="Q7" s="44">
        <v>41224.498611111114</v>
      </c>
      <c r="R7" s="44">
        <v>41403</v>
      </c>
      <c r="S7" s="44">
        <v>41688</v>
      </c>
      <c r="T7" s="47">
        <v>14000000</v>
      </c>
      <c r="U7" s="47">
        <v>14000000</v>
      </c>
      <c r="V7" s="47">
        <v>14000000</v>
      </c>
      <c r="W7" s="2" t="s">
        <v>46</v>
      </c>
      <c r="X7" s="2">
        <f>V7</f>
        <v>14000000</v>
      </c>
      <c r="Y7" s="2" t="s">
        <v>78</v>
      </c>
      <c r="Z7" s="2" t="s">
        <v>79</v>
      </c>
      <c r="AA7" s="2" t="s">
        <v>80</v>
      </c>
      <c r="AB7" s="2" t="s">
        <v>81</v>
      </c>
      <c r="AC7" s="2" t="s">
        <v>82</v>
      </c>
      <c r="AD7" s="2" t="s">
        <v>83</v>
      </c>
      <c r="AE7" s="2" t="s">
        <v>84</v>
      </c>
      <c r="AF7" s="2" t="s">
        <v>70</v>
      </c>
      <c r="AG7" s="2" t="s">
        <v>85</v>
      </c>
      <c r="AH7" s="10" t="s">
        <v>72</v>
      </c>
      <c r="AI7" s="10" t="s">
        <v>73</v>
      </c>
      <c r="AL7" s="2"/>
      <c r="AM7" s="2"/>
      <c r="AN7" s="2"/>
      <c r="AO7" s="2"/>
      <c r="AP7" s="2"/>
      <c r="AQ7" s="2"/>
      <c r="AR7" s="2"/>
      <c r="AS7" s="2"/>
      <c r="AT7" s="2"/>
      <c r="AU7" s="2"/>
      <c r="AV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row>
    <row r="8" spans="1:324" s="9" customFormat="1" ht="29.25" customHeight="1" x14ac:dyDescent="0.2">
      <c r="A8" s="6">
        <v>7</v>
      </c>
      <c r="B8" s="2" t="s">
        <v>86</v>
      </c>
      <c r="C8" s="2"/>
      <c r="D8" s="2"/>
      <c r="E8" s="2">
        <v>80660</v>
      </c>
      <c r="F8" s="2" t="s">
        <v>75</v>
      </c>
      <c r="G8" s="2">
        <v>1005669</v>
      </c>
      <c r="H8" s="2" t="s">
        <v>54</v>
      </c>
      <c r="I8" s="2" t="s">
        <v>42</v>
      </c>
      <c r="J8" s="2" t="s">
        <v>30</v>
      </c>
      <c r="K8" s="2" t="s">
        <v>87</v>
      </c>
      <c r="L8" s="2" t="s">
        <v>88</v>
      </c>
      <c r="M8" s="8"/>
      <c r="N8" s="46"/>
      <c r="O8" s="2"/>
      <c r="P8" s="44">
        <v>41241</v>
      </c>
      <c r="Q8" s="44">
        <v>41224.513888888891</v>
      </c>
      <c r="R8" s="44">
        <v>41465</v>
      </c>
      <c r="S8" s="44">
        <v>41694</v>
      </c>
      <c r="T8" s="47">
        <v>14000000</v>
      </c>
      <c r="U8" s="47">
        <v>14000000</v>
      </c>
      <c r="V8" s="47">
        <v>14000000</v>
      </c>
      <c r="W8" s="2" t="s">
        <v>46</v>
      </c>
      <c r="X8" s="8"/>
      <c r="Y8" s="2" t="s">
        <v>89</v>
      </c>
      <c r="Z8" s="2" t="s">
        <v>90</v>
      </c>
      <c r="AA8" s="8"/>
      <c r="AC8" s="8"/>
      <c r="AF8" s="8"/>
      <c r="AG8" s="8"/>
      <c r="AH8" s="8"/>
      <c r="AI8" s="8"/>
      <c r="AJ8" s="8"/>
      <c r="AK8" s="8"/>
      <c r="AL8" s="8"/>
      <c r="AM8" s="8"/>
      <c r="AN8" s="8"/>
      <c r="AO8" s="8"/>
      <c r="AP8" s="8"/>
      <c r="AQ8" s="8"/>
      <c r="AR8" s="8"/>
      <c r="AS8" s="8"/>
      <c r="AT8" s="8"/>
      <c r="AU8" s="8"/>
      <c r="AV8" s="2"/>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row>
    <row r="9" spans="1:324" ht="29.25" customHeight="1" x14ac:dyDescent="0.2">
      <c r="A9" s="3">
        <v>8</v>
      </c>
      <c r="B9" s="2" t="s">
        <v>39</v>
      </c>
      <c r="C9" s="2"/>
      <c r="D9" s="2"/>
      <c r="E9" s="2">
        <v>82375</v>
      </c>
      <c r="F9" s="2" t="s">
        <v>91</v>
      </c>
      <c r="G9" s="2">
        <v>1005669</v>
      </c>
      <c r="H9" s="2" t="s">
        <v>54</v>
      </c>
      <c r="I9" s="2" t="s">
        <v>42</v>
      </c>
      <c r="J9" s="2" t="s">
        <v>30</v>
      </c>
      <c r="K9" s="2" t="s">
        <v>92</v>
      </c>
      <c r="L9" s="2">
        <v>2650</v>
      </c>
      <c r="M9" s="2"/>
      <c r="N9" s="2"/>
      <c r="O9" s="2"/>
      <c r="P9" s="44">
        <v>41302</v>
      </c>
      <c r="Q9" s="44">
        <v>41338.515277777777</v>
      </c>
      <c r="R9" s="44">
        <v>41403</v>
      </c>
      <c r="S9" s="44">
        <v>41824</v>
      </c>
      <c r="T9" s="47">
        <v>11600000</v>
      </c>
      <c r="U9" s="47">
        <v>11600000</v>
      </c>
      <c r="V9" s="47">
        <v>11600000</v>
      </c>
      <c r="W9" s="2" t="s">
        <v>46</v>
      </c>
      <c r="Y9" s="2" t="s">
        <v>93</v>
      </c>
      <c r="Z9" s="2" t="s">
        <v>38</v>
      </c>
      <c r="AA9" s="2" t="s">
        <v>94</v>
      </c>
      <c r="AB9" s="2" t="s">
        <v>95</v>
      </c>
      <c r="AC9" s="5"/>
      <c r="AD9" s="5"/>
      <c r="AE9" s="5"/>
      <c r="AF9" s="5"/>
      <c r="AG9" s="5"/>
      <c r="AH9" s="5"/>
      <c r="AI9" s="5"/>
      <c r="AJ9" s="5"/>
      <c r="AK9" s="5"/>
      <c r="AL9" s="5"/>
      <c r="AM9" s="5"/>
      <c r="AN9" s="5"/>
      <c r="AP9" s="5"/>
      <c r="AQ9" s="5"/>
      <c r="AR9" s="5"/>
      <c r="AS9" s="5"/>
      <c r="AT9" s="5"/>
      <c r="AU9" s="5"/>
      <c r="AV9" s="5"/>
      <c r="AW9" s="5"/>
      <c r="AX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J9" s="5"/>
      <c r="CK9" s="5"/>
      <c r="CL9" s="5"/>
      <c r="CM9" s="5"/>
      <c r="CN9" s="5"/>
      <c r="CO9" s="5"/>
      <c r="CP9" s="5"/>
      <c r="CQ9" s="5"/>
      <c r="CR9" s="5"/>
      <c r="CS9" s="5"/>
      <c r="CT9" s="5"/>
      <c r="CU9" s="5"/>
      <c r="CV9" s="5"/>
      <c r="CW9" s="5"/>
      <c r="CX9" s="5"/>
      <c r="CY9" s="5"/>
      <c r="CZ9" s="5"/>
      <c r="DA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Y9" s="5"/>
      <c r="FZ9" s="5"/>
      <c r="GA9" s="5"/>
      <c r="GB9" s="5"/>
      <c r="GC9" s="5"/>
      <c r="GD9" s="5"/>
      <c r="GE9" s="5"/>
      <c r="GF9" s="5"/>
      <c r="GG9" s="5"/>
      <c r="GH9" s="5"/>
      <c r="GI9" s="5"/>
      <c r="GJ9" s="5"/>
      <c r="GK9" s="5"/>
      <c r="GL9" s="5"/>
      <c r="GM9" s="5"/>
      <c r="GN9" s="5"/>
      <c r="GO9" s="5"/>
      <c r="GP9" s="5"/>
      <c r="GQ9" s="5"/>
      <c r="GR9" s="5"/>
      <c r="GS9" s="5"/>
      <c r="GT9" s="5"/>
      <c r="GU9" s="5"/>
      <c r="GV9" s="5"/>
      <c r="GW9" s="5"/>
      <c r="GX9" s="5"/>
      <c r="GY9" s="5"/>
    </row>
    <row r="10" spans="1:324" ht="29.25" customHeight="1" x14ac:dyDescent="0.2">
      <c r="A10" s="6">
        <v>9</v>
      </c>
      <c r="B10" s="2" t="s">
        <v>39</v>
      </c>
      <c r="C10" s="2"/>
      <c r="D10" s="2"/>
      <c r="E10" s="2">
        <v>82377</v>
      </c>
      <c r="F10" s="2" t="s">
        <v>96</v>
      </c>
      <c r="G10" s="2">
        <v>1005669</v>
      </c>
      <c r="H10" s="2" t="s">
        <v>54</v>
      </c>
      <c r="I10" s="2" t="s">
        <v>42</v>
      </c>
      <c r="J10" s="2" t="s">
        <v>30</v>
      </c>
      <c r="K10" s="2" t="s">
        <v>97</v>
      </c>
      <c r="L10" s="2" t="s">
        <v>98</v>
      </c>
      <c r="M10" s="2"/>
      <c r="N10" s="2"/>
      <c r="O10" s="2"/>
      <c r="P10" s="44">
        <v>41302</v>
      </c>
      <c r="Q10" s="44">
        <v>41339.521527777775</v>
      </c>
      <c r="R10" s="44">
        <v>41403</v>
      </c>
      <c r="S10" s="44">
        <v>41970</v>
      </c>
      <c r="T10" s="47">
        <v>17240000</v>
      </c>
      <c r="U10" s="47">
        <v>17240000</v>
      </c>
      <c r="V10" s="47">
        <v>17240000</v>
      </c>
      <c r="W10" s="2" t="s">
        <v>46</v>
      </c>
      <c r="Y10" s="2" t="s">
        <v>36</v>
      </c>
      <c r="Z10" s="2" t="s">
        <v>99</v>
      </c>
      <c r="AA10" s="2" t="s">
        <v>38</v>
      </c>
      <c r="AB10" s="2" t="s">
        <v>100</v>
      </c>
      <c r="AC10" s="2" t="s">
        <v>101</v>
      </c>
      <c r="AD10" s="2" t="s">
        <v>102</v>
      </c>
      <c r="AE10" s="2" t="s">
        <v>103</v>
      </c>
      <c r="AF10" s="5"/>
      <c r="AG10" s="5"/>
      <c r="AH10" s="5"/>
      <c r="AI10" s="5"/>
      <c r="AJ10" s="5"/>
      <c r="AK10" s="5"/>
      <c r="AL10" s="5"/>
      <c r="AM10" s="5"/>
      <c r="AN10" s="5"/>
      <c r="AS10" s="5"/>
      <c r="AT10" s="5"/>
      <c r="AU10" s="5"/>
      <c r="AV10" s="5"/>
      <c r="AW10" s="5"/>
      <c r="AX10" s="5"/>
      <c r="AY10" s="5"/>
      <c r="AZ10" s="5"/>
      <c r="BA10" s="5"/>
      <c r="BB10" s="5"/>
      <c r="BC10" s="5"/>
      <c r="BD10" s="5"/>
      <c r="BE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J10" s="5"/>
      <c r="CK10" s="5"/>
      <c r="CL10" s="5"/>
      <c r="CM10" s="5"/>
      <c r="CN10" s="5"/>
      <c r="CO10" s="5"/>
      <c r="CP10" s="5"/>
      <c r="CQ10" s="5"/>
      <c r="CR10" s="5"/>
      <c r="CS10" s="5"/>
      <c r="CT10" s="5"/>
      <c r="CU10" s="5"/>
      <c r="CV10" s="5"/>
      <c r="CW10" s="5"/>
      <c r="CX10" s="5"/>
      <c r="CY10" s="5"/>
      <c r="CZ10" s="5"/>
      <c r="DA10" s="5"/>
      <c r="DW10" s="5"/>
      <c r="DX10" s="5"/>
      <c r="DY10" s="5"/>
      <c r="DZ10" s="5"/>
      <c r="EA10" s="5"/>
      <c r="EB10" s="5"/>
      <c r="EC10" s="5"/>
      <c r="ED10" s="5"/>
      <c r="EE10" s="5"/>
      <c r="EF10" s="5"/>
      <c r="EG10" s="5"/>
      <c r="EH10" s="5"/>
      <c r="EI10" s="5"/>
      <c r="EJ10" s="5"/>
      <c r="EK10" s="5"/>
      <c r="EL10" s="5"/>
      <c r="EM10" s="5"/>
      <c r="EN10" s="5"/>
      <c r="EO10" s="5"/>
      <c r="EP10" s="5"/>
      <c r="EQ10" s="5"/>
      <c r="ER10" s="5"/>
      <c r="ES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row>
    <row r="11" spans="1:324" ht="29.25" customHeight="1" x14ac:dyDescent="0.2">
      <c r="A11" s="3">
        <v>10</v>
      </c>
      <c r="B11" s="2" t="s">
        <v>74</v>
      </c>
      <c r="C11" s="2"/>
      <c r="D11" s="2"/>
      <c r="E11" s="2">
        <v>82378</v>
      </c>
      <c r="F11" s="2" t="s">
        <v>91</v>
      </c>
      <c r="G11" s="2">
        <v>1005669</v>
      </c>
      <c r="H11" s="2" t="s">
        <v>54</v>
      </c>
      <c r="I11" s="2" t="s">
        <v>42</v>
      </c>
      <c r="J11" s="2" t="s">
        <v>30</v>
      </c>
      <c r="K11" s="2" t="s">
        <v>104</v>
      </c>
      <c r="L11" s="2">
        <v>2650</v>
      </c>
      <c r="M11" s="2"/>
      <c r="N11" s="2"/>
      <c r="O11" s="2"/>
      <c r="P11" s="44">
        <v>41302</v>
      </c>
      <c r="Q11" s="44">
        <v>41339.527083333334</v>
      </c>
      <c r="R11" s="44">
        <v>41403</v>
      </c>
      <c r="S11" s="44">
        <v>42355</v>
      </c>
      <c r="T11" s="47">
        <v>11600000</v>
      </c>
      <c r="U11" s="47">
        <v>11600000</v>
      </c>
      <c r="V11" s="47">
        <v>11600000</v>
      </c>
      <c r="W11" s="2" t="s">
        <v>46</v>
      </c>
      <c r="Y11" s="2" t="s">
        <v>105</v>
      </c>
      <c r="Z11" s="2" t="s">
        <v>106</v>
      </c>
      <c r="AA11" s="2" t="s">
        <v>107</v>
      </c>
      <c r="AB11" s="6" t="s">
        <v>108</v>
      </c>
      <c r="AD11" s="5"/>
      <c r="AE11" s="5"/>
      <c r="AF11" s="5"/>
      <c r="AG11" s="5"/>
      <c r="AK11" s="5"/>
      <c r="AL11" s="5"/>
      <c r="AM11" s="5"/>
      <c r="AN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L11" s="5"/>
      <c r="EM11" s="5"/>
      <c r="EN11" s="5"/>
      <c r="EO11" s="5"/>
      <c r="EP11" s="5"/>
      <c r="EQ11" s="5"/>
      <c r="ER11" s="5"/>
      <c r="ES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row>
    <row r="12" spans="1:324" ht="29.25" customHeight="1" x14ac:dyDescent="0.2">
      <c r="A12" s="6">
        <v>11</v>
      </c>
      <c r="B12" s="2" t="s">
        <v>109</v>
      </c>
      <c r="C12" s="2"/>
      <c r="D12" s="2"/>
      <c r="E12" s="2">
        <v>83137</v>
      </c>
      <c r="F12" s="2" t="s">
        <v>110</v>
      </c>
      <c r="G12" s="2">
        <v>1005669</v>
      </c>
      <c r="H12" s="2" t="s">
        <v>54</v>
      </c>
      <c r="I12" s="2" t="s">
        <v>42</v>
      </c>
      <c r="J12" s="2" t="s">
        <v>30</v>
      </c>
      <c r="K12" s="2" t="s">
        <v>111</v>
      </c>
      <c r="L12" s="2" t="s">
        <v>112</v>
      </c>
      <c r="M12" s="2"/>
      <c r="N12" s="2"/>
      <c r="O12" s="2"/>
      <c r="P12" s="44">
        <v>41269</v>
      </c>
      <c r="Q12" s="44">
        <v>40975.635416666664</v>
      </c>
      <c r="R12" s="44">
        <v>41411</v>
      </c>
      <c r="S12" s="44">
        <v>41991</v>
      </c>
      <c r="T12" s="47">
        <v>20000000</v>
      </c>
      <c r="U12" s="47">
        <v>20000000</v>
      </c>
      <c r="V12" s="47">
        <v>20000000</v>
      </c>
      <c r="W12" s="2" t="s">
        <v>46</v>
      </c>
      <c r="Y12" s="2" t="s">
        <v>105</v>
      </c>
      <c r="Z12" s="2" t="s">
        <v>113</v>
      </c>
      <c r="AA12" s="2" t="s">
        <v>114</v>
      </c>
      <c r="AC12" s="5"/>
      <c r="AD12" s="5"/>
      <c r="AE12" s="5"/>
      <c r="AF12" s="5"/>
      <c r="AG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L12" s="5"/>
      <c r="EM12" s="5"/>
      <c r="EN12" s="5"/>
      <c r="EO12" s="5"/>
      <c r="EP12" s="5"/>
      <c r="EQ12" s="5"/>
      <c r="ER12" s="5"/>
      <c r="ES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row>
    <row r="13" spans="1:324" ht="29.25" customHeight="1" x14ac:dyDescent="0.2">
      <c r="A13" s="3">
        <v>12</v>
      </c>
      <c r="B13" s="2" t="s">
        <v>115</v>
      </c>
      <c r="C13" s="2"/>
      <c r="D13" s="2"/>
      <c r="E13" s="2">
        <v>83138</v>
      </c>
      <c r="F13" s="2" t="s">
        <v>116</v>
      </c>
      <c r="G13" s="2">
        <v>1005669</v>
      </c>
      <c r="H13" s="2" t="s">
        <v>54</v>
      </c>
      <c r="I13" s="2" t="s">
        <v>42</v>
      </c>
      <c r="J13" s="2" t="s">
        <v>30</v>
      </c>
      <c r="K13" s="2" t="s">
        <v>117</v>
      </c>
      <c r="L13" s="2" t="s">
        <v>112</v>
      </c>
      <c r="M13" s="2"/>
      <c r="N13" s="2"/>
      <c r="O13" s="2"/>
      <c r="P13" s="44">
        <v>41297</v>
      </c>
      <c r="Q13" s="44">
        <v>41372.666666666664</v>
      </c>
      <c r="R13" s="44">
        <v>41411</v>
      </c>
      <c r="S13" s="44">
        <v>42353</v>
      </c>
      <c r="T13" s="47">
        <v>20000000</v>
      </c>
      <c r="U13" s="47">
        <v>20000000</v>
      </c>
      <c r="V13" s="47">
        <v>20000000</v>
      </c>
      <c r="W13" s="2" t="s">
        <v>46</v>
      </c>
      <c r="Y13" s="2" t="s">
        <v>105</v>
      </c>
      <c r="Z13" s="2" t="s">
        <v>106</v>
      </c>
      <c r="AA13" s="2" t="s">
        <v>118</v>
      </c>
      <c r="AB13" s="2" t="s">
        <v>114</v>
      </c>
      <c r="AC13" s="5"/>
      <c r="AD13" s="5"/>
      <c r="AE13" s="5"/>
      <c r="AF13" s="5"/>
      <c r="AG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L13" s="5"/>
      <c r="EM13" s="5"/>
      <c r="EN13" s="5"/>
      <c r="EO13" s="5"/>
      <c r="EP13" s="5"/>
      <c r="EQ13" s="5"/>
      <c r="ER13" s="5"/>
      <c r="ES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row>
    <row r="14" spans="1:324" ht="29.25" customHeight="1" x14ac:dyDescent="0.2">
      <c r="A14" s="6">
        <v>13</v>
      </c>
      <c r="B14" s="2" t="s">
        <v>119</v>
      </c>
      <c r="C14" s="2"/>
      <c r="D14" s="2"/>
      <c r="E14" s="2">
        <v>83152</v>
      </c>
      <c r="F14" s="2" t="s">
        <v>91</v>
      </c>
      <c r="G14" s="2">
        <v>1005669</v>
      </c>
      <c r="H14" s="2" t="s">
        <v>120</v>
      </c>
      <c r="I14" s="2" t="s">
        <v>42</v>
      </c>
      <c r="J14" s="2" t="s">
        <v>30</v>
      </c>
      <c r="K14" s="2" t="s">
        <v>121</v>
      </c>
      <c r="L14" s="2">
        <v>2650</v>
      </c>
      <c r="M14" s="2"/>
      <c r="N14" s="2"/>
      <c r="O14" s="2"/>
      <c r="P14" s="44">
        <v>41325</v>
      </c>
      <c r="Q14" s="44">
        <v>41375.625694444447</v>
      </c>
      <c r="R14" s="44">
        <v>41403</v>
      </c>
      <c r="S14" s="44">
        <v>42354</v>
      </c>
      <c r="T14" s="47">
        <v>20000000</v>
      </c>
      <c r="U14" s="47">
        <v>20000000</v>
      </c>
      <c r="V14" s="47">
        <v>20000000</v>
      </c>
      <c r="W14" s="2" t="s">
        <v>46</v>
      </c>
      <c r="Y14" s="2" t="s">
        <v>105</v>
      </c>
      <c r="Z14" s="2" t="s">
        <v>122</v>
      </c>
      <c r="AA14" s="2" t="s">
        <v>123</v>
      </c>
      <c r="AB14" s="2" t="s">
        <v>124</v>
      </c>
      <c r="AC14" s="5"/>
      <c r="AD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L14" s="5"/>
      <c r="EM14" s="5"/>
      <c r="EN14" s="5"/>
      <c r="EO14" s="5"/>
      <c r="EP14" s="5"/>
      <c r="EQ14" s="5"/>
      <c r="ER14" s="5"/>
      <c r="ES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row>
    <row r="15" spans="1:324" ht="29.25" customHeight="1" x14ac:dyDescent="0.2">
      <c r="A15" s="3">
        <v>14</v>
      </c>
      <c r="B15" s="2" t="s">
        <v>125</v>
      </c>
      <c r="C15" s="2" t="s">
        <v>126</v>
      </c>
      <c r="D15" s="5"/>
      <c r="E15" s="2">
        <v>83286</v>
      </c>
      <c r="F15" s="2" t="s">
        <v>116</v>
      </c>
      <c r="G15" s="2">
        <v>1005669</v>
      </c>
      <c r="H15" s="2" t="s">
        <v>41</v>
      </c>
      <c r="I15" s="2" t="s">
        <v>42</v>
      </c>
      <c r="J15" s="2" t="s">
        <v>30</v>
      </c>
      <c r="K15" s="2" t="s">
        <v>127</v>
      </c>
      <c r="L15" s="2" t="s">
        <v>112</v>
      </c>
      <c r="M15" s="4" t="s">
        <v>128</v>
      </c>
      <c r="N15" s="48">
        <v>64063000000</v>
      </c>
      <c r="O15" s="2" t="s">
        <v>129</v>
      </c>
      <c r="P15" s="44">
        <v>41276</v>
      </c>
      <c r="Q15" s="44">
        <v>41324.367361111108</v>
      </c>
      <c r="R15" s="44">
        <v>41416</v>
      </c>
      <c r="S15" s="44">
        <v>41523</v>
      </c>
      <c r="T15" s="47">
        <v>30000000</v>
      </c>
      <c r="U15" s="47">
        <v>30000000</v>
      </c>
      <c r="V15" s="47">
        <f>+U15/2</f>
        <v>15000000</v>
      </c>
      <c r="X15" s="47">
        <v>15000000</v>
      </c>
      <c r="Y15" s="2" t="s">
        <v>36</v>
      </c>
      <c r="Z15" s="2" t="s">
        <v>130</v>
      </c>
      <c r="AA15" s="2" t="s">
        <v>131</v>
      </c>
      <c r="AB15" s="2" t="s">
        <v>132</v>
      </c>
      <c r="AC15" s="2" t="s">
        <v>133</v>
      </c>
      <c r="AD15" s="2" t="s">
        <v>134</v>
      </c>
      <c r="AE15" s="2" t="s">
        <v>38</v>
      </c>
      <c r="AF15" s="2" t="s">
        <v>135</v>
      </c>
      <c r="AG15" s="5"/>
      <c r="AH15" s="5"/>
      <c r="AI15" s="5"/>
      <c r="AJ15" s="5"/>
      <c r="AK15" s="5"/>
      <c r="AL15" s="5"/>
      <c r="AM15" s="5"/>
      <c r="AN15" s="5"/>
      <c r="AO15" s="5"/>
      <c r="AP15" s="5"/>
      <c r="AQ15" s="5"/>
      <c r="AR15" s="5"/>
      <c r="AS15" s="5"/>
      <c r="AT15" s="5"/>
      <c r="AU15" s="5"/>
      <c r="AV15" s="5"/>
      <c r="AW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row>
    <row r="16" spans="1:324" s="9" customFormat="1" ht="29.25" customHeight="1" x14ac:dyDescent="0.2">
      <c r="A16" s="6">
        <v>15</v>
      </c>
      <c r="B16" s="2" t="s">
        <v>136</v>
      </c>
      <c r="C16" s="2"/>
      <c r="D16" s="2"/>
      <c r="E16" s="2">
        <v>84221</v>
      </c>
      <c r="F16" s="2" t="s">
        <v>137</v>
      </c>
      <c r="G16" s="2">
        <v>1005669</v>
      </c>
      <c r="H16" s="2" t="s">
        <v>138</v>
      </c>
      <c r="I16" s="2" t="s">
        <v>42</v>
      </c>
      <c r="J16" s="2" t="s">
        <v>30</v>
      </c>
      <c r="K16" s="2" t="s">
        <v>139</v>
      </c>
      <c r="L16" s="2" t="s">
        <v>140</v>
      </c>
      <c r="M16" s="2" t="s">
        <v>141</v>
      </c>
      <c r="N16" s="3" t="s">
        <v>142</v>
      </c>
      <c r="O16" s="2" t="s">
        <v>143</v>
      </c>
      <c r="P16" s="45">
        <v>41389</v>
      </c>
      <c r="Q16" s="44">
        <v>41389</v>
      </c>
      <c r="R16" s="44">
        <v>41487</v>
      </c>
      <c r="S16" s="44">
        <v>41533</v>
      </c>
      <c r="T16" s="47">
        <v>15000000</v>
      </c>
      <c r="U16" s="47">
        <v>15000000</v>
      </c>
      <c r="V16" s="47">
        <v>7500000</v>
      </c>
      <c r="W16" s="2" t="s">
        <v>144</v>
      </c>
      <c r="X16" s="47">
        <v>7500000</v>
      </c>
      <c r="Y16" s="2" t="s">
        <v>145</v>
      </c>
      <c r="Z16" s="2" t="s">
        <v>38</v>
      </c>
      <c r="AA16" s="2" t="s">
        <v>146</v>
      </c>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G16" s="8"/>
      <c r="BH16" s="8"/>
      <c r="BI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row>
    <row r="17" spans="1:272" ht="29.25" customHeight="1" x14ac:dyDescent="0.2">
      <c r="A17" s="3">
        <v>16</v>
      </c>
      <c r="B17" s="2" t="s">
        <v>147</v>
      </c>
      <c r="C17" s="2"/>
      <c r="E17" s="2">
        <v>84244</v>
      </c>
      <c r="F17" s="2" t="s">
        <v>148</v>
      </c>
      <c r="G17" s="2">
        <v>8001473277</v>
      </c>
      <c r="H17" s="2" t="s">
        <v>149</v>
      </c>
      <c r="I17" s="2" t="s">
        <v>150</v>
      </c>
      <c r="J17" s="2" t="s">
        <v>151</v>
      </c>
      <c r="K17" s="2" t="s">
        <v>152</v>
      </c>
      <c r="L17" s="2" t="s">
        <v>153</v>
      </c>
      <c r="M17" s="2" t="s">
        <v>154</v>
      </c>
      <c r="N17" s="47">
        <v>64063000000</v>
      </c>
      <c r="O17" s="2" t="s">
        <v>155</v>
      </c>
      <c r="P17" s="44">
        <v>41410</v>
      </c>
      <c r="Q17" s="44">
        <v>41421.661111111112</v>
      </c>
      <c r="R17" s="44">
        <v>41410</v>
      </c>
      <c r="S17" s="44">
        <v>41421.661111111112</v>
      </c>
      <c r="T17" s="2">
        <v>0</v>
      </c>
      <c r="U17" s="2">
        <v>0</v>
      </c>
      <c r="V17" s="2">
        <v>0</v>
      </c>
      <c r="W17" s="2" t="s">
        <v>156</v>
      </c>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row>
    <row r="18" spans="1:272" s="55" customFormat="1" ht="29.25" customHeight="1" x14ac:dyDescent="0.2">
      <c r="A18" s="49">
        <v>17</v>
      </c>
      <c r="B18" s="50" t="s">
        <v>157</v>
      </c>
      <c r="C18" s="50"/>
      <c r="D18" s="50" t="s">
        <v>158</v>
      </c>
      <c r="E18" s="56">
        <v>84468</v>
      </c>
      <c r="F18" s="50" t="s">
        <v>159</v>
      </c>
      <c r="G18" s="50">
        <v>8001473277</v>
      </c>
      <c r="H18" s="50" t="s">
        <v>149</v>
      </c>
      <c r="I18" s="50" t="s">
        <v>29</v>
      </c>
      <c r="J18" s="50" t="s">
        <v>151</v>
      </c>
      <c r="K18" s="50" t="s">
        <v>160</v>
      </c>
      <c r="L18" s="50" t="s">
        <v>161</v>
      </c>
      <c r="M18" s="50" t="s">
        <v>162</v>
      </c>
      <c r="N18" s="52">
        <v>59514263202</v>
      </c>
      <c r="O18" s="50" t="s">
        <v>163</v>
      </c>
      <c r="P18" s="53">
        <v>41437</v>
      </c>
      <c r="Q18" s="53">
        <v>41463.597222222219</v>
      </c>
      <c r="R18" s="53">
        <v>41562</v>
      </c>
      <c r="S18" s="53">
        <v>41928</v>
      </c>
      <c r="T18" s="52">
        <v>20000000</v>
      </c>
      <c r="U18" s="52">
        <v>20000000</v>
      </c>
      <c r="V18" s="52">
        <v>10000000</v>
      </c>
      <c r="W18" s="50" t="s">
        <v>164</v>
      </c>
      <c r="X18" s="52">
        <v>10000000</v>
      </c>
      <c r="Y18" s="50" t="s">
        <v>36</v>
      </c>
      <c r="Z18" s="50" t="s">
        <v>165</v>
      </c>
      <c r="AA18" s="50" t="s">
        <v>38</v>
      </c>
      <c r="AB18" s="50" t="s">
        <v>166</v>
      </c>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U18" s="54"/>
      <c r="DV18" s="54"/>
      <c r="DW18" s="54"/>
      <c r="DX18" s="54"/>
      <c r="DY18" s="54"/>
      <c r="DZ18" s="54"/>
      <c r="EA18" s="54"/>
      <c r="EB18" s="54"/>
      <c r="EC18" s="54"/>
      <c r="ED18" s="54"/>
      <c r="EE18" s="54"/>
      <c r="EY18" s="54"/>
      <c r="GB18" s="54"/>
      <c r="GC18" s="54"/>
      <c r="GD18" s="54"/>
      <c r="GE18" s="54"/>
      <c r="GF18" s="54"/>
      <c r="GG18" s="54"/>
      <c r="GH18" s="54"/>
      <c r="GI18" s="54"/>
      <c r="GJ18" s="54"/>
      <c r="GX18" s="54"/>
      <c r="GY18" s="54"/>
    </row>
    <row r="19" spans="1:272" s="57" customFormat="1" ht="29.25" customHeight="1" x14ac:dyDescent="0.25">
      <c r="A19" s="50">
        <v>18</v>
      </c>
      <c r="B19" s="50" t="s">
        <v>167</v>
      </c>
      <c r="C19" s="50"/>
      <c r="D19" s="50"/>
      <c r="E19" s="56">
        <v>84469</v>
      </c>
      <c r="F19" s="50" t="s">
        <v>168</v>
      </c>
      <c r="G19" s="50">
        <v>8001473277</v>
      </c>
      <c r="H19" s="50" t="s">
        <v>149</v>
      </c>
      <c r="I19" s="50" t="s">
        <v>150</v>
      </c>
      <c r="J19" s="50" t="s">
        <v>151</v>
      </c>
      <c r="K19" s="50" t="s">
        <v>169</v>
      </c>
      <c r="L19" s="50" t="s">
        <v>170</v>
      </c>
      <c r="N19" s="51"/>
      <c r="O19" s="50"/>
      <c r="P19" s="53">
        <v>41450</v>
      </c>
      <c r="Q19" s="53">
        <v>41463.600694444445</v>
      </c>
      <c r="T19" s="52">
        <v>20000000</v>
      </c>
      <c r="U19" s="52">
        <v>0</v>
      </c>
      <c r="V19" s="52">
        <v>0</v>
      </c>
      <c r="W19" s="50" t="s">
        <v>156</v>
      </c>
      <c r="Y19" s="50" t="s">
        <v>36</v>
      </c>
      <c r="Z19" s="50" t="s">
        <v>171</v>
      </c>
      <c r="AA19" s="50" t="s">
        <v>38</v>
      </c>
      <c r="AB19" s="50" t="s">
        <v>172</v>
      </c>
      <c r="AC19" s="50" t="s">
        <v>173</v>
      </c>
      <c r="AD19" s="50" t="s">
        <v>174</v>
      </c>
      <c r="AE19" s="50" t="s">
        <v>175</v>
      </c>
      <c r="AF19" s="50" t="s">
        <v>176</v>
      </c>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row>
    <row r="20" spans="1:272" s="7" customFormat="1" ht="29.25" customHeight="1" x14ac:dyDescent="0.25">
      <c r="A20" s="51">
        <v>19</v>
      </c>
      <c r="B20" s="2" t="s">
        <v>177</v>
      </c>
      <c r="C20" s="2"/>
      <c r="D20" s="2" t="s">
        <v>178</v>
      </c>
      <c r="E20" s="2">
        <v>85064</v>
      </c>
      <c r="F20" s="2" t="s">
        <v>137</v>
      </c>
      <c r="G20" s="2">
        <v>1005669</v>
      </c>
      <c r="H20" s="2" t="s">
        <v>138</v>
      </c>
      <c r="I20" s="2" t="s">
        <v>42</v>
      </c>
      <c r="J20" s="2" t="s">
        <v>30</v>
      </c>
      <c r="K20" s="2" t="s">
        <v>179</v>
      </c>
      <c r="L20" s="2" t="s">
        <v>140</v>
      </c>
      <c r="M20" s="2" t="s">
        <v>141</v>
      </c>
      <c r="N20" s="3" t="s">
        <v>142</v>
      </c>
      <c r="O20" s="2" t="s">
        <v>143</v>
      </c>
      <c r="P20" s="44">
        <v>41389</v>
      </c>
      <c r="Q20" s="44">
        <v>41389</v>
      </c>
      <c r="R20" s="44">
        <v>41491</v>
      </c>
      <c r="S20" s="44">
        <v>42629</v>
      </c>
      <c r="T20" s="47">
        <v>15000000</v>
      </c>
      <c r="U20" s="47">
        <v>15000000</v>
      </c>
      <c r="V20" s="47">
        <v>7500000</v>
      </c>
      <c r="W20" s="2" t="s">
        <v>180</v>
      </c>
      <c r="X20" s="47">
        <v>7500000</v>
      </c>
      <c r="Y20" s="2" t="s">
        <v>181</v>
      </c>
      <c r="Z20" s="2" t="s">
        <v>182</v>
      </c>
      <c r="AA20" s="2" t="s">
        <v>183</v>
      </c>
      <c r="AB20" s="2" t="s">
        <v>184</v>
      </c>
      <c r="AC20" s="2" t="s">
        <v>185</v>
      </c>
      <c r="AD20" s="2" t="s">
        <v>186</v>
      </c>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FH20" s="2"/>
      <c r="FI20" s="2"/>
      <c r="FJ20" s="2"/>
      <c r="FK20" s="2"/>
      <c r="FL20" s="2"/>
      <c r="FM20" s="2"/>
      <c r="FN20" s="2"/>
      <c r="FO20" s="2"/>
      <c r="FP20" s="2"/>
      <c r="FQ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row>
    <row r="21" spans="1:272" s="7" customFormat="1" ht="29.25" customHeight="1" x14ac:dyDescent="0.25">
      <c r="A21" s="50">
        <v>20</v>
      </c>
      <c r="B21" s="2" t="s">
        <v>109</v>
      </c>
      <c r="C21" s="2"/>
      <c r="D21" s="2"/>
      <c r="E21" s="2">
        <v>85163</v>
      </c>
      <c r="F21" s="2" t="s">
        <v>116</v>
      </c>
      <c r="G21" s="2">
        <v>1005669</v>
      </c>
      <c r="H21" s="2" t="s">
        <v>120</v>
      </c>
      <c r="I21" s="2" t="s">
        <v>42</v>
      </c>
      <c r="J21" s="2" t="s">
        <v>30</v>
      </c>
      <c r="K21" s="2" t="s">
        <v>187</v>
      </c>
      <c r="L21" s="2" t="s">
        <v>188</v>
      </c>
      <c r="M21" s="2"/>
      <c r="N21" s="2"/>
      <c r="O21" s="2"/>
      <c r="P21" s="44">
        <v>41404</v>
      </c>
      <c r="Q21" s="44">
        <v>41486.323611111111</v>
      </c>
      <c r="R21" s="44">
        <v>41488</v>
      </c>
      <c r="S21" s="44"/>
      <c r="T21" s="47">
        <v>20000000</v>
      </c>
      <c r="U21" s="47">
        <v>10000000</v>
      </c>
      <c r="V21" s="47">
        <v>10000000</v>
      </c>
      <c r="W21" s="2" t="s">
        <v>189</v>
      </c>
      <c r="X21" s="2"/>
      <c r="Y21" s="2" t="s">
        <v>190</v>
      </c>
      <c r="Z21" s="2" t="s">
        <v>38</v>
      </c>
      <c r="AA21" s="2" t="s">
        <v>191</v>
      </c>
      <c r="AB21" s="2" t="s">
        <v>192</v>
      </c>
      <c r="AC21" s="2" t="s">
        <v>193</v>
      </c>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row>
    <row r="22" spans="1:272" s="7" customFormat="1" ht="29.25" customHeight="1" x14ac:dyDescent="0.25">
      <c r="A22" s="50">
        <v>21</v>
      </c>
      <c r="B22" s="2" t="s">
        <v>109</v>
      </c>
      <c r="C22" s="2"/>
      <c r="D22" s="2"/>
      <c r="E22" s="2">
        <v>85773</v>
      </c>
      <c r="F22" s="2" t="s">
        <v>194</v>
      </c>
      <c r="G22" s="2">
        <v>8001473277</v>
      </c>
      <c r="H22" s="2" t="s">
        <v>195</v>
      </c>
      <c r="I22" s="2" t="s">
        <v>150</v>
      </c>
      <c r="J22" s="2" t="s">
        <v>151</v>
      </c>
      <c r="K22" s="2" t="s">
        <v>196</v>
      </c>
      <c r="L22" s="2" t="s">
        <v>197</v>
      </c>
      <c r="M22" s="2" t="s">
        <v>198</v>
      </c>
      <c r="N22" s="2" t="s">
        <v>199</v>
      </c>
      <c r="P22" s="44">
        <v>41449</v>
      </c>
      <c r="Q22" s="44">
        <v>41522.482638888891</v>
      </c>
      <c r="R22" s="44">
        <v>41557</v>
      </c>
      <c r="S22" s="44">
        <v>41827</v>
      </c>
      <c r="T22" s="47">
        <v>30000000</v>
      </c>
      <c r="U22" s="47">
        <v>30000000</v>
      </c>
      <c r="V22" s="47">
        <v>30000000</v>
      </c>
      <c r="W22" s="2" t="s">
        <v>46</v>
      </c>
      <c r="Y22" s="2" t="s">
        <v>200</v>
      </c>
      <c r="Z22" s="2" t="s">
        <v>201</v>
      </c>
      <c r="AA22" s="2" t="s">
        <v>202</v>
      </c>
      <c r="AB22" s="2" t="s">
        <v>203</v>
      </c>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row>
    <row r="23" spans="1:272" s="9" customFormat="1" ht="37.5" customHeight="1" x14ac:dyDescent="0.2">
      <c r="A23" s="50">
        <v>22</v>
      </c>
      <c r="B23" s="2" t="s">
        <v>74</v>
      </c>
      <c r="C23" s="2"/>
      <c r="D23" s="2"/>
      <c r="E23" s="2">
        <v>86031</v>
      </c>
      <c r="F23" s="2" t="s">
        <v>204</v>
      </c>
      <c r="G23" s="2">
        <v>8001473277</v>
      </c>
      <c r="H23" s="2" t="s">
        <v>195</v>
      </c>
      <c r="I23" s="2" t="s">
        <v>150</v>
      </c>
      <c r="J23" s="2" t="s">
        <v>151</v>
      </c>
      <c r="K23" s="2" t="s">
        <v>205</v>
      </c>
      <c r="L23" s="2" t="s">
        <v>206</v>
      </c>
      <c r="M23" s="2" t="s">
        <v>207</v>
      </c>
      <c r="N23" s="2"/>
      <c r="O23" s="2"/>
      <c r="P23" s="44">
        <v>41537</v>
      </c>
      <c r="Q23" s="44">
        <v>41531.293055555558</v>
      </c>
      <c r="R23" s="44">
        <v>41834</v>
      </c>
      <c r="S23" s="44"/>
      <c r="T23" s="47">
        <v>17000000</v>
      </c>
      <c r="U23" s="47">
        <v>10000000</v>
      </c>
      <c r="V23" s="47">
        <v>10000000</v>
      </c>
      <c r="W23" s="2" t="s">
        <v>46</v>
      </c>
      <c r="X23" s="2"/>
      <c r="Y23" s="2" t="s">
        <v>36</v>
      </c>
      <c r="Z23" s="2" t="s">
        <v>190</v>
      </c>
      <c r="AA23" s="8" t="s">
        <v>208</v>
      </c>
      <c r="AB23" s="2" t="s">
        <v>38</v>
      </c>
      <c r="AC23" s="2" t="s">
        <v>172</v>
      </c>
      <c r="AD23" s="2" t="s">
        <v>191</v>
      </c>
      <c r="AE23" s="2" t="s">
        <v>173</v>
      </c>
      <c r="AF23" s="2" t="s">
        <v>192</v>
      </c>
      <c r="AG23" s="2" t="s">
        <v>209</v>
      </c>
      <c r="AH23" s="2" t="s">
        <v>210</v>
      </c>
      <c r="AI23" s="2" t="s">
        <v>193</v>
      </c>
      <c r="AJ23" s="8" t="s">
        <v>211</v>
      </c>
      <c r="AK23" s="8" t="s">
        <v>212</v>
      </c>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DC23" s="8"/>
    </row>
    <row r="24" spans="1:272" s="57" customFormat="1" ht="29.25" customHeight="1" x14ac:dyDescent="0.25">
      <c r="A24" s="51">
        <v>23</v>
      </c>
      <c r="B24" s="50" t="s">
        <v>213</v>
      </c>
      <c r="C24" s="50"/>
      <c r="D24" s="50" t="s">
        <v>214</v>
      </c>
      <c r="E24" s="56">
        <v>86947</v>
      </c>
      <c r="F24" s="50" t="s">
        <v>215</v>
      </c>
      <c r="G24" s="50">
        <v>8001473277</v>
      </c>
      <c r="H24" s="50" t="s">
        <v>149</v>
      </c>
      <c r="I24" s="50" t="s">
        <v>29</v>
      </c>
      <c r="J24" s="50" t="s">
        <v>151</v>
      </c>
      <c r="K24" s="50" t="s">
        <v>216</v>
      </c>
      <c r="L24" s="50" t="s">
        <v>217</v>
      </c>
      <c r="M24" s="50" t="s">
        <v>218</v>
      </c>
      <c r="N24" s="52">
        <v>5615400000</v>
      </c>
      <c r="O24" s="50" t="s">
        <v>219</v>
      </c>
      <c r="P24" s="53">
        <v>41564</v>
      </c>
      <c r="Q24" s="53">
        <v>41584.554861111108</v>
      </c>
      <c r="R24" s="53">
        <v>41619</v>
      </c>
      <c r="S24" s="53">
        <v>41634</v>
      </c>
      <c r="T24" s="52">
        <v>28000000</v>
      </c>
      <c r="U24" s="52">
        <v>25000000</v>
      </c>
      <c r="V24" s="52">
        <v>12500000</v>
      </c>
      <c r="W24" s="50" t="s">
        <v>46</v>
      </c>
      <c r="X24" s="52">
        <v>25000000</v>
      </c>
      <c r="Y24" s="50" t="s">
        <v>36</v>
      </c>
      <c r="Z24" s="50" t="s">
        <v>62</v>
      </c>
      <c r="AA24" s="50" t="s">
        <v>38</v>
      </c>
      <c r="AB24" s="50" t="s">
        <v>70</v>
      </c>
      <c r="AC24" s="50" t="s">
        <v>71</v>
      </c>
      <c r="AD24" s="50" t="s">
        <v>72</v>
      </c>
      <c r="AE24" s="50" t="s">
        <v>73</v>
      </c>
      <c r="AF24" s="50" t="s">
        <v>220</v>
      </c>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row>
    <row r="25" spans="1:272" s="7" customFormat="1" ht="29.25" customHeight="1" x14ac:dyDescent="0.25">
      <c r="A25" s="50">
        <v>24</v>
      </c>
      <c r="B25" s="2" t="s">
        <v>213</v>
      </c>
      <c r="C25" s="2"/>
      <c r="D25" s="2" t="s">
        <v>221</v>
      </c>
      <c r="E25" s="2">
        <v>87476</v>
      </c>
      <c r="F25" s="2" t="s">
        <v>222</v>
      </c>
      <c r="G25" s="2">
        <v>8001473277</v>
      </c>
      <c r="H25" s="2" t="s">
        <v>149</v>
      </c>
      <c r="I25" s="2" t="s">
        <v>29</v>
      </c>
      <c r="J25" s="2" t="s">
        <v>151</v>
      </c>
      <c r="K25" s="2" t="s">
        <v>223</v>
      </c>
      <c r="L25" s="2" t="s">
        <v>224</v>
      </c>
      <c r="M25" s="2" t="s">
        <v>225</v>
      </c>
      <c r="N25" s="2" t="s">
        <v>226</v>
      </c>
      <c r="O25" s="2" t="s">
        <v>219</v>
      </c>
      <c r="P25" s="44">
        <v>41431</v>
      </c>
      <c r="Q25" s="44">
        <v>41612.509722222225</v>
      </c>
      <c r="R25" s="44">
        <v>41625</v>
      </c>
      <c r="S25" s="44">
        <v>41733</v>
      </c>
      <c r="T25" s="47">
        <v>30000000</v>
      </c>
      <c r="U25" s="47">
        <v>30000000</v>
      </c>
      <c r="V25" s="47">
        <v>15000000</v>
      </c>
      <c r="W25" s="2" t="s">
        <v>46</v>
      </c>
      <c r="X25" s="47">
        <v>15000000</v>
      </c>
      <c r="Y25" s="2" t="s">
        <v>36</v>
      </c>
      <c r="Z25" s="2" t="s">
        <v>227</v>
      </c>
      <c r="AA25" s="2" t="s">
        <v>38</v>
      </c>
      <c r="AB25" s="2" t="s">
        <v>84</v>
      </c>
      <c r="AC25" s="2" t="s">
        <v>70</v>
      </c>
      <c r="AD25" s="2" t="s">
        <v>228</v>
      </c>
      <c r="AE25" s="2" t="s">
        <v>72</v>
      </c>
      <c r="AF25" s="2" t="s">
        <v>73</v>
      </c>
      <c r="AG25" s="2" t="s">
        <v>229</v>
      </c>
      <c r="AH25" s="2" t="s">
        <v>220</v>
      </c>
      <c r="AI25" s="2" t="s">
        <v>230</v>
      </c>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row>
    <row r="26" spans="1:272" s="7" customFormat="1" ht="29.25" customHeight="1" x14ac:dyDescent="0.25">
      <c r="A26" s="50">
        <v>25</v>
      </c>
      <c r="B26" s="2" t="s">
        <v>125</v>
      </c>
      <c r="C26" s="2"/>
      <c r="D26" s="2"/>
      <c r="E26" s="2">
        <v>87975</v>
      </c>
      <c r="F26" s="2" t="s">
        <v>116</v>
      </c>
      <c r="G26" s="2">
        <v>1005669</v>
      </c>
      <c r="H26" s="2" t="s">
        <v>138</v>
      </c>
      <c r="I26" s="2" t="s">
        <v>42</v>
      </c>
      <c r="J26" s="2" t="s">
        <v>30</v>
      </c>
      <c r="K26" s="2" t="s">
        <v>231</v>
      </c>
      <c r="L26" s="2" t="s">
        <v>153</v>
      </c>
      <c r="M26" s="2" t="s">
        <v>154</v>
      </c>
      <c r="N26" s="47">
        <v>64063000000</v>
      </c>
      <c r="O26" s="2" t="s">
        <v>129</v>
      </c>
      <c r="P26" s="44">
        <v>41404</v>
      </c>
      <c r="Q26" s="44">
        <v>41593.667361111111</v>
      </c>
      <c r="R26" s="44"/>
      <c r="S26" s="44"/>
      <c r="T26" s="47">
        <v>40000000</v>
      </c>
      <c r="U26" s="47">
        <v>0</v>
      </c>
      <c r="V26" s="47">
        <v>0</v>
      </c>
      <c r="W26" s="2" t="s">
        <v>156</v>
      </c>
      <c r="X26" s="47"/>
      <c r="Y26" s="2" t="s">
        <v>78</v>
      </c>
      <c r="Z26" s="2" t="s">
        <v>79</v>
      </c>
      <c r="AA26" s="2" t="s">
        <v>80</v>
      </c>
      <c r="AB26" s="2" t="s">
        <v>81</v>
      </c>
      <c r="AC26" s="2" t="s">
        <v>82</v>
      </c>
      <c r="AD26" s="2" t="s">
        <v>83</v>
      </c>
      <c r="AE26" s="2" t="s">
        <v>84</v>
      </c>
      <c r="AF26" s="2" t="s">
        <v>70</v>
      </c>
      <c r="AG26" s="2" t="s">
        <v>85</v>
      </c>
      <c r="AH26" s="2" t="s">
        <v>72</v>
      </c>
      <c r="AI26" s="2" t="s">
        <v>73</v>
      </c>
      <c r="AJ26" s="2" t="s">
        <v>220</v>
      </c>
      <c r="AK26" s="2" t="s">
        <v>232</v>
      </c>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row>
    <row r="27" spans="1:272" s="7" customFormat="1" ht="29.25" customHeight="1" x14ac:dyDescent="0.25">
      <c r="A27" s="50">
        <v>26</v>
      </c>
      <c r="B27" s="2" t="s">
        <v>233</v>
      </c>
      <c r="C27" s="2"/>
      <c r="D27" s="2"/>
      <c r="E27" s="2">
        <v>88517</v>
      </c>
      <c r="F27" s="2" t="s">
        <v>116</v>
      </c>
      <c r="G27" s="2">
        <v>1005669</v>
      </c>
      <c r="H27" s="2" t="s">
        <v>41</v>
      </c>
      <c r="I27" s="2" t="s">
        <v>42</v>
      </c>
      <c r="J27" s="2" t="s">
        <v>30</v>
      </c>
      <c r="K27" s="2" t="s">
        <v>234</v>
      </c>
      <c r="L27" s="2" t="s">
        <v>112</v>
      </c>
      <c r="M27" s="2" t="s">
        <v>235</v>
      </c>
      <c r="N27" s="2" t="s">
        <v>236</v>
      </c>
      <c r="O27" s="2" t="s">
        <v>237</v>
      </c>
      <c r="P27" s="44">
        <v>41271</v>
      </c>
      <c r="Q27" s="44">
        <v>41681.395138888889</v>
      </c>
      <c r="R27" s="44"/>
      <c r="S27" s="44"/>
      <c r="T27" s="47">
        <v>50000000</v>
      </c>
      <c r="U27" s="47">
        <v>0</v>
      </c>
      <c r="V27" s="47">
        <v>0</v>
      </c>
      <c r="W27" s="2" t="s">
        <v>156</v>
      </c>
      <c r="Y27" s="2" t="s">
        <v>238</v>
      </c>
      <c r="Z27" s="2" t="s">
        <v>239</v>
      </c>
      <c r="AA27" s="2" t="s">
        <v>240</v>
      </c>
      <c r="AB27" s="2" t="s">
        <v>241</v>
      </c>
      <c r="AC27" s="2" t="s">
        <v>242</v>
      </c>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row>
    <row r="28" spans="1:272" s="7" customFormat="1" ht="52.5" customHeight="1" x14ac:dyDescent="0.25">
      <c r="A28" s="2">
        <v>27</v>
      </c>
      <c r="B28" s="2" t="s">
        <v>243</v>
      </c>
      <c r="E28" s="2">
        <v>88626</v>
      </c>
      <c r="F28" s="2"/>
      <c r="G28" s="2" t="s">
        <v>244</v>
      </c>
      <c r="H28" s="2">
        <v>72100001963</v>
      </c>
      <c r="I28" s="2" t="s">
        <v>245</v>
      </c>
      <c r="J28" s="2" t="s">
        <v>246</v>
      </c>
      <c r="K28" s="2" t="s">
        <v>247</v>
      </c>
      <c r="L28" s="2" t="s">
        <v>248</v>
      </c>
      <c r="O28" s="2"/>
      <c r="P28" s="2"/>
      <c r="Q28" s="2">
        <v>41542</v>
      </c>
      <c r="R28" s="2">
        <v>41683.579861111109</v>
      </c>
      <c r="S28" s="2"/>
      <c r="T28" s="2">
        <v>41696</v>
      </c>
      <c r="U28" s="2">
        <v>3756748</v>
      </c>
      <c r="V28" s="2">
        <v>3756748</v>
      </c>
      <c r="W28" s="2">
        <v>3756748</v>
      </c>
      <c r="X28" s="2" t="s">
        <v>46</v>
      </c>
      <c r="Y28" s="2">
        <v>327586</v>
      </c>
      <c r="Z28" s="2" t="s">
        <v>249</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row>
    <row r="29" spans="1:272" s="7" customFormat="1" ht="52.5" customHeight="1" x14ac:dyDescent="0.25">
      <c r="A29" s="2">
        <v>24</v>
      </c>
      <c r="B29" s="2" t="s">
        <v>74</v>
      </c>
      <c r="E29" s="2">
        <v>88796</v>
      </c>
      <c r="F29" s="2"/>
      <c r="G29" s="2" t="s">
        <v>250</v>
      </c>
      <c r="H29" s="2">
        <v>8001473277</v>
      </c>
      <c r="I29" s="2" t="s">
        <v>195</v>
      </c>
      <c r="J29" s="2" t="s">
        <v>150</v>
      </c>
      <c r="K29" s="2" t="s">
        <v>151</v>
      </c>
      <c r="L29" s="2" t="s">
        <v>251</v>
      </c>
      <c r="M29" s="2"/>
      <c r="N29" s="2"/>
      <c r="O29" s="2"/>
      <c r="P29" s="2"/>
      <c r="Q29" s="2">
        <v>41566</v>
      </c>
      <c r="R29" s="2">
        <v>41687.418749999997</v>
      </c>
      <c r="S29" s="2">
        <v>41835</v>
      </c>
      <c r="T29" s="2">
        <v>41967</v>
      </c>
      <c r="U29" s="2">
        <v>12500000</v>
      </c>
      <c r="V29" s="2">
        <v>12500000</v>
      </c>
      <c r="W29" s="2">
        <v>12500000</v>
      </c>
      <c r="X29" s="2" t="s">
        <v>46</v>
      </c>
      <c r="Y29" s="2">
        <v>17400000</v>
      </c>
      <c r="Z29" s="2" t="s">
        <v>252</v>
      </c>
      <c r="AA29" s="2" t="s">
        <v>253</v>
      </c>
      <c r="AB29" s="2" t="s">
        <v>254</v>
      </c>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row>
    <row r="30" spans="1:272" s="7" customFormat="1" ht="52.5" customHeight="1" x14ac:dyDescent="0.25">
      <c r="A30" s="2">
        <v>25</v>
      </c>
      <c r="B30" s="2" t="s">
        <v>39</v>
      </c>
      <c r="E30" s="2">
        <v>88876</v>
      </c>
      <c r="F30" s="2"/>
      <c r="G30" s="2" t="s">
        <v>255</v>
      </c>
      <c r="H30" s="2">
        <v>8001473277</v>
      </c>
      <c r="I30" s="2" t="s">
        <v>195</v>
      </c>
      <c r="J30" s="2" t="s">
        <v>150</v>
      </c>
      <c r="K30" s="2" t="s">
        <v>151</v>
      </c>
      <c r="L30" s="2" t="s">
        <v>256</v>
      </c>
      <c r="M30" s="2"/>
      <c r="N30" s="2"/>
      <c r="O30" s="2"/>
      <c r="P30" s="2"/>
      <c r="Q30" s="2">
        <v>41562</v>
      </c>
      <c r="R30" s="2">
        <v>41660.625</v>
      </c>
      <c r="S30" s="2">
        <v>41871</v>
      </c>
      <c r="T30" s="2">
        <v>41967</v>
      </c>
      <c r="U30" s="2">
        <v>15000000</v>
      </c>
      <c r="V30" s="2">
        <v>15000000</v>
      </c>
      <c r="W30" s="2">
        <v>15000000</v>
      </c>
      <c r="X30" s="2" t="s">
        <v>46</v>
      </c>
      <c r="Y30" s="2">
        <v>17240000</v>
      </c>
      <c r="Z30" s="2" t="s">
        <v>257</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row>
    <row r="31" spans="1:272" s="7" customFormat="1" ht="52.5" customHeight="1" x14ac:dyDescent="0.25">
      <c r="A31" s="2">
        <v>26</v>
      </c>
      <c r="B31" s="2" t="s">
        <v>258</v>
      </c>
      <c r="E31" s="2">
        <v>89640</v>
      </c>
      <c r="F31" s="2"/>
      <c r="G31" s="2" t="s">
        <v>259</v>
      </c>
      <c r="H31" s="2">
        <v>8001473277</v>
      </c>
      <c r="I31" s="2" t="s">
        <v>195</v>
      </c>
      <c r="J31" s="2" t="s">
        <v>150</v>
      </c>
      <c r="K31" s="2" t="s">
        <v>151</v>
      </c>
      <c r="L31" s="2" t="s">
        <v>260</v>
      </c>
      <c r="M31" s="2"/>
      <c r="N31" s="2"/>
      <c r="O31" s="2" t="s">
        <v>261</v>
      </c>
      <c r="P31" s="2">
        <v>51158974750</v>
      </c>
      <c r="Q31" s="2">
        <v>41705</v>
      </c>
      <c r="R31" s="2">
        <v>41757.363194444442</v>
      </c>
      <c r="S31" s="2">
        <v>41870</v>
      </c>
      <c r="T31" s="2">
        <v>41976</v>
      </c>
      <c r="U31" s="2">
        <v>25000000</v>
      </c>
      <c r="V31" s="2">
        <v>25000000</v>
      </c>
      <c r="W31" s="2">
        <v>25000000</v>
      </c>
      <c r="X31" s="2" t="s">
        <v>46</v>
      </c>
      <c r="Y31" s="2">
        <v>17240000</v>
      </c>
      <c r="Z31" s="2" t="s">
        <v>262</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row>
    <row r="32" spans="1:272" s="7" customFormat="1" ht="52.5" customHeight="1" x14ac:dyDescent="0.25">
      <c r="A32" s="2">
        <v>27</v>
      </c>
      <c r="B32" s="2" t="s">
        <v>39</v>
      </c>
      <c r="E32" s="2">
        <v>90584</v>
      </c>
      <c r="F32" s="2"/>
      <c r="G32" s="2" t="s">
        <v>263</v>
      </c>
      <c r="H32" s="2">
        <v>8001473277</v>
      </c>
      <c r="I32" s="2" t="s">
        <v>195</v>
      </c>
      <c r="J32" s="2" t="s">
        <v>150</v>
      </c>
      <c r="K32" s="2" t="s">
        <v>151</v>
      </c>
      <c r="L32" s="2" t="s">
        <v>264</v>
      </c>
      <c r="M32" s="2"/>
      <c r="N32" s="2"/>
      <c r="O32" s="2"/>
      <c r="P32" s="2"/>
      <c r="Q32" s="2">
        <v>41730</v>
      </c>
      <c r="R32" s="2">
        <v>41815.587500000001</v>
      </c>
      <c r="S32" s="2">
        <v>41906</v>
      </c>
      <c r="T32" s="2">
        <v>42149.507696759261</v>
      </c>
      <c r="U32" s="2">
        <v>10000000</v>
      </c>
      <c r="V32" s="2">
        <v>10000000</v>
      </c>
      <c r="W32" s="2">
        <v>10000000</v>
      </c>
      <c r="X32" s="2" t="s">
        <v>46</v>
      </c>
      <c r="Y32" s="2">
        <v>14000000</v>
      </c>
      <c r="Z32" s="2" t="s">
        <v>265</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row>
    <row r="33" spans="1:161" s="7" customFormat="1" ht="52.5" customHeight="1" x14ac:dyDescent="0.25">
      <c r="A33" s="2">
        <v>67</v>
      </c>
      <c r="B33" s="2"/>
      <c r="E33" s="2">
        <v>91023</v>
      </c>
      <c r="F33" s="12" t="s">
        <v>266</v>
      </c>
      <c r="G33" s="12" t="s">
        <v>267</v>
      </c>
      <c r="H33" s="12">
        <v>8001473538</v>
      </c>
      <c r="I33" s="12" t="s">
        <v>268</v>
      </c>
      <c r="J33" s="12" t="s">
        <v>150</v>
      </c>
      <c r="K33" s="12" t="s">
        <v>30</v>
      </c>
      <c r="L33" s="12" t="s">
        <v>269</v>
      </c>
      <c r="M33" s="12" t="s">
        <v>269</v>
      </c>
      <c r="N33" s="12" t="s">
        <v>270</v>
      </c>
      <c r="O33" s="12" t="s">
        <v>271</v>
      </c>
      <c r="P33" s="12" t="s">
        <v>272</v>
      </c>
      <c r="Q33" s="13">
        <v>7500000</v>
      </c>
      <c r="R33" s="12" t="s">
        <v>273</v>
      </c>
      <c r="S33" s="12" t="s">
        <v>274</v>
      </c>
      <c r="T33" s="13">
        <v>7500000</v>
      </c>
      <c r="U33" s="12">
        <v>116</v>
      </c>
      <c r="V33" s="2"/>
      <c r="W33" s="2"/>
      <c r="X33" s="2"/>
      <c r="Y33" s="2">
        <v>14000000</v>
      </c>
      <c r="Z33" s="2" t="s">
        <v>275</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row>
    <row r="34" spans="1:161" s="7" customFormat="1" ht="52.5" customHeight="1" x14ac:dyDescent="0.25">
      <c r="A34" s="2">
        <v>28</v>
      </c>
      <c r="B34" s="2" t="s">
        <v>39</v>
      </c>
      <c r="E34" s="2">
        <v>91261</v>
      </c>
      <c r="F34" s="2"/>
      <c r="G34" s="2" t="s">
        <v>276</v>
      </c>
      <c r="H34" s="2">
        <v>8001473277</v>
      </c>
      <c r="I34" s="2" t="s">
        <v>195</v>
      </c>
      <c r="J34" s="2" t="s">
        <v>150</v>
      </c>
      <c r="K34" s="2" t="s">
        <v>151</v>
      </c>
      <c r="L34" s="2" t="s">
        <v>277</v>
      </c>
      <c r="M34" s="2"/>
      <c r="N34" s="2"/>
      <c r="O34" s="2"/>
      <c r="P34" s="2"/>
      <c r="Q34" s="2">
        <v>41683</v>
      </c>
      <c r="R34" s="2">
        <v>41857.375694444447</v>
      </c>
      <c r="S34" s="2">
        <v>42027</v>
      </c>
      <c r="T34" s="2">
        <v>42361</v>
      </c>
      <c r="U34" s="2">
        <v>10000000</v>
      </c>
      <c r="V34" s="2">
        <v>10000000</v>
      </c>
      <c r="W34" s="2">
        <v>10000000</v>
      </c>
      <c r="X34" s="2" t="s">
        <v>46</v>
      </c>
      <c r="Y34" s="2">
        <v>4204380</v>
      </c>
      <c r="Z34" s="2" t="s">
        <v>278</v>
      </c>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row>
    <row r="35" spans="1:161" s="7" customFormat="1" ht="52.5" customHeight="1" x14ac:dyDescent="0.25">
      <c r="A35" s="3">
        <v>19</v>
      </c>
      <c r="B35" s="2" t="s">
        <v>157</v>
      </c>
      <c r="D35" s="7" t="s">
        <v>279</v>
      </c>
      <c r="E35" s="2">
        <v>92885</v>
      </c>
      <c r="F35" s="2" t="s">
        <v>280</v>
      </c>
      <c r="G35" s="2">
        <v>1005669</v>
      </c>
      <c r="H35" s="2" t="s">
        <v>138</v>
      </c>
      <c r="I35" s="2" t="s">
        <v>42</v>
      </c>
      <c r="J35" s="2" t="s">
        <v>30</v>
      </c>
      <c r="K35" s="2" t="s">
        <v>169</v>
      </c>
      <c r="L35" s="2" t="s">
        <v>281</v>
      </c>
      <c r="M35" s="2"/>
      <c r="N35" s="2"/>
      <c r="O35" s="2" t="s">
        <v>163</v>
      </c>
      <c r="P35" s="2">
        <v>41393</v>
      </c>
      <c r="Q35" s="2">
        <v>41450</v>
      </c>
      <c r="R35" s="2">
        <v>41953</v>
      </c>
      <c r="S35" s="2">
        <v>42353</v>
      </c>
      <c r="T35" s="2">
        <v>20000000</v>
      </c>
      <c r="U35" s="2">
        <v>20000000</v>
      </c>
      <c r="V35" s="2">
        <v>10000000</v>
      </c>
      <c r="W35" s="2" t="s">
        <v>282</v>
      </c>
      <c r="X35" s="2">
        <v>10000000</v>
      </c>
      <c r="Y35" s="2">
        <v>11600000</v>
      </c>
      <c r="Z35" s="2" t="s">
        <v>283</v>
      </c>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row>
    <row r="36" spans="1:161" s="7" customFormat="1" ht="52.5" customHeight="1" x14ac:dyDescent="0.25">
      <c r="A36" s="2">
        <v>29</v>
      </c>
      <c r="B36" s="2" t="s">
        <v>147</v>
      </c>
      <c r="E36" s="4">
        <v>93635</v>
      </c>
      <c r="F36" s="4"/>
      <c r="G36" s="4" t="s">
        <v>284</v>
      </c>
      <c r="H36" s="4">
        <v>8001473538</v>
      </c>
      <c r="I36" s="2" t="s">
        <v>285</v>
      </c>
      <c r="J36" s="2" t="s">
        <v>150</v>
      </c>
      <c r="K36" s="4" t="s">
        <v>30</v>
      </c>
      <c r="L36" s="4" t="s">
        <v>286</v>
      </c>
      <c r="M36" s="4" t="s">
        <v>287</v>
      </c>
      <c r="N36" s="4" t="s">
        <v>288</v>
      </c>
      <c r="O36" s="2"/>
      <c r="P36" s="2"/>
      <c r="Q36" s="4">
        <v>41835</v>
      </c>
      <c r="R36" s="4">
        <v>41948.618750000001</v>
      </c>
      <c r="S36" s="4">
        <v>41984</v>
      </c>
      <c r="T36" s="14"/>
      <c r="U36" s="15">
        <v>50000000</v>
      </c>
      <c r="V36" s="15">
        <v>25000000</v>
      </c>
      <c r="W36" s="4">
        <v>12500000</v>
      </c>
      <c r="X36" s="4" t="s">
        <v>289</v>
      </c>
      <c r="Y36" s="2">
        <v>17240000</v>
      </c>
      <c r="Z36" s="2" t="s">
        <v>290</v>
      </c>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row>
    <row r="37" spans="1:161" s="7" customFormat="1" ht="52.5" customHeight="1" x14ac:dyDescent="0.2">
      <c r="A37" s="2">
        <v>62</v>
      </c>
      <c r="B37" s="2"/>
      <c r="C37" s="1"/>
      <c r="D37" s="1"/>
      <c r="E37" s="2">
        <v>93685</v>
      </c>
      <c r="F37" s="12" t="s">
        <v>266</v>
      </c>
      <c r="G37" s="12" t="s">
        <v>291</v>
      </c>
      <c r="H37" s="12">
        <v>8001473538</v>
      </c>
      <c r="I37" s="12" t="s">
        <v>268</v>
      </c>
      <c r="J37" s="12" t="s">
        <v>150</v>
      </c>
      <c r="K37" s="12" t="s">
        <v>30</v>
      </c>
      <c r="L37" s="12" t="s">
        <v>292</v>
      </c>
      <c r="M37" s="12" t="s">
        <v>292</v>
      </c>
      <c r="N37" s="12" t="s">
        <v>293</v>
      </c>
      <c r="O37" s="12" t="s">
        <v>294</v>
      </c>
      <c r="P37" s="12" t="s">
        <v>295</v>
      </c>
      <c r="Q37" s="13">
        <v>6000000</v>
      </c>
      <c r="R37" s="12" t="s">
        <v>296</v>
      </c>
      <c r="S37" s="12" t="s">
        <v>46</v>
      </c>
      <c r="T37" s="13">
        <v>6000000</v>
      </c>
      <c r="U37" s="12">
        <v>255</v>
      </c>
      <c r="V37" s="5"/>
      <c r="W37" s="5"/>
      <c r="X37" s="5"/>
      <c r="Y37" s="2">
        <v>11600000</v>
      </c>
      <c r="Z37" s="2" t="s">
        <v>297</v>
      </c>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row>
    <row r="38" spans="1:161" s="57" customFormat="1" ht="52.5" customHeight="1" x14ac:dyDescent="0.25">
      <c r="A38" s="50">
        <v>30</v>
      </c>
      <c r="B38" s="50" t="s">
        <v>298</v>
      </c>
      <c r="E38" s="50">
        <v>95050</v>
      </c>
      <c r="F38" s="50"/>
      <c r="G38" s="50" t="s">
        <v>299</v>
      </c>
      <c r="H38" s="50">
        <v>8001473538</v>
      </c>
      <c r="I38" s="50" t="s">
        <v>268</v>
      </c>
      <c r="J38" s="50" t="s">
        <v>150</v>
      </c>
      <c r="K38" s="50" t="s">
        <v>30</v>
      </c>
      <c r="L38" s="50" t="s">
        <v>300</v>
      </c>
      <c r="M38" s="50"/>
      <c r="N38" s="50"/>
      <c r="O38" s="50"/>
      <c r="P38" s="50"/>
      <c r="Q38" s="50">
        <v>41932</v>
      </c>
      <c r="R38" s="50">
        <v>42044.390972222223</v>
      </c>
      <c r="S38" s="50">
        <v>42185</v>
      </c>
      <c r="T38" s="50">
        <v>42207.703020833331</v>
      </c>
      <c r="U38" s="50">
        <v>14000000</v>
      </c>
      <c r="V38" s="50">
        <v>14000000</v>
      </c>
      <c r="W38" s="50">
        <v>14000000</v>
      </c>
      <c r="X38" s="50" t="s">
        <v>46</v>
      </c>
      <c r="Y38" s="50">
        <v>20000000</v>
      </c>
      <c r="Z38" s="50" t="s">
        <v>301</v>
      </c>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row>
    <row r="39" spans="1:161" s="7" customFormat="1" ht="52.5" customHeight="1" x14ac:dyDescent="0.25">
      <c r="A39" s="2">
        <v>31</v>
      </c>
      <c r="B39" s="2" t="s">
        <v>243</v>
      </c>
      <c r="E39" s="2">
        <v>95230</v>
      </c>
      <c r="F39" s="2"/>
      <c r="G39" s="2" t="s">
        <v>302</v>
      </c>
      <c r="H39" s="2">
        <v>4000297</v>
      </c>
      <c r="I39" s="2" t="s">
        <v>303</v>
      </c>
      <c r="J39" s="2" t="s">
        <v>304</v>
      </c>
      <c r="K39" s="2" t="s">
        <v>247</v>
      </c>
      <c r="L39" s="2" t="s">
        <v>305</v>
      </c>
      <c r="M39" s="2"/>
      <c r="N39" s="2"/>
      <c r="O39" s="2"/>
      <c r="P39" s="2"/>
      <c r="Q39" s="2">
        <v>41918</v>
      </c>
      <c r="R39" s="2">
        <v>42051.60833333333</v>
      </c>
      <c r="S39" s="2"/>
      <c r="T39" s="2">
        <v>42261</v>
      </c>
      <c r="U39" s="2">
        <v>1049000</v>
      </c>
      <c r="V39" s="2">
        <v>1049000</v>
      </c>
      <c r="W39" s="2">
        <v>1049000</v>
      </c>
      <c r="X39" s="2" t="s">
        <v>46</v>
      </c>
      <c r="Y39" s="2">
        <v>20000000</v>
      </c>
      <c r="Z39" s="2" t="s">
        <v>306</v>
      </c>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row>
    <row r="40" spans="1:161" s="7" customFormat="1" ht="52.5" customHeight="1" x14ac:dyDescent="0.25">
      <c r="A40" s="2">
        <v>32</v>
      </c>
      <c r="B40" s="2" t="s">
        <v>243</v>
      </c>
      <c r="E40" s="2">
        <v>95234</v>
      </c>
      <c r="F40" s="2"/>
      <c r="G40" s="2" t="s">
        <v>307</v>
      </c>
      <c r="H40" s="2">
        <v>4000297</v>
      </c>
      <c r="I40" s="2" t="s">
        <v>303</v>
      </c>
      <c r="J40" s="2" t="s">
        <v>304</v>
      </c>
      <c r="K40" s="2" t="s">
        <v>247</v>
      </c>
      <c r="L40" s="2" t="s">
        <v>308</v>
      </c>
      <c r="M40" s="2"/>
      <c r="N40" s="2"/>
      <c r="O40" s="2"/>
      <c r="P40" s="2"/>
      <c r="Q40" s="2">
        <v>41961</v>
      </c>
      <c r="R40" s="2">
        <v>42052.634027777778</v>
      </c>
      <c r="S40" s="2">
        <v>42121</v>
      </c>
      <c r="T40" s="2">
        <v>42261</v>
      </c>
      <c r="U40" s="2">
        <v>419600</v>
      </c>
      <c r="V40" s="2">
        <v>419600</v>
      </c>
      <c r="W40" s="2">
        <v>419600</v>
      </c>
      <c r="X40" s="2" t="s">
        <v>46</v>
      </c>
      <c r="Y40" s="2">
        <v>20000000</v>
      </c>
      <c r="Z40" s="2" t="s">
        <v>297</v>
      </c>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row>
    <row r="41" spans="1:161" s="7" customFormat="1" ht="52.5" customHeight="1" x14ac:dyDescent="0.25">
      <c r="A41" s="2">
        <v>2</v>
      </c>
      <c r="B41" s="2" t="s">
        <v>309</v>
      </c>
      <c r="D41" s="7" t="s">
        <v>310</v>
      </c>
      <c r="E41" s="2">
        <v>96578</v>
      </c>
      <c r="F41" s="2" t="s">
        <v>311</v>
      </c>
      <c r="G41" s="2">
        <v>8001473538</v>
      </c>
      <c r="H41" s="2" t="s">
        <v>285</v>
      </c>
      <c r="I41" s="2" t="s">
        <v>29</v>
      </c>
      <c r="J41" s="2" t="s">
        <v>30</v>
      </c>
      <c r="K41" s="2" t="s">
        <v>312</v>
      </c>
      <c r="L41" s="2" t="s">
        <v>313</v>
      </c>
      <c r="M41" s="2" t="s">
        <v>314</v>
      </c>
      <c r="N41" s="2">
        <v>804095058</v>
      </c>
      <c r="O41" s="2" t="s">
        <v>219</v>
      </c>
      <c r="P41" s="2">
        <v>42053</v>
      </c>
      <c r="Q41" s="2">
        <v>42102.630555555559</v>
      </c>
      <c r="R41" s="2">
        <v>42117</v>
      </c>
      <c r="S41" s="2" t="s">
        <v>315</v>
      </c>
      <c r="T41" s="2">
        <v>20000000</v>
      </c>
      <c r="U41" s="16">
        <v>12000000</v>
      </c>
      <c r="V41" s="2">
        <v>6000000</v>
      </c>
      <c r="W41" s="2" t="s">
        <v>46</v>
      </c>
      <c r="X41" s="2">
        <f>U41</f>
        <v>12000000</v>
      </c>
      <c r="Y41" s="2">
        <v>0</v>
      </c>
      <c r="Z41" s="2" t="s">
        <v>316</v>
      </c>
      <c r="AA41" s="2" t="s">
        <v>317</v>
      </c>
      <c r="AB41" s="2" t="s">
        <v>318</v>
      </c>
      <c r="AC41" s="2" t="s">
        <v>319</v>
      </c>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row>
    <row r="42" spans="1:161" s="7" customFormat="1" ht="52.5" customHeight="1" x14ac:dyDescent="0.25">
      <c r="A42" s="2">
        <v>33</v>
      </c>
      <c r="B42" s="2" t="s">
        <v>39</v>
      </c>
      <c r="E42" s="2">
        <v>97827</v>
      </c>
      <c r="F42" s="2"/>
      <c r="G42" s="2" t="s">
        <v>320</v>
      </c>
      <c r="H42" s="2">
        <v>8001473538</v>
      </c>
      <c r="I42" s="2" t="s">
        <v>268</v>
      </c>
      <c r="J42" s="2" t="s">
        <v>150</v>
      </c>
      <c r="K42" s="2" t="s">
        <v>30</v>
      </c>
      <c r="L42" s="2" t="s">
        <v>321</v>
      </c>
      <c r="M42" s="2" t="s">
        <v>322</v>
      </c>
      <c r="N42" s="2" t="s">
        <v>323</v>
      </c>
      <c r="O42" s="2"/>
      <c r="P42" s="2"/>
      <c r="Q42" s="2">
        <v>42129</v>
      </c>
      <c r="R42" s="2">
        <v>42158.694444444445</v>
      </c>
      <c r="S42" s="2">
        <v>42185</v>
      </c>
      <c r="T42" s="2"/>
      <c r="U42" s="2">
        <v>17240000</v>
      </c>
      <c r="V42" s="2">
        <v>8620000</v>
      </c>
      <c r="W42" s="2">
        <v>8620000</v>
      </c>
      <c r="X42" s="2" t="s">
        <v>46</v>
      </c>
      <c r="Y42" s="2">
        <v>0</v>
      </c>
      <c r="Z42" s="2" t="s">
        <v>324</v>
      </c>
      <c r="AA42" s="4" t="s">
        <v>325</v>
      </c>
      <c r="AB42" s="4" t="s">
        <v>326</v>
      </c>
      <c r="AC42" s="14"/>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row>
    <row r="43" spans="1:161" s="7" customFormat="1" ht="52.5" customHeight="1" x14ac:dyDescent="0.25">
      <c r="A43" s="2">
        <v>34</v>
      </c>
      <c r="B43" s="2" t="s">
        <v>39</v>
      </c>
      <c r="E43" s="2">
        <v>97829</v>
      </c>
      <c r="F43" s="2"/>
      <c r="G43" s="2" t="s">
        <v>327</v>
      </c>
      <c r="H43" s="2">
        <v>8001473538</v>
      </c>
      <c r="I43" s="2" t="s">
        <v>268</v>
      </c>
      <c r="J43" s="2" t="s">
        <v>150</v>
      </c>
      <c r="K43" s="2" t="s">
        <v>30</v>
      </c>
      <c r="L43" s="2" t="s">
        <v>328</v>
      </c>
      <c r="M43" s="2" t="s">
        <v>329</v>
      </c>
      <c r="N43" s="2" t="s">
        <v>323</v>
      </c>
      <c r="O43" s="2"/>
      <c r="P43" s="2"/>
      <c r="Q43" s="2">
        <v>42066</v>
      </c>
      <c r="R43" s="2">
        <v>42158.711111111108</v>
      </c>
      <c r="S43" s="2">
        <v>42174</v>
      </c>
      <c r="T43" s="2"/>
      <c r="U43" s="2">
        <v>17240000</v>
      </c>
      <c r="V43" s="2">
        <v>8620000</v>
      </c>
      <c r="W43" s="2">
        <v>8620000</v>
      </c>
      <c r="X43" s="2" t="s">
        <v>46</v>
      </c>
      <c r="Y43" s="3"/>
      <c r="Z43" s="2" t="s">
        <v>330</v>
      </c>
      <c r="AA43" s="2" t="s">
        <v>331</v>
      </c>
      <c r="AB43" s="2" t="s">
        <v>253</v>
      </c>
      <c r="AC43" s="2" t="s">
        <v>332</v>
      </c>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row>
    <row r="44" spans="1:161" s="7" customFormat="1" ht="52.5" customHeight="1" x14ac:dyDescent="0.25">
      <c r="A44" s="3">
        <v>21</v>
      </c>
      <c r="B44" s="2" t="s">
        <v>333</v>
      </c>
      <c r="E44" s="2">
        <v>99922</v>
      </c>
      <c r="F44" s="2" t="s">
        <v>334</v>
      </c>
      <c r="G44" s="2">
        <v>8001473538</v>
      </c>
      <c r="H44" s="2" t="s">
        <v>335</v>
      </c>
      <c r="I44" s="2" t="s">
        <v>29</v>
      </c>
      <c r="J44" s="2" t="s">
        <v>30</v>
      </c>
      <c r="K44" s="2" t="s">
        <v>336</v>
      </c>
      <c r="L44" s="2" t="s">
        <v>337</v>
      </c>
      <c r="M44" s="2" t="s">
        <v>225</v>
      </c>
      <c r="N44" s="3" t="s">
        <v>226</v>
      </c>
      <c r="O44" s="2" t="s">
        <v>34</v>
      </c>
      <c r="P44" s="2">
        <v>42166</v>
      </c>
      <c r="Q44" s="2">
        <v>42258.50277777778</v>
      </c>
      <c r="R44" s="2">
        <v>42405</v>
      </c>
      <c r="S44" s="2">
        <v>42558</v>
      </c>
      <c r="T44" s="2">
        <v>25000000</v>
      </c>
      <c r="U44" s="2">
        <v>14000000</v>
      </c>
      <c r="V44" s="2">
        <v>7000000</v>
      </c>
      <c r="W44" s="2" t="s">
        <v>46</v>
      </c>
      <c r="X44" s="2">
        <f>7000000*2</f>
        <v>14000000</v>
      </c>
      <c r="Y44" s="3"/>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row>
    <row r="45" spans="1:161" s="7" customFormat="1" ht="52.5" customHeight="1" x14ac:dyDescent="0.25">
      <c r="A45" s="2">
        <v>35</v>
      </c>
      <c r="B45" s="2" t="s">
        <v>338</v>
      </c>
      <c r="E45" s="2">
        <v>100062</v>
      </c>
      <c r="F45" s="2"/>
      <c r="G45" s="2" t="s">
        <v>339</v>
      </c>
      <c r="H45" s="2">
        <v>8001473277</v>
      </c>
      <c r="I45" s="2" t="s">
        <v>149</v>
      </c>
      <c r="J45" s="2" t="s">
        <v>150</v>
      </c>
      <c r="K45" s="2" t="s">
        <v>151</v>
      </c>
      <c r="L45" s="2" t="s">
        <v>340</v>
      </c>
      <c r="M45" s="2" t="s">
        <v>341</v>
      </c>
      <c r="N45" s="2" t="s">
        <v>342</v>
      </c>
      <c r="O45" s="2"/>
      <c r="P45" s="3"/>
      <c r="Q45" s="3">
        <v>41421</v>
      </c>
      <c r="R45" s="2">
        <v>41421</v>
      </c>
      <c r="S45" s="2">
        <v>42268.492361111108</v>
      </c>
      <c r="T45" s="2"/>
      <c r="U45" s="2">
        <v>15000000</v>
      </c>
      <c r="V45" s="2">
        <v>0</v>
      </c>
      <c r="W45" s="2">
        <v>0</v>
      </c>
      <c r="X45" s="2" t="s">
        <v>156</v>
      </c>
      <c r="Y45" s="2">
        <v>10000000</v>
      </c>
      <c r="Z45" s="2" t="s">
        <v>343</v>
      </c>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row>
    <row r="46" spans="1:161" s="7" customFormat="1" ht="52.5" customHeight="1" x14ac:dyDescent="0.25">
      <c r="A46" s="2">
        <v>36</v>
      </c>
      <c r="B46" s="2" t="s">
        <v>243</v>
      </c>
      <c r="E46" s="2">
        <v>100343</v>
      </c>
      <c r="F46" s="2"/>
      <c r="G46" s="2">
        <v>20418</v>
      </c>
      <c r="H46" s="2">
        <v>4000297</v>
      </c>
      <c r="I46" s="2" t="s">
        <v>303</v>
      </c>
      <c r="J46" s="2" t="s">
        <v>304</v>
      </c>
      <c r="K46" s="2" t="s">
        <v>247</v>
      </c>
      <c r="L46" s="2" t="s">
        <v>344</v>
      </c>
      <c r="M46" s="2">
        <v>42244</v>
      </c>
      <c r="N46" s="2"/>
      <c r="O46" s="2"/>
      <c r="P46" s="2"/>
      <c r="Q46" s="2">
        <v>42277.336805555555</v>
      </c>
      <c r="R46" s="2"/>
      <c r="S46" s="2">
        <v>42293</v>
      </c>
      <c r="T46" s="2">
        <v>42389</v>
      </c>
      <c r="U46" s="2"/>
      <c r="V46" s="2">
        <v>1559650</v>
      </c>
      <c r="W46" s="2">
        <v>1559650</v>
      </c>
      <c r="X46" s="2" t="s">
        <v>46</v>
      </c>
      <c r="Y46" s="2">
        <v>30000000</v>
      </c>
      <c r="Z46" s="2" t="s">
        <v>345</v>
      </c>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row>
    <row r="47" spans="1:161" s="7" customFormat="1" ht="52.5" customHeight="1" x14ac:dyDescent="0.25">
      <c r="A47" s="2">
        <v>37</v>
      </c>
      <c r="B47" s="2" t="s">
        <v>346</v>
      </c>
      <c r="E47" s="2">
        <v>100579</v>
      </c>
      <c r="F47" s="2"/>
      <c r="G47" s="2"/>
      <c r="H47" s="2">
        <v>8001479193</v>
      </c>
      <c r="I47" s="2" t="s">
        <v>347</v>
      </c>
      <c r="J47" s="2" t="s">
        <v>150</v>
      </c>
      <c r="K47" s="2" t="s">
        <v>30</v>
      </c>
      <c r="L47" s="2" t="s">
        <v>348</v>
      </c>
      <c r="M47" s="2" t="s">
        <v>349</v>
      </c>
      <c r="N47" s="2" t="s">
        <v>350</v>
      </c>
      <c r="O47" s="2"/>
      <c r="P47" s="2"/>
      <c r="Q47" s="2"/>
      <c r="R47" s="2">
        <v>42276</v>
      </c>
      <c r="S47" s="2">
        <v>42292.647916666669</v>
      </c>
      <c r="T47" s="2"/>
      <c r="U47" s="2"/>
      <c r="V47" s="2">
        <v>12000000</v>
      </c>
      <c r="W47" s="2">
        <v>12000000</v>
      </c>
      <c r="X47" s="2" t="s">
        <v>156</v>
      </c>
      <c r="Y47" s="2">
        <v>10000000</v>
      </c>
      <c r="Z47" s="2" t="s">
        <v>351</v>
      </c>
      <c r="AA47" s="2"/>
      <c r="AB47" s="2" t="s">
        <v>352</v>
      </c>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row>
    <row r="48" spans="1:161" s="7" customFormat="1" ht="52.5" customHeight="1" x14ac:dyDescent="0.25">
      <c r="A48" s="2">
        <v>4</v>
      </c>
      <c r="B48" s="2" t="s">
        <v>25</v>
      </c>
      <c r="D48" s="7" t="s">
        <v>353</v>
      </c>
      <c r="E48" s="2">
        <v>100581</v>
      </c>
      <c r="F48" s="2" t="s">
        <v>354</v>
      </c>
      <c r="G48" s="2">
        <v>8001473538</v>
      </c>
      <c r="H48" s="2" t="s">
        <v>285</v>
      </c>
      <c r="I48" s="2" t="s">
        <v>29</v>
      </c>
      <c r="J48" s="2" t="s">
        <v>30</v>
      </c>
      <c r="K48" s="2" t="s">
        <v>355</v>
      </c>
      <c r="L48" s="2" t="s">
        <v>356</v>
      </c>
      <c r="M48" s="4" t="s">
        <v>357</v>
      </c>
      <c r="N48" s="3">
        <v>0</v>
      </c>
      <c r="O48" s="2" t="s">
        <v>34</v>
      </c>
      <c r="P48" s="2">
        <v>42026</v>
      </c>
      <c r="Q48" s="2">
        <v>42293.679861111108</v>
      </c>
      <c r="R48" s="2">
        <v>42760</v>
      </c>
      <c r="S48" s="3">
        <v>42760</v>
      </c>
      <c r="T48" s="2">
        <v>25000000</v>
      </c>
      <c r="U48" s="2">
        <v>14000000</v>
      </c>
      <c r="V48" s="2">
        <v>7000000</v>
      </c>
      <c r="W48" s="2" t="s">
        <v>358</v>
      </c>
      <c r="X48" s="2">
        <v>14000000</v>
      </c>
      <c r="Y48" s="2">
        <v>0</v>
      </c>
      <c r="Z48" s="2" t="s">
        <v>359</v>
      </c>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row>
    <row r="49" spans="1:161" s="7" customFormat="1" ht="52.5" customHeight="1" x14ac:dyDescent="0.2">
      <c r="A49" s="2">
        <v>63</v>
      </c>
      <c r="B49" s="2"/>
      <c r="C49" s="1"/>
      <c r="D49" s="1"/>
      <c r="E49" s="2">
        <v>100637</v>
      </c>
      <c r="F49" s="12" t="s">
        <v>266</v>
      </c>
      <c r="G49" s="12" t="s">
        <v>360</v>
      </c>
      <c r="H49" s="12">
        <v>8001473538</v>
      </c>
      <c r="I49" s="12" t="s">
        <v>361</v>
      </c>
      <c r="J49" s="12" t="s">
        <v>150</v>
      </c>
      <c r="K49" s="12" t="s">
        <v>30</v>
      </c>
      <c r="L49" s="12" t="s">
        <v>362</v>
      </c>
      <c r="M49" s="12" t="s">
        <v>362</v>
      </c>
      <c r="N49" s="12" t="s">
        <v>363</v>
      </c>
      <c r="O49" s="12" t="s">
        <v>364</v>
      </c>
      <c r="P49" s="12" t="s">
        <v>365</v>
      </c>
      <c r="Q49" s="13">
        <v>10000000</v>
      </c>
      <c r="R49" s="12" t="s">
        <v>366</v>
      </c>
      <c r="S49" s="12" t="s">
        <v>46</v>
      </c>
      <c r="T49" s="13">
        <v>10000000</v>
      </c>
      <c r="U49" s="12">
        <v>172</v>
      </c>
      <c r="V49" s="5"/>
      <c r="W49" s="5"/>
      <c r="X49" s="5"/>
      <c r="Y49" s="2">
        <v>3756748</v>
      </c>
      <c r="Z49" s="2" t="s">
        <v>367</v>
      </c>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row>
    <row r="50" spans="1:161" s="7" customFormat="1" ht="52.5" customHeight="1" x14ac:dyDescent="0.2">
      <c r="A50" s="3">
        <v>2</v>
      </c>
      <c r="B50" s="3" t="s">
        <v>368</v>
      </c>
      <c r="C50" s="17"/>
      <c r="D50" s="1"/>
      <c r="E50" s="2">
        <v>101052</v>
      </c>
      <c r="F50" s="5"/>
      <c r="G50" s="5"/>
      <c r="H50" s="2" t="s">
        <v>369</v>
      </c>
      <c r="I50" s="2">
        <v>8001473538</v>
      </c>
      <c r="J50" s="2" t="s">
        <v>335</v>
      </c>
      <c r="K50" s="2" t="s">
        <v>150</v>
      </c>
      <c r="L50" s="2" t="s">
        <v>370</v>
      </c>
      <c r="M50" s="2" t="s">
        <v>371</v>
      </c>
      <c r="N50" s="2" t="s">
        <v>372</v>
      </c>
      <c r="O50" s="2" t="s">
        <v>373</v>
      </c>
      <c r="P50" s="3"/>
      <c r="Q50" s="2" t="s">
        <v>374</v>
      </c>
      <c r="R50" s="2">
        <v>42251</v>
      </c>
      <c r="S50" s="2">
        <v>42318.388888888891</v>
      </c>
      <c r="T50" s="2">
        <v>42401</v>
      </c>
      <c r="U50" s="2">
        <v>42732</v>
      </c>
      <c r="V50" s="2">
        <v>54000000</v>
      </c>
      <c r="W50" s="16">
        <v>20000000</v>
      </c>
      <c r="X50" s="2">
        <v>10000000</v>
      </c>
      <c r="Y50" s="2">
        <v>12500000</v>
      </c>
      <c r="Z50" s="2" t="s">
        <v>375</v>
      </c>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row>
    <row r="51" spans="1:161" s="7" customFormat="1" ht="52.5" customHeight="1" x14ac:dyDescent="0.25">
      <c r="A51" s="2">
        <v>10</v>
      </c>
      <c r="B51" s="2" t="s">
        <v>376</v>
      </c>
      <c r="E51" s="2">
        <v>101776</v>
      </c>
      <c r="F51" s="2" t="s">
        <v>377</v>
      </c>
      <c r="G51" s="2">
        <v>8001479193</v>
      </c>
      <c r="H51" s="2" t="s">
        <v>28</v>
      </c>
      <c r="I51" s="2" t="s">
        <v>29</v>
      </c>
      <c r="J51" s="2" t="s">
        <v>151</v>
      </c>
      <c r="K51" s="2" t="s">
        <v>378</v>
      </c>
      <c r="L51" s="2" t="s">
        <v>379</v>
      </c>
      <c r="M51" s="2" t="s">
        <v>380</v>
      </c>
      <c r="N51" s="3"/>
      <c r="O51" s="2" t="s">
        <v>381</v>
      </c>
      <c r="P51" s="2">
        <v>42312</v>
      </c>
      <c r="Q51" s="2">
        <v>42354.668055555558</v>
      </c>
      <c r="R51" s="2">
        <v>42405</v>
      </c>
      <c r="S51" s="3">
        <v>42448</v>
      </c>
      <c r="T51" s="2">
        <v>15000000</v>
      </c>
      <c r="U51" s="2">
        <v>10000000</v>
      </c>
      <c r="V51" s="2">
        <v>5000000</v>
      </c>
      <c r="W51" s="2" t="s">
        <v>382</v>
      </c>
      <c r="X51" s="2">
        <v>5000000</v>
      </c>
      <c r="Y51" s="2">
        <v>15000000</v>
      </c>
      <c r="Z51" s="2" t="s">
        <v>375</v>
      </c>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row>
    <row r="52" spans="1:161" s="7" customFormat="1" ht="52.5" customHeight="1" x14ac:dyDescent="0.25">
      <c r="A52" s="2">
        <v>38</v>
      </c>
      <c r="B52" s="2" t="s">
        <v>383</v>
      </c>
      <c r="E52" s="3">
        <v>102403</v>
      </c>
      <c r="F52" s="3"/>
      <c r="G52" s="3" t="s">
        <v>384</v>
      </c>
      <c r="H52" s="2">
        <v>8001473538</v>
      </c>
      <c r="I52" s="2" t="s">
        <v>335</v>
      </c>
      <c r="J52" s="2" t="s">
        <v>150</v>
      </c>
      <c r="K52" s="2" t="s">
        <v>30</v>
      </c>
      <c r="L52" s="2" t="s">
        <v>385</v>
      </c>
      <c r="M52" s="2" t="s">
        <v>386</v>
      </c>
      <c r="N52" s="2" t="s">
        <v>387</v>
      </c>
      <c r="O52" s="2"/>
      <c r="P52" s="3"/>
      <c r="Q52" s="2">
        <v>42226</v>
      </c>
      <c r="R52" s="2">
        <v>42328.429861111108</v>
      </c>
      <c r="S52" s="2">
        <v>42472</v>
      </c>
      <c r="T52" s="3"/>
      <c r="U52" s="2">
        <v>15000000</v>
      </c>
      <c r="V52" s="2">
        <v>10000000</v>
      </c>
      <c r="W52" s="2">
        <v>5000000</v>
      </c>
      <c r="X52" s="2" t="s">
        <v>46</v>
      </c>
      <c r="Y52" s="2">
        <v>25000000</v>
      </c>
      <c r="Z52" s="2" t="s">
        <v>388</v>
      </c>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row>
    <row r="53" spans="1:161" s="7" customFormat="1" ht="52.5" customHeight="1" x14ac:dyDescent="0.25">
      <c r="A53" s="2">
        <v>39</v>
      </c>
      <c r="B53" s="2" t="s">
        <v>119</v>
      </c>
      <c r="E53" s="2">
        <v>102531</v>
      </c>
      <c r="F53" s="2"/>
      <c r="G53" s="2" t="s">
        <v>369</v>
      </c>
      <c r="H53" s="2">
        <v>8001479193</v>
      </c>
      <c r="I53" s="2" t="s">
        <v>28</v>
      </c>
      <c r="J53" s="2" t="s">
        <v>150</v>
      </c>
      <c r="K53" s="2" t="s">
        <v>151</v>
      </c>
      <c r="L53" s="2" t="s">
        <v>389</v>
      </c>
      <c r="M53" s="2" t="s">
        <v>372</v>
      </c>
      <c r="N53" s="2" t="s">
        <v>390</v>
      </c>
      <c r="O53" s="2" t="s">
        <v>391</v>
      </c>
      <c r="P53" s="3" t="s">
        <v>392</v>
      </c>
      <c r="Q53" s="2">
        <v>42263</v>
      </c>
      <c r="R53" s="2">
        <v>42401.583333333336</v>
      </c>
      <c r="S53" s="2">
        <v>42411</v>
      </c>
      <c r="T53" s="3"/>
      <c r="U53" s="2">
        <v>10000000</v>
      </c>
      <c r="V53" s="2">
        <v>10000000</v>
      </c>
      <c r="W53" s="2">
        <v>5000000</v>
      </c>
      <c r="X53" s="2" t="s">
        <v>46</v>
      </c>
      <c r="Y53" s="2">
        <v>10000000</v>
      </c>
      <c r="Z53" s="2" t="s">
        <v>393</v>
      </c>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row>
    <row r="54" spans="1:161" s="7" customFormat="1" ht="52.5" customHeight="1" x14ac:dyDescent="0.25">
      <c r="A54" s="2">
        <v>40</v>
      </c>
      <c r="B54" s="2" t="s">
        <v>243</v>
      </c>
      <c r="E54" s="2">
        <v>102534</v>
      </c>
      <c r="F54" s="2"/>
      <c r="G54" s="2">
        <v>20518</v>
      </c>
      <c r="H54" s="2">
        <v>4000138</v>
      </c>
      <c r="I54" s="2" t="s">
        <v>394</v>
      </c>
      <c r="J54" s="2" t="s">
        <v>304</v>
      </c>
      <c r="K54" s="2" t="s">
        <v>247</v>
      </c>
      <c r="L54" s="2" t="s">
        <v>395</v>
      </c>
      <c r="M54" s="2"/>
      <c r="N54" s="2"/>
      <c r="O54" s="2"/>
      <c r="P54" s="2"/>
      <c r="Q54" s="2">
        <v>42326</v>
      </c>
      <c r="R54" s="2">
        <v>42397.65625</v>
      </c>
      <c r="S54" s="2"/>
      <c r="T54" s="2">
        <v>42437</v>
      </c>
      <c r="U54" s="2"/>
      <c r="V54" s="2">
        <v>2865200</v>
      </c>
      <c r="W54" s="2">
        <v>2865200</v>
      </c>
      <c r="X54" s="2" t="s">
        <v>46</v>
      </c>
      <c r="Y54" s="2">
        <v>10000000</v>
      </c>
      <c r="Z54" s="2" t="s">
        <v>396</v>
      </c>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row>
    <row r="55" spans="1:161" s="7" customFormat="1" ht="52.5" customHeight="1" x14ac:dyDescent="0.25">
      <c r="A55" s="3">
        <v>11</v>
      </c>
      <c r="B55" s="2" t="s">
        <v>397</v>
      </c>
      <c r="D55" s="7" t="s">
        <v>398</v>
      </c>
      <c r="E55" s="2">
        <v>102618</v>
      </c>
      <c r="F55" s="2" t="s">
        <v>399</v>
      </c>
      <c r="G55" s="2">
        <v>8001473538</v>
      </c>
      <c r="H55" s="2" t="s">
        <v>285</v>
      </c>
      <c r="I55" s="2" t="s">
        <v>29</v>
      </c>
      <c r="J55" s="2" t="s">
        <v>30</v>
      </c>
      <c r="K55" s="2" t="s">
        <v>400</v>
      </c>
      <c r="L55" s="2" t="s">
        <v>401</v>
      </c>
      <c r="M55" s="2" t="s">
        <v>402</v>
      </c>
      <c r="N55" s="3"/>
      <c r="O55" s="2" t="s">
        <v>129</v>
      </c>
      <c r="P55" s="2">
        <v>42241</v>
      </c>
      <c r="Q55" s="2">
        <v>42299.344444444447</v>
      </c>
      <c r="R55" s="2">
        <v>42423</v>
      </c>
      <c r="S55" s="2">
        <v>42465</v>
      </c>
      <c r="T55" s="2">
        <v>10000000</v>
      </c>
      <c r="U55" s="2">
        <v>10000000</v>
      </c>
      <c r="V55" s="2">
        <v>5000000</v>
      </c>
      <c r="W55" s="2" t="s">
        <v>46</v>
      </c>
      <c r="X55" s="2">
        <v>10000000</v>
      </c>
      <c r="Y55" s="2">
        <v>0</v>
      </c>
      <c r="Z55" s="4" t="s">
        <v>403</v>
      </c>
      <c r="AA55" s="4" t="s">
        <v>404</v>
      </c>
      <c r="AB55" s="4" t="s">
        <v>405</v>
      </c>
      <c r="AC55" s="14"/>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row>
    <row r="56" spans="1:161" s="7" customFormat="1" ht="52.5" customHeight="1" x14ac:dyDescent="0.2">
      <c r="A56" s="2">
        <v>41</v>
      </c>
      <c r="B56" s="2" t="s">
        <v>243</v>
      </c>
      <c r="E56" s="2">
        <v>103446</v>
      </c>
      <c r="F56" s="2"/>
      <c r="G56" s="2">
        <v>20553</v>
      </c>
      <c r="H56" s="2">
        <v>4000138</v>
      </c>
      <c r="I56" s="2" t="s">
        <v>394</v>
      </c>
      <c r="J56" s="2" t="s">
        <v>304</v>
      </c>
      <c r="K56" s="2" t="s">
        <v>247</v>
      </c>
      <c r="L56" s="2" t="s">
        <v>406</v>
      </c>
      <c r="M56" s="5"/>
      <c r="N56" s="2"/>
      <c r="O56" s="5"/>
      <c r="P56" s="2"/>
      <c r="Q56" s="2"/>
      <c r="R56" s="2"/>
      <c r="S56" s="2"/>
      <c r="T56" s="2"/>
      <c r="U56" s="2"/>
      <c r="V56" s="2"/>
      <c r="W56" s="2"/>
      <c r="X56" s="2" t="s">
        <v>46</v>
      </c>
      <c r="Y56" s="2">
        <v>14000000</v>
      </c>
      <c r="Z56" s="2" t="s">
        <v>407</v>
      </c>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row>
    <row r="57" spans="1:161" s="7" customFormat="1" ht="52.5" customHeight="1" x14ac:dyDescent="0.25">
      <c r="A57" s="3">
        <v>1</v>
      </c>
      <c r="B57" s="18" t="s">
        <v>408</v>
      </c>
      <c r="E57" s="3">
        <v>104658</v>
      </c>
      <c r="F57" s="2"/>
      <c r="G57" s="2"/>
      <c r="H57" s="3" t="s">
        <v>369</v>
      </c>
      <c r="I57" s="3">
        <v>8001479193</v>
      </c>
      <c r="J57" s="2" t="s">
        <v>28</v>
      </c>
      <c r="K57" s="2" t="s">
        <v>150</v>
      </c>
      <c r="L57" s="2" t="s">
        <v>370</v>
      </c>
      <c r="M57" s="2" t="s">
        <v>409</v>
      </c>
      <c r="N57" s="2" t="s">
        <v>372</v>
      </c>
      <c r="O57" s="2" t="s">
        <v>391</v>
      </c>
      <c r="P57" s="3"/>
      <c r="Q57" s="2" t="s">
        <v>410</v>
      </c>
      <c r="R57" s="3">
        <v>42255</v>
      </c>
      <c r="S57" s="3">
        <v>42306</v>
      </c>
      <c r="T57" s="3">
        <v>42606</v>
      </c>
      <c r="U57" s="3"/>
      <c r="V57" s="2">
        <v>20000000</v>
      </c>
      <c r="W57" s="2">
        <v>10000000</v>
      </c>
      <c r="X57" s="2">
        <v>5000000</v>
      </c>
      <c r="Y57" s="2">
        <v>1049000</v>
      </c>
      <c r="Z57" s="2" t="s">
        <v>411</v>
      </c>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row>
    <row r="58" spans="1:161" s="7" customFormat="1" ht="52.5" customHeight="1" x14ac:dyDescent="0.25">
      <c r="A58" s="2">
        <v>8</v>
      </c>
      <c r="B58" s="2" t="s">
        <v>213</v>
      </c>
      <c r="E58" s="4">
        <v>104756</v>
      </c>
      <c r="F58" s="4" t="s">
        <v>412</v>
      </c>
      <c r="G58" s="4">
        <v>8001479193</v>
      </c>
      <c r="H58" s="4" t="s">
        <v>28</v>
      </c>
      <c r="I58" s="2" t="s">
        <v>29</v>
      </c>
      <c r="J58" s="2" t="s">
        <v>151</v>
      </c>
      <c r="K58" s="4" t="s">
        <v>413</v>
      </c>
      <c r="L58" s="4" t="s">
        <v>414</v>
      </c>
      <c r="M58" s="2" t="s">
        <v>415</v>
      </c>
      <c r="N58" s="2" t="s">
        <v>226</v>
      </c>
      <c r="O58" s="2" t="s">
        <v>219</v>
      </c>
      <c r="P58" s="4">
        <v>38686</v>
      </c>
      <c r="Q58" s="4">
        <v>42510</v>
      </c>
      <c r="R58" s="4">
        <v>42558</v>
      </c>
      <c r="S58" s="4">
        <v>42608</v>
      </c>
      <c r="T58" s="15">
        <v>20000000</v>
      </c>
      <c r="U58" s="2">
        <v>15000000</v>
      </c>
      <c r="V58" s="2">
        <v>7500000</v>
      </c>
      <c r="W58" s="4" t="s">
        <v>46</v>
      </c>
      <c r="X58" s="2">
        <v>15000000</v>
      </c>
      <c r="Y58" s="2">
        <v>419600</v>
      </c>
      <c r="Z58" s="2" t="s">
        <v>416</v>
      </c>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row>
    <row r="59" spans="1:161" s="7" customFormat="1" ht="52.5" customHeight="1" x14ac:dyDescent="0.25">
      <c r="A59" s="2" t="s">
        <v>417</v>
      </c>
      <c r="B59" s="2" t="s">
        <v>213</v>
      </c>
      <c r="C59" s="7" t="s">
        <v>418</v>
      </c>
      <c r="D59" s="7" t="s">
        <v>419</v>
      </c>
      <c r="E59" s="2">
        <v>104758</v>
      </c>
      <c r="F59" s="2" t="s">
        <v>420</v>
      </c>
      <c r="G59" s="2">
        <v>8001479193</v>
      </c>
      <c r="H59" s="2" t="s">
        <v>28</v>
      </c>
      <c r="I59" s="2" t="s">
        <v>29</v>
      </c>
      <c r="J59" s="2" t="s">
        <v>151</v>
      </c>
      <c r="K59" s="2" t="s">
        <v>421</v>
      </c>
      <c r="L59" s="2" t="s">
        <v>422</v>
      </c>
      <c r="M59" s="2" t="s">
        <v>423</v>
      </c>
      <c r="N59" s="2" t="s">
        <v>226</v>
      </c>
      <c r="O59" s="2" t="s">
        <v>219</v>
      </c>
      <c r="P59" s="2">
        <v>42276</v>
      </c>
      <c r="Q59" s="2">
        <v>42510</v>
      </c>
      <c r="R59" s="2">
        <v>42556</v>
      </c>
      <c r="S59" s="2">
        <v>42608</v>
      </c>
      <c r="T59" s="2">
        <v>20000000</v>
      </c>
      <c r="U59" s="2">
        <v>15000000</v>
      </c>
      <c r="V59" s="2">
        <v>7500000</v>
      </c>
      <c r="W59" s="2" t="s">
        <v>424</v>
      </c>
      <c r="X59" s="2">
        <f>U59</f>
        <v>15000000</v>
      </c>
      <c r="Y59" s="2">
        <v>8620000</v>
      </c>
      <c r="Z59" s="2" t="s">
        <v>316</v>
      </c>
      <c r="AA59" s="2" t="s">
        <v>425</v>
      </c>
      <c r="AB59" s="2" t="s">
        <v>426</v>
      </c>
      <c r="AC59" s="2" t="s">
        <v>427</v>
      </c>
      <c r="AD59" s="2" t="s">
        <v>317</v>
      </c>
      <c r="AE59" s="2" t="s">
        <v>318</v>
      </c>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row>
    <row r="60" spans="1:161" s="7" customFormat="1" ht="96" customHeight="1" x14ac:dyDescent="0.25">
      <c r="A60" s="2">
        <v>42</v>
      </c>
      <c r="B60" s="2" t="s">
        <v>383</v>
      </c>
      <c r="E60" s="3">
        <v>104864</v>
      </c>
      <c r="F60" s="3"/>
      <c r="G60" s="3" t="s">
        <v>428</v>
      </c>
      <c r="H60" s="2">
        <v>8001473538</v>
      </c>
      <c r="I60" s="2" t="s">
        <v>335</v>
      </c>
      <c r="J60" s="2" t="s">
        <v>150</v>
      </c>
      <c r="K60" s="2" t="s">
        <v>30</v>
      </c>
      <c r="L60" s="2" t="s">
        <v>429</v>
      </c>
      <c r="M60" s="2" t="s">
        <v>430</v>
      </c>
      <c r="N60" s="2" t="s">
        <v>387</v>
      </c>
      <c r="O60" s="2" t="s">
        <v>431</v>
      </c>
      <c r="P60" s="2" t="s">
        <v>226</v>
      </c>
      <c r="Q60" s="2">
        <v>42226</v>
      </c>
      <c r="R60" s="2"/>
      <c r="S60" s="3"/>
      <c r="T60" s="3"/>
      <c r="U60" s="19">
        <v>15000000</v>
      </c>
      <c r="V60" s="3"/>
      <c r="W60" s="3"/>
      <c r="X60" s="2" t="s">
        <v>156</v>
      </c>
      <c r="Y60" s="2">
        <v>8620000</v>
      </c>
      <c r="Z60" s="2" t="s">
        <v>316</v>
      </c>
      <c r="AA60" s="2" t="s">
        <v>425</v>
      </c>
      <c r="AB60" s="2" t="s">
        <v>426</v>
      </c>
      <c r="AC60" s="2" t="s">
        <v>427</v>
      </c>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row>
    <row r="61" spans="1:161" s="7" customFormat="1" ht="52.5" customHeight="1" x14ac:dyDescent="0.25">
      <c r="A61" s="2">
        <v>43</v>
      </c>
      <c r="B61" s="2" t="s">
        <v>147</v>
      </c>
      <c r="E61" s="14">
        <v>105178</v>
      </c>
      <c r="F61" s="14"/>
      <c r="G61" s="3" t="s">
        <v>432</v>
      </c>
      <c r="H61" s="14">
        <v>8001473538</v>
      </c>
      <c r="I61" s="2" t="s">
        <v>335</v>
      </c>
      <c r="J61" s="4" t="s">
        <v>150</v>
      </c>
      <c r="K61" s="4" t="s">
        <v>30</v>
      </c>
      <c r="L61" s="4" t="s">
        <v>433</v>
      </c>
      <c r="M61" s="4" t="s">
        <v>434</v>
      </c>
      <c r="N61" s="2" t="s">
        <v>219</v>
      </c>
      <c r="O61" s="2" t="s">
        <v>431</v>
      </c>
      <c r="P61" s="2" t="s">
        <v>226</v>
      </c>
      <c r="Q61" s="14">
        <v>42226</v>
      </c>
      <c r="R61" s="14">
        <v>42530</v>
      </c>
      <c r="S61" s="14"/>
      <c r="T61" s="14"/>
      <c r="U61" s="19">
        <v>20000000</v>
      </c>
      <c r="V61" s="19"/>
      <c r="W61" s="14"/>
      <c r="X61" s="4" t="s">
        <v>156</v>
      </c>
      <c r="Y61" s="2">
        <v>1559650</v>
      </c>
      <c r="Z61" s="2" t="s">
        <v>435</v>
      </c>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row>
    <row r="62" spans="1:161" s="7" customFormat="1" ht="52.5" customHeight="1" x14ac:dyDescent="0.2">
      <c r="A62" s="2">
        <v>44</v>
      </c>
      <c r="B62" s="2" t="s">
        <v>243</v>
      </c>
      <c r="E62" s="2">
        <v>105895</v>
      </c>
      <c r="F62" s="2"/>
      <c r="G62" s="2">
        <v>20758</v>
      </c>
      <c r="H62" s="2">
        <v>4000138</v>
      </c>
      <c r="I62" s="2" t="s">
        <v>394</v>
      </c>
      <c r="J62" s="2" t="s">
        <v>304</v>
      </c>
      <c r="K62" s="2" t="s">
        <v>247</v>
      </c>
      <c r="L62" s="2" t="s">
        <v>436</v>
      </c>
      <c r="M62" s="5"/>
      <c r="N62" s="20">
        <v>0</v>
      </c>
      <c r="O62" s="5"/>
      <c r="P62" s="20">
        <v>5000000</v>
      </c>
      <c r="Q62" s="2"/>
      <c r="R62" s="2"/>
      <c r="S62" s="2"/>
      <c r="T62" s="2"/>
      <c r="U62" s="2"/>
      <c r="V62" s="2"/>
      <c r="W62" s="2"/>
      <c r="X62" s="2" t="s">
        <v>46</v>
      </c>
      <c r="Y62" s="2">
        <v>12000000</v>
      </c>
      <c r="Z62" s="2" t="s">
        <v>437</v>
      </c>
      <c r="AA62" s="2" t="s">
        <v>438</v>
      </c>
      <c r="AB62" s="2"/>
      <c r="AC62" s="2" t="s">
        <v>439</v>
      </c>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row>
    <row r="63" spans="1:161" s="57" customFormat="1" ht="52.5" customHeight="1" x14ac:dyDescent="0.25">
      <c r="A63" s="51">
        <v>9</v>
      </c>
      <c r="B63" s="50" t="s">
        <v>213</v>
      </c>
      <c r="E63" s="63">
        <v>106163</v>
      </c>
      <c r="F63" s="61" t="s">
        <v>440</v>
      </c>
      <c r="G63" s="61">
        <v>8001479193</v>
      </c>
      <c r="H63" s="61" t="s">
        <v>28</v>
      </c>
      <c r="I63" s="50" t="s">
        <v>29</v>
      </c>
      <c r="J63" s="50" t="s">
        <v>151</v>
      </c>
      <c r="K63" s="61" t="s">
        <v>441</v>
      </c>
      <c r="L63" s="61" t="s">
        <v>442</v>
      </c>
      <c r="M63" s="50" t="s">
        <v>443</v>
      </c>
      <c r="N63" s="50" t="s">
        <v>226</v>
      </c>
      <c r="O63" s="50" t="s">
        <v>219</v>
      </c>
      <c r="P63" s="61">
        <v>42388</v>
      </c>
      <c r="Q63" s="61">
        <v>42510</v>
      </c>
      <c r="R63" s="61">
        <v>42606</v>
      </c>
      <c r="S63" s="61" t="s">
        <v>444</v>
      </c>
      <c r="T63" s="62">
        <v>20000000</v>
      </c>
      <c r="U63" s="50">
        <v>15000000</v>
      </c>
      <c r="V63" s="50">
        <v>7500000</v>
      </c>
      <c r="W63" s="61" t="s">
        <v>46</v>
      </c>
      <c r="X63" s="50">
        <f>U63</f>
        <v>15000000</v>
      </c>
      <c r="Y63" s="50">
        <v>10000000</v>
      </c>
      <c r="Z63" s="50" t="s">
        <v>316</v>
      </c>
      <c r="AA63" s="50" t="s">
        <v>445</v>
      </c>
      <c r="AB63" s="51"/>
      <c r="AC63" s="51"/>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row>
    <row r="64" spans="1:161" s="57" customFormat="1" ht="102" customHeight="1" x14ac:dyDescent="0.2">
      <c r="A64" s="50">
        <v>46</v>
      </c>
      <c r="B64" s="50" t="s">
        <v>446</v>
      </c>
      <c r="C64" s="55"/>
      <c r="D64" s="55"/>
      <c r="E64" s="66">
        <v>106171</v>
      </c>
      <c r="F64" s="61" t="s">
        <v>447</v>
      </c>
      <c r="G64" s="64">
        <v>8001473538</v>
      </c>
      <c r="H64" s="61" t="s">
        <v>335</v>
      </c>
      <c r="I64" s="61" t="s">
        <v>150</v>
      </c>
      <c r="J64" s="61" t="s">
        <v>30</v>
      </c>
      <c r="K64" s="61" t="s">
        <v>448</v>
      </c>
      <c r="L64" s="64" t="s">
        <v>449</v>
      </c>
      <c r="M64" s="50" t="s">
        <v>450</v>
      </c>
      <c r="N64" s="51">
        <v>51158974750</v>
      </c>
      <c r="O64" s="50" t="s">
        <v>219</v>
      </c>
      <c r="P64" s="64">
        <v>42240</v>
      </c>
      <c r="Q64" s="64"/>
      <c r="R64" s="64">
        <v>42778</v>
      </c>
      <c r="S64" s="64">
        <v>42870</v>
      </c>
      <c r="T64" s="65">
        <v>40000000</v>
      </c>
      <c r="U64" s="65">
        <v>18000000</v>
      </c>
      <c r="V64" s="65">
        <v>9000000</v>
      </c>
      <c r="W64" s="50" t="s">
        <v>46</v>
      </c>
      <c r="X64" s="50" t="s">
        <v>46</v>
      </c>
      <c r="Y64" s="50">
        <v>5000000</v>
      </c>
      <c r="Z64" s="50" t="s">
        <v>316</v>
      </c>
      <c r="AA64" s="50" t="s">
        <v>451</v>
      </c>
      <c r="AB64" s="50" t="s">
        <v>452</v>
      </c>
      <c r="AC64" s="50" t="s">
        <v>453</v>
      </c>
      <c r="AD64" s="50" t="s">
        <v>454</v>
      </c>
      <c r="AE64" s="50" t="s">
        <v>455</v>
      </c>
      <c r="AF64" s="50" t="s">
        <v>456</v>
      </c>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row>
    <row r="65" spans="1:170" s="7" customFormat="1" ht="52.5" customHeight="1" x14ac:dyDescent="0.25">
      <c r="A65" s="2">
        <v>64</v>
      </c>
      <c r="B65" s="2"/>
      <c r="E65" s="2">
        <v>106173</v>
      </c>
      <c r="F65" s="12" t="s">
        <v>266</v>
      </c>
      <c r="G65" s="12" t="s">
        <v>457</v>
      </c>
      <c r="H65" s="12">
        <v>8001479193</v>
      </c>
      <c r="I65" s="12" t="s">
        <v>347</v>
      </c>
      <c r="J65" s="12" t="s">
        <v>150</v>
      </c>
      <c r="K65" s="12" t="s">
        <v>151</v>
      </c>
      <c r="L65" s="12" t="s">
        <v>458</v>
      </c>
      <c r="M65" s="12" t="s">
        <v>458</v>
      </c>
      <c r="N65" s="12" t="s">
        <v>459</v>
      </c>
      <c r="O65" s="12" t="s">
        <v>460</v>
      </c>
      <c r="P65" s="12" t="s">
        <v>461</v>
      </c>
      <c r="Q65" s="13">
        <v>14000000</v>
      </c>
      <c r="R65" s="12" t="s">
        <v>462</v>
      </c>
      <c r="S65" s="12" t="s">
        <v>46</v>
      </c>
      <c r="T65" s="13">
        <v>14000000</v>
      </c>
      <c r="U65" s="12">
        <v>261</v>
      </c>
      <c r="V65" s="2"/>
      <c r="W65" s="2"/>
      <c r="X65" s="2"/>
      <c r="Y65" s="2">
        <v>1351745</v>
      </c>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row>
    <row r="66" spans="1:170" s="7" customFormat="1" ht="52.5" customHeight="1" x14ac:dyDescent="0.25">
      <c r="A66" s="2">
        <v>66</v>
      </c>
      <c r="B66" s="2"/>
      <c r="E66" s="2">
        <v>106258</v>
      </c>
      <c r="F66" s="12" t="s">
        <v>266</v>
      </c>
      <c r="G66" s="12" t="s">
        <v>463</v>
      </c>
      <c r="H66" s="12">
        <v>8001473538</v>
      </c>
      <c r="I66" s="12" t="s">
        <v>361</v>
      </c>
      <c r="J66" s="12" t="s">
        <v>150</v>
      </c>
      <c r="K66" s="12" t="s">
        <v>30</v>
      </c>
      <c r="L66" s="12" t="s">
        <v>464</v>
      </c>
      <c r="M66" s="12" t="s">
        <v>464</v>
      </c>
      <c r="N66" s="12" t="s">
        <v>465</v>
      </c>
      <c r="O66" s="12" t="s">
        <v>466</v>
      </c>
      <c r="P66" s="12" t="s">
        <v>467</v>
      </c>
      <c r="Q66" s="13">
        <v>15000000</v>
      </c>
      <c r="R66" s="12" t="s">
        <v>468</v>
      </c>
      <c r="S66" s="12" t="s">
        <v>46</v>
      </c>
      <c r="T66" s="13">
        <v>15000000</v>
      </c>
      <c r="U66" s="12">
        <v>171</v>
      </c>
      <c r="V66" s="2"/>
      <c r="W66" s="2"/>
      <c r="X66" s="2"/>
      <c r="Y66" s="3"/>
      <c r="Z66" s="2" t="s">
        <v>469</v>
      </c>
      <c r="AA66" s="2" t="s">
        <v>469</v>
      </c>
      <c r="AB66" s="2" t="s">
        <v>470</v>
      </c>
      <c r="AC66" s="3"/>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row>
    <row r="67" spans="1:170" s="7" customFormat="1" ht="52.5" customHeight="1" x14ac:dyDescent="0.25">
      <c r="A67" s="2">
        <v>16</v>
      </c>
      <c r="B67" s="2" t="s">
        <v>471</v>
      </c>
      <c r="D67" s="7" t="s">
        <v>472</v>
      </c>
      <c r="E67" s="2">
        <v>107119</v>
      </c>
      <c r="F67" s="2" t="s">
        <v>473</v>
      </c>
      <c r="G67" s="2">
        <v>8001479193</v>
      </c>
      <c r="H67" s="2" t="s">
        <v>28</v>
      </c>
      <c r="I67" s="2" t="s">
        <v>29</v>
      </c>
      <c r="J67" s="2" t="s">
        <v>151</v>
      </c>
      <c r="K67" s="2" t="s">
        <v>474</v>
      </c>
      <c r="L67" s="2" t="s">
        <v>475</v>
      </c>
      <c r="M67" s="2" t="s">
        <v>476</v>
      </c>
      <c r="N67" s="3">
        <v>0</v>
      </c>
      <c r="O67" s="2" t="s">
        <v>477</v>
      </c>
      <c r="P67" s="3">
        <v>42426</v>
      </c>
      <c r="Q67" s="3"/>
      <c r="R67" s="3">
        <v>43122</v>
      </c>
      <c r="S67" s="3"/>
      <c r="T67" s="21">
        <v>30000000</v>
      </c>
      <c r="U67" s="2">
        <v>10000000</v>
      </c>
      <c r="V67" s="2">
        <f>U67</f>
        <v>10000000</v>
      </c>
      <c r="W67" s="2" t="s">
        <v>46</v>
      </c>
      <c r="X67" s="2">
        <f>V67</f>
        <v>10000000</v>
      </c>
      <c r="Y67" s="2"/>
      <c r="Z67" s="2" t="s">
        <v>478</v>
      </c>
      <c r="AA67" s="2" t="s">
        <v>479</v>
      </c>
      <c r="AB67" s="2" t="s">
        <v>480</v>
      </c>
      <c r="AC67" s="4" t="s">
        <v>481</v>
      </c>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row>
    <row r="68" spans="1:170" s="7" customFormat="1" ht="52.5" customHeight="1" x14ac:dyDescent="0.25">
      <c r="A68" s="3">
        <v>3</v>
      </c>
      <c r="B68" s="2" t="s">
        <v>309</v>
      </c>
      <c r="D68" s="7" t="s">
        <v>482</v>
      </c>
      <c r="E68" s="2">
        <v>107163</v>
      </c>
      <c r="F68" s="2" t="s">
        <v>483</v>
      </c>
      <c r="G68" s="2">
        <v>8001479193</v>
      </c>
      <c r="H68" s="2" t="s">
        <v>28</v>
      </c>
      <c r="I68" s="2" t="s">
        <v>29</v>
      </c>
      <c r="J68" s="2" t="s">
        <v>151</v>
      </c>
      <c r="K68" s="2" t="s">
        <v>484</v>
      </c>
      <c r="L68" s="2" t="s">
        <v>485</v>
      </c>
      <c r="M68" s="2" t="s">
        <v>486</v>
      </c>
      <c r="N68" s="2" t="s">
        <v>226</v>
      </c>
      <c r="O68" s="2" t="s">
        <v>219</v>
      </c>
      <c r="P68" s="2">
        <v>42388</v>
      </c>
      <c r="Q68" s="2">
        <v>42510</v>
      </c>
      <c r="R68" s="2">
        <v>42607</v>
      </c>
      <c r="S68" s="2">
        <v>43095</v>
      </c>
      <c r="T68" s="16">
        <v>55000000</v>
      </c>
      <c r="U68" s="16">
        <v>20000000</v>
      </c>
      <c r="V68" s="2">
        <v>10000000</v>
      </c>
      <c r="W68" s="2" t="s">
        <v>46</v>
      </c>
      <c r="X68" s="2">
        <f>U68</f>
        <v>20000000</v>
      </c>
      <c r="Y68" s="2">
        <v>105653</v>
      </c>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row>
    <row r="69" spans="1:170" s="7" customFormat="1" ht="52.5" customHeight="1" x14ac:dyDescent="0.25">
      <c r="A69" s="2" t="s">
        <v>417</v>
      </c>
      <c r="B69" s="2" t="s">
        <v>309</v>
      </c>
      <c r="C69" s="7" t="s">
        <v>487</v>
      </c>
      <c r="D69" s="7" t="s">
        <v>488</v>
      </c>
      <c r="E69" s="2">
        <v>108481</v>
      </c>
      <c r="F69" s="2" t="s">
        <v>489</v>
      </c>
      <c r="G69" s="2" t="s">
        <v>490</v>
      </c>
      <c r="H69" s="2" t="s">
        <v>491</v>
      </c>
      <c r="I69" s="2" t="s">
        <v>492</v>
      </c>
      <c r="J69" s="2" t="s">
        <v>30</v>
      </c>
      <c r="K69" s="2" t="s">
        <v>493</v>
      </c>
      <c r="L69" s="2" t="s">
        <v>494</v>
      </c>
      <c r="M69" s="2" t="s">
        <v>495</v>
      </c>
      <c r="N69" s="2">
        <v>41536783700</v>
      </c>
      <c r="O69" s="2" t="s">
        <v>219</v>
      </c>
      <c r="P69" s="2">
        <v>42534</v>
      </c>
      <c r="Q69" s="2"/>
      <c r="R69" s="2">
        <v>43053</v>
      </c>
      <c r="S69" s="2">
        <v>43081</v>
      </c>
      <c r="T69" s="20">
        <v>32460000</v>
      </c>
      <c r="U69" s="20">
        <v>32460000</v>
      </c>
      <c r="V69" s="2">
        <f>+U69/2</f>
        <v>16230000</v>
      </c>
      <c r="W69" s="2" t="s">
        <v>46</v>
      </c>
      <c r="X69" s="2">
        <f>U69</f>
        <v>32460000</v>
      </c>
      <c r="Y69" s="2">
        <v>12000000</v>
      </c>
      <c r="Z69" s="2" t="s">
        <v>319</v>
      </c>
      <c r="AA69" s="2" t="s">
        <v>496</v>
      </c>
      <c r="AB69" s="2" t="s">
        <v>497</v>
      </c>
      <c r="AC69" s="2" t="s">
        <v>316</v>
      </c>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row>
    <row r="70" spans="1:170" ht="52.5" customHeight="1" x14ac:dyDescent="0.2">
      <c r="A70" s="3">
        <v>1</v>
      </c>
      <c r="B70" s="2" t="s">
        <v>498</v>
      </c>
      <c r="C70" s="7"/>
      <c r="D70" s="7" t="s">
        <v>178</v>
      </c>
      <c r="E70" s="2">
        <v>108529</v>
      </c>
      <c r="F70" s="2" t="s">
        <v>499</v>
      </c>
      <c r="G70" s="2">
        <v>8001481527</v>
      </c>
      <c r="H70" s="4" t="s">
        <v>500</v>
      </c>
      <c r="I70" s="2" t="s">
        <v>29</v>
      </c>
      <c r="J70" s="2" t="s">
        <v>501</v>
      </c>
      <c r="K70" s="2" t="s">
        <v>502</v>
      </c>
      <c r="L70" s="2" t="s">
        <v>503</v>
      </c>
      <c r="M70" s="2" t="s">
        <v>504</v>
      </c>
      <c r="N70" s="3">
        <v>33000000</v>
      </c>
      <c r="O70" s="2" t="s">
        <v>505</v>
      </c>
      <c r="P70" s="2">
        <v>42675</v>
      </c>
      <c r="Q70" s="2">
        <v>42696</v>
      </c>
      <c r="R70" s="2">
        <v>42716</v>
      </c>
      <c r="S70" s="2">
        <v>42851</v>
      </c>
      <c r="T70" s="2">
        <v>30000000</v>
      </c>
      <c r="U70" s="2">
        <v>8000000</v>
      </c>
      <c r="V70" s="2">
        <v>4000000</v>
      </c>
      <c r="W70" s="2" t="s">
        <v>506</v>
      </c>
      <c r="X70" s="2">
        <v>4000000</v>
      </c>
      <c r="Y70" s="2">
        <v>18000000</v>
      </c>
      <c r="Z70" s="5"/>
      <c r="AA70" s="3"/>
      <c r="AB70" s="3"/>
      <c r="AC70" s="3"/>
      <c r="AD70" s="3"/>
      <c r="AE70" s="3"/>
      <c r="AF70" s="3"/>
      <c r="AG70" s="3"/>
      <c r="AH70" s="3"/>
      <c r="AI70" s="3"/>
      <c r="AJ70" s="3"/>
      <c r="AK70" s="3"/>
      <c r="AL70" s="3"/>
      <c r="AM70" s="3"/>
      <c r="AN70" s="3"/>
      <c r="AO70" s="3"/>
      <c r="AP70" s="3"/>
      <c r="AQ70" s="3"/>
      <c r="AR70" s="3"/>
      <c r="AS70" s="3"/>
      <c r="AT70" s="3"/>
      <c r="AU70" s="3"/>
      <c r="AV70" s="3"/>
      <c r="AW70" s="3"/>
      <c r="AX70" s="3"/>
      <c r="AY70" s="2" t="s">
        <v>507</v>
      </c>
      <c r="AZ70" s="3"/>
      <c r="BA70" s="3"/>
      <c r="BB70" s="3"/>
      <c r="BC70" s="3"/>
      <c r="BD70" s="3"/>
      <c r="BE70" s="3"/>
      <c r="BF70" s="3"/>
      <c r="BG70" s="3"/>
      <c r="BH70" s="3"/>
      <c r="BI70" s="3"/>
      <c r="BJ70" s="3"/>
      <c r="BK70" s="2" t="s">
        <v>508</v>
      </c>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2"/>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22"/>
      <c r="FG70" s="3"/>
      <c r="FH70" s="3"/>
      <c r="FI70" s="3"/>
      <c r="FJ70" s="3"/>
      <c r="FK70" s="3"/>
      <c r="FL70" s="3"/>
      <c r="FM70" s="3"/>
      <c r="FN70" s="3"/>
    </row>
    <row r="71" spans="1:170" s="7" customFormat="1" ht="52.5" customHeight="1" x14ac:dyDescent="0.25">
      <c r="A71" s="2" t="s">
        <v>417</v>
      </c>
      <c r="B71" s="2" t="s">
        <v>213</v>
      </c>
      <c r="C71" s="7" t="s">
        <v>418</v>
      </c>
      <c r="D71" s="7" t="s">
        <v>509</v>
      </c>
      <c r="E71" s="4">
        <v>108563</v>
      </c>
      <c r="F71" s="4" t="s">
        <v>510</v>
      </c>
      <c r="G71" s="4" t="s">
        <v>490</v>
      </c>
      <c r="H71" s="4" t="s">
        <v>491</v>
      </c>
      <c r="I71" s="4" t="s">
        <v>492</v>
      </c>
      <c r="J71" s="2" t="s">
        <v>30</v>
      </c>
      <c r="K71" s="4" t="s">
        <v>511</v>
      </c>
      <c r="L71" s="4" t="s">
        <v>512</v>
      </c>
      <c r="M71" s="2" t="s">
        <v>513</v>
      </c>
      <c r="N71" s="2" t="s">
        <v>226</v>
      </c>
      <c r="O71" s="2" t="s">
        <v>219</v>
      </c>
      <c r="P71" s="4">
        <v>42640</v>
      </c>
      <c r="Q71" s="4"/>
      <c r="R71" s="4">
        <v>42956</v>
      </c>
      <c r="S71" s="2">
        <v>43032</v>
      </c>
      <c r="T71" s="15">
        <v>30335976</v>
      </c>
      <c r="U71" s="2">
        <v>30725913</v>
      </c>
      <c r="V71" s="2">
        <f>U71</f>
        <v>30725913</v>
      </c>
      <c r="W71" s="2" t="s">
        <v>514</v>
      </c>
      <c r="X71" s="2">
        <f>V71</f>
        <v>30725913</v>
      </c>
      <c r="Y71" s="3"/>
      <c r="Z71" s="4"/>
      <c r="AA71" s="4"/>
      <c r="AB71" s="4"/>
      <c r="AC71" s="4"/>
      <c r="AD71" s="2"/>
      <c r="AE71" s="2"/>
      <c r="AF71" s="2"/>
      <c r="AG71" s="3"/>
      <c r="AH71" s="3"/>
      <c r="AI71" s="3"/>
      <c r="AJ71" s="3"/>
      <c r="AK71" s="3"/>
      <c r="AL71" s="2" t="s">
        <v>515</v>
      </c>
      <c r="AM71" s="2" t="s">
        <v>470</v>
      </c>
      <c r="AN71" s="3"/>
      <c r="AO71" s="3"/>
      <c r="AP71" s="3"/>
      <c r="AQ71" s="3"/>
      <c r="AR71" s="2" t="s">
        <v>516</v>
      </c>
      <c r="AS71" s="3"/>
      <c r="AT71" s="3"/>
      <c r="AU71" s="3"/>
      <c r="AV71" s="3"/>
      <c r="AW71" s="3"/>
      <c r="AX71" s="3"/>
      <c r="AY71" s="3"/>
      <c r="AZ71" s="3"/>
      <c r="BA71" s="3"/>
      <c r="BB71" s="3"/>
      <c r="BC71" s="3"/>
      <c r="BD71" s="3"/>
      <c r="BE71" s="3"/>
      <c r="BF71" s="3"/>
      <c r="BG71" s="3"/>
      <c r="BH71" s="3"/>
      <c r="BI71" s="3"/>
      <c r="BJ71" s="3"/>
      <c r="BK71" s="3"/>
      <c r="BL71" s="3"/>
      <c r="BM71" s="3"/>
      <c r="BN71" s="3"/>
      <c r="BO71" s="3"/>
      <c r="BP71" s="2" t="s">
        <v>517</v>
      </c>
      <c r="BQ71" s="3"/>
      <c r="BR71" s="2" t="s">
        <v>518</v>
      </c>
      <c r="BS71" s="3"/>
      <c r="BT71" s="3"/>
      <c r="BU71" s="3"/>
      <c r="BV71" s="3"/>
      <c r="BW71" s="3"/>
      <c r="BX71" s="3"/>
      <c r="BY71" s="3"/>
      <c r="BZ71" s="3"/>
      <c r="CA71" s="3"/>
      <c r="CB71" s="3"/>
      <c r="CC71" s="3"/>
      <c r="CD71" s="3"/>
      <c r="CE71" s="3"/>
      <c r="CF71" s="3"/>
      <c r="CG71" s="3"/>
      <c r="CH71" s="3"/>
      <c r="CI71" s="3"/>
      <c r="CJ71" s="3"/>
      <c r="CK71" s="3"/>
      <c r="CL71" s="3"/>
      <c r="CM71" s="2" t="s">
        <v>519</v>
      </c>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row>
    <row r="72" spans="1:170" s="7" customFormat="1" ht="113.25" customHeight="1" x14ac:dyDescent="0.25">
      <c r="A72" s="2" t="s">
        <v>417</v>
      </c>
      <c r="B72" s="2" t="s">
        <v>213</v>
      </c>
      <c r="C72" s="7" t="s">
        <v>418</v>
      </c>
      <c r="D72" s="7" t="s">
        <v>419</v>
      </c>
      <c r="E72" s="2">
        <v>109199</v>
      </c>
      <c r="F72" s="2" t="s">
        <v>520</v>
      </c>
      <c r="G72" s="2">
        <v>9001479193</v>
      </c>
      <c r="H72" s="2" t="s">
        <v>28</v>
      </c>
      <c r="I72" s="2" t="s">
        <v>29</v>
      </c>
      <c r="J72" s="2" t="s">
        <v>151</v>
      </c>
      <c r="K72" s="2" t="s">
        <v>521</v>
      </c>
      <c r="L72" s="2" t="s">
        <v>522</v>
      </c>
      <c r="M72" s="2" t="s">
        <v>523</v>
      </c>
      <c r="N72" s="2" t="s">
        <v>226</v>
      </c>
      <c r="O72" s="2" t="s">
        <v>219</v>
      </c>
      <c r="P72" s="2">
        <v>42284</v>
      </c>
      <c r="Q72" s="2">
        <v>42925</v>
      </c>
      <c r="R72" s="2">
        <v>42956</v>
      </c>
      <c r="S72" s="2">
        <v>43151</v>
      </c>
      <c r="T72" s="2">
        <v>30335976</v>
      </c>
      <c r="U72" s="2">
        <v>23800000</v>
      </c>
      <c r="V72" s="2">
        <f>U72/2</f>
        <v>11900000</v>
      </c>
      <c r="W72" s="2" t="s">
        <v>46</v>
      </c>
      <c r="X72" s="2">
        <f>U72</f>
        <v>23800000</v>
      </c>
      <c r="Y72" s="2">
        <v>15000000</v>
      </c>
      <c r="Z72" s="2"/>
      <c r="AA72" s="2"/>
      <c r="AB72" s="2"/>
      <c r="AC72" s="2"/>
      <c r="AD72" s="3"/>
      <c r="AE72" s="3"/>
      <c r="AF72" s="2"/>
      <c r="AG72" s="3"/>
      <c r="AH72" s="3"/>
      <c r="AI72" s="3"/>
      <c r="AJ72" s="3"/>
      <c r="AK72" s="3"/>
      <c r="AL72" s="2"/>
      <c r="AM72" s="2"/>
      <c r="AN72" s="2"/>
      <c r="AO72" s="2" t="s">
        <v>319</v>
      </c>
      <c r="AP72" s="3"/>
      <c r="AQ72" s="3"/>
      <c r="AR72" s="3"/>
      <c r="AS72" s="2"/>
      <c r="AT72" s="2"/>
      <c r="AU72" s="2"/>
      <c r="AV72" s="2"/>
      <c r="AW72" s="2"/>
      <c r="AX72" s="2"/>
      <c r="AY72" s="2"/>
      <c r="AZ72" s="2"/>
      <c r="BA72" s="2"/>
      <c r="BB72" s="2" t="s">
        <v>524</v>
      </c>
      <c r="BC72" s="2"/>
      <c r="BD72" s="2"/>
      <c r="BE72" s="2"/>
      <c r="BF72" s="2"/>
      <c r="BG72" s="2"/>
      <c r="BH72" s="2"/>
      <c r="BI72" s="2"/>
      <c r="BJ72" s="2"/>
      <c r="BK72" s="2"/>
      <c r="BL72" s="2"/>
      <c r="BM72" s="2"/>
      <c r="BN72" s="2"/>
      <c r="BO72" s="4" t="s">
        <v>525</v>
      </c>
      <c r="BP72" s="2"/>
      <c r="BQ72" s="2"/>
      <c r="BR72" s="2" t="s">
        <v>518</v>
      </c>
      <c r="BS72" s="3"/>
      <c r="BT72" s="2"/>
      <c r="BU72" s="2"/>
      <c r="BV72" s="2"/>
      <c r="BW72" s="2"/>
      <c r="BX72" s="2"/>
      <c r="BY72" s="2"/>
      <c r="BZ72" s="2"/>
      <c r="CA72" s="2"/>
      <c r="CB72" s="2"/>
      <c r="CC72" s="2"/>
      <c r="CD72" s="2"/>
      <c r="CE72" s="4" t="s">
        <v>526</v>
      </c>
      <c r="CF72" s="2"/>
      <c r="CG72" s="2"/>
      <c r="CH72" s="2"/>
      <c r="CI72" s="2"/>
      <c r="CJ72" s="2"/>
      <c r="CK72" s="2"/>
      <c r="CL72" s="2"/>
      <c r="CM72" s="2"/>
      <c r="CN72" s="2"/>
      <c r="CO72" s="2"/>
      <c r="CP72" s="2"/>
      <c r="CQ72" s="2"/>
      <c r="CR72" s="2"/>
      <c r="CS72" s="2"/>
      <c r="CT72" s="2"/>
      <c r="CU72" s="2" t="s">
        <v>527</v>
      </c>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row>
    <row r="73" spans="1:170" s="7" customFormat="1" ht="52.5" customHeight="1" x14ac:dyDescent="0.25">
      <c r="A73" s="2">
        <v>68</v>
      </c>
      <c r="B73" s="2"/>
      <c r="E73" s="2">
        <v>110262</v>
      </c>
      <c r="F73" s="12" t="s">
        <v>266</v>
      </c>
      <c r="G73" s="12" t="s">
        <v>528</v>
      </c>
      <c r="H73" s="12">
        <v>8001473538</v>
      </c>
      <c r="I73" s="12" t="s">
        <v>268</v>
      </c>
      <c r="J73" s="12" t="s">
        <v>150</v>
      </c>
      <c r="K73" s="12" t="s">
        <v>30</v>
      </c>
      <c r="L73" s="12" t="s">
        <v>529</v>
      </c>
      <c r="M73" s="12" t="s">
        <v>529</v>
      </c>
      <c r="N73" s="12" t="s">
        <v>530</v>
      </c>
      <c r="O73" s="12" t="s">
        <v>531</v>
      </c>
      <c r="P73" s="12" t="s">
        <v>461</v>
      </c>
      <c r="Q73" s="13">
        <v>12000000</v>
      </c>
      <c r="R73" s="12" t="s">
        <v>462</v>
      </c>
      <c r="S73" s="12" t="s">
        <v>46</v>
      </c>
      <c r="T73" s="13">
        <v>12000000</v>
      </c>
      <c r="U73" s="12">
        <v>261</v>
      </c>
      <c r="V73" s="2"/>
      <c r="W73" s="2"/>
      <c r="X73" s="2"/>
      <c r="Y73" s="14"/>
      <c r="Z73" s="2"/>
      <c r="AA73" s="3"/>
      <c r="AB73" s="3"/>
      <c r="AC73" s="3"/>
      <c r="AD73" s="14"/>
      <c r="AE73" s="14"/>
      <c r="AF73" s="14"/>
      <c r="AG73" s="14"/>
      <c r="AH73" s="14"/>
      <c r="AI73" s="14"/>
      <c r="AJ73" s="14"/>
      <c r="AK73" s="14"/>
      <c r="AL73" s="2"/>
      <c r="AM73" s="4" t="s">
        <v>532</v>
      </c>
      <c r="AN73" s="2"/>
      <c r="AO73" s="14"/>
      <c r="AP73" s="4"/>
      <c r="AQ73" s="14"/>
      <c r="AR73" s="14"/>
      <c r="AS73" s="14"/>
      <c r="AT73" s="14"/>
      <c r="AU73" s="14"/>
      <c r="AV73" s="14"/>
      <c r="AW73" s="14"/>
      <c r="AX73" s="14"/>
      <c r="AY73" s="2"/>
      <c r="AZ73" s="2"/>
      <c r="BA73" s="2"/>
      <c r="BB73" s="2"/>
      <c r="BC73" s="2"/>
      <c r="BD73" s="2"/>
      <c r="BE73" s="2"/>
      <c r="BF73" s="2"/>
      <c r="BG73" s="2"/>
      <c r="BH73" s="2"/>
      <c r="BI73" s="2"/>
      <c r="BJ73" s="2"/>
      <c r="BK73" s="2"/>
      <c r="BL73" s="2"/>
      <c r="BM73" s="2"/>
      <c r="BN73" s="2"/>
      <c r="BO73" s="4" t="s">
        <v>533</v>
      </c>
      <c r="BP73" s="4" t="s">
        <v>534</v>
      </c>
      <c r="BQ73" s="14"/>
      <c r="BR73" s="14"/>
      <c r="BS73" s="14"/>
      <c r="BT73" s="14"/>
      <c r="BU73" s="14"/>
      <c r="BV73" s="14"/>
      <c r="BW73" s="2"/>
      <c r="BX73" s="2"/>
      <c r="BY73" s="2"/>
      <c r="BZ73" s="2"/>
      <c r="CA73" s="2"/>
      <c r="CB73" s="2"/>
      <c r="CC73" s="2"/>
      <c r="CD73" s="2"/>
      <c r="CE73" s="2"/>
      <c r="CF73" s="2"/>
      <c r="CG73" s="2"/>
      <c r="CH73" s="2"/>
      <c r="CI73" s="2"/>
      <c r="CJ73" s="4" t="s">
        <v>535</v>
      </c>
      <c r="CK73" s="14"/>
      <c r="CL73" s="14"/>
      <c r="CM73" s="4" t="s">
        <v>536</v>
      </c>
      <c r="CN73" s="14"/>
      <c r="CO73" s="14"/>
      <c r="CP73" s="14"/>
      <c r="CQ73" s="2"/>
      <c r="CR73" s="2"/>
      <c r="CS73" s="2"/>
      <c r="CT73" s="2"/>
      <c r="CU73" s="2"/>
      <c r="CV73" s="2"/>
      <c r="CW73" s="2"/>
      <c r="CX73" s="2"/>
      <c r="CY73" s="2"/>
      <c r="CZ73" s="2"/>
      <c r="DA73" s="2"/>
      <c r="DB73" s="2"/>
      <c r="DC73" s="2"/>
      <c r="DD73" s="2"/>
      <c r="DE73" s="2"/>
      <c r="DF73" s="2"/>
      <c r="DG73" s="2"/>
      <c r="DH73" s="2"/>
      <c r="DI73" s="4" t="s">
        <v>537</v>
      </c>
      <c r="DJ73" s="14"/>
      <c r="DK73" s="14"/>
      <c r="DL73" s="2"/>
      <c r="DM73" s="2"/>
      <c r="DN73" s="2"/>
      <c r="DO73" s="2"/>
      <c r="DP73" s="2"/>
      <c r="DQ73" s="2"/>
      <c r="DR73" s="2"/>
      <c r="DS73" s="2"/>
      <c r="DT73" s="2"/>
      <c r="DU73" s="2"/>
      <c r="DV73" s="2"/>
      <c r="DW73" s="4" t="s">
        <v>538</v>
      </c>
      <c r="DX73" s="2"/>
      <c r="DY73" s="2"/>
      <c r="DZ73" s="2"/>
      <c r="EA73" s="2"/>
      <c r="EB73" s="2"/>
      <c r="EC73" s="14"/>
      <c r="ED73" s="14"/>
      <c r="EE73" s="2"/>
      <c r="EF73" s="2"/>
      <c r="EG73" s="2"/>
      <c r="EH73" s="2"/>
      <c r="EI73" s="2"/>
      <c r="EJ73" s="2"/>
      <c r="EK73" s="2"/>
      <c r="EL73" s="2"/>
      <c r="EM73" s="2"/>
      <c r="EN73" s="2"/>
      <c r="EO73" s="2"/>
      <c r="EP73" s="2"/>
      <c r="EQ73" s="2"/>
      <c r="ER73" s="2"/>
      <c r="ES73" s="2"/>
      <c r="ET73" s="2"/>
      <c r="EU73" s="2" t="s">
        <v>539</v>
      </c>
      <c r="EV73" s="2"/>
      <c r="EW73" s="2"/>
      <c r="EX73" s="2"/>
      <c r="EY73" s="2"/>
      <c r="EZ73" s="2"/>
      <c r="FA73" s="2"/>
      <c r="FB73" s="2"/>
      <c r="FC73" s="2"/>
      <c r="FD73" s="2"/>
      <c r="FE73" s="2"/>
    </row>
    <row r="74" spans="1:170" s="7" customFormat="1" ht="52.5" customHeight="1" x14ac:dyDescent="0.25">
      <c r="A74" s="2">
        <v>69</v>
      </c>
      <c r="B74" s="2"/>
      <c r="E74" s="2">
        <v>110267</v>
      </c>
      <c r="F74" s="12" t="s">
        <v>266</v>
      </c>
      <c r="G74" s="12" t="s">
        <v>528</v>
      </c>
      <c r="H74" s="12">
        <v>8001473538</v>
      </c>
      <c r="I74" s="12" t="s">
        <v>268</v>
      </c>
      <c r="J74" s="12" t="s">
        <v>150</v>
      </c>
      <c r="K74" s="12" t="s">
        <v>30</v>
      </c>
      <c r="L74" s="12" t="s">
        <v>540</v>
      </c>
      <c r="M74" s="12" t="s">
        <v>540</v>
      </c>
      <c r="N74" s="12" t="s">
        <v>530</v>
      </c>
      <c r="O74" s="12" t="s">
        <v>531</v>
      </c>
      <c r="P74" s="12" t="s">
        <v>541</v>
      </c>
      <c r="Q74" s="13">
        <v>12000000</v>
      </c>
      <c r="R74" s="12" t="s">
        <v>462</v>
      </c>
      <c r="S74" s="12" t="s">
        <v>46</v>
      </c>
      <c r="T74" s="13">
        <v>12000000</v>
      </c>
      <c r="U74" s="12">
        <v>261</v>
      </c>
      <c r="V74" s="2"/>
      <c r="W74" s="2"/>
      <c r="X74" s="2"/>
      <c r="Y74" s="2">
        <v>15000000</v>
      </c>
      <c r="Z74" s="2"/>
      <c r="AA74" s="2"/>
      <c r="AB74" s="2"/>
      <c r="AC74" s="2"/>
      <c r="AD74" s="4" t="s">
        <v>542</v>
      </c>
      <c r="AE74" s="4" t="s">
        <v>543</v>
      </c>
      <c r="AF74" s="4" t="s">
        <v>544</v>
      </c>
      <c r="AG74" s="3"/>
      <c r="AH74" s="3"/>
      <c r="AI74" s="3"/>
      <c r="AJ74" s="3"/>
      <c r="AK74" s="3"/>
      <c r="AL74" s="2"/>
      <c r="AM74" s="3"/>
      <c r="AN74" s="3"/>
      <c r="AO74" s="3"/>
      <c r="AP74" s="3"/>
      <c r="AQ74" s="3"/>
      <c r="AR74" s="3"/>
      <c r="AS74" s="3"/>
      <c r="AT74" s="3"/>
      <c r="AU74" s="3"/>
      <c r="AV74" s="3"/>
      <c r="AW74" s="2"/>
      <c r="AX74" s="2"/>
      <c r="AY74" s="2"/>
      <c r="AZ74" s="2"/>
      <c r="BA74" s="4" t="s">
        <v>545</v>
      </c>
      <c r="BB74" s="2"/>
      <c r="BC74" s="2"/>
      <c r="BD74" s="2"/>
      <c r="BE74" s="2"/>
      <c r="BF74" s="2"/>
      <c r="BG74" s="2"/>
      <c r="BH74" s="2"/>
      <c r="BI74" s="2"/>
      <c r="BJ74" s="2" t="s">
        <v>546</v>
      </c>
      <c r="BK74" s="4"/>
      <c r="BL74" s="3"/>
      <c r="BM74" s="3"/>
      <c r="BN74" s="3"/>
      <c r="BO74" s="3"/>
      <c r="BP74" s="4" t="s">
        <v>547</v>
      </c>
      <c r="BQ74" s="3"/>
      <c r="BR74" s="3"/>
      <c r="BS74" s="3"/>
      <c r="BT74" s="3"/>
      <c r="BU74" s="3"/>
      <c r="BV74" s="4" t="s">
        <v>548</v>
      </c>
      <c r="BW74" s="3"/>
      <c r="BX74" s="3"/>
      <c r="BY74" s="2"/>
      <c r="BZ74" s="2"/>
      <c r="CA74" s="3"/>
      <c r="CB74" s="3"/>
      <c r="CC74" s="2"/>
      <c r="CD74" s="4" t="s">
        <v>549</v>
      </c>
      <c r="CE74" s="2"/>
      <c r="CF74" s="2"/>
      <c r="CG74" s="2"/>
      <c r="CH74" s="2"/>
      <c r="CI74" s="2"/>
      <c r="CJ74" s="2"/>
      <c r="CK74" s="2"/>
      <c r="CL74" s="2"/>
      <c r="CM74" s="2"/>
      <c r="CN74" s="2"/>
      <c r="CO74" s="2"/>
      <c r="CP74" s="2"/>
      <c r="CQ74" s="2"/>
      <c r="CR74" s="2"/>
      <c r="CS74" s="2"/>
      <c r="CT74" s="2"/>
      <c r="CU74" s="2"/>
      <c r="CV74" s="2"/>
      <c r="CW74" s="2" t="s">
        <v>550</v>
      </c>
      <c r="CX74" s="3"/>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row>
    <row r="75" spans="1:170" s="7" customFormat="1" ht="52.5" customHeight="1" x14ac:dyDescent="0.25">
      <c r="A75" s="2">
        <v>70</v>
      </c>
      <c r="B75" s="3"/>
      <c r="C75" s="17"/>
      <c r="D75" s="17"/>
      <c r="E75" s="2">
        <v>110360</v>
      </c>
      <c r="F75" s="2">
        <v>21306</v>
      </c>
      <c r="G75" s="2">
        <v>4000283</v>
      </c>
      <c r="H75" s="2" t="s">
        <v>551</v>
      </c>
      <c r="I75" s="3"/>
      <c r="J75" s="2" t="s">
        <v>304</v>
      </c>
      <c r="K75" s="2" t="s">
        <v>247</v>
      </c>
      <c r="L75" s="2" t="s">
        <v>552</v>
      </c>
      <c r="M75" s="2">
        <v>42702</v>
      </c>
      <c r="N75" s="2">
        <v>42824</v>
      </c>
      <c r="O75" s="2">
        <v>42901</v>
      </c>
      <c r="P75" s="2" t="s">
        <v>553</v>
      </c>
      <c r="Q75" s="2" t="s">
        <v>553</v>
      </c>
      <c r="R75" s="2" t="s">
        <v>553</v>
      </c>
      <c r="S75" s="2" t="s">
        <v>554</v>
      </c>
      <c r="T75" s="2" t="s">
        <v>46</v>
      </c>
      <c r="U75" s="2" t="s">
        <v>553</v>
      </c>
      <c r="V75" s="3"/>
      <c r="W75" s="3"/>
      <c r="X75" s="3"/>
      <c r="Y75" s="2">
        <v>15000000</v>
      </c>
      <c r="Z75" s="2"/>
      <c r="AA75" s="2"/>
      <c r="AB75" s="2"/>
      <c r="AC75" s="2"/>
      <c r="AD75" s="3"/>
      <c r="AE75" s="3"/>
      <c r="AF75" s="3"/>
      <c r="AG75" s="3"/>
      <c r="AH75" s="3"/>
      <c r="AI75" s="3"/>
      <c r="AJ75" s="3"/>
      <c r="AK75" s="3"/>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2" t="s">
        <v>555</v>
      </c>
      <c r="BR75" s="2" t="s">
        <v>556</v>
      </c>
      <c r="BS75" s="14"/>
      <c r="BT75" s="14"/>
      <c r="BU75" s="14"/>
      <c r="BV75" s="14"/>
      <c r="BW75" s="14"/>
      <c r="BX75" s="14"/>
      <c r="BY75" s="14"/>
      <c r="BZ75" s="14"/>
      <c r="CA75" s="14"/>
      <c r="CB75" s="14"/>
      <c r="CC75" s="14"/>
      <c r="CD75" s="14"/>
      <c r="CE75" s="14"/>
      <c r="CF75" s="14"/>
      <c r="CG75" s="14"/>
      <c r="CH75" s="14"/>
      <c r="CI75" s="14"/>
      <c r="CJ75" s="14"/>
      <c r="CK75" s="3"/>
      <c r="CL75" s="3"/>
      <c r="CM75" s="3"/>
      <c r="CN75" s="2" t="s">
        <v>557</v>
      </c>
      <c r="CO75" s="2" t="s">
        <v>558</v>
      </c>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row>
    <row r="76" spans="1:170" s="7" customFormat="1" ht="52.5" customHeight="1" x14ac:dyDescent="0.25">
      <c r="A76" s="2">
        <v>71</v>
      </c>
      <c r="B76" s="2"/>
      <c r="E76" s="2">
        <v>111301</v>
      </c>
      <c r="F76" s="2">
        <v>37722</v>
      </c>
      <c r="G76" s="2">
        <v>4096401</v>
      </c>
      <c r="H76" s="2" t="s">
        <v>551</v>
      </c>
      <c r="I76" s="2"/>
      <c r="J76" s="2" t="s">
        <v>304</v>
      </c>
      <c r="K76" s="2" t="s">
        <v>559</v>
      </c>
      <c r="L76" s="2" t="s">
        <v>560</v>
      </c>
      <c r="M76" s="2">
        <v>42795</v>
      </c>
      <c r="N76" s="2">
        <v>42971</v>
      </c>
      <c r="O76" s="2">
        <v>43035</v>
      </c>
      <c r="P76" s="2" t="s">
        <v>561</v>
      </c>
      <c r="Q76" s="2" t="s">
        <v>561</v>
      </c>
      <c r="R76" s="2" t="s">
        <v>561</v>
      </c>
      <c r="S76" s="2" t="s">
        <v>562</v>
      </c>
      <c r="T76" s="2" t="s">
        <v>46</v>
      </c>
      <c r="U76" s="2" t="s">
        <v>561</v>
      </c>
      <c r="V76" s="2"/>
      <c r="W76" s="2"/>
      <c r="X76" s="2"/>
      <c r="Y76" s="2">
        <v>15000000</v>
      </c>
      <c r="Z76" s="2"/>
      <c r="AA76" s="2"/>
      <c r="AB76" s="2"/>
      <c r="AC76" s="2"/>
      <c r="AD76" s="2" t="s">
        <v>556</v>
      </c>
      <c r="AE76" s="2" t="s">
        <v>563</v>
      </c>
      <c r="AF76" s="2" t="s">
        <v>564</v>
      </c>
      <c r="AG76" s="2" t="s">
        <v>565</v>
      </c>
      <c r="AH76" s="3"/>
      <c r="AI76" s="3"/>
      <c r="AJ76" s="3"/>
      <c r="AK76" s="3"/>
      <c r="AL76" s="2"/>
      <c r="AM76" s="2" t="s">
        <v>566</v>
      </c>
      <c r="AN76" s="3"/>
      <c r="AO76" s="2"/>
      <c r="AP76" s="2"/>
      <c r="AQ76" s="2" t="s">
        <v>567</v>
      </c>
      <c r="AR76" s="2"/>
      <c r="AS76" s="3"/>
      <c r="AT76" s="3"/>
      <c r="AU76" s="3"/>
      <c r="AV76" s="3"/>
      <c r="AW76" s="3"/>
      <c r="AX76" s="2" t="s">
        <v>568</v>
      </c>
      <c r="AY76" s="3"/>
      <c r="AZ76" s="3"/>
      <c r="BA76" s="3"/>
      <c r="BB76" s="3"/>
      <c r="BC76" s="2"/>
      <c r="BD76" s="2"/>
      <c r="BE76" s="2"/>
      <c r="BF76" s="2"/>
      <c r="BG76" s="2"/>
      <c r="BH76" s="2"/>
      <c r="BI76" s="2"/>
      <c r="BJ76" s="2"/>
      <c r="BK76" s="2"/>
      <c r="BL76" s="2"/>
      <c r="BM76" s="2"/>
      <c r="BN76" s="2"/>
      <c r="BO76" s="2" t="s">
        <v>569</v>
      </c>
      <c r="BP76" s="3"/>
      <c r="BQ76" s="3"/>
      <c r="BR76" s="3"/>
      <c r="BS76" s="3"/>
      <c r="BT76" s="3"/>
      <c r="BU76" s="3"/>
      <c r="BV76" s="3"/>
      <c r="BW76" s="2"/>
      <c r="BX76" s="2"/>
      <c r="BY76" s="2"/>
      <c r="BZ76" s="2"/>
      <c r="CA76" s="2" t="s">
        <v>570</v>
      </c>
      <c r="CB76" s="3"/>
      <c r="CC76" s="3"/>
      <c r="CD76" s="3"/>
      <c r="CE76" s="3"/>
      <c r="CF76" s="3"/>
      <c r="CG76" s="3"/>
      <c r="CH76" s="2"/>
      <c r="CI76" s="2"/>
      <c r="CJ76" s="2"/>
      <c r="CK76" s="2"/>
      <c r="CL76" s="2"/>
      <c r="CM76" s="2" t="s">
        <v>571</v>
      </c>
      <c r="CN76" s="2"/>
      <c r="CO76" s="2"/>
      <c r="CP76" s="2"/>
      <c r="CQ76" s="2"/>
      <c r="CR76" s="2" t="s">
        <v>572</v>
      </c>
      <c r="CS76" s="2"/>
      <c r="CT76" s="2"/>
      <c r="CU76" s="2"/>
      <c r="CV76" s="2"/>
      <c r="CW76" s="2"/>
      <c r="CX76" s="2"/>
      <c r="CY76" s="2"/>
      <c r="CZ76" s="2"/>
      <c r="DA76" s="2"/>
      <c r="DB76" s="2"/>
      <c r="DC76" s="2"/>
      <c r="DD76" s="2"/>
      <c r="DE76" s="2"/>
      <c r="DF76" s="2"/>
      <c r="DG76" s="2"/>
      <c r="DH76" s="2"/>
      <c r="DI76" s="2"/>
      <c r="DJ76" s="2"/>
      <c r="DK76" s="2"/>
      <c r="DL76" s="2"/>
      <c r="DM76" s="2"/>
      <c r="DN76" s="2"/>
      <c r="DO76" s="2"/>
      <c r="DP76" s="2"/>
      <c r="DQ76" s="3"/>
      <c r="DR76" s="3"/>
      <c r="DS76" s="3"/>
      <c r="DT76" s="3"/>
      <c r="DU76" s="3"/>
      <c r="DV76" s="2"/>
      <c r="DW76" s="2" t="s">
        <v>573</v>
      </c>
      <c r="DX76" s="3"/>
      <c r="DY76" s="3"/>
      <c r="DZ76" s="2" t="s">
        <v>574</v>
      </c>
      <c r="EA76" s="3"/>
      <c r="EB76" s="3"/>
      <c r="EC76" s="2"/>
      <c r="ED76" s="2"/>
      <c r="EE76" s="2"/>
      <c r="EF76" s="2"/>
      <c r="EG76" s="2" t="s">
        <v>575</v>
      </c>
      <c r="EH76" s="2"/>
      <c r="EI76" s="2"/>
      <c r="EJ76" s="2"/>
      <c r="EK76" s="2"/>
      <c r="EL76" s="2"/>
      <c r="EM76" s="2" t="s">
        <v>576</v>
      </c>
      <c r="EN76" s="2"/>
      <c r="EO76" s="2"/>
      <c r="EP76" s="2"/>
      <c r="EQ76" s="2"/>
      <c r="ER76" s="2"/>
      <c r="ES76" s="2"/>
      <c r="ET76" s="2"/>
      <c r="EU76" s="2"/>
      <c r="EV76" s="2"/>
      <c r="EW76" s="2"/>
      <c r="EX76" s="2"/>
      <c r="EY76" s="2"/>
      <c r="EZ76" s="2"/>
      <c r="FA76" s="2"/>
      <c r="FB76" s="2"/>
      <c r="FC76" s="2"/>
      <c r="FD76" s="2"/>
      <c r="FE76" s="2"/>
    </row>
    <row r="77" spans="1:170" s="7" customFormat="1" ht="52.5" customHeight="1" x14ac:dyDescent="0.25">
      <c r="A77" s="2">
        <v>72</v>
      </c>
      <c r="B77" s="2"/>
      <c r="E77" s="23">
        <v>111310</v>
      </c>
      <c r="F77" s="3"/>
      <c r="G77" s="2">
        <v>4000283</v>
      </c>
      <c r="H77" s="2" t="s">
        <v>577</v>
      </c>
      <c r="I77" s="2"/>
      <c r="J77" s="2" t="s">
        <v>578</v>
      </c>
      <c r="K77" s="2"/>
      <c r="L77" s="2" t="s">
        <v>579</v>
      </c>
      <c r="M77" s="2">
        <v>42724</v>
      </c>
      <c r="N77" s="2">
        <v>42816</v>
      </c>
      <c r="O77" s="2">
        <v>0</v>
      </c>
      <c r="P77" s="2">
        <v>3263475</v>
      </c>
      <c r="Q77" s="2">
        <v>0</v>
      </c>
      <c r="R77" s="2">
        <v>0</v>
      </c>
      <c r="S77" s="3"/>
      <c r="T77" s="2" t="s">
        <v>424</v>
      </c>
      <c r="U77" s="2">
        <v>1100000</v>
      </c>
      <c r="V77" s="2"/>
      <c r="W77" s="2"/>
      <c r="X77" s="2"/>
      <c r="Y77" s="15"/>
      <c r="Z77" s="2" t="s">
        <v>580</v>
      </c>
      <c r="AA77" s="2" t="s">
        <v>581</v>
      </c>
      <c r="AB77" s="3"/>
      <c r="AC77" s="3"/>
      <c r="AD77" s="2"/>
      <c r="AE77" s="2"/>
      <c r="AF77" s="2"/>
      <c r="AG77" s="2"/>
      <c r="AH77" s="2"/>
      <c r="AI77" s="2"/>
      <c r="AJ77" s="2"/>
      <c r="AK77" s="2"/>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row>
    <row r="78" spans="1:170" s="7" customFormat="1" ht="52.5" customHeight="1" x14ac:dyDescent="0.25">
      <c r="A78" s="2"/>
      <c r="B78" s="2" t="s">
        <v>582</v>
      </c>
      <c r="C78" s="7" t="s">
        <v>418</v>
      </c>
      <c r="D78" s="7" t="s">
        <v>178</v>
      </c>
      <c r="E78" s="2">
        <v>113061</v>
      </c>
      <c r="F78" s="2" t="s">
        <v>583</v>
      </c>
      <c r="G78" s="2">
        <v>8001481527</v>
      </c>
      <c r="H78" s="4" t="s">
        <v>500</v>
      </c>
      <c r="I78" s="2" t="s">
        <v>29</v>
      </c>
      <c r="J78" s="2" t="s">
        <v>30</v>
      </c>
      <c r="K78" s="2" t="s">
        <v>584</v>
      </c>
      <c r="L78" s="2" t="s">
        <v>585</v>
      </c>
      <c r="M78" s="2" t="s">
        <v>586</v>
      </c>
      <c r="N78" s="2"/>
      <c r="O78" s="2" t="s">
        <v>587</v>
      </c>
      <c r="P78" s="2">
        <v>42872</v>
      </c>
      <c r="Q78" s="2">
        <v>42877</v>
      </c>
      <c r="R78" s="2">
        <v>42971</v>
      </c>
      <c r="S78" s="2">
        <v>42993</v>
      </c>
      <c r="T78" s="2">
        <v>23800000</v>
      </c>
      <c r="U78" s="2">
        <v>14000000</v>
      </c>
      <c r="V78" s="2">
        <v>7000000</v>
      </c>
      <c r="W78" s="2" t="s">
        <v>46</v>
      </c>
      <c r="X78" s="2">
        <f>U78</f>
        <v>14000000</v>
      </c>
      <c r="Y78" s="2">
        <v>15000000</v>
      </c>
      <c r="Z78" s="2"/>
      <c r="AA78" s="2"/>
      <c r="AB78" s="2"/>
      <c r="AC78" s="2"/>
      <c r="AD78" s="3"/>
      <c r="AE78" s="3"/>
      <c r="AF78" s="3"/>
      <c r="AG78" s="3"/>
      <c r="AH78" s="3"/>
      <c r="AI78" s="3"/>
      <c r="AJ78" s="3"/>
      <c r="AK78" s="3"/>
      <c r="AL78" s="15"/>
      <c r="AM78" s="2" t="s">
        <v>588</v>
      </c>
      <c r="AN78" s="3"/>
      <c r="AO78" s="3"/>
      <c r="AP78" s="3"/>
      <c r="AQ78" s="3"/>
      <c r="AR78" s="3"/>
      <c r="AS78" s="3"/>
      <c r="AT78" s="3"/>
      <c r="AU78" s="3"/>
      <c r="AV78" s="3"/>
      <c r="AW78" s="3"/>
      <c r="AX78" s="3"/>
      <c r="AY78" s="3"/>
      <c r="AZ78" s="3"/>
      <c r="BA78" s="3"/>
      <c r="BB78" s="15"/>
      <c r="BC78" s="15"/>
      <c r="BD78" s="15"/>
      <c r="BE78" s="15"/>
      <c r="BF78" s="15"/>
      <c r="BG78" s="15"/>
      <c r="BH78" s="15"/>
      <c r="BI78" s="15"/>
      <c r="BJ78" s="15"/>
      <c r="BK78" s="15"/>
      <c r="BL78" s="15"/>
      <c r="BM78" s="15"/>
      <c r="BN78" s="15"/>
      <c r="BO78" s="3"/>
      <c r="BP78" s="3"/>
      <c r="BQ78" s="2" t="s">
        <v>589</v>
      </c>
      <c r="BR78" s="3"/>
      <c r="BS78" s="3"/>
      <c r="BT78" s="3"/>
      <c r="BU78" s="3"/>
      <c r="BV78" s="3"/>
      <c r="BW78" s="2" t="s">
        <v>590</v>
      </c>
      <c r="BX78" s="3"/>
      <c r="BY78" s="3"/>
      <c r="BZ78" s="3"/>
      <c r="CA78" s="3"/>
      <c r="CB78" s="3"/>
      <c r="CC78" s="3"/>
      <c r="CD78" s="3"/>
      <c r="CE78" s="3"/>
      <c r="CF78" s="3"/>
      <c r="CG78" s="3"/>
      <c r="CH78" s="3"/>
      <c r="CI78" s="3"/>
      <c r="CJ78" s="3"/>
      <c r="CK78" s="3"/>
      <c r="CL78" s="3"/>
      <c r="CM78" s="3"/>
      <c r="CN78" s="2" t="s">
        <v>591</v>
      </c>
      <c r="CO78" s="3"/>
      <c r="CP78" s="3"/>
      <c r="CQ78" s="15"/>
      <c r="CR78" s="15"/>
      <c r="CS78" s="15"/>
      <c r="CT78" s="15"/>
      <c r="CU78" s="15"/>
      <c r="CV78" s="15"/>
      <c r="CW78" s="15"/>
      <c r="CX78" s="15"/>
      <c r="CY78" s="3"/>
      <c r="CZ78" s="3"/>
      <c r="DA78" s="3"/>
      <c r="DB78" s="3"/>
      <c r="DC78" s="3"/>
      <c r="DD78" s="3"/>
      <c r="DE78" s="3"/>
      <c r="DF78" s="3"/>
      <c r="DG78" s="3"/>
      <c r="DH78" s="15"/>
      <c r="DI78" s="15"/>
      <c r="DJ78" s="15"/>
      <c r="DK78" s="15"/>
      <c r="DL78" s="15"/>
      <c r="DM78" s="15"/>
      <c r="DN78" s="15"/>
      <c r="DO78" s="15"/>
      <c r="DP78" s="15"/>
      <c r="DQ78" s="15"/>
      <c r="DR78" s="15"/>
      <c r="DS78" s="15"/>
      <c r="DT78" s="3"/>
      <c r="DU78" s="3"/>
      <c r="DV78" s="3"/>
      <c r="DW78" s="2" t="s">
        <v>592</v>
      </c>
      <c r="DX78" s="2" t="s">
        <v>593</v>
      </c>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row>
    <row r="79" spans="1:170" s="7" customFormat="1" ht="52.5" customHeight="1" x14ac:dyDescent="0.25">
      <c r="A79" s="2" t="s">
        <v>417</v>
      </c>
      <c r="B79" s="2" t="s">
        <v>213</v>
      </c>
      <c r="C79" s="7" t="s">
        <v>418</v>
      </c>
      <c r="E79" s="2">
        <v>113583</v>
      </c>
      <c r="F79" s="4" t="s">
        <v>594</v>
      </c>
      <c r="G79" s="4">
        <v>8001481527</v>
      </c>
      <c r="H79" s="2" t="s">
        <v>500</v>
      </c>
      <c r="I79" s="2" t="s">
        <v>29</v>
      </c>
      <c r="J79" s="2" t="s">
        <v>30</v>
      </c>
      <c r="K79" s="2" t="s">
        <v>595</v>
      </c>
      <c r="L79" s="2" t="s">
        <v>596</v>
      </c>
      <c r="M79" s="2" t="s">
        <v>597</v>
      </c>
      <c r="N79" s="2" t="s">
        <v>598</v>
      </c>
      <c r="O79" s="2" t="s">
        <v>219</v>
      </c>
      <c r="P79" s="2">
        <v>42893</v>
      </c>
      <c r="Q79" s="2">
        <v>42893</v>
      </c>
      <c r="R79" s="2">
        <v>42935</v>
      </c>
      <c r="S79" s="2">
        <v>42972</v>
      </c>
      <c r="T79" s="2">
        <v>35700000</v>
      </c>
      <c r="U79" s="2">
        <v>20000000</v>
      </c>
      <c r="V79" s="2">
        <f>U79/2</f>
        <v>10000000</v>
      </c>
      <c r="W79" s="2" t="s">
        <v>46</v>
      </c>
      <c r="X79" s="2">
        <f>U79</f>
        <v>20000000</v>
      </c>
      <c r="Y79" s="2">
        <v>15000000</v>
      </c>
      <c r="Z79" s="2"/>
      <c r="AA79" s="2"/>
      <c r="AB79" s="2"/>
      <c r="AC79" s="2"/>
      <c r="AD79" s="2"/>
      <c r="AE79" s="2"/>
      <c r="AF79" s="2"/>
      <c r="AG79" s="3"/>
      <c r="AH79" s="3"/>
      <c r="AI79" s="3"/>
      <c r="AJ79" s="3"/>
      <c r="AK79" s="3"/>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row>
    <row r="80" spans="1:170" s="7" customFormat="1" ht="52.5" customHeight="1" x14ac:dyDescent="0.25">
      <c r="A80" s="2" t="s">
        <v>417</v>
      </c>
      <c r="B80" s="2" t="s">
        <v>309</v>
      </c>
      <c r="C80" s="2" t="s">
        <v>487</v>
      </c>
      <c r="E80" s="2">
        <v>113608</v>
      </c>
      <c r="F80" s="24" t="s">
        <v>599</v>
      </c>
      <c r="G80" s="24">
        <v>8001481527</v>
      </c>
      <c r="H80" s="2" t="s">
        <v>500</v>
      </c>
      <c r="I80" s="2" t="s">
        <v>29</v>
      </c>
      <c r="J80" s="2" t="s">
        <v>30</v>
      </c>
      <c r="K80" s="2" t="s">
        <v>600</v>
      </c>
      <c r="L80" s="2" t="s">
        <v>596</v>
      </c>
      <c r="M80" s="2" t="s">
        <v>597</v>
      </c>
      <c r="N80" s="2">
        <v>10422246337</v>
      </c>
      <c r="O80" s="2" t="s">
        <v>219</v>
      </c>
      <c r="P80" s="2">
        <v>42893</v>
      </c>
      <c r="Q80" s="2">
        <v>42935</v>
      </c>
      <c r="R80" s="2">
        <v>42935</v>
      </c>
      <c r="S80" s="2">
        <v>42972</v>
      </c>
      <c r="T80" s="2">
        <v>35700000</v>
      </c>
      <c r="U80" s="16">
        <v>18000000</v>
      </c>
      <c r="V80" s="2">
        <v>9000000</v>
      </c>
      <c r="W80" s="2" t="s">
        <v>46</v>
      </c>
      <c r="X80" s="2">
        <f>U80</f>
        <v>18000000</v>
      </c>
      <c r="Y80" s="2">
        <v>15000000</v>
      </c>
      <c r="Z80" s="2"/>
      <c r="AA80" s="2"/>
      <c r="AB80" s="2"/>
      <c r="AC80" s="2"/>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2"/>
      <c r="BP80" s="3"/>
      <c r="BQ80" s="3"/>
      <c r="BR80" s="3"/>
      <c r="BS80" s="3"/>
      <c r="BT80" s="3"/>
      <c r="BU80" s="3"/>
      <c r="BV80" s="3"/>
      <c r="BW80" s="3"/>
      <c r="BX80" s="3"/>
      <c r="BY80" s="3"/>
      <c r="BZ80" s="3"/>
      <c r="CA80" s="2"/>
      <c r="CB80" s="3"/>
      <c r="CC80" s="2"/>
      <c r="CD80" s="2"/>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row>
    <row r="81" spans="1:271" s="7" customFormat="1" ht="52.5" customHeight="1" x14ac:dyDescent="0.25">
      <c r="A81" s="3">
        <v>15</v>
      </c>
      <c r="B81" s="2" t="s">
        <v>397</v>
      </c>
      <c r="C81" s="2"/>
      <c r="E81" s="2">
        <v>121956</v>
      </c>
      <c r="F81" s="7" t="s">
        <v>601</v>
      </c>
      <c r="G81" s="7">
        <v>8001473538</v>
      </c>
      <c r="H81" s="2" t="s">
        <v>285</v>
      </c>
      <c r="I81" s="2" t="s">
        <v>29</v>
      </c>
      <c r="J81" s="2" t="s">
        <v>602</v>
      </c>
      <c r="K81" s="2" t="s">
        <v>603</v>
      </c>
      <c r="L81" s="2" t="s">
        <v>604</v>
      </c>
      <c r="M81" s="2" t="s">
        <v>605</v>
      </c>
      <c r="N81" s="3">
        <v>504109404</v>
      </c>
      <c r="O81" s="2" t="s">
        <v>606</v>
      </c>
      <c r="P81" s="2">
        <v>41786</v>
      </c>
      <c r="Q81" s="2">
        <v>43276</v>
      </c>
      <c r="R81" s="2"/>
      <c r="S81" s="2"/>
      <c r="T81" s="2"/>
      <c r="U81" s="2"/>
      <c r="V81" s="2"/>
      <c r="W81" s="2" t="s">
        <v>156</v>
      </c>
      <c r="X81" s="2"/>
      <c r="Y81" s="2">
        <v>15000000</v>
      </c>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row>
    <row r="82" spans="1:271" s="7" customFormat="1" ht="52.5" customHeight="1" x14ac:dyDescent="0.25">
      <c r="A82" s="2">
        <v>14</v>
      </c>
      <c r="B82" s="2" t="s">
        <v>397</v>
      </c>
      <c r="C82" s="2"/>
      <c r="D82" s="7" t="s">
        <v>607</v>
      </c>
      <c r="E82" s="2">
        <v>121958</v>
      </c>
      <c r="F82" s="7" t="s">
        <v>608</v>
      </c>
      <c r="G82" s="7">
        <v>8001479193</v>
      </c>
      <c r="H82" s="2" t="s">
        <v>28</v>
      </c>
      <c r="I82" s="2" t="s">
        <v>29</v>
      </c>
      <c r="J82" s="2" t="s">
        <v>609</v>
      </c>
      <c r="K82" s="2" t="s">
        <v>610</v>
      </c>
      <c r="L82" s="2" t="s">
        <v>611</v>
      </c>
      <c r="M82" s="2" t="s">
        <v>612</v>
      </c>
      <c r="N82" s="3"/>
      <c r="O82" s="2" t="s">
        <v>606</v>
      </c>
      <c r="P82" s="2">
        <v>42418</v>
      </c>
      <c r="Q82" s="2">
        <v>43266</v>
      </c>
      <c r="R82" s="2">
        <v>43294</v>
      </c>
      <c r="S82" s="2"/>
      <c r="T82" s="2"/>
      <c r="U82" s="2"/>
      <c r="V82" s="2"/>
      <c r="W82" s="2" t="s">
        <v>156</v>
      </c>
      <c r="X82" s="2"/>
      <c r="Y82" s="2">
        <v>15000000</v>
      </c>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row>
    <row r="83" spans="1:271" ht="46.5" customHeight="1" x14ac:dyDescent="0.2">
      <c r="A83" s="3">
        <v>13</v>
      </c>
      <c r="B83" s="2" t="s">
        <v>397</v>
      </c>
      <c r="C83" s="2"/>
      <c r="D83" s="7" t="s">
        <v>607</v>
      </c>
      <c r="E83" s="2">
        <v>121960</v>
      </c>
      <c r="F83" s="7" t="s">
        <v>613</v>
      </c>
      <c r="G83" s="7">
        <v>8001473538</v>
      </c>
      <c r="H83" s="2" t="s">
        <v>285</v>
      </c>
      <c r="I83" s="2" t="s">
        <v>29</v>
      </c>
      <c r="J83" s="2" t="s">
        <v>609</v>
      </c>
      <c r="K83" s="2" t="s">
        <v>614</v>
      </c>
      <c r="L83" s="2" t="s">
        <v>615</v>
      </c>
      <c r="M83" s="2" t="s">
        <v>616</v>
      </c>
      <c r="N83" s="3"/>
      <c r="O83" s="2" t="s">
        <v>606</v>
      </c>
      <c r="P83" s="2">
        <v>42072</v>
      </c>
      <c r="Q83" s="2">
        <v>43276</v>
      </c>
      <c r="R83" s="2">
        <v>43294</v>
      </c>
      <c r="S83" s="2"/>
      <c r="T83" s="2"/>
      <c r="U83" s="2"/>
      <c r="V83" s="2"/>
      <c r="W83" s="2" t="s">
        <v>156</v>
      </c>
      <c r="X83" s="2"/>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row>
    <row r="84" spans="1:271" ht="46.5" customHeight="1" x14ac:dyDescent="0.2">
      <c r="A84" s="2" t="s">
        <v>417</v>
      </c>
      <c r="B84" s="2" t="s">
        <v>309</v>
      </c>
      <c r="C84" s="2" t="s">
        <v>487</v>
      </c>
      <c r="D84" s="7"/>
      <c r="E84" s="2">
        <v>122289</v>
      </c>
      <c r="F84" s="7" t="s">
        <v>617</v>
      </c>
      <c r="G84" s="7">
        <v>8001482048</v>
      </c>
      <c r="H84" s="4" t="s">
        <v>618</v>
      </c>
      <c r="I84" s="2" t="s">
        <v>29</v>
      </c>
      <c r="J84" s="2" t="s">
        <v>619</v>
      </c>
      <c r="K84" s="2" t="s">
        <v>620</v>
      </c>
      <c r="L84" s="2" t="s">
        <v>621</v>
      </c>
      <c r="M84" s="2" t="s">
        <v>622</v>
      </c>
      <c r="N84" s="2">
        <v>0</v>
      </c>
      <c r="O84" s="2" t="s">
        <v>219</v>
      </c>
      <c r="P84" s="2">
        <v>43260</v>
      </c>
      <c r="Q84" s="2">
        <v>43292</v>
      </c>
      <c r="R84" s="2">
        <v>43298</v>
      </c>
      <c r="S84" s="2">
        <v>43325</v>
      </c>
      <c r="T84" s="2">
        <v>30000000</v>
      </c>
      <c r="U84" s="2">
        <v>14000000</v>
      </c>
      <c r="V84" s="2">
        <f>+U84/2</f>
        <v>7000000</v>
      </c>
      <c r="W84" s="2" t="s">
        <v>46</v>
      </c>
      <c r="X84" s="2">
        <f>V84</f>
        <v>7000000</v>
      </c>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row>
    <row r="85" spans="1:271" s="7" customFormat="1" ht="52.5" customHeight="1" x14ac:dyDescent="0.25">
      <c r="A85" s="2">
        <v>12</v>
      </c>
      <c r="B85" s="2" t="s">
        <v>397</v>
      </c>
      <c r="D85" s="7" t="s">
        <v>607</v>
      </c>
      <c r="E85" s="2">
        <v>122384</v>
      </c>
      <c r="F85" s="2" t="s">
        <v>623</v>
      </c>
      <c r="G85" s="7">
        <v>8001473538</v>
      </c>
      <c r="H85" s="2" t="s">
        <v>285</v>
      </c>
      <c r="I85" s="2" t="s">
        <v>29</v>
      </c>
      <c r="J85" s="2" t="s">
        <v>609</v>
      </c>
      <c r="K85" s="2" t="s">
        <v>624</v>
      </c>
      <c r="L85" s="2" t="s">
        <v>625</v>
      </c>
      <c r="M85" s="2" t="s">
        <v>626</v>
      </c>
      <c r="N85" s="3"/>
      <c r="O85" s="2" t="s">
        <v>606</v>
      </c>
      <c r="P85" s="2">
        <v>42078</v>
      </c>
      <c r="Q85" s="2">
        <v>43297</v>
      </c>
      <c r="R85" s="2"/>
      <c r="S85" s="2"/>
      <c r="T85" s="2">
        <v>30000000</v>
      </c>
      <c r="U85" s="2">
        <v>0</v>
      </c>
      <c r="V85" s="2">
        <v>0</v>
      </c>
      <c r="W85" s="2" t="s">
        <v>627</v>
      </c>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row>
    <row r="86" spans="1:271" s="26" customFormat="1" ht="58.5" customHeight="1" x14ac:dyDescent="0.25">
      <c r="A86" s="25">
        <v>47</v>
      </c>
      <c r="B86" s="27"/>
      <c r="C86" s="27"/>
      <c r="D86" s="25"/>
      <c r="E86" s="7"/>
      <c r="H86" s="27"/>
      <c r="I86" s="25"/>
      <c r="J86" s="25"/>
      <c r="K86" s="25"/>
      <c r="L86" s="25" t="s">
        <v>628</v>
      </c>
      <c r="M86" s="25" t="s">
        <v>112</v>
      </c>
      <c r="N86" s="25" t="s">
        <v>219</v>
      </c>
      <c r="O86" s="25" t="s">
        <v>261</v>
      </c>
      <c r="P86" s="25">
        <v>64063000000</v>
      </c>
      <c r="Q86" s="27"/>
      <c r="R86" s="27"/>
      <c r="S86" s="27"/>
      <c r="T86" s="27"/>
      <c r="U86" s="28"/>
      <c r="V86" s="28"/>
      <c r="W86" s="28"/>
      <c r="X86" s="25" t="s">
        <v>282</v>
      </c>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row>
    <row r="87" spans="1:271" s="26" customFormat="1" ht="58.5" customHeight="1" x14ac:dyDescent="0.25">
      <c r="A87" s="25">
        <v>48</v>
      </c>
      <c r="B87" s="25"/>
      <c r="C87" s="25"/>
      <c r="D87" s="25"/>
      <c r="E87" s="7"/>
      <c r="H87" s="25"/>
      <c r="I87" s="25"/>
      <c r="J87" s="25"/>
      <c r="K87" s="25"/>
      <c r="L87" s="25" t="s">
        <v>629</v>
      </c>
      <c r="M87" s="25"/>
      <c r="N87" s="25" t="s">
        <v>630</v>
      </c>
      <c r="O87" s="25" t="s">
        <v>631</v>
      </c>
      <c r="P87" s="25">
        <v>952000000</v>
      </c>
      <c r="Q87" s="25"/>
      <c r="R87" s="25"/>
      <c r="S87" s="25"/>
      <c r="T87" s="25"/>
      <c r="U87" s="25"/>
      <c r="V87" s="25"/>
      <c r="W87" s="25"/>
      <c r="X87" s="25" t="s">
        <v>46</v>
      </c>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row>
    <row r="88" spans="1:271" s="26" customFormat="1" ht="58.5" customHeight="1" x14ac:dyDescent="0.25">
      <c r="A88" s="25">
        <v>49</v>
      </c>
      <c r="B88" s="25"/>
      <c r="C88" s="25"/>
      <c r="D88" s="25"/>
      <c r="E88" s="7"/>
      <c r="H88" s="25"/>
      <c r="I88" s="25"/>
      <c r="J88" s="25"/>
      <c r="K88" s="25"/>
      <c r="L88" s="25" t="s">
        <v>632</v>
      </c>
      <c r="M88" s="25"/>
      <c r="N88" s="25" t="s">
        <v>630</v>
      </c>
      <c r="O88" s="25" t="s">
        <v>633</v>
      </c>
      <c r="P88" s="25">
        <v>2869200000</v>
      </c>
      <c r="Q88" s="25"/>
      <c r="R88" s="25"/>
      <c r="S88" s="25"/>
      <c r="T88" s="25"/>
      <c r="U88" s="25"/>
      <c r="V88" s="25"/>
      <c r="W88" s="25"/>
      <c r="X88" s="25" t="s">
        <v>46</v>
      </c>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row>
    <row r="89" spans="1:271" s="26" customFormat="1" ht="58.5" customHeight="1" x14ac:dyDescent="0.25">
      <c r="A89" s="25">
        <v>50</v>
      </c>
      <c r="B89" s="25"/>
      <c r="C89" s="25"/>
      <c r="D89" s="25"/>
      <c r="E89" s="7"/>
      <c r="H89" s="25"/>
      <c r="I89" s="25"/>
      <c r="J89" s="25"/>
      <c r="K89" s="25"/>
      <c r="L89" s="25" t="s">
        <v>634</v>
      </c>
      <c r="M89" s="25"/>
      <c r="N89" s="25"/>
      <c r="O89" s="25" t="s">
        <v>633</v>
      </c>
      <c r="P89" s="25">
        <v>2608300000</v>
      </c>
      <c r="Q89" s="25"/>
      <c r="R89" s="25"/>
      <c r="S89" s="25"/>
      <c r="T89" s="25"/>
      <c r="U89" s="25"/>
      <c r="V89" s="25"/>
      <c r="W89" s="25"/>
      <c r="X89" s="25" t="s">
        <v>46</v>
      </c>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row>
    <row r="90" spans="1:271" s="26" customFormat="1" ht="58.5" customHeight="1" x14ac:dyDescent="0.25">
      <c r="A90" s="25">
        <v>51</v>
      </c>
      <c r="B90" s="27"/>
      <c r="C90" s="27"/>
      <c r="D90" s="27" t="s">
        <v>635</v>
      </c>
      <c r="E90" s="7"/>
      <c r="H90" s="27">
        <v>8001479193</v>
      </c>
      <c r="I90" s="25" t="s">
        <v>28</v>
      </c>
      <c r="J90" s="25" t="s">
        <v>150</v>
      </c>
      <c r="K90" s="25" t="s">
        <v>151</v>
      </c>
      <c r="L90" s="25" t="s">
        <v>636</v>
      </c>
      <c r="M90" s="27" t="s">
        <v>637</v>
      </c>
      <c r="N90" s="25" t="s">
        <v>638</v>
      </c>
      <c r="O90" s="25"/>
      <c r="P90" s="27"/>
      <c r="Q90" s="27">
        <v>2011</v>
      </c>
      <c r="R90" s="27">
        <v>40605</v>
      </c>
      <c r="S90" s="27"/>
      <c r="T90" s="27"/>
      <c r="U90" s="27"/>
      <c r="V90" s="27"/>
      <c r="W90" s="27"/>
      <c r="X90" s="27" t="s">
        <v>282</v>
      </c>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row>
    <row r="91" spans="1:271" s="29" customFormat="1" ht="58.5" customHeight="1" x14ac:dyDescent="0.25">
      <c r="A91" s="25">
        <v>52</v>
      </c>
      <c r="B91" s="25"/>
      <c r="C91" s="25"/>
      <c r="D91" s="25"/>
      <c r="E91" s="17"/>
      <c r="H91" s="25"/>
      <c r="I91" s="25"/>
      <c r="J91" s="25"/>
      <c r="K91" s="25"/>
      <c r="L91" s="25" t="s">
        <v>629</v>
      </c>
      <c r="M91" s="25"/>
      <c r="N91" s="25" t="s">
        <v>630</v>
      </c>
      <c r="O91" s="25" t="s">
        <v>631</v>
      </c>
      <c r="P91" s="25">
        <v>952000000</v>
      </c>
      <c r="Q91" s="25"/>
      <c r="R91" s="25"/>
      <c r="S91" s="25"/>
      <c r="T91" s="25"/>
      <c r="U91" s="25"/>
      <c r="V91" s="25"/>
      <c r="W91" s="25"/>
      <c r="X91" s="25" t="s">
        <v>46</v>
      </c>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row>
    <row r="92" spans="1:271" s="26" customFormat="1" ht="58.5" customHeight="1" x14ac:dyDescent="0.25">
      <c r="A92" s="25">
        <v>53</v>
      </c>
      <c r="B92" s="25"/>
      <c r="C92" s="25"/>
      <c r="D92" s="25"/>
      <c r="E92" s="7"/>
      <c r="H92" s="25"/>
      <c r="I92" s="25"/>
      <c r="J92" s="25"/>
      <c r="K92" s="25"/>
      <c r="L92" s="25" t="s">
        <v>632</v>
      </c>
      <c r="M92" s="25"/>
      <c r="N92" s="25" t="s">
        <v>630</v>
      </c>
      <c r="O92" s="25" t="s">
        <v>633</v>
      </c>
      <c r="P92" s="25">
        <v>2869200000</v>
      </c>
      <c r="Q92" s="25"/>
      <c r="R92" s="25"/>
      <c r="S92" s="25"/>
      <c r="T92" s="25"/>
      <c r="U92" s="25"/>
      <c r="V92" s="25"/>
      <c r="W92" s="25"/>
      <c r="X92" s="25" t="s">
        <v>46</v>
      </c>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row>
    <row r="93" spans="1:271" s="26" customFormat="1" ht="58.5" customHeight="1" x14ac:dyDescent="0.25">
      <c r="A93" s="25">
        <v>54</v>
      </c>
      <c r="B93" s="25"/>
      <c r="C93" s="25"/>
      <c r="D93" s="25"/>
      <c r="E93" s="7"/>
      <c r="H93" s="25"/>
      <c r="I93" s="25"/>
      <c r="J93" s="25"/>
      <c r="K93" s="25"/>
      <c r="L93" s="25" t="s">
        <v>634</v>
      </c>
      <c r="M93" s="25"/>
      <c r="N93" s="25" t="s">
        <v>630</v>
      </c>
      <c r="O93" s="25" t="s">
        <v>639</v>
      </c>
      <c r="P93" s="25">
        <v>2608300000</v>
      </c>
      <c r="Q93" s="25"/>
      <c r="R93" s="25"/>
      <c r="S93" s="25"/>
      <c r="T93" s="25"/>
      <c r="U93" s="25"/>
      <c r="V93" s="25"/>
      <c r="W93" s="25"/>
      <c r="X93" s="25" t="s">
        <v>46</v>
      </c>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row>
    <row r="94" spans="1:271" s="26" customFormat="1" ht="58.5" customHeight="1" x14ac:dyDescent="0.25">
      <c r="A94" s="25">
        <v>55</v>
      </c>
      <c r="B94" s="30"/>
      <c r="C94" s="30"/>
      <c r="D94" s="30" t="s">
        <v>267</v>
      </c>
      <c r="E94" s="7"/>
      <c r="H94" s="30">
        <v>8001473538</v>
      </c>
      <c r="I94" s="25" t="s">
        <v>491</v>
      </c>
      <c r="J94" s="25" t="s">
        <v>492</v>
      </c>
      <c r="K94" s="30" t="s">
        <v>30</v>
      </c>
      <c r="L94" s="30" t="s">
        <v>640</v>
      </c>
      <c r="M94" s="30" t="s">
        <v>641</v>
      </c>
      <c r="N94" s="30" t="s">
        <v>642</v>
      </c>
      <c r="O94" s="25" t="s">
        <v>643</v>
      </c>
      <c r="P94" s="25">
        <v>77677417.599999994</v>
      </c>
      <c r="Q94" s="30">
        <v>41817</v>
      </c>
      <c r="R94" s="30">
        <v>41845.421527777777</v>
      </c>
      <c r="S94" s="30">
        <v>41984</v>
      </c>
      <c r="T94" s="31"/>
      <c r="U94" s="32">
        <v>30000000</v>
      </c>
      <c r="V94" s="32">
        <v>15000000</v>
      </c>
      <c r="W94" s="30"/>
      <c r="X94" s="30" t="s">
        <v>189</v>
      </c>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row>
    <row r="95" spans="1:271" s="33" customFormat="1" ht="58.5" customHeight="1" x14ac:dyDescent="0.2">
      <c r="A95" s="25">
        <v>56</v>
      </c>
      <c r="B95" s="25"/>
      <c r="C95" s="25"/>
      <c r="D95" s="25"/>
      <c r="E95" s="1"/>
      <c r="H95" s="25"/>
      <c r="I95" s="25"/>
      <c r="J95" s="25"/>
      <c r="K95" s="25"/>
      <c r="L95" s="25" t="s">
        <v>629</v>
      </c>
      <c r="M95" s="25"/>
      <c r="N95" s="25" t="s">
        <v>630</v>
      </c>
      <c r="O95" s="25" t="s">
        <v>631</v>
      </c>
      <c r="P95" s="25">
        <v>952000000</v>
      </c>
      <c r="Q95" s="25"/>
      <c r="R95" s="25"/>
      <c r="S95" s="25"/>
      <c r="T95" s="25"/>
      <c r="U95" s="25"/>
      <c r="V95" s="25"/>
      <c r="W95" s="25"/>
      <c r="X95" s="25" t="s">
        <v>46</v>
      </c>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row>
    <row r="96" spans="1:271" s="29" customFormat="1" ht="58.5" customHeight="1" x14ac:dyDescent="0.25">
      <c r="A96" s="25">
        <v>57</v>
      </c>
      <c r="B96" s="25"/>
      <c r="C96" s="25"/>
      <c r="D96" s="25"/>
      <c r="E96" s="17"/>
      <c r="H96" s="25"/>
      <c r="I96" s="25"/>
      <c r="J96" s="25"/>
      <c r="K96" s="25"/>
      <c r="L96" s="25" t="s">
        <v>632</v>
      </c>
      <c r="M96" s="25"/>
      <c r="N96" s="25" t="s">
        <v>630</v>
      </c>
      <c r="O96" s="25" t="s">
        <v>633</v>
      </c>
      <c r="P96" s="25">
        <v>2869200000</v>
      </c>
      <c r="Q96" s="25"/>
      <c r="R96" s="25"/>
      <c r="S96" s="25"/>
      <c r="T96" s="25"/>
      <c r="U96" s="25"/>
      <c r="V96" s="25"/>
      <c r="W96" s="25"/>
      <c r="X96" s="25" t="s">
        <v>46</v>
      </c>
      <c r="Y96" s="25" t="s">
        <v>644</v>
      </c>
      <c r="Z96" s="35">
        <v>10000000</v>
      </c>
      <c r="AA96" s="25" t="s">
        <v>316</v>
      </c>
      <c r="AB96" s="25" t="s">
        <v>645</v>
      </c>
      <c r="AC96" s="25" t="s">
        <v>646</v>
      </c>
      <c r="AD96" s="25" t="s">
        <v>647</v>
      </c>
      <c r="AE96" s="27">
        <v>0</v>
      </c>
      <c r="AF96" s="27">
        <v>0</v>
      </c>
      <c r="AG96" s="27">
        <v>0</v>
      </c>
      <c r="AH96" s="27">
        <v>0</v>
      </c>
      <c r="AI96" s="27">
        <v>0</v>
      </c>
      <c r="AJ96" s="27">
        <v>0</v>
      </c>
      <c r="AK96" s="27">
        <v>0</v>
      </c>
      <c r="AL96" s="27">
        <v>0</v>
      </c>
      <c r="AM96" s="27">
        <v>0</v>
      </c>
      <c r="AN96" s="25" t="s">
        <v>648</v>
      </c>
      <c r="AO96" s="27">
        <v>0</v>
      </c>
      <c r="AP96" s="27">
        <v>0</v>
      </c>
      <c r="AQ96" s="27">
        <v>0</v>
      </c>
      <c r="AR96" s="27">
        <v>0</v>
      </c>
      <c r="AS96" s="27">
        <v>0</v>
      </c>
      <c r="AT96" s="27">
        <v>0</v>
      </c>
      <c r="AU96" s="27">
        <v>0</v>
      </c>
      <c r="AV96" s="27">
        <v>0</v>
      </c>
      <c r="AW96" s="27">
        <v>0</v>
      </c>
      <c r="AX96" s="27">
        <v>0</v>
      </c>
      <c r="AY96" s="27">
        <v>0</v>
      </c>
      <c r="AZ96" s="27">
        <v>0</v>
      </c>
      <c r="BA96" s="27">
        <v>0</v>
      </c>
      <c r="BB96" s="27">
        <v>0</v>
      </c>
      <c r="BC96" s="27">
        <v>0</v>
      </c>
      <c r="BD96" s="27">
        <v>0</v>
      </c>
      <c r="BE96" s="27">
        <v>0</v>
      </c>
      <c r="BF96" s="27">
        <v>0</v>
      </c>
      <c r="BG96" s="27">
        <v>0</v>
      </c>
      <c r="BH96" s="27">
        <v>0</v>
      </c>
      <c r="BI96" s="27">
        <v>0</v>
      </c>
      <c r="BJ96" s="27">
        <v>0</v>
      </c>
      <c r="BK96" s="27">
        <v>0</v>
      </c>
      <c r="BL96" s="27">
        <v>0</v>
      </c>
      <c r="BM96" s="27">
        <v>0</v>
      </c>
      <c r="BN96" s="27">
        <v>0</v>
      </c>
      <c r="BO96" s="27">
        <v>0</v>
      </c>
      <c r="BP96" s="25" t="s">
        <v>649</v>
      </c>
      <c r="BQ96" s="27">
        <v>0</v>
      </c>
      <c r="BR96" s="27">
        <v>0</v>
      </c>
      <c r="BS96" s="25" t="s">
        <v>650</v>
      </c>
      <c r="BT96" s="25" t="s">
        <v>544</v>
      </c>
      <c r="BU96" s="27">
        <v>0</v>
      </c>
      <c r="BV96" s="27">
        <v>0</v>
      </c>
      <c r="BW96" s="25" t="s">
        <v>651</v>
      </c>
      <c r="BX96" s="25" t="s">
        <v>652</v>
      </c>
      <c r="BY96" s="27">
        <v>0</v>
      </c>
      <c r="BZ96" s="27">
        <v>0</v>
      </c>
      <c r="CA96" s="27">
        <v>0</v>
      </c>
      <c r="CB96" s="27">
        <v>0</v>
      </c>
      <c r="CC96" s="25" t="s">
        <v>653</v>
      </c>
      <c r="CD96" s="27">
        <v>0</v>
      </c>
      <c r="CE96" s="25" t="s">
        <v>654</v>
      </c>
      <c r="CF96" s="27">
        <v>0</v>
      </c>
      <c r="CG96" s="27">
        <v>0</v>
      </c>
      <c r="CH96" s="27">
        <v>0</v>
      </c>
      <c r="CI96" s="25" t="s">
        <v>655</v>
      </c>
      <c r="CJ96" s="27">
        <v>0</v>
      </c>
      <c r="CK96" s="27">
        <v>0</v>
      </c>
      <c r="CL96" s="27">
        <v>0</v>
      </c>
      <c r="CM96" s="27">
        <v>0</v>
      </c>
      <c r="CN96" s="27">
        <v>0</v>
      </c>
      <c r="CO96" s="27">
        <v>0</v>
      </c>
      <c r="CP96" s="25" t="s">
        <v>656</v>
      </c>
      <c r="CQ96" s="27">
        <v>0</v>
      </c>
      <c r="CR96" s="27">
        <v>0</v>
      </c>
      <c r="CS96" s="27">
        <v>0</v>
      </c>
      <c r="CT96" s="27">
        <v>0</v>
      </c>
      <c r="CU96" s="27">
        <v>0</v>
      </c>
      <c r="CV96" s="27">
        <v>0</v>
      </c>
      <c r="CW96" s="27">
        <v>0</v>
      </c>
      <c r="CX96" s="27">
        <v>0</v>
      </c>
      <c r="CY96" s="27">
        <v>0</v>
      </c>
      <c r="CZ96" s="25" t="s">
        <v>657</v>
      </c>
      <c r="DA96" s="27">
        <v>0</v>
      </c>
      <c r="DB96" s="27">
        <v>0</v>
      </c>
      <c r="DC96" s="27">
        <v>0</v>
      </c>
      <c r="DD96" s="25" t="s">
        <v>658</v>
      </c>
      <c r="DE96" s="27">
        <v>0</v>
      </c>
      <c r="DF96" s="27">
        <v>0</v>
      </c>
      <c r="DG96" s="27">
        <v>0</v>
      </c>
      <c r="DH96" s="27">
        <v>0</v>
      </c>
      <c r="DI96" s="27">
        <v>0</v>
      </c>
      <c r="DJ96" s="27">
        <v>0</v>
      </c>
      <c r="DK96" s="27">
        <v>0</v>
      </c>
      <c r="DL96" s="27">
        <v>0</v>
      </c>
      <c r="DM96" s="27">
        <v>0</v>
      </c>
      <c r="DN96" s="27">
        <v>0</v>
      </c>
      <c r="DO96" s="27">
        <v>0</v>
      </c>
      <c r="DP96" s="27">
        <v>0</v>
      </c>
      <c r="DQ96" s="27">
        <v>0</v>
      </c>
      <c r="DR96" s="27">
        <v>0</v>
      </c>
      <c r="DS96" s="27">
        <v>0</v>
      </c>
      <c r="DT96" s="27">
        <v>0</v>
      </c>
      <c r="DU96" s="25" t="s">
        <v>659</v>
      </c>
      <c r="DV96" s="25" t="s">
        <v>660</v>
      </c>
      <c r="DW96" s="27">
        <v>0</v>
      </c>
      <c r="DX96" s="27">
        <v>0</v>
      </c>
      <c r="DY96" s="27">
        <v>0</v>
      </c>
      <c r="DZ96" s="27">
        <v>0</v>
      </c>
      <c r="EA96" s="27">
        <v>0</v>
      </c>
      <c r="EB96" s="27">
        <v>0</v>
      </c>
      <c r="EC96" s="27">
        <v>0</v>
      </c>
      <c r="ED96" s="27">
        <v>0</v>
      </c>
      <c r="EE96" s="27">
        <v>0</v>
      </c>
      <c r="EF96" s="27">
        <v>0</v>
      </c>
      <c r="EG96" s="27">
        <v>0</v>
      </c>
      <c r="EH96" s="27">
        <v>0</v>
      </c>
      <c r="EI96" s="27">
        <v>0</v>
      </c>
      <c r="EJ96" s="27">
        <v>0</v>
      </c>
      <c r="EK96" s="27">
        <v>0</v>
      </c>
      <c r="EL96" s="27">
        <v>0</v>
      </c>
      <c r="EM96" s="27">
        <v>0</v>
      </c>
      <c r="EN96" s="27">
        <v>0</v>
      </c>
      <c r="EO96" s="25" t="s">
        <v>661</v>
      </c>
      <c r="EP96" s="27">
        <v>0</v>
      </c>
      <c r="EQ96" s="27">
        <v>0</v>
      </c>
      <c r="ER96" s="27">
        <v>0</v>
      </c>
      <c r="ES96" s="27">
        <v>0</v>
      </c>
      <c r="ET96" s="27">
        <v>0</v>
      </c>
      <c r="EU96" s="27">
        <v>0</v>
      </c>
      <c r="EV96" s="27">
        <v>0</v>
      </c>
      <c r="EW96" s="27">
        <v>0</v>
      </c>
      <c r="EX96" s="25" t="s">
        <v>662</v>
      </c>
      <c r="EY96" s="27">
        <v>0</v>
      </c>
      <c r="EZ96" s="27">
        <v>0</v>
      </c>
      <c r="FA96" s="27">
        <v>0</v>
      </c>
      <c r="FB96" s="27">
        <v>0</v>
      </c>
      <c r="FC96" s="27">
        <v>0</v>
      </c>
      <c r="FD96" s="27">
        <v>0</v>
      </c>
      <c r="FE96" s="27">
        <v>0</v>
      </c>
      <c r="FF96" s="27">
        <v>0</v>
      </c>
      <c r="FG96" s="27">
        <v>0</v>
      </c>
      <c r="FH96" s="27">
        <v>0</v>
      </c>
      <c r="FI96" s="27">
        <v>0</v>
      </c>
      <c r="FJ96" s="27">
        <v>0</v>
      </c>
      <c r="FK96" s="27">
        <v>0</v>
      </c>
      <c r="FL96" s="25" t="s">
        <v>663</v>
      </c>
      <c r="FM96" s="27">
        <v>0</v>
      </c>
      <c r="FN96" s="27">
        <v>0</v>
      </c>
      <c r="FO96" s="25" t="s">
        <v>664</v>
      </c>
      <c r="FP96" s="25" t="s">
        <v>665</v>
      </c>
      <c r="FQ96" s="27">
        <v>0</v>
      </c>
      <c r="FR96" s="27">
        <v>0</v>
      </c>
      <c r="FS96" s="27">
        <v>0</v>
      </c>
      <c r="FT96" s="27">
        <v>0</v>
      </c>
      <c r="FU96" s="27">
        <v>0</v>
      </c>
      <c r="FV96" s="27">
        <v>0</v>
      </c>
      <c r="FW96" s="27">
        <v>0</v>
      </c>
      <c r="FX96" s="27">
        <v>0</v>
      </c>
      <c r="FY96" s="27">
        <v>0</v>
      </c>
      <c r="FZ96" s="27">
        <v>0</v>
      </c>
      <c r="GA96" s="27">
        <v>0</v>
      </c>
      <c r="GB96" s="27">
        <v>0</v>
      </c>
      <c r="GC96" s="27">
        <v>0</v>
      </c>
      <c r="GD96" s="27">
        <v>0</v>
      </c>
      <c r="GE96" s="27">
        <v>0</v>
      </c>
      <c r="GF96" s="27">
        <v>0</v>
      </c>
      <c r="GG96" s="27">
        <v>0</v>
      </c>
      <c r="GH96" s="27">
        <v>0</v>
      </c>
      <c r="GI96" s="27">
        <v>0</v>
      </c>
      <c r="GJ96" s="27">
        <v>0</v>
      </c>
      <c r="GK96" s="27">
        <v>0</v>
      </c>
      <c r="GL96" s="27">
        <v>0</v>
      </c>
      <c r="GM96" s="27">
        <v>0</v>
      </c>
      <c r="GN96" s="27">
        <v>0</v>
      </c>
      <c r="GO96" s="27">
        <v>0</v>
      </c>
      <c r="GP96" s="27">
        <v>0</v>
      </c>
      <c r="GQ96" s="27">
        <v>0</v>
      </c>
      <c r="GR96" s="27">
        <v>0</v>
      </c>
      <c r="GS96" s="27">
        <v>0</v>
      </c>
      <c r="GT96" s="27">
        <v>0</v>
      </c>
      <c r="GU96" s="27">
        <v>0</v>
      </c>
      <c r="GV96" s="27">
        <v>0</v>
      </c>
      <c r="GW96" s="27">
        <v>0</v>
      </c>
      <c r="GX96" s="27">
        <v>0</v>
      </c>
      <c r="GY96" s="27">
        <v>0</v>
      </c>
      <c r="GZ96" s="27">
        <v>0</v>
      </c>
      <c r="HA96" s="27">
        <v>0</v>
      </c>
      <c r="HB96" s="27">
        <v>0</v>
      </c>
      <c r="HC96" s="27">
        <v>0</v>
      </c>
      <c r="HD96" s="27">
        <v>0</v>
      </c>
      <c r="HE96" s="27">
        <v>0</v>
      </c>
      <c r="HF96" s="27">
        <v>0</v>
      </c>
      <c r="HG96" s="27">
        <v>0</v>
      </c>
      <c r="HH96" s="27">
        <v>0</v>
      </c>
      <c r="HI96" s="27">
        <v>0</v>
      </c>
      <c r="HJ96" s="27">
        <v>0</v>
      </c>
      <c r="HK96" s="27">
        <v>0</v>
      </c>
      <c r="HL96" s="27">
        <v>0</v>
      </c>
      <c r="HM96" s="27">
        <v>0</v>
      </c>
      <c r="HN96" s="27">
        <v>0</v>
      </c>
      <c r="HO96" s="27">
        <v>0</v>
      </c>
      <c r="HP96" s="27">
        <v>0</v>
      </c>
      <c r="HQ96" s="27">
        <v>0</v>
      </c>
      <c r="HR96" s="27">
        <v>0</v>
      </c>
      <c r="HS96" s="27">
        <v>0</v>
      </c>
      <c r="HT96" s="27">
        <v>0</v>
      </c>
      <c r="HU96" s="27">
        <v>0</v>
      </c>
      <c r="HV96" s="27">
        <v>0</v>
      </c>
      <c r="HW96" s="27">
        <v>0</v>
      </c>
      <c r="HX96" s="27">
        <v>0</v>
      </c>
      <c r="HY96" s="27">
        <v>0</v>
      </c>
      <c r="HZ96" s="27">
        <v>0</v>
      </c>
      <c r="IA96" s="27">
        <v>0</v>
      </c>
      <c r="IB96" s="27">
        <v>0</v>
      </c>
      <c r="IC96" s="27">
        <v>0</v>
      </c>
      <c r="ID96" s="27">
        <v>0</v>
      </c>
      <c r="IE96" s="27">
        <v>0</v>
      </c>
      <c r="IF96" s="27">
        <v>0</v>
      </c>
      <c r="IG96" s="27">
        <v>0</v>
      </c>
      <c r="IH96" s="27">
        <v>0</v>
      </c>
      <c r="II96" s="27">
        <v>0</v>
      </c>
      <c r="IJ96" s="27">
        <v>0</v>
      </c>
      <c r="IK96" s="27">
        <v>0</v>
      </c>
      <c r="IL96" s="27">
        <v>0</v>
      </c>
      <c r="IM96" s="27">
        <v>0</v>
      </c>
      <c r="IN96" s="27">
        <v>0</v>
      </c>
      <c r="IO96" s="27">
        <v>0</v>
      </c>
      <c r="IP96" s="27">
        <v>0</v>
      </c>
      <c r="IQ96" s="27">
        <v>0</v>
      </c>
      <c r="IR96" s="27">
        <v>0</v>
      </c>
      <c r="IS96" s="27">
        <v>0</v>
      </c>
      <c r="IT96" s="27">
        <v>0</v>
      </c>
      <c r="IU96" s="27">
        <v>0</v>
      </c>
      <c r="IV96" s="27">
        <v>0</v>
      </c>
      <c r="IW96" s="27">
        <v>0</v>
      </c>
      <c r="IX96" s="27">
        <v>0</v>
      </c>
      <c r="IY96" s="27">
        <v>0</v>
      </c>
      <c r="IZ96" s="27">
        <v>0</v>
      </c>
      <c r="JA96" s="27">
        <v>0</v>
      </c>
      <c r="JB96" s="27">
        <v>0</v>
      </c>
      <c r="JC96" s="27">
        <v>0</v>
      </c>
      <c r="JD96" s="27">
        <v>0</v>
      </c>
      <c r="JE96" s="27">
        <v>0</v>
      </c>
      <c r="JF96" s="27">
        <v>0</v>
      </c>
      <c r="JG96" s="27">
        <v>0</v>
      </c>
      <c r="JH96" s="27">
        <v>0</v>
      </c>
      <c r="JI96" s="27">
        <v>0</v>
      </c>
      <c r="JJ96" s="27">
        <v>0</v>
      </c>
      <c r="JK96" s="27">
        <v>0</v>
      </c>
    </row>
    <row r="97" spans="1:285" s="29" customFormat="1" ht="58.5" customHeight="1" x14ac:dyDescent="0.25">
      <c r="A97" s="25">
        <v>58</v>
      </c>
      <c r="B97" s="25"/>
      <c r="C97" s="25"/>
      <c r="D97" s="25"/>
      <c r="E97" s="17"/>
      <c r="H97" s="25"/>
      <c r="I97" s="25"/>
      <c r="J97" s="25"/>
      <c r="K97" s="25"/>
      <c r="L97" s="25" t="s">
        <v>634</v>
      </c>
      <c r="M97" s="25"/>
      <c r="N97" s="25" t="s">
        <v>630</v>
      </c>
      <c r="O97" s="25" t="s">
        <v>633</v>
      </c>
      <c r="P97" s="25">
        <v>2608300000</v>
      </c>
      <c r="Q97" s="25"/>
      <c r="R97" s="25"/>
      <c r="S97" s="25"/>
      <c r="T97" s="25"/>
      <c r="U97" s="25"/>
      <c r="V97" s="25"/>
      <c r="W97" s="25"/>
      <c r="X97" s="25" t="s">
        <v>46</v>
      </c>
      <c r="Y97" s="25" t="s">
        <v>644</v>
      </c>
      <c r="Z97" s="35">
        <v>10000000</v>
      </c>
      <c r="AA97" s="25" t="s">
        <v>666</v>
      </c>
      <c r="AB97" s="25" t="s">
        <v>667</v>
      </c>
      <c r="AC97" s="25" t="s">
        <v>668</v>
      </c>
      <c r="AD97" s="25" t="s">
        <v>669</v>
      </c>
      <c r="AE97" s="25" t="s">
        <v>670</v>
      </c>
      <c r="AF97" s="27">
        <v>0</v>
      </c>
      <c r="AG97" s="27">
        <v>0</v>
      </c>
      <c r="AH97" s="27">
        <v>0</v>
      </c>
      <c r="AI97" s="27">
        <v>0</v>
      </c>
      <c r="AJ97" s="27">
        <v>0</v>
      </c>
      <c r="AK97" s="27">
        <v>0</v>
      </c>
      <c r="AL97" s="27">
        <v>0</v>
      </c>
      <c r="AM97" s="27">
        <v>0</v>
      </c>
      <c r="AN97" s="25" t="s">
        <v>671</v>
      </c>
      <c r="AO97" s="27"/>
      <c r="AP97" s="25" t="s">
        <v>672</v>
      </c>
      <c r="AQ97" s="27"/>
      <c r="AR97" s="25" t="s">
        <v>673</v>
      </c>
      <c r="AS97" s="27"/>
      <c r="AT97" s="27"/>
      <c r="AU97" s="27"/>
      <c r="AV97" s="27"/>
      <c r="AW97" s="27"/>
      <c r="AX97" s="27"/>
      <c r="AY97" s="27"/>
      <c r="AZ97" s="27"/>
      <c r="BA97" s="27"/>
      <c r="BB97" s="27"/>
      <c r="BC97" s="35"/>
      <c r="BD97" s="35"/>
      <c r="BE97" s="35"/>
      <c r="BF97" s="35"/>
      <c r="BG97" s="35"/>
      <c r="BH97" s="35"/>
      <c r="BI97" s="35"/>
      <c r="BJ97" s="35"/>
      <c r="BK97" s="25" t="s">
        <v>674</v>
      </c>
      <c r="BL97" s="27"/>
      <c r="BM97" s="27"/>
      <c r="BN97" s="25"/>
      <c r="BO97" s="27"/>
      <c r="BP97" s="30" t="s">
        <v>675</v>
      </c>
      <c r="BQ97" s="25" t="s">
        <v>676</v>
      </c>
      <c r="BR97" s="27"/>
      <c r="BS97" s="25" t="s">
        <v>677</v>
      </c>
      <c r="BT97" s="25" t="s">
        <v>678</v>
      </c>
      <c r="BU97" s="27"/>
      <c r="BV97" s="25" t="s">
        <v>679</v>
      </c>
      <c r="BW97" s="35"/>
      <c r="BX97" s="35"/>
      <c r="BY97" s="35"/>
      <c r="BZ97" s="35"/>
      <c r="CA97" s="35"/>
      <c r="CB97" s="35"/>
      <c r="CC97" s="27"/>
      <c r="CD97" s="27"/>
      <c r="CE97" s="27"/>
      <c r="CF97" s="25" t="s">
        <v>680</v>
      </c>
      <c r="CG97" s="27"/>
      <c r="CH97" s="35"/>
      <c r="CI97" s="35"/>
      <c r="CJ97" s="35"/>
      <c r="CK97" s="35"/>
      <c r="CL97" s="35"/>
      <c r="CM97" s="35"/>
      <c r="CN97" s="35"/>
      <c r="CO97" s="35"/>
      <c r="CP97" s="35"/>
      <c r="CQ97" s="35"/>
      <c r="CR97" s="35"/>
      <c r="CS97" s="35"/>
      <c r="CT97" s="35"/>
      <c r="CU97" s="35"/>
      <c r="CV97" s="35"/>
      <c r="CW97" s="35"/>
      <c r="CX97" s="35"/>
      <c r="CY97" s="27"/>
      <c r="CZ97" s="27"/>
      <c r="DA97" s="27"/>
      <c r="DB97" s="27"/>
      <c r="DC97" s="35"/>
      <c r="DD97" s="25" t="s">
        <v>681</v>
      </c>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t="s">
        <v>682</v>
      </c>
      <c r="EP97" s="35"/>
      <c r="EQ97" s="35"/>
      <c r="ER97" s="35"/>
      <c r="ES97" s="35"/>
      <c r="ET97" s="35" t="s">
        <v>683</v>
      </c>
      <c r="EU97" s="35"/>
      <c r="EV97" s="35"/>
      <c r="EW97" s="35"/>
      <c r="EX97" s="35"/>
      <c r="EY97" s="35"/>
      <c r="EZ97" s="35"/>
      <c r="FA97" s="35"/>
      <c r="FB97" s="35"/>
      <c r="FC97" s="35"/>
      <c r="FD97" s="35"/>
      <c r="FE97" s="35"/>
      <c r="FF97" s="35"/>
      <c r="FG97" s="25"/>
      <c r="FH97" s="27"/>
      <c r="FI97" s="27"/>
      <c r="FJ97" s="27"/>
      <c r="FK97" s="27"/>
      <c r="FL97" s="25" t="s">
        <v>684</v>
      </c>
      <c r="FM97" s="27"/>
      <c r="FN97" s="27"/>
      <c r="FP97" s="25" t="s">
        <v>685</v>
      </c>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c r="IO97" s="27"/>
      <c r="IP97" s="27"/>
      <c r="IQ97" s="27"/>
      <c r="IR97" s="27"/>
      <c r="IS97" s="27"/>
      <c r="IT97" s="27"/>
      <c r="IU97" s="27"/>
      <c r="IV97" s="27"/>
      <c r="IW97" s="27"/>
      <c r="IX97" s="27"/>
      <c r="IY97" s="27"/>
      <c r="IZ97" s="27"/>
      <c r="JA97" s="27"/>
      <c r="JB97" s="27"/>
      <c r="JC97" s="27"/>
      <c r="JD97" s="27"/>
      <c r="JE97" s="27"/>
      <c r="JF97" s="27"/>
      <c r="JG97" s="27"/>
      <c r="JH97" s="27"/>
      <c r="JI97" s="27"/>
      <c r="JJ97" s="27"/>
      <c r="JK97" s="27"/>
    </row>
    <row r="98" spans="1:285" s="37" customFormat="1" ht="58.5" customHeight="1" x14ac:dyDescent="0.25">
      <c r="A98" s="25">
        <v>59</v>
      </c>
      <c r="B98" s="25"/>
      <c r="C98" s="25"/>
      <c r="D98" s="25"/>
      <c r="E98" s="36"/>
      <c r="H98" s="25"/>
      <c r="I98" s="25"/>
      <c r="J98" s="25"/>
      <c r="K98" s="25"/>
      <c r="L98" s="25" t="s">
        <v>629</v>
      </c>
      <c r="M98" s="25"/>
      <c r="N98" s="25" t="s">
        <v>630</v>
      </c>
      <c r="O98" s="25" t="s">
        <v>631</v>
      </c>
      <c r="P98" s="25">
        <v>952000000</v>
      </c>
      <c r="Q98" s="25"/>
      <c r="R98" s="25"/>
      <c r="S98" s="25"/>
      <c r="T98" s="25"/>
      <c r="U98" s="25"/>
      <c r="V98" s="25"/>
      <c r="W98" s="25"/>
      <c r="X98" s="25" t="s">
        <v>46</v>
      </c>
      <c r="Y98" s="25" t="s">
        <v>686</v>
      </c>
      <c r="Z98" s="25">
        <v>14000000</v>
      </c>
      <c r="AA98" s="25" t="s">
        <v>687</v>
      </c>
      <c r="AB98" s="25" t="s">
        <v>688</v>
      </c>
      <c r="AC98" s="25" t="s">
        <v>689</v>
      </c>
      <c r="AD98" s="31">
        <v>0</v>
      </c>
      <c r="AE98" s="31">
        <v>0</v>
      </c>
      <c r="AF98" s="31">
        <v>0</v>
      </c>
      <c r="AG98" s="31">
        <v>0</v>
      </c>
      <c r="AH98" s="31">
        <v>0</v>
      </c>
      <c r="AI98" s="31">
        <v>0</v>
      </c>
      <c r="AJ98" s="31">
        <v>0</v>
      </c>
      <c r="AK98" s="31">
        <v>0</v>
      </c>
      <c r="AL98" s="31">
        <v>0</v>
      </c>
      <c r="AM98" s="31">
        <v>0</v>
      </c>
      <c r="AN98" s="31">
        <v>0</v>
      </c>
      <c r="AO98" s="31">
        <v>0</v>
      </c>
      <c r="AP98" s="31">
        <v>0</v>
      </c>
      <c r="AQ98" s="31">
        <v>0</v>
      </c>
      <c r="AR98" s="31">
        <v>0</v>
      </c>
      <c r="AS98" s="31">
        <v>0</v>
      </c>
      <c r="AT98" s="31">
        <v>0</v>
      </c>
      <c r="AU98" s="31">
        <v>0</v>
      </c>
      <c r="AV98" s="31">
        <v>0</v>
      </c>
      <c r="AW98" s="31">
        <v>0</v>
      </c>
      <c r="AX98" s="31">
        <v>0</v>
      </c>
      <c r="AY98" s="31">
        <v>0</v>
      </c>
      <c r="AZ98" s="31">
        <v>0</v>
      </c>
      <c r="BA98" s="31">
        <v>0</v>
      </c>
      <c r="BB98" s="31">
        <v>0</v>
      </c>
      <c r="BC98" s="31">
        <v>0</v>
      </c>
      <c r="BD98" s="31">
        <v>0</v>
      </c>
      <c r="BE98" s="31">
        <v>0</v>
      </c>
      <c r="BF98" s="31">
        <v>0</v>
      </c>
      <c r="BG98" s="31">
        <v>0</v>
      </c>
      <c r="BH98" s="31">
        <v>0</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25" t="s">
        <v>690</v>
      </c>
      <c r="CH98" s="31"/>
      <c r="CI98" s="31"/>
      <c r="CJ98" s="31"/>
      <c r="CK98" s="31"/>
      <c r="CL98" s="31"/>
      <c r="CM98" s="27"/>
      <c r="CN98" s="27"/>
      <c r="CO98" s="27"/>
      <c r="CP98" s="27"/>
      <c r="CQ98" s="27"/>
      <c r="CR98" s="27"/>
      <c r="CS98" s="27"/>
      <c r="CT98" s="27"/>
      <c r="CU98" s="27"/>
      <c r="CV98" s="30" t="s">
        <v>691</v>
      </c>
      <c r="CW98" s="31"/>
      <c r="CX98" s="31"/>
      <c r="CY98" s="31"/>
      <c r="CZ98" s="31"/>
      <c r="DA98" s="27"/>
      <c r="DB98" s="27"/>
      <c r="DC98" s="27"/>
      <c r="DD98" s="27"/>
      <c r="DE98" s="27"/>
      <c r="DF98" s="30" t="s">
        <v>692</v>
      </c>
      <c r="DG98" s="31"/>
      <c r="DH98" s="31"/>
      <c r="DI98" s="31"/>
      <c r="DJ98" s="27"/>
      <c r="DK98" s="27"/>
      <c r="DL98" s="27"/>
      <c r="DM98" s="27"/>
      <c r="DN98" s="27"/>
      <c r="DO98" s="27"/>
      <c r="DP98" s="27"/>
      <c r="DQ98" s="27"/>
      <c r="DR98" s="27"/>
      <c r="DS98" s="27"/>
      <c r="DT98" s="27"/>
      <c r="DU98" s="27"/>
      <c r="DV98" s="27"/>
      <c r="DW98" s="27"/>
      <c r="DX98" s="30" t="s">
        <v>693</v>
      </c>
      <c r="DY98" s="30"/>
      <c r="DZ98" s="31"/>
      <c r="EA98" s="27"/>
      <c r="EB98" s="27"/>
      <c r="EC98" s="27"/>
      <c r="ED98" s="27"/>
      <c r="EE98" s="30" t="s">
        <v>694</v>
      </c>
      <c r="EF98" s="27"/>
      <c r="EG98" s="27"/>
      <c r="EH98" s="27"/>
      <c r="EI98" s="27"/>
      <c r="EJ98" s="27"/>
      <c r="EK98" s="27"/>
      <c r="EL98" s="27"/>
      <c r="EM98" s="27"/>
      <c r="EN98" s="27"/>
      <c r="EO98" s="27"/>
      <c r="EP98" s="27"/>
      <c r="EQ98" s="27"/>
      <c r="ER98" s="27"/>
      <c r="ES98" s="27"/>
      <c r="ET98" s="27"/>
      <c r="EU98" s="27"/>
      <c r="EV98" s="27"/>
      <c r="EW98" s="25" t="s">
        <v>695</v>
      </c>
      <c r="EX98" s="27"/>
      <c r="EY98" s="27"/>
      <c r="EZ98" s="27"/>
      <c r="FA98" s="27"/>
      <c r="FB98" s="27"/>
      <c r="FC98" s="27"/>
      <c r="FD98" s="27"/>
      <c r="FE98" s="27"/>
      <c r="FF98" s="27"/>
      <c r="FG98" s="30"/>
      <c r="FH98" s="31"/>
      <c r="FI98" s="31"/>
      <c r="FJ98" s="31"/>
      <c r="FK98" s="31"/>
      <c r="FL98" s="31"/>
      <c r="FM98" s="30" t="s">
        <v>696</v>
      </c>
      <c r="FN98" s="30" t="s">
        <v>697</v>
      </c>
      <c r="FO98" s="31"/>
      <c r="FP98" s="25" t="s">
        <v>698</v>
      </c>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row>
    <row r="99" spans="1:285" s="29" customFormat="1" ht="58.5" customHeight="1" x14ac:dyDescent="0.25">
      <c r="A99" s="25">
        <v>60</v>
      </c>
      <c r="B99" s="25"/>
      <c r="C99" s="25"/>
      <c r="D99" s="25"/>
      <c r="E99" s="17"/>
      <c r="H99" s="25"/>
      <c r="I99" s="25"/>
      <c r="J99" s="25"/>
      <c r="K99" s="25"/>
      <c r="L99" s="25" t="s">
        <v>632</v>
      </c>
      <c r="M99" s="25"/>
      <c r="N99" s="25" t="s">
        <v>630</v>
      </c>
      <c r="O99" s="25" t="s">
        <v>633</v>
      </c>
      <c r="P99" s="25">
        <v>2869200000</v>
      </c>
      <c r="Q99" s="25"/>
      <c r="R99" s="25"/>
      <c r="S99" s="25"/>
      <c r="T99" s="25"/>
      <c r="U99" s="25"/>
      <c r="V99" s="25"/>
      <c r="W99" s="25"/>
      <c r="X99" s="25" t="s">
        <v>46</v>
      </c>
      <c r="Y99" s="25" t="s">
        <v>46</v>
      </c>
      <c r="Z99" s="25">
        <v>10000000</v>
      </c>
      <c r="AA99" s="25" t="s">
        <v>437</v>
      </c>
      <c r="AB99" s="25" t="s">
        <v>452</v>
      </c>
      <c r="AC99" s="25" t="s">
        <v>556</v>
      </c>
      <c r="AD99" s="27"/>
      <c r="AE99" s="27"/>
      <c r="AF99" s="27"/>
      <c r="AG99" s="27"/>
      <c r="AH99" s="27"/>
      <c r="AI99" s="27"/>
      <c r="AJ99" s="27"/>
      <c r="AK99" s="27"/>
      <c r="AL99" s="27"/>
      <c r="AM99" s="25"/>
      <c r="AN99" s="27"/>
      <c r="AO99" s="27"/>
      <c r="AP99" s="27"/>
      <c r="AQ99" s="27"/>
      <c r="AR99" s="27"/>
      <c r="AS99" s="27"/>
      <c r="AT99" s="27"/>
      <c r="AU99" s="27"/>
      <c r="AV99" s="27"/>
      <c r="AW99" s="27"/>
      <c r="AX99" s="27"/>
      <c r="AY99" s="27"/>
      <c r="AZ99" s="27"/>
      <c r="BA99" s="25"/>
      <c r="BB99" s="25"/>
      <c r="BC99" s="25"/>
      <c r="BD99" s="25"/>
      <c r="BE99" s="25"/>
      <c r="BF99" s="25"/>
      <c r="BG99" s="25"/>
      <c r="BH99" s="27"/>
      <c r="BI99" s="27"/>
      <c r="BJ99" s="27"/>
      <c r="BK99" s="27"/>
      <c r="BL99" s="27"/>
      <c r="BM99" s="27"/>
      <c r="BN99" s="27"/>
      <c r="BO99" s="27"/>
      <c r="BP99" s="25" t="s">
        <v>699</v>
      </c>
      <c r="BQ99" s="25"/>
      <c r="BR99" s="27"/>
      <c r="BS99" s="27"/>
      <c r="BT99" s="27"/>
      <c r="BU99" s="27"/>
      <c r="BV99" s="25" t="s">
        <v>700</v>
      </c>
      <c r="BW99" s="27"/>
      <c r="BX99" s="27"/>
      <c r="BY99" s="25"/>
      <c r="BZ99" s="25"/>
      <c r="CA99" s="25"/>
      <c r="CB99" s="25"/>
      <c r="CC99" s="27"/>
      <c r="CD99" s="27"/>
      <c r="CE99" s="27"/>
      <c r="CF99" s="27"/>
      <c r="CG99" s="27"/>
      <c r="CH99" s="25"/>
      <c r="CI99" s="25"/>
      <c r="CJ99" s="25"/>
      <c r="CK99" s="25"/>
      <c r="CL99" s="25"/>
      <c r="CM99" s="25"/>
      <c r="CN99" s="25" t="s">
        <v>701</v>
      </c>
      <c r="CO99" s="25" t="s">
        <v>702</v>
      </c>
      <c r="CP99" s="27"/>
      <c r="CQ99" s="27"/>
      <c r="CR99" s="27"/>
      <c r="CS99" s="25"/>
      <c r="CT99" s="25"/>
      <c r="CU99" s="25"/>
      <c r="CV99" s="25"/>
      <c r="CW99" s="25"/>
      <c r="CX99" s="25"/>
      <c r="CY99" s="25"/>
      <c r="CZ99" s="25"/>
      <c r="DA99" s="25"/>
      <c r="DB99" s="25"/>
      <c r="DC99" s="25"/>
      <c r="DD99" s="25"/>
      <c r="DE99" s="25" t="s">
        <v>703</v>
      </c>
      <c r="DF99" s="27"/>
      <c r="DG99" s="27"/>
      <c r="DH99" s="25"/>
      <c r="DI99" s="25"/>
      <c r="DJ99" s="25"/>
      <c r="DK99" s="25"/>
      <c r="DL99" s="25"/>
      <c r="DM99" s="25"/>
      <c r="DN99" s="25"/>
      <c r="DO99" s="25"/>
      <c r="DP99" s="25"/>
      <c r="DQ99" s="25"/>
      <c r="DR99" s="25"/>
      <c r="DS99" s="25"/>
      <c r="DT99" s="25"/>
      <c r="DU99" s="25"/>
      <c r="DV99" s="25"/>
      <c r="DW99" s="25"/>
      <c r="DX99" s="25"/>
      <c r="DY99" s="25" t="s">
        <v>704</v>
      </c>
      <c r="DZ99" s="27"/>
      <c r="EA99" s="25"/>
      <c r="EB99" s="25" t="s">
        <v>705</v>
      </c>
      <c r="EC99" s="25"/>
      <c r="ED99" s="25"/>
      <c r="EE99" s="25"/>
      <c r="EF99" s="25"/>
      <c r="EG99" s="25"/>
      <c r="EH99" s="25"/>
      <c r="EI99" s="25"/>
      <c r="EJ99" s="25"/>
      <c r="EK99" s="25"/>
      <c r="EL99" s="25"/>
      <c r="EM99" s="25"/>
      <c r="EN99" s="25"/>
      <c r="EO99" s="25"/>
      <c r="EP99" s="25"/>
      <c r="EQ99" s="25"/>
      <c r="ER99" s="25"/>
      <c r="ES99" s="25"/>
      <c r="ET99" s="25"/>
      <c r="EU99" s="25"/>
      <c r="EV99" s="25" t="s">
        <v>706</v>
      </c>
      <c r="EW99" s="25"/>
      <c r="EX99" s="25"/>
      <c r="EY99" s="25"/>
      <c r="EZ99" s="25"/>
      <c r="FA99" s="25"/>
      <c r="FB99" s="25"/>
      <c r="FC99" s="25"/>
      <c r="FD99" s="25"/>
      <c r="FE99" s="25"/>
      <c r="FF99" s="25"/>
      <c r="FG99" s="25"/>
      <c r="FH99" s="27"/>
      <c r="FI99" s="27"/>
      <c r="FJ99" s="27"/>
      <c r="FK99" s="27"/>
      <c r="FL99" s="27"/>
      <c r="FM99" s="27"/>
      <c r="FN99" s="27"/>
      <c r="FO99" s="27"/>
      <c r="FP99" s="25" t="s">
        <v>707</v>
      </c>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5" t="s">
        <v>708</v>
      </c>
      <c r="GY99" s="27"/>
      <c r="GZ99" s="27"/>
      <c r="HA99" s="27"/>
      <c r="HB99" s="27"/>
      <c r="HC99" s="27"/>
      <c r="HD99" s="27"/>
      <c r="HE99" s="27"/>
      <c r="HF99" s="27"/>
      <c r="HG99" s="27"/>
      <c r="HH99" s="27"/>
      <c r="HI99" s="27"/>
      <c r="HJ99" s="27"/>
      <c r="HK99" s="27"/>
      <c r="HL99" s="27"/>
      <c r="HM99" s="27"/>
      <c r="HN99" s="27"/>
      <c r="HO99" s="25" t="s">
        <v>709</v>
      </c>
      <c r="HP99" s="25" t="s">
        <v>710</v>
      </c>
      <c r="HQ99" s="25" t="s">
        <v>711</v>
      </c>
      <c r="HR99" s="25" t="s">
        <v>710</v>
      </c>
      <c r="HS99" s="27"/>
      <c r="HT99" s="27"/>
      <c r="HU99" s="27"/>
      <c r="HV99" s="27"/>
      <c r="HW99" s="27"/>
      <c r="HX99" s="27"/>
      <c r="HY99" s="27"/>
      <c r="HZ99" s="27"/>
      <c r="IA99" s="27"/>
      <c r="IB99" s="27"/>
      <c r="IC99" s="27"/>
      <c r="ID99" s="27"/>
      <c r="IE99" s="27"/>
      <c r="IF99" s="27"/>
      <c r="IG99" s="27"/>
      <c r="IH99" s="27"/>
      <c r="II99" s="27"/>
      <c r="IJ99" s="27"/>
      <c r="IK99" s="27"/>
      <c r="IL99" s="27"/>
      <c r="IM99" s="27"/>
      <c r="IN99" s="27"/>
      <c r="IO99" s="25" t="s">
        <v>712</v>
      </c>
      <c r="IP99" s="27"/>
      <c r="IQ99" s="27"/>
      <c r="IR99" s="27"/>
      <c r="IS99" s="27"/>
      <c r="IT99" s="27"/>
      <c r="IU99" s="27"/>
      <c r="IV99" s="27"/>
      <c r="IW99" s="27"/>
      <c r="IX99" s="27"/>
      <c r="IY99" s="27"/>
      <c r="IZ99" s="27"/>
      <c r="JA99" s="27"/>
      <c r="JB99" s="27"/>
      <c r="JC99" s="25" t="s">
        <v>713</v>
      </c>
      <c r="JD99" s="27"/>
      <c r="JE99" s="27"/>
      <c r="JF99" s="27"/>
      <c r="JG99" s="27"/>
      <c r="JH99" s="27"/>
      <c r="JI99" s="27"/>
      <c r="JJ99" s="27"/>
      <c r="JK99" s="27"/>
      <c r="JL99" s="27"/>
      <c r="JM99" s="27"/>
      <c r="JN99" s="27"/>
      <c r="JO99" s="27"/>
      <c r="JP99" s="27"/>
      <c r="JQ99" s="27"/>
      <c r="JR99" s="27"/>
      <c r="JS99" s="27"/>
      <c r="JT99" s="27"/>
      <c r="JU99" s="27"/>
      <c r="JV99" s="27"/>
      <c r="JW99" s="27"/>
      <c r="JX99" s="27"/>
      <c r="JY99" s="27"/>
    </row>
    <row r="100" spans="1:285" s="33" customFormat="1" ht="58.5" customHeight="1" x14ac:dyDescent="0.2">
      <c r="A100" s="25">
        <v>61</v>
      </c>
      <c r="B100" s="25"/>
      <c r="C100" s="25"/>
      <c r="D100" s="25"/>
      <c r="E100" s="1"/>
      <c r="H100" s="25"/>
      <c r="I100" s="25"/>
      <c r="J100" s="25"/>
      <c r="K100" s="25"/>
      <c r="L100" s="25" t="s">
        <v>634</v>
      </c>
      <c r="M100" s="25"/>
      <c r="N100" s="25" t="s">
        <v>630</v>
      </c>
      <c r="O100" s="25" t="s">
        <v>633</v>
      </c>
      <c r="P100" s="25">
        <v>2608300000</v>
      </c>
      <c r="Q100" s="25"/>
      <c r="R100" s="25"/>
      <c r="S100" s="25"/>
      <c r="T100" s="25"/>
      <c r="U100" s="25"/>
      <c r="V100" s="25"/>
      <c r="W100" s="25"/>
      <c r="X100" s="25" t="s">
        <v>46</v>
      </c>
      <c r="Y100" s="25" t="s">
        <v>714</v>
      </c>
      <c r="Z100" s="25">
        <v>15000000</v>
      </c>
      <c r="AA100" s="25" t="s">
        <v>715</v>
      </c>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row>
  </sheetData>
  <autoFilter ref="A1:X1">
    <sortState ref="A2:X100">
      <sortCondition ref="E1"/>
    </sortState>
  </autoFilter>
  <hyperlinks>
    <hyperlink ref="B57" location="'Juan Carlos Melo'!A1" display="Juan Carlos Melo Bernal"/>
  </hyperlink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E134"/>
  <sheetViews>
    <sheetView topLeftCell="A131" zoomScale="90" zoomScaleNormal="90" workbookViewId="0">
      <selection activeCell="A134" sqref="A134:XFD134"/>
    </sheetView>
  </sheetViews>
  <sheetFormatPr baseColWidth="10" defaultColWidth="9.140625" defaultRowHeight="15" x14ac:dyDescent="0.25"/>
  <cols>
    <col min="1" max="1" width="9.140625" style="67"/>
    <col min="2" max="2" width="11.5703125" customWidth="1"/>
    <col min="3" max="3" width="15.42578125" customWidth="1"/>
    <col min="4" max="4" width="54" customWidth="1"/>
    <col min="5" max="5" width="39" customWidth="1"/>
    <col min="6" max="6" width="14.28515625" customWidth="1"/>
    <col min="7" max="10" width="14" customWidth="1"/>
    <col min="11" max="11" width="53.7109375" customWidth="1"/>
  </cols>
  <sheetData>
    <row r="5" spans="1:75" s="74" customFormat="1" ht="12.75" x14ac:dyDescent="0.25">
      <c r="A5" s="69"/>
      <c r="B5" s="71"/>
      <c r="C5" s="72"/>
      <c r="D5" s="71"/>
      <c r="E5" s="71"/>
      <c r="F5" s="71"/>
      <c r="G5" s="73"/>
      <c r="H5" s="71"/>
      <c r="I5" s="70"/>
      <c r="J5" s="70"/>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row>
    <row r="6" spans="1:75" s="68" customFormat="1" ht="25.5" x14ac:dyDescent="0.2">
      <c r="A6" s="77" t="s">
        <v>716</v>
      </c>
      <c r="B6" s="77" t="s">
        <v>717</v>
      </c>
      <c r="C6" s="77" t="s">
        <v>718</v>
      </c>
      <c r="D6" s="77" t="s">
        <v>719</v>
      </c>
      <c r="E6" s="77" t="s">
        <v>720</v>
      </c>
      <c r="F6" s="77" t="s">
        <v>721</v>
      </c>
      <c r="G6" s="77" t="s">
        <v>774</v>
      </c>
      <c r="H6" s="77" t="s">
        <v>722</v>
      </c>
      <c r="I6" s="77" t="s">
        <v>723</v>
      </c>
      <c r="J6" s="78" t="s">
        <v>724</v>
      </c>
    </row>
    <row r="7" spans="1:75" s="105" customFormat="1" ht="25.5" x14ac:dyDescent="0.25">
      <c r="A7" s="100">
        <v>1</v>
      </c>
      <c r="B7" s="101">
        <v>43690</v>
      </c>
      <c r="C7" s="102" t="s">
        <v>727</v>
      </c>
      <c r="D7" s="102" t="s">
        <v>728</v>
      </c>
      <c r="E7" s="102" t="s">
        <v>726</v>
      </c>
      <c r="F7" s="103">
        <v>3827718</v>
      </c>
      <c r="G7" s="103">
        <v>3827718</v>
      </c>
      <c r="H7" s="102" t="s">
        <v>729</v>
      </c>
      <c r="I7" s="102" t="s">
        <v>730</v>
      </c>
      <c r="J7" s="104" t="s">
        <v>731</v>
      </c>
    </row>
    <row r="8" spans="1:75" s="105" customFormat="1" ht="38.25" x14ac:dyDescent="0.25">
      <c r="A8" s="100">
        <v>2</v>
      </c>
      <c r="B8" s="101">
        <v>43669</v>
      </c>
      <c r="C8" s="102" t="s">
        <v>732</v>
      </c>
      <c r="D8" s="102" t="s">
        <v>733</v>
      </c>
      <c r="E8" s="102" t="s">
        <v>734</v>
      </c>
      <c r="F8" s="103">
        <v>3907960</v>
      </c>
      <c r="G8" s="103">
        <v>3907960</v>
      </c>
      <c r="H8" s="102" t="s">
        <v>46</v>
      </c>
      <c r="I8" s="102">
        <v>5895536</v>
      </c>
      <c r="J8" s="104">
        <v>44019</v>
      </c>
    </row>
    <row r="9" spans="1:75" s="105" customFormat="1" ht="25.5" x14ac:dyDescent="0.25">
      <c r="A9" s="100">
        <v>3</v>
      </c>
      <c r="B9" s="101">
        <v>43678</v>
      </c>
      <c r="C9" s="102" t="s">
        <v>735</v>
      </c>
      <c r="D9" s="102" t="s">
        <v>736</v>
      </c>
      <c r="E9" s="102" t="s">
        <v>734</v>
      </c>
      <c r="F9" s="103">
        <v>466469</v>
      </c>
      <c r="G9" s="103">
        <v>441000</v>
      </c>
      <c r="H9" s="102" t="s">
        <v>729</v>
      </c>
      <c r="I9" s="102">
        <v>4183880</v>
      </c>
      <c r="J9" s="104">
        <v>44256</v>
      </c>
    </row>
    <row r="10" spans="1:75" s="105" customFormat="1" ht="12.75" x14ac:dyDescent="0.25">
      <c r="A10" s="100">
        <v>4</v>
      </c>
      <c r="B10" s="101">
        <v>43644</v>
      </c>
      <c r="C10" s="102" t="s">
        <v>735</v>
      </c>
      <c r="D10" s="102" t="s">
        <v>738</v>
      </c>
      <c r="E10" s="102" t="s">
        <v>734</v>
      </c>
      <c r="F10" s="103">
        <v>841181</v>
      </c>
      <c r="G10" s="103">
        <v>501000</v>
      </c>
      <c r="H10" s="102" t="s">
        <v>729</v>
      </c>
      <c r="I10" s="102">
        <v>4183880</v>
      </c>
      <c r="J10" s="104">
        <v>44256</v>
      </c>
    </row>
    <row r="11" spans="1:75" s="105" customFormat="1" ht="25.5" x14ac:dyDescent="0.25">
      <c r="A11" s="100">
        <v>5</v>
      </c>
      <c r="B11" s="101">
        <v>43482</v>
      </c>
      <c r="C11" s="102" t="s">
        <v>735</v>
      </c>
      <c r="D11" s="102" t="s">
        <v>739</v>
      </c>
      <c r="E11" s="102" t="s">
        <v>734</v>
      </c>
      <c r="F11" s="103">
        <v>1389288</v>
      </c>
      <c r="G11" s="103">
        <v>1029000</v>
      </c>
      <c r="H11" s="102" t="s">
        <v>729</v>
      </c>
      <c r="I11" s="102">
        <v>4183880</v>
      </c>
      <c r="J11" s="104">
        <v>44256</v>
      </c>
    </row>
    <row r="12" spans="1:75" s="105" customFormat="1" ht="38.25" x14ac:dyDescent="0.25">
      <c r="A12" s="100">
        <v>6</v>
      </c>
      <c r="B12" s="101">
        <v>44008</v>
      </c>
      <c r="C12" s="102" t="s">
        <v>740</v>
      </c>
      <c r="D12" s="102" t="s">
        <v>741</v>
      </c>
      <c r="E12" s="102" t="s">
        <v>734</v>
      </c>
      <c r="F12" s="103">
        <v>2521654</v>
      </c>
      <c r="G12" s="103">
        <v>2521654</v>
      </c>
      <c r="H12" s="102" t="s">
        <v>729</v>
      </c>
      <c r="I12" s="102">
        <v>4187310</v>
      </c>
      <c r="J12" s="104">
        <v>44319</v>
      </c>
    </row>
    <row r="13" spans="1:75" s="111" customFormat="1" ht="25.5" x14ac:dyDescent="0.25">
      <c r="A13" s="100">
        <v>7</v>
      </c>
      <c r="B13" s="106">
        <v>44227</v>
      </c>
      <c r="C13" s="107" t="s">
        <v>822</v>
      </c>
      <c r="D13" s="107" t="s">
        <v>823</v>
      </c>
      <c r="E13" s="107" t="s">
        <v>824</v>
      </c>
      <c r="F13" s="108">
        <v>29015245</v>
      </c>
      <c r="G13" s="109">
        <v>27552900</v>
      </c>
      <c r="H13" s="107" t="s">
        <v>644</v>
      </c>
      <c r="I13" s="107">
        <v>1547571</v>
      </c>
      <c r="J13" s="110">
        <v>44341</v>
      </c>
    </row>
    <row r="14" spans="1:75" s="111" customFormat="1" ht="25.5" x14ac:dyDescent="0.25">
      <c r="A14" s="100">
        <v>8</v>
      </c>
      <c r="B14" s="112">
        <v>44255</v>
      </c>
      <c r="C14" s="99" t="s">
        <v>822</v>
      </c>
      <c r="D14" s="99" t="s">
        <v>825</v>
      </c>
      <c r="E14" s="99" t="s">
        <v>824</v>
      </c>
      <c r="F14" s="113">
        <v>49145171</v>
      </c>
      <c r="G14" s="114">
        <v>46668292</v>
      </c>
      <c r="H14" s="99" t="s">
        <v>644</v>
      </c>
      <c r="I14" s="99">
        <v>1551876</v>
      </c>
      <c r="J14" s="115">
        <v>44305</v>
      </c>
    </row>
    <row r="15" spans="1:75" s="111" customFormat="1" ht="25.5" x14ac:dyDescent="0.25">
      <c r="A15" s="100">
        <v>9</v>
      </c>
      <c r="B15" s="112">
        <v>44286</v>
      </c>
      <c r="C15" s="99" t="s">
        <v>822</v>
      </c>
      <c r="D15" s="99" t="s">
        <v>826</v>
      </c>
      <c r="E15" s="99" t="s">
        <v>824</v>
      </c>
      <c r="F15" s="113">
        <v>34373258</v>
      </c>
      <c r="G15" s="113">
        <v>31440556</v>
      </c>
      <c r="H15" s="99" t="s">
        <v>644</v>
      </c>
      <c r="I15" s="99">
        <v>1565323</v>
      </c>
      <c r="J15" s="115">
        <v>44394</v>
      </c>
    </row>
    <row r="16" spans="1:75" s="111" customFormat="1" ht="25.5" x14ac:dyDescent="0.25">
      <c r="A16" s="100">
        <v>10</v>
      </c>
      <c r="B16" s="99" t="s">
        <v>827</v>
      </c>
      <c r="C16" s="99" t="s">
        <v>822</v>
      </c>
      <c r="D16" s="99" t="s">
        <v>828</v>
      </c>
      <c r="E16" s="99" t="s">
        <v>824</v>
      </c>
      <c r="F16" s="116">
        <v>112567333</v>
      </c>
      <c r="G16" s="114">
        <v>89207297</v>
      </c>
      <c r="H16" s="99" t="s">
        <v>644</v>
      </c>
      <c r="I16" s="99">
        <v>1589407</v>
      </c>
      <c r="J16" s="115">
        <v>44546</v>
      </c>
    </row>
    <row r="17" spans="1:10" s="111" customFormat="1" ht="38.25" x14ac:dyDescent="0.25">
      <c r="A17" s="102">
        <v>11</v>
      </c>
      <c r="B17" s="117">
        <v>44147</v>
      </c>
      <c r="C17" s="118" t="s">
        <v>829</v>
      </c>
      <c r="D17" s="118" t="s">
        <v>830</v>
      </c>
      <c r="E17" s="118" t="s">
        <v>831</v>
      </c>
      <c r="F17" s="119">
        <v>441030</v>
      </c>
      <c r="G17" s="119">
        <v>441030</v>
      </c>
      <c r="H17" s="118" t="s">
        <v>644</v>
      </c>
      <c r="I17" s="118">
        <v>1541343</v>
      </c>
      <c r="J17" s="120">
        <v>44253</v>
      </c>
    </row>
    <row r="18" spans="1:10" s="111" customFormat="1" ht="38.25" x14ac:dyDescent="0.25">
      <c r="A18" s="102">
        <v>12</v>
      </c>
      <c r="B18" s="117">
        <v>44150</v>
      </c>
      <c r="C18" s="118" t="s">
        <v>832</v>
      </c>
      <c r="D18" s="118" t="s">
        <v>833</v>
      </c>
      <c r="E18" s="118" t="s">
        <v>831</v>
      </c>
      <c r="F18" s="119">
        <v>43719</v>
      </c>
      <c r="G18" s="119">
        <v>43719</v>
      </c>
      <c r="H18" s="118" t="s">
        <v>644</v>
      </c>
      <c r="I18" s="118">
        <v>1541343</v>
      </c>
      <c r="J18" s="120">
        <v>44253</v>
      </c>
    </row>
    <row r="19" spans="1:10" s="111" customFormat="1" ht="25.5" x14ac:dyDescent="0.25">
      <c r="A19" s="102">
        <v>13</v>
      </c>
      <c r="B19" s="117">
        <v>44181</v>
      </c>
      <c r="C19" s="118" t="s">
        <v>834</v>
      </c>
      <c r="D19" s="118" t="s">
        <v>835</v>
      </c>
      <c r="E19" s="118" t="s">
        <v>831</v>
      </c>
      <c r="F19" s="119">
        <v>663431</v>
      </c>
      <c r="G19" s="119">
        <v>663431</v>
      </c>
      <c r="H19" s="118" t="s">
        <v>644</v>
      </c>
      <c r="I19" s="118">
        <v>1541343</v>
      </c>
      <c r="J19" s="120">
        <v>44253</v>
      </c>
    </row>
    <row r="20" spans="1:10" s="111" customFormat="1" ht="38.25" x14ac:dyDescent="0.25">
      <c r="A20" s="102">
        <v>14</v>
      </c>
      <c r="B20" s="117">
        <v>44188</v>
      </c>
      <c r="C20" s="118" t="s">
        <v>836</v>
      </c>
      <c r="D20" s="118" t="s">
        <v>837</v>
      </c>
      <c r="E20" s="118" t="s">
        <v>831</v>
      </c>
      <c r="F20" s="119">
        <v>759647</v>
      </c>
      <c r="G20" s="119">
        <v>759647</v>
      </c>
      <c r="H20" s="118" t="s">
        <v>644</v>
      </c>
      <c r="I20" s="118">
        <v>1541343</v>
      </c>
      <c r="J20" s="120">
        <v>44253</v>
      </c>
    </row>
    <row r="21" spans="1:10" s="111" customFormat="1" ht="38.25" x14ac:dyDescent="0.25">
      <c r="A21" s="102">
        <v>15</v>
      </c>
      <c r="B21" s="117">
        <v>44193</v>
      </c>
      <c r="C21" s="118" t="s">
        <v>838</v>
      </c>
      <c r="D21" s="118" t="s">
        <v>839</v>
      </c>
      <c r="E21" s="118" t="s">
        <v>831</v>
      </c>
      <c r="F21" s="119">
        <v>759647</v>
      </c>
      <c r="G21" s="119">
        <v>759647</v>
      </c>
      <c r="H21" s="118" t="s">
        <v>644</v>
      </c>
      <c r="I21" s="118">
        <v>1541343</v>
      </c>
      <c r="J21" s="120">
        <v>44253</v>
      </c>
    </row>
    <row r="22" spans="1:10" s="126" customFormat="1" ht="38.25" x14ac:dyDescent="0.25">
      <c r="A22" s="100">
        <v>16</v>
      </c>
      <c r="B22" s="121">
        <v>44113</v>
      </c>
      <c r="C22" s="122" t="s">
        <v>840</v>
      </c>
      <c r="D22" s="122" t="s">
        <v>841</v>
      </c>
      <c r="E22" s="122" t="s">
        <v>831</v>
      </c>
      <c r="F22" s="123">
        <v>487310</v>
      </c>
      <c r="G22" s="123">
        <v>487310</v>
      </c>
      <c r="H22" s="124" t="s">
        <v>644</v>
      </c>
      <c r="I22" s="122">
        <v>1543160</v>
      </c>
      <c r="J22" s="125">
        <v>44252</v>
      </c>
    </row>
    <row r="23" spans="1:10" s="126" customFormat="1" ht="38.25" x14ac:dyDescent="0.25">
      <c r="A23" s="100">
        <v>17</v>
      </c>
      <c r="B23" s="121">
        <v>44118</v>
      </c>
      <c r="C23" s="122" t="s">
        <v>842</v>
      </c>
      <c r="D23" s="122" t="s">
        <v>843</v>
      </c>
      <c r="E23" s="122" t="s">
        <v>831</v>
      </c>
      <c r="F23" s="123">
        <v>430746</v>
      </c>
      <c r="G23" s="123">
        <v>430746</v>
      </c>
      <c r="H23" s="124" t="s">
        <v>644</v>
      </c>
      <c r="I23" s="122">
        <v>1543160</v>
      </c>
      <c r="J23" s="125">
        <v>44252</v>
      </c>
    </row>
    <row r="24" spans="1:10" s="126" customFormat="1" ht="38.25" x14ac:dyDescent="0.25">
      <c r="A24" s="100">
        <v>18</v>
      </c>
      <c r="B24" s="121">
        <v>44121</v>
      </c>
      <c r="C24" s="122" t="s">
        <v>844</v>
      </c>
      <c r="D24" s="122" t="s">
        <v>845</v>
      </c>
      <c r="E24" s="122" t="s">
        <v>831</v>
      </c>
      <c r="F24" s="123">
        <v>430746</v>
      </c>
      <c r="G24" s="123">
        <v>430746</v>
      </c>
      <c r="H24" s="124" t="s">
        <v>644</v>
      </c>
      <c r="I24" s="122">
        <v>1543160</v>
      </c>
      <c r="J24" s="125">
        <v>44252</v>
      </c>
    </row>
    <row r="25" spans="1:10" s="126" customFormat="1" ht="38.25" x14ac:dyDescent="0.25">
      <c r="A25" s="100">
        <v>19</v>
      </c>
      <c r="B25" s="121">
        <v>44142</v>
      </c>
      <c r="C25" s="122" t="s">
        <v>767</v>
      </c>
      <c r="D25" s="122" t="s">
        <v>846</v>
      </c>
      <c r="E25" s="122" t="s">
        <v>831</v>
      </c>
      <c r="F25" s="123">
        <v>192015</v>
      </c>
      <c r="G25" s="123">
        <v>192015</v>
      </c>
      <c r="H25" s="124" t="s">
        <v>644</v>
      </c>
      <c r="I25" s="122">
        <v>1543160</v>
      </c>
      <c r="J25" s="125">
        <v>44252</v>
      </c>
    </row>
    <row r="26" spans="1:10" s="126" customFormat="1" ht="38.25" x14ac:dyDescent="0.25">
      <c r="A26" s="100">
        <v>20</v>
      </c>
      <c r="B26" s="121">
        <v>44155</v>
      </c>
      <c r="C26" s="122" t="s">
        <v>807</v>
      </c>
      <c r="D26" s="122" t="s">
        <v>847</v>
      </c>
      <c r="E26" s="122" t="s">
        <v>831</v>
      </c>
      <c r="F26" s="123">
        <v>430746</v>
      </c>
      <c r="G26" s="123">
        <v>430746</v>
      </c>
      <c r="H26" s="124" t="s">
        <v>644</v>
      </c>
      <c r="I26" s="122">
        <v>1543160</v>
      </c>
      <c r="J26" s="125">
        <v>44252</v>
      </c>
    </row>
    <row r="27" spans="1:10" s="126" customFormat="1" ht="38.25" x14ac:dyDescent="0.25">
      <c r="A27" s="100">
        <v>21</v>
      </c>
      <c r="B27" s="121">
        <v>44161</v>
      </c>
      <c r="C27" s="122" t="s">
        <v>848</v>
      </c>
      <c r="D27" s="122" t="s">
        <v>849</v>
      </c>
      <c r="E27" s="122" t="s">
        <v>831</v>
      </c>
      <c r="F27" s="123">
        <v>231161</v>
      </c>
      <c r="G27" s="123">
        <v>231161</v>
      </c>
      <c r="H27" s="124" t="s">
        <v>644</v>
      </c>
      <c r="I27" s="122">
        <v>1543160</v>
      </c>
      <c r="J27" s="125">
        <v>44252</v>
      </c>
    </row>
    <row r="28" spans="1:10" s="126" customFormat="1" ht="38.25" x14ac:dyDescent="0.25">
      <c r="A28" s="100">
        <v>22</v>
      </c>
      <c r="B28" s="121">
        <v>44163</v>
      </c>
      <c r="C28" s="122" t="s">
        <v>850</v>
      </c>
      <c r="D28" s="122" t="s">
        <v>851</v>
      </c>
      <c r="E28" s="122" t="s">
        <v>831</v>
      </c>
      <c r="F28" s="123">
        <v>430746</v>
      </c>
      <c r="G28" s="123">
        <v>430746</v>
      </c>
      <c r="H28" s="124" t="s">
        <v>644</v>
      </c>
      <c r="I28" s="122">
        <v>1543160</v>
      </c>
      <c r="J28" s="125">
        <v>44252</v>
      </c>
    </row>
    <row r="29" spans="1:10" s="126" customFormat="1" ht="38.25" x14ac:dyDescent="0.25">
      <c r="A29" s="100">
        <v>23</v>
      </c>
      <c r="B29" s="121">
        <v>44190</v>
      </c>
      <c r="C29" s="122" t="s">
        <v>852</v>
      </c>
      <c r="D29" s="122" t="s">
        <v>853</v>
      </c>
      <c r="E29" s="122" t="s">
        <v>831</v>
      </c>
      <c r="F29" s="123">
        <v>461567</v>
      </c>
      <c r="G29" s="123">
        <v>461567</v>
      </c>
      <c r="H29" s="124" t="s">
        <v>644</v>
      </c>
      <c r="I29" s="122">
        <v>1543160</v>
      </c>
      <c r="J29" s="125">
        <v>44252</v>
      </c>
    </row>
    <row r="30" spans="1:10" s="111" customFormat="1" ht="38.25" x14ac:dyDescent="0.25">
      <c r="A30" s="100">
        <v>24</v>
      </c>
      <c r="B30" s="117">
        <v>44199</v>
      </c>
      <c r="C30" s="118" t="s">
        <v>854</v>
      </c>
      <c r="D30" s="118" t="s">
        <v>855</v>
      </c>
      <c r="E30" s="118" t="s">
        <v>856</v>
      </c>
      <c r="F30" s="127">
        <v>696634</v>
      </c>
      <c r="G30" s="127">
        <v>696634</v>
      </c>
      <c r="H30" s="128" t="s">
        <v>644</v>
      </c>
      <c r="I30" s="118">
        <v>1546342</v>
      </c>
      <c r="J30" s="120">
        <v>44266</v>
      </c>
    </row>
    <row r="31" spans="1:10" s="111" customFormat="1" ht="25.5" x14ac:dyDescent="0.25">
      <c r="A31" s="100">
        <v>25</v>
      </c>
      <c r="B31" s="117">
        <v>44218</v>
      </c>
      <c r="C31" s="118" t="s">
        <v>857</v>
      </c>
      <c r="D31" s="118" t="s">
        <v>858</v>
      </c>
      <c r="E31" s="118" t="s">
        <v>831</v>
      </c>
      <c r="F31" s="127">
        <v>850889</v>
      </c>
      <c r="G31" s="127">
        <v>850889</v>
      </c>
      <c r="H31" s="128" t="s">
        <v>644</v>
      </c>
      <c r="I31" s="118">
        <v>1546342</v>
      </c>
      <c r="J31" s="120">
        <v>44266</v>
      </c>
    </row>
    <row r="32" spans="1:10" s="111" customFormat="1" ht="38.25" x14ac:dyDescent="0.25">
      <c r="A32" s="100">
        <v>26</v>
      </c>
      <c r="B32" s="117">
        <v>44226</v>
      </c>
      <c r="C32" s="118" t="s">
        <v>859</v>
      </c>
      <c r="D32" s="118" t="s">
        <v>860</v>
      </c>
      <c r="E32" s="118" t="s">
        <v>831</v>
      </c>
      <c r="F32" s="127">
        <v>842663</v>
      </c>
      <c r="G32" s="127">
        <v>842663</v>
      </c>
      <c r="H32" s="128" t="s">
        <v>644</v>
      </c>
      <c r="I32" s="118">
        <v>1546342</v>
      </c>
      <c r="J32" s="120">
        <v>44266</v>
      </c>
    </row>
    <row r="33" spans="1:10" s="111" customFormat="1" ht="38.25" x14ac:dyDescent="0.25">
      <c r="A33" s="100">
        <v>27</v>
      </c>
      <c r="B33" s="117">
        <v>44226</v>
      </c>
      <c r="C33" s="118" t="s">
        <v>861</v>
      </c>
      <c r="D33" s="118" t="s">
        <v>862</v>
      </c>
      <c r="E33" s="118" t="s">
        <v>831</v>
      </c>
      <c r="F33" s="127">
        <v>696634</v>
      </c>
      <c r="G33" s="127">
        <v>696634</v>
      </c>
      <c r="H33" s="128" t="s">
        <v>644</v>
      </c>
      <c r="I33" s="118">
        <v>1546342</v>
      </c>
      <c r="J33" s="120">
        <v>44266</v>
      </c>
    </row>
    <row r="34" spans="1:10" s="126" customFormat="1" ht="63.75" x14ac:dyDescent="0.25">
      <c r="A34" s="100">
        <v>28</v>
      </c>
      <c r="B34" s="129">
        <v>44085</v>
      </c>
      <c r="C34" s="130" t="s">
        <v>863</v>
      </c>
      <c r="D34" s="130" t="s">
        <v>864</v>
      </c>
      <c r="E34" s="130" t="s">
        <v>865</v>
      </c>
      <c r="F34" s="131">
        <v>4445784</v>
      </c>
      <c r="G34" s="123">
        <v>4445784</v>
      </c>
      <c r="H34" s="132" t="s">
        <v>644</v>
      </c>
      <c r="I34" s="130" t="s">
        <v>983</v>
      </c>
      <c r="J34" s="133">
        <v>44285</v>
      </c>
    </row>
    <row r="35" spans="1:10" s="126" customFormat="1" ht="63.75" x14ac:dyDescent="0.25">
      <c r="A35" s="100">
        <v>29</v>
      </c>
      <c r="B35" s="129">
        <v>44169</v>
      </c>
      <c r="C35" s="130" t="s">
        <v>866</v>
      </c>
      <c r="D35" s="130" t="s">
        <v>867</v>
      </c>
      <c r="E35" s="130" t="s">
        <v>865</v>
      </c>
      <c r="F35" s="131">
        <v>843472</v>
      </c>
      <c r="G35" s="123">
        <v>843472</v>
      </c>
      <c r="H35" s="132" t="s">
        <v>644</v>
      </c>
      <c r="I35" s="130" t="s">
        <v>983</v>
      </c>
      <c r="J35" s="133">
        <v>44285</v>
      </c>
    </row>
    <row r="36" spans="1:10" s="126" customFormat="1" ht="63.75" x14ac:dyDescent="0.25">
      <c r="A36" s="100">
        <v>30</v>
      </c>
      <c r="B36" s="129">
        <v>44180</v>
      </c>
      <c r="C36" s="130" t="s">
        <v>868</v>
      </c>
      <c r="D36" s="130" t="s">
        <v>869</v>
      </c>
      <c r="E36" s="130" t="s">
        <v>865</v>
      </c>
      <c r="F36" s="134">
        <v>843472</v>
      </c>
      <c r="G36" s="135">
        <v>843472</v>
      </c>
      <c r="H36" s="132" t="s">
        <v>644</v>
      </c>
      <c r="I36" s="130" t="s">
        <v>983</v>
      </c>
      <c r="J36" s="133">
        <v>44285</v>
      </c>
    </row>
    <row r="37" spans="1:10" s="126" customFormat="1" ht="63.75" x14ac:dyDescent="0.25">
      <c r="A37" s="100">
        <v>31</v>
      </c>
      <c r="B37" s="129">
        <v>44193</v>
      </c>
      <c r="C37" s="130" t="s">
        <v>870</v>
      </c>
      <c r="D37" s="130" t="s">
        <v>871</v>
      </c>
      <c r="E37" s="130" t="s">
        <v>865</v>
      </c>
      <c r="F37" s="131">
        <v>939884</v>
      </c>
      <c r="G37" s="123">
        <v>939884</v>
      </c>
      <c r="H37" s="132" t="s">
        <v>644</v>
      </c>
      <c r="I37" s="130" t="s">
        <v>983</v>
      </c>
      <c r="J37" s="133">
        <v>44285</v>
      </c>
    </row>
    <row r="38" spans="1:10" s="126" customFormat="1" ht="63.75" x14ac:dyDescent="0.25">
      <c r="A38" s="100">
        <v>32</v>
      </c>
      <c r="B38" s="129">
        <v>44231</v>
      </c>
      <c r="C38" s="130" t="s">
        <v>872</v>
      </c>
      <c r="D38" s="130" t="s">
        <v>873</v>
      </c>
      <c r="E38" s="130" t="s">
        <v>865</v>
      </c>
      <c r="F38" s="131">
        <v>843472</v>
      </c>
      <c r="G38" s="123">
        <v>843472</v>
      </c>
      <c r="H38" s="132" t="s">
        <v>644</v>
      </c>
      <c r="I38" s="130" t="s">
        <v>983</v>
      </c>
      <c r="J38" s="133">
        <v>44285</v>
      </c>
    </row>
    <row r="39" spans="1:10" s="126" customFormat="1" ht="63.75" x14ac:dyDescent="0.25">
      <c r="A39" s="100">
        <v>33</v>
      </c>
      <c r="B39" s="129">
        <v>44235</v>
      </c>
      <c r="C39" s="130" t="s">
        <v>829</v>
      </c>
      <c r="D39" s="130" t="s">
        <v>874</v>
      </c>
      <c r="E39" s="130" t="s">
        <v>865</v>
      </c>
      <c r="F39" s="131">
        <v>843472</v>
      </c>
      <c r="G39" s="123">
        <v>843472</v>
      </c>
      <c r="H39" s="132" t="s">
        <v>644</v>
      </c>
      <c r="I39" s="130" t="s">
        <v>983</v>
      </c>
      <c r="J39" s="133">
        <v>44285</v>
      </c>
    </row>
    <row r="40" spans="1:10" s="126" customFormat="1" ht="63.75" x14ac:dyDescent="0.25">
      <c r="A40" s="100">
        <v>34</v>
      </c>
      <c r="B40" s="129">
        <v>44240</v>
      </c>
      <c r="C40" s="130" t="s">
        <v>875</v>
      </c>
      <c r="D40" s="130" t="s">
        <v>876</v>
      </c>
      <c r="E40" s="130" t="s">
        <v>865</v>
      </c>
      <c r="F40" s="131">
        <v>836056</v>
      </c>
      <c r="G40" s="123">
        <v>836056</v>
      </c>
      <c r="H40" s="132" t="s">
        <v>644</v>
      </c>
      <c r="I40" s="130" t="s">
        <v>983</v>
      </c>
      <c r="J40" s="133">
        <v>44285</v>
      </c>
    </row>
    <row r="41" spans="1:10" s="126" customFormat="1" ht="63.75" x14ac:dyDescent="0.25">
      <c r="A41" s="100">
        <v>35</v>
      </c>
      <c r="B41" s="129">
        <v>44247</v>
      </c>
      <c r="C41" s="130" t="s">
        <v>877</v>
      </c>
      <c r="D41" s="130" t="s">
        <v>878</v>
      </c>
      <c r="E41" s="130" t="s">
        <v>865</v>
      </c>
      <c r="F41" s="131">
        <v>2517563</v>
      </c>
      <c r="G41" s="131">
        <v>2517563</v>
      </c>
      <c r="H41" s="132" t="s">
        <v>644</v>
      </c>
      <c r="I41" s="130" t="s">
        <v>983</v>
      </c>
      <c r="J41" s="133">
        <v>44285</v>
      </c>
    </row>
    <row r="42" spans="1:10" s="126" customFormat="1" ht="63.75" x14ac:dyDescent="0.25">
      <c r="A42" s="100">
        <v>36</v>
      </c>
      <c r="B42" s="129">
        <v>44249</v>
      </c>
      <c r="C42" s="130" t="s">
        <v>877</v>
      </c>
      <c r="D42" s="130" t="s">
        <v>879</v>
      </c>
      <c r="E42" s="130" t="s">
        <v>865</v>
      </c>
      <c r="F42" s="131">
        <v>2888375</v>
      </c>
      <c r="G42" s="131">
        <v>2888375</v>
      </c>
      <c r="H42" s="132" t="s">
        <v>644</v>
      </c>
      <c r="I42" s="130" t="s">
        <v>983</v>
      </c>
      <c r="J42" s="133">
        <v>44285</v>
      </c>
    </row>
    <row r="43" spans="1:10" s="111" customFormat="1" ht="63.75" x14ac:dyDescent="0.25">
      <c r="A43" s="100">
        <v>37</v>
      </c>
      <c r="B43" s="136">
        <v>44263</v>
      </c>
      <c r="C43" s="137" t="s">
        <v>880</v>
      </c>
      <c r="D43" s="137" t="s">
        <v>881</v>
      </c>
      <c r="E43" s="137" t="s">
        <v>831</v>
      </c>
      <c r="F43" s="138">
        <v>24110667</v>
      </c>
      <c r="G43" s="138">
        <v>24110667</v>
      </c>
      <c r="H43" s="139" t="s">
        <v>644</v>
      </c>
      <c r="I43" s="137">
        <v>1553669</v>
      </c>
      <c r="J43" s="140">
        <v>44314</v>
      </c>
    </row>
    <row r="44" spans="1:10" s="126" customFormat="1" ht="38.25" x14ac:dyDescent="0.25">
      <c r="A44" s="100">
        <v>38</v>
      </c>
      <c r="B44" s="141">
        <v>44236</v>
      </c>
      <c r="C44" s="130" t="s">
        <v>882</v>
      </c>
      <c r="D44" s="142" t="s">
        <v>883</v>
      </c>
      <c r="E44" s="143" t="s">
        <v>831</v>
      </c>
      <c r="F44" s="144">
        <v>821062.5</v>
      </c>
      <c r="G44" s="144">
        <v>821062.5</v>
      </c>
      <c r="H44" s="142" t="s">
        <v>644</v>
      </c>
      <c r="I44" s="143">
        <v>1551768</v>
      </c>
      <c r="J44" s="141">
        <v>44305</v>
      </c>
    </row>
    <row r="45" spans="1:10" s="126" customFormat="1" ht="38.25" x14ac:dyDescent="0.25">
      <c r="A45" s="100">
        <v>39</v>
      </c>
      <c r="B45" s="141">
        <v>44264</v>
      </c>
      <c r="C45" s="130" t="s">
        <v>884</v>
      </c>
      <c r="D45" s="142" t="s">
        <v>885</v>
      </c>
      <c r="E45" s="143" t="s">
        <v>831</v>
      </c>
      <c r="F45" s="144">
        <v>899072.56</v>
      </c>
      <c r="G45" s="144">
        <v>899072.56</v>
      </c>
      <c r="H45" s="142" t="s">
        <v>644</v>
      </c>
      <c r="I45" s="143">
        <v>1551768</v>
      </c>
      <c r="J45" s="141">
        <v>44305</v>
      </c>
    </row>
    <row r="46" spans="1:10" s="126" customFormat="1" ht="38.25" x14ac:dyDescent="0.25">
      <c r="A46" s="100">
        <v>40</v>
      </c>
      <c r="B46" s="141">
        <v>44237</v>
      </c>
      <c r="C46" s="130" t="s">
        <v>786</v>
      </c>
      <c r="D46" s="142" t="s">
        <v>886</v>
      </c>
      <c r="E46" s="143" t="s">
        <v>831</v>
      </c>
      <c r="F46" s="144">
        <v>821062.5</v>
      </c>
      <c r="G46" s="144">
        <v>821062.5</v>
      </c>
      <c r="H46" s="142" t="s">
        <v>644</v>
      </c>
      <c r="I46" s="143">
        <v>1551768</v>
      </c>
      <c r="J46" s="141">
        <v>44305</v>
      </c>
    </row>
    <row r="47" spans="1:10" s="126" customFormat="1" ht="38.25" x14ac:dyDescent="0.25">
      <c r="A47" s="100">
        <v>41</v>
      </c>
      <c r="B47" s="141">
        <v>44267</v>
      </c>
      <c r="C47" s="130" t="s">
        <v>840</v>
      </c>
      <c r="D47" s="142" t="s">
        <v>887</v>
      </c>
      <c r="E47" s="143" t="s">
        <v>831</v>
      </c>
      <c r="F47" s="144">
        <v>826958.34</v>
      </c>
      <c r="G47" s="144">
        <v>826958.34</v>
      </c>
      <c r="H47" s="142" t="s">
        <v>644</v>
      </c>
      <c r="I47" s="143">
        <v>1551768</v>
      </c>
      <c r="J47" s="141">
        <v>44305</v>
      </c>
    </row>
    <row r="48" spans="1:10" s="126" customFormat="1" ht="38.25" x14ac:dyDescent="0.25">
      <c r="A48" s="100">
        <v>42</v>
      </c>
      <c r="B48" s="141">
        <v>44227</v>
      </c>
      <c r="C48" s="130" t="s">
        <v>888</v>
      </c>
      <c r="D48" s="142" t="s">
        <v>889</v>
      </c>
      <c r="E48" s="143" t="s">
        <v>831</v>
      </c>
      <c r="F48" s="144">
        <v>437680.01</v>
      </c>
      <c r="G48" s="144">
        <v>437680.01</v>
      </c>
      <c r="H48" s="142" t="s">
        <v>644</v>
      </c>
      <c r="I48" s="143">
        <v>1551768</v>
      </c>
      <c r="J48" s="141">
        <v>44305</v>
      </c>
    </row>
    <row r="49" spans="1:10" s="126" customFormat="1" ht="51" x14ac:dyDescent="0.25">
      <c r="A49" s="100">
        <v>43</v>
      </c>
      <c r="B49" s="141">
        <v>44232</v>
      </c>
      <c r="C49" s="145" t="s">
        <v>795</v>
      </c>
      <c r="D49" s="142" t="s">
        <v>890</v>
      </c>
      <c r="E49" s="143" t="s">
        <v>891</v>
      </c>
      <c r="F49" s="144">
        <v>5161336</v>
      </c>
      <c r="G49" s="144">
        <v>5161336</v>
      </c>
      <c r="H49" s="142" t="s">
        <v>644</v>
      </c>
      <c r="I49" s="143">
        <v>1551768</v>
      </c>
      <c r="J49" s="141">
        <v>44305</v>
      </c>
    </row>
    <row r="50" spans="1:10" s="111" customFormat="1" ht="38.25" x14ac:dyDescent="0.25">
      <c r="A50" s="100">
        <v>44</v>
      </c>
      <c r="B50" s="115">
        <v>44235</v>
      </c>
      <c r="C50" s="146" t="s">
        <v>892</v>
      </c>
      <c r="D50" s="99" t="s">
        <v>893</v>
      </c>
      <c r="E50" s="146" t="s">
        <v>831</v>
      </c>
      <c r="F50" s="147">
        <v>434367.54</v>
      </c>
      <c r="G50" s="147">
        <v>434367.54</v>
      </c>
      <c r="H50" s="99" t="s">
        <v>644</v>
      </c>
      <c r="I50" s="146">
        <v>1551951</v>
      </c>
      <c r="J50" s="115">
        <v>44305</v>
      </c>
    </row>
    <row r="51" spans="1:10" s="111" customFormat="1" ht="63.75" x14ac:dyDescent="0.25">
      <c r="A51" s="100">
        <v>45</v>
      </c>
      <c r="B51" s="115">
        <v>44261</v>
      </c>
      <c r="C51" s="146" t="s">
        <v>861</v>
      </c>
      <c r="D51" s="99" t="s">
        <v>894</v>
      </c>
      <c r="E51" s="146" t="s">
        <v>831</v>
      </c>
      <c r="F51" s="147">
        <v>680736.39</v>
      </c>
      <c r="G51" s="147">
        <v>680736.39</v>
      </c>
      <c r="H51" s="99" t="s">
        <v>644</v>
      </c>
      <c r="I51" s="146">
        <v>1551951</v>
      </c>
      <c r="J51" s="115">
        <v>44305</v>
      </c>
    </row>
    <row r="52" spans="1:10" s="111" customFormat="1" ht="38.25" x14ac:dyDescent="0.25">
      <c r="A52" s="100">
        <v>46</v>
      </c>
      <c r="B52" s="115">
        <v>44255</v>
      </c>
      <c r="C52" s="146" t="s">
        <v>786</v>
      </c>
      <c r="D52" s="99" t="s">
        <v>895</v>
      </c>
      <c r="E52" s="146" t="s">
        <v>831</v>
      </c>
      <c r="F52" s="147">
        <v>437680.01</v>
      </c>
      <c r="G52" s="147">
        <v>437680.01</v>
      </c>
      <c r="H52" s="99" t="s">
        <v>644</v>
      </c>
      <c r="I52" s="146">
        <v>1551951</v>
      </c>
      <c r="J52" s="115">
        <v>44305</v>
      </c>
    </row>
    <row r="53" spans="1:10" s="111" customFormat="1" ht="38.25" x14ac:dyDescent="0.25">
      <c r="A53" s="100">
        <v>47</v>
      </c>
      <c r="B53" s="115">
        <v>44249</v>
      </c>
      <c r="C53" s="146" t="s">
        <v>896</v>
      </c>
      <c r="D53" s="99" t="s">
        <v>897</v>
      </c>
      <c r="E53" s="146" t="s">
        <v>831</v>
      </c>
      <c r="F53" s="147">
        <v>437680.01</v>
      </c>
      <c r="G53" s="147">
        <v>437680.01</v>
      </c>
      <c r="H53" s="99" t="s">
        <v>644</v>
      </c>
      <c r="I53" s="146">
        <v>1551951</v>
      </c>
      <c r="J53" s="115">
        <v>44305</v>
      </c>
    </row>
    <row r="54" spans="1:10" s="111" customFormat="1" ht="38.25" x14ac:dyDescent="0.25">
      <c r="A54" s="100">
        <v>48</v>
      </c>
      <c r="B54" s="115">
        <v>44226</v>
      </c>
      <c r="C54" s="99" t="s">
        <v>898</v>
      </c>
      <c r="D54" s="99" t="s">
        <v>899</v>
      </c>
      <c r="E54" s="146" t="s">
        <v>831</v>
      </c>
      <c r="F54" s="116">
        <v>3127736</v>
      </c>
      <c r="G54" s="116">
        <v>3127736</v>
      </c>
      <c r="H54" s="99" t="s">
        <v>644</v>
      </c>
      <c r="I54" s="146">
        <v>1554155</v>
      </c>
      <c r="J54" s="115">
        <v>44315</v>
      </c>
    </row>
    <row r="55" spans="1:10" s="111" customFormat="1" ht="51" x14ac:dyDescent="0.25">
      <c r="A55" s="100">
        <v>49</v>
      </c>
      <c r="B55" s="115">
        <v>44271</v>
      </c>
      <c r="C55" s="146" t="s">
        <v>861</v>
      </c>
      <c r="D55" s="99" t="s">
        <v>900</v>
      </c>
      <c r="E55" s="146" t="s">
        <v>831</v>
      </c>
      <c r="F55" s="116">
        <v>446065</v>
      </c>
      <c r="G55" s="116">
        <v>446065</v>
      </c>
      <c r="H55" s="99" t="s">
        <v>644</v>
      </c>
      <c r="I55" s="146">
        <v>1554155</v>
      </c>
      <c r="J55" s="115">
        <v>44315</v>
      </c>
    </row>
    <row r="56" spans="1:10" s="111" customFormat="1" ht="25.5" x14ac:dyDescent="0.25">
      <c r="A56" s="100">
        <v>50</v>
      </c>
      <c r="B56" s="115">
        <v>44280</v>
      </c>
      <c r="C56" s="146" t="s">
        <v>901</v>
      </c>
      <c r="D56" s="99" t="s">
        <v>902</v>
      </c>
      <c r="E56" s="146" t="s">
        <v>831</v>
      </c>
      <c r="F56" s="116">
        <v>1074303</v>
      </c>
      <c r="G56" s="116">
        <v>1074303</v>
      </c>
      <c r="H56" s="99" t="s">
        <v>644</v>
      </c>
      <c r="I56" s="146">
        <v>1554155</v>
      </c>
      <c r="J56" s="115">
        <v>44315</v>
      </c>
    </row>
    <row r="57" spans="1:10" s="111" customFormat="1" ht="38.25" x14ac:dyDescent="0.25">
      <c r="A57" s="100">
        <v>51</v>
      </c>
      <c r="B57" s="115">
        <v>44286</v>
      </c>
      <c r="C57" s="99" t="s">
        <v>903</v>
      </c>
      <c r="D57" s="99" t="s">
        <v>904</v>
      </c>
      <c r="E57" s="146" t="s">
        <v>831</v>
      </c>
      <c r="F57" s="116">
        <v>821062</v>
      </c>
      <c r="G57" s="116">
        <v>821062</v>
      </c>
      <c r="H57" s="99" t="s">
        <v>644</v>
      </c>
      <c r="I57" s="146">
        <v>1554155</v>
      </c>
      <c r="J57" s="115">
        <v>44315</v>
      </c>
    </row>
    <row r="58" spans="1:10" s="111" customFormat="1" ht="38.25" x14ac:dyDescent="0.25">
      <c r="A58" s="100">
        <v>52</v>
      </c>
      <c r="B58" s="115">
        <v>44286</v>
      </c>
      <c r="C58" s="99" t="s">
        <v>905</v>
      </c>
      <c r="D58" s="99" t="s">
        <v>906</v>
      </c>
      <c r="E58" s="146" t="s">
        <v>831</v>
      </c>
      <c r="F58" s="116">
        <v>821062</v>
      </c>
      <c r="G58" s="116">
        <v>821062</v>
      </c>
      <c r="H58" s="99" t="s">
        <v>644</v>
      </c>
      <c r="I58" s="146">
        <v>1554155</v>
      </c>
      <c r="J58" s="115">
        <v>44315</v>
      </c>
    </row>
    <row r="59" spans="1:10" s="111" customFormat="1" ht="38.25" x14ac:dyDescent="0.25">
      <c r="A59" s="100">
        <v>53</v>
      </c>
      <c r="B59" s="115">
        <v>44289</v>
      </c>
      <c r="C59" s="148" t="s">
        <v>907</v>
      </c>
      <c r="D59" s="148" t="s">
        <v>908</v>
      </c>
      <c r="E59" s="146" t="s">
        <v>831</v>
      </c>
      <c r="F59" s="116">
        <v>1907389</v>
      </c>
      <c r="G59" s="116">
        <v>1907389</v>
      </c>
      <c r="H59" s="99" t="s">
        <v>644</v>
      </c>
      <c r="I59" s="146">
        <v>1554155</v>
      </c>
      <c r="J59" s="115">
        <v>44315</v>
      </c>
    </row>
    <row r="60" spans="1:10" s="126" customFormat="1" ht="25.5" x14ac:dyDescent="0.25">
      <c r="A60" s="100">
        <v>54</v>
      </c>
      <c r="B60" s="121">
        <v>44251</v>
      </c>
      <c r="C60" s="122" t="s">
        <v>909</v>
      </c>
      <c r="D60" s="122" t="s">
        <v>910</v>
      </c>
      <c r="E60" s="122" t="s">
        <v>911</v>
      </c>
      <c r="F60" s="123">
        <v>88276997</v>
      </c>
      <c r="G60" s="123">
        <v>83813740</v>
      </c>
      <c r="H60" s="124" t="s">
        <v>644</v>
      </c>
      <c r="I60" s="122">
        <v>1551957</v>
      </c>
      <c r="J60" s="125">
        <v>44314</v>
      </c>
    </row>
    <row r="61" spans="1:10" s="111" customFormat="1" ht="51" x14ac:dyDescent="0.25">
      <c r="A61" s="100">
        <v>55</v>
      </c>
      <c r="B61" s="115">
        <v>44249</v>
      </c>
      <c r="C61" s="146" t="s">
        <v>877</v>
      </c>
      <c r="D61" s="99" t="s">
        <v>912</v>
      </c>
      <c r="E61" s="146" t="s">
        <v>856</v>
      </c>
      <c r="F61" s="147">
        <v>5986807.2199999997</v>
      </c>
      <c r="G61" s="147"/>
      <c r="H61" s="99" t="s">
        <v>644</v>
      </c>
      <c r="I61" s="146">
        <v>1556190</v>
      </c>
      <c r="J61" s="115">
        <v>44334</v>
      </c>
    </row>
    <row r="62" spans="1:10" s="111" customFormat="1" ht="25.5" x14ac:dyDescent="0.25">
      <c r="A62" s="100">
        <v>56</v>
      </c>
      <c r="B62" s="115">
        <v>44249</v>
      </c>
      <c r="C62" s="99" t="s">
        <v>868</v>
      </c>
      <c r="D62" s="99" t="s">
        <v>913</v>
      </c>
      <c r="E62" s="146" t="s">
        <v>856</v>
      </c>
      <c r="F62" s="147">
        <v>1005754.73</v>
      </c>
      <c r="G62" s="147"/>
      <c r="H62" s="99" t="s">
        <v>644</v>
      </c>
      <c r="I62" s="146">
        <v>1556191</v>
      </c>
      <c r="J62" s="115">
        <v>44334</v>
      </c>
    </row>
    <row r="63" spans="1:10" s="111" customFormat="1" ht="25.5" x14ac:dyDescent="0.25">
      <c r="A63" s="100">
        <v>57</v>
      </c>
      <c r="B63" s="115">
        <v>44249</v>
      </c>
      <c r="C63" s="146" t="s">
        <v>792</v>
      </c>
      <c r="D63" s="99" t="s">
        <v>914</v>
      </c>
      <c r="E63" s="146" t="s">
        <v>856</v>
      </c>
      <c r="F63" s="147">
        <v>2972554.58</v>
      </c>
      <c r="G63" s="147">
        <v>9965116</v>
      </c>
      <c r="H63" s="99" t="s">
        <v>644</v>
      </c>
      <c r="I63" s="146">
        <v>1556193</v>
      </c>
      <c r="J63" s="115">
        <v>44334</v>
      </c>
    </row>
    <row r="64" spans="1:10" s="126" customFormat="1" ht="38.25" x14ac:dyDescent="0.25">
      <c r="A64" s="100">
        <v>58</v>
      </c>
      <c r="B64" s="141">
        <v>44303</v>
      </c>
      <c r="C64" s="143" t="s">
        <v>915</v>
      </c>
      <c r="D64" s="142" t="s">
        <v>916</v>
      </c>
      <c r="E64" s="149" t="s">
        <v>856</v>
      </c>
      <c r="F64" s="144">
        <v>2888375</v>
      </c>
      <c r="G64" s="144"/>
      <c r="H64" s="142" t="s">
        <v>644</v>
      </c>
      <c r="I64" s="143">
        <v>1557528</v>
      </c>
      <c r="J64" s="150">
        <v>44341</v>
      </c>
    </row>
    <row r="65" spans="1:10" s="126" customFormat="1" ht="38.25" x14ac:dyDescent="0.25">
      <c r="A65" s="100">
        <v>59</v>
      </c>
      <c r="B65" s="141">
        <v>44303</v>
      </c>
      <c r="C65" s="143" t="s">
        <v>792</v>
      </c>
      <c r="D65" s="142" t="s">
        <v>917</v>
      </c>
      <c r="E65" s="149" t="s">
        <v>856</v>
      </c>
      <c r="F65" s="144">
        <v>2888375</v>
      </c>
      <c r="G65" s="144">
        <v>5465596</v>
      </c>
      <c r="H65" s="142" t="s">
        <v>918</v>
      </c>
      <c r="I65" s="151">
        <v>1557528</v>
      </c>
      <c r="J65" s="141">
        <v>44341</v>
      </c>
    </row>
    <row r="66" spans="1:10" s="111" customFormat="1" ht="38.25" x14ac:dyDescent="0.25">
      <c r="A66" s="100">
        <v>60</v>
      </c>
      <c r="B66" s="152">
        <v>44292</v>
      </c>
      <c r="C66" s="153" t="s">
        <v>792</v>
      </c>
      <c r="D66" s="148" t="s">
        <v>919</v>
      </c>
      <c r="E66" s="153" t="s">
        <v>856</v>
      </c>
      <c r="F66" s="154">
        <v>3092105</v>
      </c>
      <c r="G66" s="155"/>
      <c r="H66" s="148" t="s">
        <v>644</v>
      </c>
      <c r="I66" s="148" t="s">
        <v>984</v>
      </c>
      <c r="J66" s="156">
        <v>44344</v>
      </c>
    </row>
    <row r="67" spans="1:10" s="111" customFormat="1" ht="38.25" x14ac:dyDescent="0.25">
      <c r="A67" s="100">
        <v>61</v>
      </c>
      <c r="B67" s="152">
        <v>44296</v>
      </c>
      <c r="C67" s="153" t="s">
        <v>792</v>
      </c>
      <c r="D67" s="148" t="s">
        <v>920</v>
      </c>
      <c r="E67" s="153" t="s">
        <v>856</v>
      </c>
      <c r="F67" s="154">
        <v>2934876</v>
      </c>
      <c r="G67" s="155"/>
      <c r="H67" s="148" t="s">
        <v>644</v>
      </c>
      <c r="I67" s="148" t="s">
        <v>984</v>
      </c>
      <c r="J67" s="156">
        <v>44344</v>
      </c>
    </row>
    <row r="68" spans="1:10" s="111" customFormat="1" ht="25.5" x14ac:dyDescent="0.25">
      <c r="A68" s="100">
        <v>62</v>
      </c>
      <c r="B68" s="152">
        <v>44298</v>
      </c>
      <c r="C68" s="153" t="s">
        <v>792</v>
      </c>
      <c r="D68" s="148" t="s">
        <v>921</v>
      </c>
      <c r="E68" s="153" t="s">
        <v>856</v>
      </c>
      <c r="F68" s="154">
        <v>2934876</v>
      </c>
      <c r="G68" s="155"/>
      <c r="H68" s="148" t="s">
        <v>644</v>
      </c>
      <c r="I68" s="148" t="s">
        <v>984</v>
      </c>
      <c r="J68" s="156">
        <v>44344</v>
      </c>
    </row>
    <row r="69" spans="1:10" s="111" customFormat="1" ht="38.25" x14ac:dyDescent="0.25">
      <c r="A69" s="100">
        <v>63</v>
      </c>
      <c r="B69" s="152">
        <v>44300</v>
      </c>
      <c r="C69" s="153" t="s">
        <v>792</v>
      </c>
      <c r="D69" s="148" t="s">
        <v>922</v>
      </c>
      <c r="E69" s="153" t="s">
        <v>856</v>
      </c>
      <c r="F69" s="154">
        <v>2934876</v>
      </c>
      <c r="G69" s="154">
        <v>11295239</v>
      </c>
      <c r="H69" s="148" t="s">
        <v>644</v>
      </c>
      <c r="I69" s="148" t="s">
        <v>984</v>
      </c>
      <c r="J69" s="156">
        <v>44344</v>
      </c>
    </row>
    <row r="70" spans="1:10" s="126" customFormat="1" ht="38.25" x14ac:dyDescent="0.25">
      <c r="A70" s="100">
        <v>64</v>
      </c>
      <c r="B70" s="141">
        <v>44213</v>
      </c>
      <c r="C70" s="142" t="s">
        <v>795</v>
      </c>
      <c r="D70" s="142" t="s">
        <v>923</v>
      </c>
      <c r="E70" s="143" t="s">
        <v>924</v>
      </c>
      <c r="F70" s="144">
        <v>0</v>
      </c>
      <c r="G70" s="144">
        <v>0</v>
      </c>
      <c r="H70" s="142" t="s">
        <v>925</v>
      </c>
      <c r="I70" s="142" t="s">
        <v>737</v>
      </c>
      <c r="J70" s="141">
        <v>44342</v>
      </c>
    </row>
    <row r="71" spans="1:10" s="111" customFormat="1" ht="63.75" x14ac:dyDescent="0.25">
      <c r="A71" s="100">
        <v>65</v>
      </c>
      <c r="B71" s="157">
        <v>44292</v>
      </c>
      <c r="C71" s="146" t="s">
        <v>926</v>
      </c>
      <c r="D71" s="99" t="s">
        <v>927</v>
      </c>
      <c r="E71" s="158" t="s">
        <v>831</v>
      </c>
      <c r="F71" s="147">
        <v>86396</v>
      </c>
      <c r="G71" s="159"/>
      <c r="H71" s="99" t="s">
        <v>644</v>
      </c>
      <c r="I71" s="160">
        <v>1557536</v>
      </c>
      <c r="J71" s="115">
        <v>44342</v>
      </c>
    </row>
    <row r="72" spans="1:10" s="111" customFormat="1" ht="25.5" x14ac:dyDescent="0.25">
      <c r="A72" s="100">
        <v>66</v>
      </c>
      <c r="B72" s="157">
        <v>44300</v>
      </c>
      <c r="C72" s="146" t="s">
        <v>861</v>
      </c>
      <c r="D72" s="99" t="s">
        <v>928</v>
      </c>
      <c r="E72" s="158" t="s">
        <v>831</v>
      </c>
      <c r="F72" s="147">
        <v>437680</v>
      </c>
      <c r="G72" s="159"/>
      <c r="H72" s="99" t="s">
        <v>644</v>
      </c>
      <c r="I72" s="160">
        <v>1557536</v>
      </c>
      <c r="J72" s="115">
        <v>44342</v>
      </c>
    </row>
    <row r="73" spans="1:10" s="111" customFormat="1" ht="38.25" x14ac:dyDescent="0.25">
      <c r="A73" s="100">
        <v>67</v>
      </c>
      <c r="B73" s="157">
        <v>44296</v>
      </c>
      <c r="C73" s="146" t="s">
        <v>840</v>
      </c>
      <c r="D73" s="99" t="s">
        <v>929</v>
      </c>
      <c r="E73" s="158" t="s">
        <v>831</v>
      </c>
      <c r="F73" s="147">
        <v>829199</v>
      </c>
      <c r="G73" s="159"/>
      <c r="H73" s="99" t="s">
        <v>644</v>
      </c>
      <c r="I73" s="160">
        <v>1557536</v>
      </c>
      <c r="J73" s="115">
        <v>44342</v>
      </c>
    </row>
    <row r="74" spans="1:10" s="111" customFormat="1" ht="38.25" x14ac:dyDescent="0.25">
      <c r="A74" s="100">
        <v>68</v>
      </c>
      <c r="B74" s="157">
        <v>44296</v>
      </c>
      <c r="C74" s="146" t="s">
        <v>930</v>
      </c>
      <c r="D74" s="99" t="s">
        <v>931</v>
      </c>
      <c r="E74" s="158" t="s">
        <v>831</v>
      </c>
      <c r="F74" s="147">
        <v>829199</v>
      </c>
      <c r="G74" s="159"/>
      <c r="H74" s="99" t="s">
        <v>644</v>
      </c>
      <c r="I74" s="160">
        <v>1557536</v>
      </c>
      <c r="J74" s="115">
        <v>44342</v>
      </c>
    </row>
    <row r="75" spans="1:10" s="111" customFormat="1" ht="114.75" x14ac:dyDescent="0.25">
      <c r="A75" s="100">
        <v>69</v>
      </c>
      <c r="B75" s="157">
        <v>44292</v>
      </c>
      <c r="C75" s="146" t="s">
        <v>932</v>
      </c>
      <c r="D75" s="99" t="s">
        <v>933</v>
      </c>
      <c r="E75" s="158" t="s">
        <v>831</v>
      </c>
      <c r="F75" s="147">
        <v>155323</v>
      </c>
      <c r="G75" s="147">
        <v>2337797</v>
      </c>
      <c r="H75" s="99" t="s">
        <v>644</v>
      </c>
      <c r="I75" s="160">
        <v>1557536</v>
      </c>
      <c r="J75" s="115">
        <v>44342</v>
      </c>
    </row>
    <row r="76" spans="1:10" s="126" customFormat="1" ht="51" x14ac:dyDescent="0.25">
      <c r="A76" s="100">
        <v>70</v>
      </c>
      <c r="B76" s="161">
        <v>44251</v>
      </c>
      <c r="C76" s="143" t="s">
        <v>838</v>
      </c>
      <c r="D76" s="142" t="s">
        <v>934</v>
      </c>
      <c r="E76" s="142" t="s">
        <v>778</v>
      </c>
      <c r="F76" s="144">
        <v>4548838.25</v>
      </c>
      <c r="G76" s="144">
        <v>4548838.25</v>
      </c>
      <c r="H76" s="142" t="s">
        <v>644</v>
      </c>
      <c r="I76" s="151">
        <v>1557534</v>
      </c>
      <c r="J76" s="141">
        <v>44362</v>
      </c>
    </row>
    <row r="77" spans="1:10" s="111" customFormat="1" ht="51" x14ac:dyDescent="0.25">
      <c r="A77" s="100">
        <v>71</v>
      </c>
      <c r="B77" s="120">
        <v>43406</v>
      </c>
      <c r="C77" s="118" t="s">
        <v>935</v>
      </c>
      <c r="D77" s="118" t="s">
        <v>936</v>
      </c>
      <c r="E77" s="118" t="s">
        <v>924</v>
      </c>
      <c r="F77" s="162">
        <v>120000000</v>
      </c>
      <c r="G77" s="162">
        <v>45000000</v>
      </c>
      <c r="H77" s="99" t="s">
        <v>644</v>
      </c>
      <c r="I77" s="163">
        <v>1535968</v>
      </c>
      <c r="J77" s="120">
        <v>44396</v>
      </c>
    </row>
    <row r="78" spans="1:10" s="126" customFormat="1" ht="51" x14ac:dyDescent="0.25">
      <c r="A78" s="193">
        <v>72</v>
      </c>
      <c r="B78" s="129">
        <v>44378</v>
      </c>
      <c r="C78" s="130" t="s">
        <v>877</v>
      </c>
      <c r="D78" s="130" t="s">
        <v>937</v>
      </c>
      <c r="E78" s="130" t="s">
        <v>924</v>
      </c>
      <c r="F78" s="164" t="s">
        <v>819</v>
      </c>
      <c r="G78" s="164" t="s">
        <v>819</v>
      </c>
      <c r="H78" s="122" t="s">
        <v>938</v>
      </c>
      <c r="I78" s="130"/>
      <c r="J78" s="164"/>
    </row>
    <row r="79" spans="1:10" s="111" customFormat="1" ht="25.5" x14ac:dyDescent="0.25">
      <c r="A79" s="100">
        <v>73</v>
      </c>
      <c r="B79" s="165">
        <v>44372</v>
      </c>
      <c r="C79" s="137" t="s">
        <v>939</v>
      </c>
      <c r="D79" s="166" t="s">
        <v>940</v>
      </c>
      <c r="E79" s="137" t="s">
        <v>1018</v>
      </c>
      <c r="F79" s="167">
        <v>777737</v>
      </c>
      <c r="G79" s="167">
        <v>0</v>
      </c>
      <c r="H79" s="118" t="s">
        <v>938</v>
      </c>
      <c r="I79" s="168"/>
      <c r="J79" s="168"/>
    </row>
    <row r="80" spans="1:10" s="126" customFormat="1" ht="38.25" x14ac:dyDescent="0.25">
      <c r="A80" s="193">
        <v>74</v>
      </c>
      <c r="B80" s="133">
        <v>44373</v>
      </c>
      <c r="C80" s="130" t="s">
        <v>905</v>
      </c>
      <c r="D80" s="130" t="s">
        <v>941</v>
      </c>
      <c r="E80" s="130" t="s">
        <v>1018</v>
      </c>
      <c r="F80" s="169">
        <v>229301</v>
      </c>
      <c r="G80" s="169">
        <v>0</v>
      </c>
      <c r="H80" s="122" t="s">
        <v>938</v>
      </c>
      <c r="I80" s="164"/>
      <c r="J80" s="164"/>
    </row>
    <row r="81" spans="1:109" s="111" customFormat="1" ht="38.25" x14ac:dyDescent="0.25">
      <c r="A81" s="100">
        <v>75</v>
      </c>
      <c r="B81" s="120">
        <v>44385</v>
      </c>
      <c r="C81" s="118" t="s">
        <v>942</v>
      </c>
      <c r="D81" s="118" t="s">
        <v>943</v>
      </c>
      <c r="E81" s="137" t="s">
        <v>1018</v>
      </c>
      <c r="F81" s="162">
        <v>858476</v>
      </c>
      <c r="G81" s="162">
        <v>0</v>
      </c>
      <c r="H81" s="118" t="s">
        <v>938</v>
      </c>
      <c r="I81" s="163"/>
      <c r="J81" s="163"/>
    </row>
    <row r="82" spans="1:109" s="126" customFormat="1" ht="25.5" x14ac:dyDescent="0.25">
      <c r="A82" s="100">
        <v>76</v>
      </c>
      <c r="B82" s="125">
        <v>44385</v>
      </c>
      <c r="C82" s="122" t="s">
        <v>944</v>
      </c>
      <c r="D82" s="122" t="s">
        <v>945</v>
      </c>
      <c r="E82" s="130" t="s">
        <v>1018</v>
      </c>
      <c r="F82" s="170">
        <v>1154616</v>
      </c>
      <c r="G82" s="170">
        <v>0</v>
      </c>
      <c r="H82" s="170">
        <v>2242393</v>
      </c>
      <c r="I82" s="171"/>
      <c r="J82" s="171"/>
    </row>
    <row r="83" spans="1:109" s="111" customFormat="1" ht="63.75" x14ac:dyDescent="0.25">
      <c r="A83" s="100">
        <v>77</v>
      </c>
      <c r="B83" s="120">
        <v>44383</v>
      </c>
      <c r="C83" s="118" t="s">
        <v>946</v>
      </c>
      <c r="D83" s="118" t="s">
        <v>947</v>
      </c>
      <c r="E83" s="163" t="s">
        <v>948</v>
      </c>
      <c r="F83" s="162">
        <v>1582483</v>
      </c>
      <c r="G83" s="162"/>
      <c r="H83" s="163" t="s">
        <v>644</v>
      </c>
      <c r="I83" s="163" t="s">
        <v>737</v>
      </c>
      <c r="J83" s="163">
        <v>1586191</v>
      </c>
    </row>
    <row r="84" spans="1:109" s="111" customFormat="1" ht="38.25" x14ac:dyDescent="0.25">
      <c r="A84" s="100">
        <v>78</v>
      </c>
      <c r="B84" s="120">
        <v>44371</v>
      </c>
      <c r="C84" s="118" t="s">
        <v>792</v>
      </c>
      <c r="D84" s="118" t="s">
        <v>949</v>
      </c>
      <c r="E84" s="163" t="s">
        <v>948</v>
      </c>
      <c r="F84" s="162">
        <v>5572347</v>
      </c>
      <c r="G84" s="162"/>
      <c r="H84" s="163" t="s">
        <v>644</v>
      </c>
      <c r="I84" s="163" t="s">
        <v>737</v>
      </c>
      <c r="J84" s="163">
        <v>1586191</v>
      </c>
    </row>
    <row r="85" spans="1:109" s="111" customFormat="1" ht="38.25" x14ac:dyDescent="0.25">
      <c r="A85" s="100">
        <v>79</v>
      </c>
      <c r="B85" s="120">
        <v>44368</v>
      </c>
      <c r="C85" s="118" t="s">
        <v>915</v>
      </c>
      <c r="D85" s="118" t="s">
        <v>950</v>
      </c>
      <c r="E85" s="163" t="s">
        <v>948</v>
      </c>
      <c r="F85" s="162">
        <v>2934876</v>
      </c>
      <c r="G85" s="162"/>
      <c r="H85" s="163" t="s">
        <v>644</v>
      </c>
      <c r="I85" s="163" t="s">
        <v>737</v>
      </c>
      <c r="J85" s="163">
        <v>1586191</v>
      </c>
    </row>
    <row r="86" spans="1:109" s="111" customFormat="1" ht="38.25" x14ac:dyDescent="0.25">
      <c r="A86" s="100">
        <v>80</v>
      </c>
      <c r="B86" s="120">
        <v>44368</v>
      </c>
      <c r="C86" s="118" t="s">
        <v>792</v>
      </c>
      <c r="D86" s="118" t="s">
        <v>951</v>
      </c>
      <c r="E86" s="163" t="s">
        <v>948</v>
      </c>
      <c r="F86" s="162">
        <v>5572347</v>
      </c>
      <c r="G86" s="162">
        <v>13874823</v>
      </c>
      <c r="H86" s="163" t="s">
        <v>644</v>
      </c>
      <c r="I86" s="163" t="s">
        <v>737</v>
      </c>
      <c r="J86" s="163">
        <v>1586191</v>
      </c>
    </row>
    <row r="87" spans="1:109" s="126" customFormat="1" ht="63.75" x14ac:dyDescent="0.25">
      <c r="A87" s="100">
        <v>81</v>
      </c>
      <c r="B87" s="125">
        <v>44353</v>
      </c>
      <c r="C87" s="122" t="s">
        <v>952</v>
      </c>
      <c r="D87" s="122" t="s">
        <v>953</v>
      </c>
      <c r="E87" s="130" t="s">
        <v>1018</v>
      </c>
      <c r="F87" s="170">
        <v>420897</v>
      </c>
      <c r="G87" s="170"/>
      <c r="H87" s="171" t="s">
        <v>644</v>
      </c>
      <c r="I87" s="171" t="s">
        <v>737</v>
      </c>
      <c r="J87" s="171">
        <v>1589224</v>
      </c>
    </row>
    <row r="88" spans="1:109" s="126" customFormat="1" ht="51" x14ac:dyDescent="0.25">
      <c r="A88" s="100">
        <v>82</v>
      </c>
      <c r="B88" s="125">
        <v>44354</v>
      </c>
      <c r="C88" s="122" t="s">
        <v>954</v>
      </c>
      <c r="D88" s="122" t="s">
        <v>955</v>
      </c>
      <c r="E88" s="130" t="s">
        <v>1018</v>
      </c>
      <c r="F88" s="170">
        <v>243269</v>
      </c>
      <c r="G88" s="170"/>
      <c r="H88" s="171" t="s">
        <v>644</v>
      </c>
      <c r="I88" s="171" t="s">
        <v>737</v>
      </c>
      <c r="J88" s="171">
        <v>1589224</v>
      </c>
    </row>
    <row r="89" spans="1:109" s="126" customFormat="1" ht="38.25" x14ac:dyDescent="0.25">
      <c r="A89" s="100">
        <v>83</v>
      </c>
      <c r="B89" s="125">
        <v>44325</v>
      </c>
      <c r="C89" s="122" t="s">
        <v>896</v>
      </c>
      <c r="D89" s="122" t="s">
        <v>956</v>
      </c>
      <c r="E89" s="130" t="s">
        <v>1018</v>
      </c>
      <c r="F89" s="170">
        <v>1609471</v>
      </c>
      <c r="G89" s="170"/>
      <c r="H89" s="171" t="s">
        <v>644</v>
      </c>
      <c r="I89" s="171" t="s">
        <v>737</v>
      </c>
      <c r="J89" s="171">
        <v>1589224</v>
      </c>
    </row>
    <row r="90" spans="1:109" s="126" customFormat="1" ht="63.75" x14ac:dyDescent="0.25">
      <c r="A90" s="100">
        <v>84</v>
      </c>
      <c r="B90" s="125">
        <v>44325</v>
      </c>
      <c r="C90" s="122" t="s">
        <v>807</v>
      </c>
      <c r="D90" s="122" t="s">
        <v>957</v>
      </c>
      <c r="E90" s="130" t="s">
        <v>1018</v>
      </c>
      <c r="F90" s="170">
        <v>437681</v>
      </c>
      <c r="G90" s="170"/>
      <c r="H90" s="171" t="s">
        <v>644</v>
      </c>
      <c r="I90" s="171" t="s">
        <v>737</v>
      </c>
      <c r="J90" s="171">
        <v>1589224</v>
      </c>
    </row>
    <row r="91" spans="1:109" s="126" customFormat="1" ht="25.5" x14ac:dyDescent="0.25">
      <c r="A91" s="100">
        <v>85</v>
      </c>
      <c r="B91" s="125">
        <v>44344</v>
      </c>
      <c r="C91" s="122" t="s">
        <v>958</v>
      </c>
      <c r="D91" s="122" t="s">
        <v>959</v>
      </c>
      <c r="E91" s="130" t="s">
        <v>1018</v>
      </c>
      <c r="F91" s="170">
        <v>1092995</v>
      </c>
      <c r="G91" s="170"/>
      <c r="H91" s="171" t="s">
        <v>644</v>
      </c>
      <c r="I91" s="171" t="s">
        <v>737</v>
      </c>
      <c r="J91" s="171">
        <v>1589224</v>
      </c>
    </row>
    <row r="92" spans="1:109" s="126" customFormat="1" ht="51" x14ac:dyDescent="0.25">
      <c r="A92" s="100">
        <v>86</v>
      </c>
      <c r="B92" s="125">
        <v>44354</v>
      </c>
      <c r="C92" s="122" t="s">
        <v>960</v>
      </c>
      <c r="D92" s="122" t="s">
        <v>961</v>
      </c>
      <c r="E92" s="130" t="s">
        <v>1018</v>
      </c>
      <c r="F92" s="170">
        <v>648842</v>
      </c>
      <c r="G92" s="170"/>
      <c r="H92" s="171" t="s">
        <v>644</v>
      </c>
      <c r="I92" s="171" t="s">
        <v>737</v>
      </c>
      <c r="J92" s="171">
        <v>1589224</v>
      </c>
    </row>
    <row r="93" spans="1:109" s="126" customFormat="1" ht="38.25" x14ac:dyDescent="0.25">
      <c r="A93" s="100">
        <v>87</v>
      </c>
      <c r="B93" s="125">
        <v>44346</v>
      </c>
      <c r="C93" s="122" t="s">
        <v>798</v>
      </c>
      <c r="D93" s="122" t="s">
        <v>962</v>
      </c>
      <c r="E93" s="130" t="s">
        <v>1018</v>
      </c>
      <c r="F93" s="170">
        <v>777302</v>
      </c>
      <c r="G93" s="170">
        <v>4944028</v>
      </c>
      <c r="H93" s="171" t="s">
        <v>644</v>
      </c>
      <c r="I93" s="171" t="s">
        <v>737</v>
      </c>
      <c r="J93" s="171">
        <v>1589224</v>
      </c>
    </row>
    <row r="94" spans="1:109" s="174" customFormat="1" ht="153" x14ac:dyDescent="0.25">
      <c r="A94" s="100">
        <v>88</v>
      </c>
      <c r="B94" s="112">
        <v>44414</v>
      </c>
      <c r="C94" s="99" t="s">
        <v>963</v>
      </c>
      <c r="D94" s="99" t="s">
        <v>964</v>
      </c>
      <c r="E94" s="99" t="s">
        <v>924</v>
      </c>
      <c r="F94" s="172">
        <v>0</v>
      </c>
      <c r="G94" s="172">
        <v>0</v>
      </c>
      <c r="H94" s="99" t="s">
        <v>989</v>
      </c>
      <c r="I94" s="99"/>
      <c r="J94" s="99"/>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row>
    <row r="95" spans="1:109" s="174" customFormat="1" ht="191.25" x14ac:dyDescent="0.25">
      <c r="A95" s="100">
        <v>89</v>
      </c>
      <c r="B95" s="112">
        <v>44414</v>
      </c>
      <c r="C95" s="99" t="s">
        <v>963</v>
      </c>
      <c r="D95" s="99" t="s">
        <v>965</v>
      </c>
      <c r="E95" s="99" t="s">
        <v>924</v>
      </c>
      <c r="F95" s="172">
        <v>80000</v>
      </c>
      <c r="G95" s="172">
        <v>80000</v>
      </c>
      <c r="H95" s="99" t="s">
        <v>989</v>
      </c>
      <c r="I95" s="99"/>
      <c r="J95" s="99"/>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row>
    <row r="96" spans="1:109" s="174" customFormat="1" ht="255" x14ac:dyDescent="0.25">
      <c r="A96" s="100">
        <v>90</v>
      </c>
      <c r="B96" s="112">
        <v>44463</v>
      </c>
      <c r="C96" s="99" t="s">
        <v>966</v>
      </c>
      <c r="D96" s="99" t="s">
        <v>967</v>
      </c>
      <c r="E96" s="99" t="s">
        <v>924</v>
      </c>
      <c r="F96" s="172">
        <v>0</v>
      </c>
      <c r="G96" s="172">
        <v>0</v>
      </c>
      <c r="H96" s="99" t="s">
        <v>989</v>
      </c>
      <c r="I96" s="99"/>
      <c r="J96" s="99"/>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row>
    <row r="97" spans="1:109" s="174" customFormat="1" ht="191.25" x14ac:dyDescent="0.25">
      <c r="A97" s="100">
        <v>91</v>
      </c>
      <c r="B97" s="175">
        <v>44498</v>
      </c>
      <c r="C97" s="148" t="s">
        <v>857</v>
      </c>
      <c r="D97" s="148" t="s">
        <v>985</v>
      </c>
      <c r="E97" s="99" t="s">
        <v>924</v>
      </c>
      <c r="F97" s="176">
        <v>0</v>
      </c>
      <c r="G97" s="176">
        <v>0</v>
      </c>
      <c r="H97" s="99" t="s">
        <v>989</v>
      </c>
      <c r="I97" s="148"/>
      <c r="J97" s="148"/>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row>
    <row r="98" spans="1:109" s="174" customFormat="1" ht="229.5" x14ac:dyDescent="0.25">
      <c r="A98" s="100">
        <v>92</v>
      </c>
      <c r="B98" s="112">
        <v>44524</v>
      </c>
      <c r="C98" s="99" t="s">
        <v>968</v>
      </c>
      <c r="D98" s="99" t="s">
        <v>969</v>
      </c>
      <c r="E98" s="99" t="s">
        <v>924</v>
      </c>
      <c r="F98" s="172">
        <v>0</v>
      </c>
      <c r="G98" s="172">
        <v>0</v>
      </c>
      <c r="H98" s="99" t="s">
        <v>989</v>
      </c>
      <c r="I98" s="177"/>
      <c r="J98" s="177"/>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c r="CT98" s="173"/>
      <c r="CU98" s="173"/>
      <c r="CV98" s="173"/>
      <c r="CW98" s="173"/>
      <c r="CX98" s="173"/>
      <c r="CY98" s="173"/>
      <c r="CZ98" s="173"/>
      <c r="DA98" s="173"/>
      <c r="DB98" s="173"/>
      <c r="DC98" s="173"/>
      <c r="DD98" s="173"/>
      <c r="DE98" s="173"/>
    </row>
    <row r="99" spans="1:109" s="174" customFormat="1" ht="267.75" x14ac:dyDescent="0.25">
      <c r="A99" s="100">
        <v>93</v>
      </c>
      <c r="B99" s="112">
        <v>44498</v>
      </c>
      <c r="C99" s="99" t="s">
        <v>820</v>
      </c>
      <c r="D99" s="99" t="s">
        <v>970</v>
      </c>
      <c r="E99" s="99" t="s">
        <v>924</v>
      </c>
      <c r="F99" s="172">
        <v>0</v>
      </c>
      <c r="G99" s="172">
        <v>0</v>
      </c>
      <c r="H99" s="99" t="s">
        <v>989</v>
      </c>
      <c r="I99" s="99"/>
      <c r="J99" s="99"/>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173"/>
      <c r="CK99" s="173"/>
      <c r="CL99" s="173"/>
      <c r="CM99" s="173"/>
      <c r="CN99" s="173"/>
      <c r="CO99" s="173"/>
      <c r="CP99" s="173"/>
      <c r="CQ99" s="173"/>
      <c r="CR99" s="173"/>
      <c r="CS99" s="173"/>
      <c r="CT99" s="173"/>
      <c r="CU99" s="173"/>
      <c r="CV99" s="173"/>
      <c r="CW99" s="173"/>
      <c r="CX99" s="173"/>
      <c r="CY99" s="173"/>
      <c r="CZ99" s="173"/>
      <c r="DA99" s="173"/>
      <c r="DB99" s="173"/>
      <c r="DC99" s="173"/>
      <c r="DD99" s="173"/>
      <c r="DE99" s="173"/>
    </row>
    <row r="100" spans="1:109" s="174" customFormat="1" ht="204" x14ac:dyDescent="0.25">
      <c r="A100" s="100">
        <v>94</v>
      </c>
      <c r="B100" s="112">
        <v>44519</v>
      </c>
      <c r="C100" s="99" t="s">
        <v>971</v>
      </c>
      <c r="D100" s="99" t="s">
        <v>972</v>
      </c>
      <c r="E100" s="99" t="s">
        <v>924</v>
      </c>
      <c r="F100" s="172">
        <v>0</v>
      </c>
      <c r="G100" s="172">
        <v>0</v>
      </c>
      <c r="H100" s="99" t="s">
        <v>989</v>
      </c>
      <c r="I100" s="177"/>
      <c r="J100" s="177"/>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173"/>
      <c r="CK100" s="173"/>
      <c r="CL100" s="173"/>
      <c r="CM100" s="173"/>
      <c r="CN100" s="173"/>
      <c r="CO100" s="173"/>
      <c r="CP100" s="173"/>
      <c r="CQ100" s="173"/>
      <c r="CR100" s="173"/>
      <c r="CS100" s="173"/>
      <c r="CT100" s="173"/>
      <c r="CU100" s="173"/>
      <c r="CV100" s="173"/>
      <c r="CW100" s="173"/>
      <c r="CX100" s="173"/>
      <c r="CY100" s="173"/>
      <c r="CZ100" s="173"/>
      <c r="DA100" s="173"/>
      <c r="DB100" s="173"/>
      <c r="DC100" s="173"/>
      <c r="DD100" s="173"/>
      <c r="DE100" s="173"/>
    </row>
    <row r="101" spans="1:109" s="174" customFormat="1" ht="41.25" customHeight="1" x14ac:dyDescent="0.25">
      <c r="A101" s="100">
        <v>95</v>
      </c>
      <c r="B101" s="178" t="s">
        <v>973</v>
      </c>
      <c r="C101" s="178" t="s">
        <v>725</v>
      </c>
      <c r="D101" s="178" t="s">
        <v>974</v>
      </c>
      <c r="E101" s="178" t="s">
        <v>734</v>
      </c>
      <c r="F101" s="179">
        <v>1285200</v>
      </c>
      <c r="G101" s="179">
        <v>1215497</v>
      </c>
      <c r="H101" s="178" t="s">
        <v>644</v>
      </c>
      <c r="I101" s="178"/>
      <c r="J101" s="178"/>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173"/>
      <c r="CK101" s="173"/>
      <c r="CL101" s="173"/>
      <c r="CM101" s="173"/>
      <c r="CN101" s="173"/>
      <c r="CO101" s="173"/>
      <c r="CP101" s="173"/>
      <c r="CQ101" s="173"/>
      <c r="CR101" s="173"/>
      <c r="CS101" s="173"/>
      <c r="CT101" s="173"/>
      <c r="CU101" s="173"/>
      <c r="CV101" s="173"/>
      <c r="CW101" s="173"/>
      <c r="CX101" s="173"/>
      <c r="CY101" s="173"/>
      <c r="CZ101" s="173"/>
      <c r="DA101" s="173"/>
      <c r="DB101" s="173"/>
      <c r="DC101" s="173"/>
      <c r="DD101" s="173"/>
      <c r="DE101" s="173"/>
    </row>
    <row r="102" spans="1:109" s="111" customFormat="1" ht="41.25" customHeight="1" x14ac:dyDescent="0.25">
      <c r="A102" s="100">
        <v>96</v>
      </c>
      <c r="B102" s="112">
        <v>44314</v>
      </c>
      <c r="C102" s="99" t="s">
        <v>725</v>
      </c>
      <c r="D102" s="99" t="s">
        <v>975</v>
      </c>
      <c r="E102" s="146" t="s">
        <v>726</v>
      </c>
      <c r="F102" s="172">
        <v>1799999</v>
      </c>
      <c r="G102" s="172">
        <v>2000000</v>
      </c>
      <c r="H102" s="146" t="s">
        <v>988</v>
      </c>
      <c r="I102" s="146"/>
      <c r="J102" s="146"/>
    </row>
    <row r="103" spans="1:109" s="111" customFormat="1" ht="41.25" customHeight="1" x14ac:dyDescent="0.25">
      <c r="A103" s="100">
        <v>97</v>
      </c>
      <c r="B103" s="112">
        <v>44314</v>
      </c>
      <c r="C103" s="99" t="s">
        <v>725</v>
      </c>
      <c r="D103" s="99" t="s">
        <v>976</v>
      </c>
      <c r="E103" s="99" t="s">
        <v>778</v>
      </c>
      <c r="F103" s="172">
        <v>554070000</v>
      </c>
      <c r="G103" s="146"/>
      <c r="H103" s="146" t="s">
        <v>780</v>
      </c>
      <c r="I103" s="146"/>
      <c r="J103" s="146"/>
    </row>
    <row r="104" spans="1:109" s="111" customFormat="1" ht="41.25" customHeight="1" x14ac:dyDescent="0.25">
      <c r="A104" s="100">
        <v>98</v>
      </c>
      <c r="B104" s="112">
        <v>44314</v>
      </c>
      <c r="C104" s="99" t="s">
        <v>725</v>
      </c>
      <c r="D104" s="99" t="s">
        <v>977</v>
      </c>
      <c r="E104" s="99" t="s">
        <v>778</v>
      </c>
      <c r="F104" s="172">
        <v>555000000</v>
      </c>
      <c r="G104" s="172">
        <v>134198591</v>
      </c>
      <c r="H104" s="146" t="s">
        <v>780</v>
      </c>
      <c r="I104" s="146"/>
      <c r="J104" s="146"/>
    </row>
    <row r="105" spans="1:109" s="111" customFormat="1" ht="41.25" customHeight="1" x14ac:dyDescent="0.25">
      <c r="A105" s="100">
        <v>99</v>
      </c>
      <c r="B105" s="112">
        <v>44265</v>
      </c>
      <c r="C105" s="99" t="s">
        <v>725</v>
      </c>
      <c r="D105" s="99" t="s">
        <v>978</v>
      </c>
      <c r="E105" s="99" t="s">
        <v>734</v>
      </c>
      <c r="F105" s="114">
        <v>213921</v>
      </c>
      <c r="G105" s="99"/>
      <c r="H105" s="99" t="s">
        <v>988</v>
      </c>
      <c r="I105" s="99"/>
      <c r="J105" s="99"/>
    </row>
    <row r="106" spans="1:109" s="111" customFormat="1" ht="41.25" customHeight="1" x14ac:dyDescent="0.25">
      <c r="A106" s="100">
        <v>100</v>
      </c>
      <c r="B106" s="112">
        <v>44265</v>
      </c>
      <c r="C106" s="99" t="s">
        <v>725</v>
      </c>
      <c r="D106" s="99" t="s">
        <v>979</v>
      </c>
      <c r="E106" s="99" t="s">
        <v>734</v>
      </c>
      <c r="F106" s="114">
        <v>541450</v>
      </c>
      <c r="G106" s="99"/>
      <c r="H106" s="99" t="s">
        <v>988</v>
      </c>
      <c r="I106" s="99"/>
      <c r="J106" s="99"/>
    </row>
    <row r="107" spans="1:109" s="111" customFormat="1" ht="41.25" customHeight="1" x14ac:dyDescent="0.25">
      <c r="A107" s="100">
        <v>101</v>
      </c>
      <c r="B107" s="112">
        <v>44265</v>
      </c>
      <c r="C107" s="99" t="s">
        <v>725</v>
      </c>
      <c r="D107" s="99" t="s">
        <v>980</v>
      </c>
      <c r="E107" s="99" t="s">
        <v>734</v>
      </c>
      <c r="F107" s="114">
        <v>541450</v>
      </c>
      <c r="G107" s="114">
        <v>558110</v>
      </c>
      <c r="H107" s="99" t="s">
        <v>988</v>
      </c>
      <c r="I107" s="99"/>
      <c r="J107" s="99"/>
    </row>
    <row r="108" spans="1:109" s="111" customFormat="1" ht="41.25" customHeight="1" x14ac:dyDescent="0.25">
      <c r="A108" s="100">
        <v>102</v>
      </c>
      <c r="B108" s="112">
        <v>44265</v>
      </c>
      <c r="C108" s="99" t="s">
        <v>725</v>
      </c>
      <c r="D108" s="99" t="s">
        <v>981</v>
      </c>
      <c r="E108" s="99" t="s">
        <v>734</v>
      </c>
      <c r="F108" s="114">
        <v>541450</v>
      </c>
      <c r="G108" s="114">
        <v>558110</v>
      </c>
      <c r="H108" s="99" t="s">
        <v>988</v>
      </c>
      <c r="I108" s="99"/>
      <c r="J108" s="99"/>
    </row>
    <row r="109" spans="1:109" s="111" customFormat="1" ht="41.25" customHeight="1" x14ac:dyDescent="0.25">
      <c r="A109" s="100">
        <v>103</v>
      </c>
      <c r="B109" s="112">
        <v>44529</v>
      </c>
      <c r="C109" s="99" t="s">
        <v>725</v>
      </c>
      <c r="D109" s="99" t="s">
        <v>982</v>
      </c>
      <c r="E109" s="99" t="s">
        <v>734</v>
      </c>
      <c r="F109" s="114">
        <v>911760</v>
      </c>
      <c r="G109" s="99"/>
      <c r="H109" s="99" t="s">
        <v>988</v>
      </c>
      <c r="I109" s="99"/>
      <c r="J109" s="99"/>
    </row>
    <row r="110" spans="1:109" s="174" customFormat="1" ht="38.25" x14ac:dyDescent="0.25">
      <c r="A110" s="100">
        <v>104</v>
      </c>
      <c r="B110" s="180">
        <v>44314</v>
      </c>
      <c r="C110" s="181" t="s">
        <v>776</v>
      </c>
      <c r="D110" s="181" t="s">
        <v>777</v>
      </c>
      <c r="E110" s="181" t="s">
        <v>778</v>
      </c>
      <c r="F110" s="182">
        <v>11754768443</v>
      </c>
      <c r="G110" s="182">
        <v>6125157019</v>
      </c>
      <c r="H110" s="181" t="s">
        <v>644</v>
      </c>
      <c r="I110" s="183">
        <v>42</v>
      </c>
      <c r="J110" s="183"/>
      <c r="K110" s="181" t="s">
        <v>1014</v>
      </c>
    </row>
    <row r="111" spans="1:109" s="174" customFormat="1" ht="38.25" x14ac:dyDescent="0.25">
      <c r="A111" s="100">
        <v>105</v>
      </c>
      <c r="B111" s="184">
        <v>44377</v>
      </c>
      <c r="C111" s="185" t="s">
        <v>776</v>
      </c>
      <c r="D111" s="185" t="s">
        <v>779</v>
      </c>
      <c r="E111" s="185" t="s">
        <v>778</v>
      </c>
      <c r="F111" s="186">
        <v>2951279372</v>
      </c>
      <c r="G111" s="186">
        <v>1063176537</v>
      </c>
      <c r="H111" s="185" t="s">
        <v>986</v>
      </c>
      <c r="I111" s="187"/>
      <c r="J111" s="187"/>
    </row>
    <row r="112" spans="1:109" s="174" customFormat="1" ht="38.25" x14ac:dyDescent="0.25">
      <c r="A112" s="100">
        <v>106</v>
      </c>
      <c r="B112" s="184">
        <v>44392</v>
      </c>
      <c r="C112" s="185" t="s">
        <v>776</v>
      </c>
      <c r="D112" s="185" t="s">
        <v>781</v>
      </c>
      <c r="E112" s="185" t="s">
        <v>778</v>
      </c>
      <c r="F112" s="186">
        <v>675286499</v>
      </c>
      <c r="G112" s="186">
        <v>305823261</v>
      </c>
      <c r="H112" s="185" t="s">
        <v>986</v>
      </c>
      <c r="I112" s="187"/>
      <c r="J112" s="187"/>
    </row>
    <row r="113" spans="1:10" s="174" customFormat="1" ht="38.25" x14ac:dyDescent="0.25">
      <c r="A113" s="100">
        <v>107</v>
      </c>
      <c r="B113" s="188">
        <v>44314</v>
      </c>
      <c r="C113" s="189" t="s">
        <v>776</v>
      </c>
      <c r="D113" s="189" t="s">
        <v>782</v>
      </c>
      <c r="E113" s="189" t="s">
        <v>778</v>
      </c>
      <c r="F113" s="190">
        <v>669535686</v>
      </c>
      <c r="G113" s="186">
        <v>0</v>
      </c>
      <c r="H113" s="189" t="s">
        <v>780</v>
      </c>
      <c r="I113" s="191"/>
      <c r="J113" s="191"/>
    </row>
    <row r="114" spans="1:10" s="111" customFormat="1" ht="409.5" x14ac:dyDescent="0.25">
      <c r="A114" s="100">
        <v>108</v>
      </c>
      <c r="B114" s="120">
        <v>44389</v>
      </c>
      <c r="C114" s="118" t="s">
        <v>783</v>
      </c>
      <c r="D114" s="118" t="s">
        <v>1015</v>
      </c>
      <c r="E114" s="163" t="s">
        <v>990</v>
      </c>
      <c r="F114" s="162">
        <v>78450536</v>
      </c>
      <c r="G114" s="162">
        <v>59957652</v>
      </c>
      <c r="H114" s="118" t="s">
        <v>987</v>
      </c>
      <c r="I114" s="163"/>
      <c r="J114" s="163"/>
    </row>
    <row r="115" spans="1:10" s="111" customFormat="1" ht="38.25" x14ac:dyDescent="0.25">
      <c r="A115" s="100">
        <v>109</v>
      </c>
      <c r="B115" s="120">
        <v>44391</v>
      </c>
      <c r="C115" s="118" t="s">
        <v>784</v>
      </c>
      <c r="D115" s="118" t="s">
        <v>785</v>
      </c>
      <c r="E115" s="163" t="s">
        <v>991</v>
      </c>
      <c r="F115" s="162">
        <v>1329586</v>
      </c>
      <c r="G115" s="163"/>
      <c r="H115" s="118" t="s">
        <v>987</v>
      </c>
      <c r="I115" s="163"/>
      <c r="J115" s="163"/>
    </row>
    <row r="116" spans="1:10" s="111" customFormat="1" ht="38.25" x14ac:dyDescent="0.25">
      <c r="A116" s="100">
        <v>110</v>
      </c>
      <c r="B116" s="120">
        <v>44386</v>
      </c>
      <c r="C116" s="118" t="s">
        <v>786</v>
      </c>
      <c r="D116" s="118" t="s">
        <v>787</v>
      </c>
      <c r="E116" s="163" t="s">
        <v>991</v>
      </c>
      <c r="F116" s="162">
        <v>852753</v>
      </c>
      <c r="G116" s="163"/>
      <c r="H116" s="118" t="s">
        <v>987</v>
      </c>
      <c r="I116" s="163"/>
      <c r="J116" s="163"/>
    </row>
    <row r="117" spans="1:10" s="111" customFormat="1" ht="38.25" x14ac:dyDescent="0.25">
      <c r="A117" s="100">
        <v>111</v>
      </c>
      <c r="B117" s="120">
        <v>44446</v>
      </c>
      <c r="C117" s="118" t="s">
        <v>788</v>
      </c>
      <c r="D117" s="118" t="s">
        <v>789</v>
      </c>
      <c r="E117" s="163" t="s">
        <v>991</v>
      </c>
      <c r="F117" s="162">
        <v>1877195</v>
      </c>
      <c r="G117" s="162">
        <v>3837226</v>
      </c>
      <c r="H117" s="118" t="s">
        <v>987</v>
      </c>
      <c r="I117" s="163"/>
      <c r="J117" s="163"/>
    </row>
    <row r="118" spans="1:10" s="111" customFormat="1" ht="38.25" x14ac:dyDescent="0.25">
      <c r="A118" s="100">
        <v>112</v>
      </c>
      <c r="B118" s="120">
        <v>44383</v>
      </c>
      <c r="C118" s="118" t="s">
        <v>790</v>
      </c>
      <c r="D118" s="118" t="s">
        <v>791</v>
      </c>
      <c r="E118" s="163" t="s">
        <v>856</v>
      </c>
      <c r="F118" s="162">
        <v>1910030</v>
      </c>
      <c r="G118" s="163"/>
      <c r="H118" s="118" t="s">
        <v>987</v>
      </c>
      <c r="I118" s="163"/>
      <c r="J118" s="163"/>
    </row>
    <row r="119" spans="1:10" s="111" customFormat="1" ht="25.5" x14ac:dyDescent="0.25">
      <c r="A119" s="100">
        <v>113</v>
      </c>
      <c r="B119" s="120">
        <v>44354</v>
      </c>
      <c r="C119" s="118" t="s">
        <v>792</v>
      </c>
      <c r="D119" s="118" t="s">
        <v>793</v>
      </c>
      <c r="E119" s="163" t="s">
        <v>856</v>
      </c>
      <c r="F119" s="162">
        <v>2934836</v>
      </c>
      <c r="G119" s="163"/>
      <c r="H119" s="118" t="s">
        <v>987</v>
      </c>
      <c r="I119" s="163"/>
      <c r="J119" s="163"/>
    </row>
    <row r="120" spans="1:10" s="111" customFormat="1" ht="25.5" x14ac:dyDescent="0.25">
      <c r="A120" s="100">
        <v>114</v>
      </c>
      <c r="B120" s="120">
        <v>44355</v>
      </c>
      <c r="C120" s="118" t="s">
        <v>792</v>
      </c>
      <c r="D120" s="118" t="s">
        <v>794</v>
      </c>
      <c r="E120" s="163" t="s">
        <v>856</v>
      </c>
      <c r="F120" s="162">
        <v>2934836</v>
      </c>
      <c r="G120" s="162">
        <v>7353748</v>
      </c>
      <c r="H120" s="118" t="s">
        <v>987</v>
      </c>
      <c r="I120" s="163"/>
      <c r="J120" s="163"/>
    </row>
    <row r="121" spans="1:10" s="111" customFormat="1" ht="102" x14ac:dyDescent="0.25">
      <c r="A121" s="100">
        <v>115</v>
      </c>
      <c r="B121" s="140">
        <v>44373</v>
      </c>
      <c r="C121" s="137" t="s">
        <v>795</v>
      </c>
      <c r="D121" s="137" t="s">
        <v>796</v>
      </c>
      <c r="E121" s="194" t="s">
        <v>991</v>
      </c>
      <c r="F121" s="195">
        <v>15065304</v>
      </c>
      <c r="G121" s="196"/>
      <c r="H121" s="118" t="s">
        <v>987</v>
      </c>
      <c r="I121" s="197"/>
      <c r="J121" s="197"/>
    </row>
    <row r="122" spans="1:10" s="111" customFormat="1" ht="25.5" x14ac:dyDescent="0.25">
      <c r="A122" s="100">
        <v>116</v>
      </c>
      <c r="B122" s="120">
        <v>44355</v>
      </c>
      <c r="C122" s="118" t="s">
        <v>795</v>
      </c>
      <c r="D122" s="118" t="s">
        <v>797</v>
      </c>
      <c r="E122" s="118" t="s">
        <v>991</v>
      </c>
      <c r="F122" s="198">
        <v>1989757</v>
      </c>
      <c r="G122" s="162"/>
      <c r="H122" s="118" t="s">
        <v>987</v>
      </c>
      <c r="I122" s="163"/>
      <c r="J122" s="163"/>
    </row>
    <row r="123" spans="1:10" s="111" customFormat="1" ht="38.25" x14ac:dyDescent="0.25">
      <c r="A123" s="100">
        <v>117</v>
      </c>
      <c r="B123" s="120">
        <v>44374</v>
      </c>
      <c r="C123" s="118" t="s">
        <v>798</v>
      </c>
      <c r="D123" s="118" t="s">
        <v>799</v>
      </c>
      <c r="E123" s="118" t="s">
        <v>991</v>
      </c>
      <c r="F123" s="198">
        <v>4132449</v>
      </c>
      <c r="G123" s="162"/>
      <c r="H123" s="118" t="s">
        <v>987</v>
      </c>
      <c r="I123" s="163"/>
      <c r="J123" s="163"/>
    </row>
    <row r="124" spans="1:10" s="111" customFormat="1" ht="38.25" x14ac:dyDescent="0.25">
      <c r="A124" s="100">
        <v>118</v>
      </c>
      <c r="B124" s="120">
        <v>44356</v>
      </c>
      <c r="C124" s="118" t="s">
        <v>800</v>
      </c>
      <c r="D124" s="118" t="s">
        <v>801</v>
      </c>
      <c r="E124" s="118" t="s">
        <v>991</v>
      </c>
      <c r="F124" s="198">
        <v>5225146</v>
      </c>
      <c r="G124" s="162"/>
      <c r="H124" s="118" t="s">
        <v>987</v>
      </c>
      <c r="I124" s="163"/>
      <c r="J124" s="163"/>
    </row>
    <row r="125" spans="1:10" s="111" customFormat="1" ht="25.5" x14ac:dyDescent="0.25">
      <c r="A125" s="100">
        <v>119</v>
      </c>
      <c r="B125" s="120">
        <v>44356</v>
      </c>
      <c r="C125" s="118" t="s">
        <v>802</v>
      </c>
      <c r="D125" s="118" t="s">
        <v>803</v>
      </c>
      <c r="E125" s="118" t="s">
        <v>991</v>
      </c>
      <c r="F125" s="199">
        <v>1375039</v>
      </c>
      <c r="G125" s="162"/>
      <c r="H125" s="118" t="s">
        <v>987</v>
      </c>
      <c r="I125" s="163"/>
      <c r="J125" s="163"/>
    </row>
    <row r="126" spans="1:10" s="111" customFormat="1" ht="25.5" x14ac:dyDescent="0.25">
      <c r="A126" s="100">
        <v>120</v>
      </c>
      <c r="B126" s="120">
        <v>44355</v>
      </c>
      <c r="C126" s="118" t="s">
        <v>788</v>
      </c>
      <c r="D126" s="118" t="s">
        <v>804</v>
      </c>
      <c r="E126" s="118" t="s">
        <v>991</v>
      </c>
      <c r="F126" s="199">
        <v>1609024</v>
      </c>
      <c r="G126" s="162"/>
      <c r="H126" s="118" t="s">
        <v>987</v>
      </c>
      <c r="I126" s="163"/>
      <c r="J126" s="163"/>
    </row>
    <row r="127" spans="1:10" s="111" customFormat="1" ht="25.5" x14ac:dyDescent="0.25">
      <c r="A127" s="100">
        <v>121</v>
      </c>
      <c r="B127" s="120">
        <v>44355</v>
      </c>
      <c r="C127" s="118" t="s">
        <v>805</v>
      </c>
      <c r="D127" s="118" t="s">
        <v>806</v>
      </c>
      <c r="E127" s="118" t="s">
        <v>991</v>
      </c>
      <c r="F127" s="199">
        <v>4022561</v>
      </c>
      <c r="G127" s="162"/>
      <c r="H127" s="118" t="s">
        <v>987</v>
      </c>
      <c r="I127" s="163"/>
      <c r="J127" s="163"/>
    </row>
    <row r="128" spans="1:10" s="111" customFormat="1" ht="25.5" x14ac:dyDescent="0.25">
      <c r="A128" s="100">
        <v>122</v>
      </c>
      <c r="B128" s="120">
        <v>44356</v>
      </c>
      <c r="C128" s="118" t="s">
        <v>807</v>
      </c>
      <c r="D128" s="118" t="s">
        <v>808</v>
      </c>
      <c r="E128" s="118" t="s">
        <v>991</v>
      </c>
      <c r="F128" s="200">
        <v>6100282</v>
      </c>
      <c r="G128" s="162"/>
      <c r="H128" s="118" t="s">
        <v>987</v>
      </c>
      <c r="I128" s="163"/>
      <c r="J128" s="163"/>
    </row>
    <row r="129" spans="1:10" s="111" customFormat="1" ht="38.25" x14ac:dyDescent="0.25">
      <c r="A129" s="100">
        <v>123</v>
      </c>
      <c r="B129" s="140">
        <v>44356</v>
      </c>
      <c r="C129" s="137" t="s">
        <v>786</v>
      </c>
      <c r="D129" s="137" t="s">
        <v>809</v>
      </c>
      <c r="E129" s="194" t="s">
        <v>991</v>
      </c>
      <c r="F129" s="201">
        <v>10343956</v>
      </c>
      <c r="G129" s="202"/>
      <c r="H129" s="118" t="s">
        <v>987</v>
      </c>
      <c r="I129" s="197"/>
      <c r="J129" s="197"/>
    </row>
    <row r="130" spans="1:10" s="111" customFormat="1" ht="38.25" x14ac:dyDescent="0.25">
      <c r="A130" s="100">
        <v>124</v>
      </c>
      <c r="B130" s="140">
        <v>44356</v>
      </c>
      <c r="C130" s="137" t="s">
        <v>810</v>
      </c>
      <c r="D130" s="137" t="s">
        <v>811</v>
      </c>
      <c r="E130" s="194" t="s">
        <v>991</v>
      </c>
      <c r="F130" s="201">
        <v>24729838</v>
      </c>
      <c r="G130" s="202">
        <v>70508482</v>
      </c>
      <c r="H130" s="118" t="s">
        <v>987</v>
      </c>
      <c r="I130" s="197"/>
      <c r="J130" s="197"/>
    </row>
    <row r="131" spans="1:10" s="111" customFormat="1" ht="25.5" x14ac:dyDescent="0.25">
      <c r="A131" s="100">
        <v>125</v>
      </c>
      <c r="B131" s="120">
        <v>44391</v>
      </c>
      <c r="C131" s="118" t="s">
        <v>812</v>
      </c>
      <c r="D131" s="118" t="s">
        <v>813</v>
      </c>
      <c r="E131" s="118" t="s">
        <v>814</v>
      </c>
      <c r="F131" s="162">
        <v>6481550</v>
      </c>
      <c r="G131" s="162">
        <v>6126608</v>
      </c>
      <c r="H131" s="118" t="s">
        <v>986</v>
      </c>
      <c r="I131" s="163"/>
      <c r="J131" s="163"/>
    </row>
    <row r="132" spans="1:10" s="111" customFormat="1" ht="114.75" x14ac:dyDescent="0.25">
      <c r="A132" s="100">
        <v>126</v>
      </c>
      <c r="B132" s="117">
        <v>44372</v>
      </c>
      <c r="C132" s="118" t="s">
        <v>815</v>
      </c>
      <c r="D132" s="118" t="s">
        <v>816</v>
      </c>
      <c r="E132" s="118" t="s">
        <v>924</v>
      </c>
      <c r="F132" s="119">
        <v>18170520</v>
      </c>
      <c r="G132" s="119">
        <v>17807109</v>
      </c>
      <c r="H132" s="118" t="s">
        <v>988</v>
      </c>
      <c r="I132" s="118"/>
      <c r="J132" s="163"/>
    </row>
    <row r="133" spans="1:10" s="111" customFormat="1" ht="38.25" x14ac:dyDescent="0.25">
      <c r="A133" s="100">
        <v>127</v>
      </c>
      <c r="B133" s="117">
        <v>44213</v>
      </c>
      <c r="C133" s="118" t="s">
        <v>817</v>
      </c>
      <c r="D133" s="118" t="s">
        <v>818</v>
      </c>
      <c r="E133" s="118" t="s">
        <v>924</v>
      </c>
      <c r="F133" s="192" t="s">
        <v>819</v>
      </c>
      <c r="G133" s="192" t="s">
        <v>819</v>
      </c>
      <c r="H133" s="118" t="s">
        <v>988</v>
      </c>
      <c r="I133" s="118"/>
      <c r="J133" s="163"/>
    </row>
    <row r="134" spans="1:10" s="111" customFormat="1" ht="63.75" x14ac:dyDescent="0.25">
      <c r="A134" s="100">
        <v>128</v>
      </c>
      <c r="B134" s="117">
        <v>44378</v>
      </c>
      <c r="C134" s="118" t="s">
        <v>820</v>
      </c>
      <c r="D134" s="118" t="s">
        <v>821</v>
      </c>
      <c r="E134" s="118" t="s">
        <v>924</v>
      </c>
      <c r="F134" s="119">
        <v>9085260</v>
      </c>
      <c r="G134" s="119">
        <v>5390000</v>
      </c>
      <c r="H134" s="118" t="s">
        <v>988</v>
      </c>
      <c r="I134" s="118"/>
      <c r="J134" s="163"/>
    </row>
  </sheetData>
  <autoFilter ref="A6:J134"/>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8"/>
  <sheetViews>
    <sheetView zoomScale="90" zoomScaleNormal="90" workbookViewId="0">
      <pane ySplit="1" topLeftCell="A6" activePane="bottomLeft" state="frozen"/>
      <selection pane="bottomLeft" activeCell="I3" sqref="I3"/>
    </sheetView>
  </sheetViews>
  <sheetFormatPr baseColWidth="10" defaultRowHeight="12.75" x14ac:dyDescent="0.2"/>
  <cols>
    <col min="1" max="1" width="3.85546875" style="79" customWidth="1"/>
    <col min="2" max="2" width="18.140625" style="79" bestFit="1" customWidth="1"/>
    <col min="3" max="3" width="35" style="79" customWidth="1"/>
    <col min="4" max="4" width="44.42578125" style="80" bestFit="1" customWidth="1"/>
    <col min="5" max="5" width="17" style="81" customWidth="1"/>
    <col min="6" max="6" width="16.7109375" style="80" bestFit="1" customWidth="1"/>
    <col min="7" max="7" width="39.140625" style="80" customWidth="1"/>
    <col min="8" max="8" width="9.140625" style="80" customWidth="1"/>
    <col min="9" max="9" width="14.85546875" style="80" customWidth="1"/>
    <col min="10" max="16384" width="11.42578125" style="80"/>
  </cols>
  <sheetData>
    <row r="2" spans="1:9" x14ac:dyDescent="0.2">
      <c r="A2" s="206" t="s">
        <v>1016</v>
      </c>
      <c r="B2" s="206"/>
      <c r="C2" s="206"/>
      <c r="D2" s="206"/>
      <c r="E2" s="206"/>
      <c r="F2" s="206"/>
      <c r="G2" s="206"/>
      <c r="H2" s="206"/>
      <c r="I2" s="206"/>
    </row>
    <row r="3" spans="1:9" s="83" customFormat="1" ht="25.5" x14ac:dyDescent="0.2">
      <c r="A3" s="82" t="s">
        <v>716</v>
      </c>
      <c r="B3" s="82" t="s">
        <v>775</v>
      </c>
      <c r="C3" s="82" t="s">
        <v>718</v>
      </c>
      <c r="D3" s="82" t="s">
        <v>720</v>
      </c>
      <c r="E3" s="82" t="s">
        <v>721</v>
      </c>
      <c r="F3" s="82" t="s">
        <v>774</v>
      </c>
      <c r="G3" s="82" t="s">
        <v>722</v>
      </c>
      <c r="H3" s="82" t="s">
        <v>992</v>
      </c>
      <c r="I3" s="82" t="s">
        <v>993</v>
      </c>
    </row>
    <row r="4" spans="1:9" s="88" customFormat="1" x14ac:dyDescent="0.2">
      <c r="A4" s="84">
        <v>1</v>
      </c>
      <c r="B4" s="98">
        <v>44314</v>
      </c>
      <c r="C4" s="84" t="s">
        <v>759</v>
      </c>
      <c r="D4" s="75" t="s">
        <v>778</v>
      </c>
      <c r="E4" s="86">
        <v>18897211</v>
      </c>
      <c r="F4" s="86">
        <v>18688515</v>
      </c>
      <c r="G4" s="85" t="s">
        <v>46</v>
      </c>
      <c r="H4" s="85">
        <v>1569993</v>
      </c>
      <c r="I4" s="87">
        <v>44426</v>
      </c>
    </row>
    <row r="5" spans="1:9" s="88" customFormat="1" x14ac:dyDescent="0.2">
      <c r="A5" s="84">
        <v>2</v>
      </c>
      <c r="B5" s="98">
        <v>44314</v>
      </c>
      <c r="C5" s="84" t="s">
        <v>753</v>
      </c>
      <c r="D5" s="75" t="s">
        <v>778</v>
      </c>
      <c r="E5" s="86">
        <v>52339527</v>
      </c>
      <c r="F5" s="86">
        <v>49610915</v>
      </c>
      <c r="G5" s="85" t="s">
        <v>46</v>
      </c>
      <c r="H5" s="85">
        <v>1572255</v>
      </c>
      <c r="I5" s="87">
        <v>44438</v>
      </c>
    </row>
    <row r="6" spans="1:9" s="88" customFormat="1" x14ac:dyDescent="0.2">
      <c r="A6" s="84">
        <v>3</v>
      </c>
      <c r="B6" s="98">
        <v>44314</v>
      </c>
      <c r="C6" s="84" t="s">
        <v>770</v>
      </c>
      <c r="D6" s="75" t="s">
        <v>778</v>
      </c>
      <c r="E6" s="86">
        <v>45154680</v>
      </c>
      <c r="F6" s="86">
        <v>44656003</v>
      </c>
      <c r="G6" s="85" t="s">
        <v>46</v>
      </c>
      <c r="H6" s="85">
        <v>1571891</v>
      </c>
      <c r="I6" s="87">
        <v>44435</v>
      </c>
    </row>
    <row r="7" spans="1:9" s="88" customFormat="1" x14ac:dyDescent="0.2">
      <c r="A7" s="84">
        <v>4</v>
      </c>
      <c r="B7" s="98">
        <v>44314</v>
      </c>
      <c r="C7" s="84" t="s">
        <v>755</v>
      </c>
      <c r="D7" s="75" t="s">
        <v>778</v>
      </c>
      <c r="E7" s="86">
        <v>10199173</v>
      </c>
      <c r="F7" s="86">
        <v>10086536</v>
      </c>
      <c r="G7" s="85" t="s">
        <v>46</v>
      </c>
      <c r="H7" s="85">
        <v>1571922</v>
      </c>
      <c r="I7" s="87">
        <v>44435</v>
      </c>
    </row>
    <row r="8" spans="1:9" s="88" customFormat="1" x14ac:dyDescent="0.2">
      <c r="A8" s="84">
        <v>5</v>
      </c>
      <c r="B8" s="98">
        <v>44314</v>
      </c>
      <c r="C8" s="84" t="s">
        <v>994</v>
      </c>
      <c r="D8" s="75" t="s">
        <v>778</v>
      </c>
      <c r="E8" s="86">
        <v>142680189</v>
      </c>
      <c r="F8" s="86">
        <v>141107455</v>
      </c>
      <c r="G8" s="85" t="s">
        <v>46</v>
      </c>
      <c r="H8" s="85">
        <v>1571901</v>
      </c>
      <c r="I8" s="87">
        <v>44435</v>
      </c>
    </row>
    <row r="9" spans="1:9" s="88" customFormat="1" x14ac:dyDescent="0.2">
      <c r="A9" s="84">
        <v>6</v>
      </c>
      <c r="B9" s="98">
        <v>44314</v>
      </c>
      <c r="C9" s="84" t="s">
        <v>762</v>
      </c>
      <c r="D9" s="75" t="s">
        <v>778</v>
      </c>
      <c r="E9" s="86">
        <v>108032109</v>
      </c>
      <c r="F9" s="86">
        <v>103579582</v>
      </c>
      <c r="G9" s="85" t="s">
        <v>46</v>
      </c>
      <c r="H9" s="85">
        <v>1572235</v>
      </c>
      <c r="I9" s="87">
        <v>44438</v>
      </c>
    </row>
    <row r="10" spans="1:9" s="88" customFormat="1" x14ac:dyDescent="0.2">
      <c r="A10" s="84">
        <v>7</v>
      </c>
      <c r="B10" s="98">
        <v>44314</v>
      </c>
      <c r="C10" s="84" t="s">
        <v>769</v>
      </c>
      <c r="D10" s="75" t="s">
        <v>778</v>
      </c>
      <c r="E10" s="86">
        <v>67778780</v>
      </c>
      <c r="F10" s="86">
        <v>67030247</v>
      </c>
      <c r="G10" s="85" t="s">
        <v>46</v>
      </c>
      <c r="H10" s="85">
        <v>1575715</v>
      </c>
      <c r="I10" s="87">
        <v>44467</v>
      </c>
    </row>
    <row r="11" spans="1:9" s="88" customFormat="1" x14ac:dyDescent="0.2">
      <c r="A11" s="84">
        <v>8</v>
      </c>
      <c r="B11" s="98">
        <v>44314</v>
      </c>
      <c r="C11" s="84" t="s">
        <v>748</v>
      </c>
      <c r="D11" s="75" t="s">
        <v>778</v>
      </c>
      <c r="E11" s="86">
        <v>116015414</v>
      </c>
      <c r="F11" s="86">
        <v>114734167</v>
      </c>
      <c r="G11" s="85" t="s">
        <v>46</v>
      </c>
      <c r="H11" s="85">
        <v>1576281</v>
      </c>
      <c r="I11" s="87">
        <v>44497</v>
      </c>
    </row>
    <row r="12" spans="1:9" s="88" customFormat="1" x14ac:dyDescent="0.2">
      <c r="A12" s="84">
        <v>9</v>
      </c>
      <c r="B12" s="98">
        <v>44314</v>
      </c>
      <c r="C12" s="84" t="s">
        <v>995</v>
      </c>
      <c r="D12" s="75" t="s">
        <v>778</v>
      </c>
      <c r="E12" s="86">
        <v>51402997</v>
      </c>
      <c r="F12" s="86">
        <v>50835315</v>
      </c>
      <c r="G12" s="85" t="s">
        <v>46</v>
      </c>
      <c r="H12" s="85">
        <v>1574683</v>
      </c>
      <c r="I12" s="87">
        <v>44461</v>
      </c>
    </row>
    <row r="13" spans="1:9" s="88" customFormat="1" x14ac:dyDescent="0.2">
      <c r="A13" s="84">
        <v>10</v>
      </c>
      <c r="B13" s="98">
        <v>44314</v>
      </c>
      <c r="C13" s="84" t="s">
        <v>760</v>
      </c>
      <c r="D13" s="75" t="s">
        <v>778</v>
      </c>
      <c r="E13" s="86">
        <v>18001390</v>
      </c>
      <c r="F13" s="86">
        <v>17802588</v>
      </c>
      <c r="G13" s="85" t="s">
        <v>46</v>
      </c>
      <c r="H13" s="85">
        <v>1575708</v>
      </c>
      <c r="I13" s="87">
        <v>44467</v>
      </c>
    </row>
    <row r="14" spans="1:9" s="88" customFormat="1" x14ac:dyDescent="0.2">
      <c r="A14" s="84">
        <v>11</v>
      </c>
      <c r="B14" s="98">
        <v>44314</v>
      </c>
      <c r="C14" s="84" t="s">
        <v>765</v>
      </c>
      <c r="D14" s="75" t="s">
        <v>778</v>
      </c>
      <c r="E14" s="86">
        <v>114830064</v>
      </c>
      <c r="F14" s="86">
        <v>113561907</v>
      </c>
      <c r="G14" s="85" t="s">
        <v>46</v>
      </c>
      <c r="H14" s="85">
        <v>1577163</v>
      </c>
      <c r="I14" s="87">
        <v>44468</v>
      </c>
    </row>
    <row r="15" spans="1:9" s="88" customFormat="1" x14ac:dyDescent="0.2">
      <c r="A15" s="84">
        <v>12</v>
      </c>
      <c r="B15" s="98">
        <v>44314</v>
      </c>
      <c r="C15" s="84" t="s">
        <v>758</v>
      </c>
      <c r="D15" s="75" t="s">
        <v>778</v>
      </c>
      <c r="E15" s="86">
        <v>50332323</v>
      </c>
      <c r="F15" s="86">
        <v>47914419</v>
      </c>
      <c r="G15" s="85" t="s">
        <v>46</v>
      </c>
      <c r="H15" s="85">
        <v>1574687</v>
      </c>
      <c r="I15" s="87">
        <v>44497</v>
      </c>
    </row>
    <row r="16" spans="1:9" s="88" customFormat="1" x14ac:dyDescent="0.2">
      <c r="A16" s="84">
        <v>13</v>
      </c>
      <c r="B16" s="98">
        <v>44314</v>
      </c>
      <c r="C16" s="84" t="s">
        <v>742</v>
      </c>
      <c r="D16" s="75" t="s">
        <v>778</v>
      </c>
      <c r="E16" s="86">
        <v>62161200</v>
      </c>
      <c r="F16" s="86">
        <v>59175060</v>
      </c>
      <c r="G16" s="85" t="s">
        <v>46</v>
      </c>
      <c r="H16" s="85">
        <v>1576974</v>
      </c>
      <c r="I16" s="87">
        <v>44467</v>
      </c>
    </row>
    <row r="17" spans="1:9" s="88" customFormat="1" x14ac:dyDescent="0.2">
      <c r="A17" s="84">
        <v>14</v>
      </c>
      <c r="B17" s="98">
        <v>44314</v>
      </c>
      <c r="C17" s="84" t="s">
        <v>749</v>
      </c>
      <c r="D17" s="75" t="s">
        <v>778</v>
      </c>
      <c r="E17" s="86">
        <v>83378596</v>
      </c>
      <c r="F17" s="86">
        <v>79373202</v>
      </c>
      <c r="G17" s="85" t="s">
        <v>46</v>
      </c>
      <c r="H17" s="85">
        <v>1575003</v>
      </c>
      <c r="I17" s="87">
        <v>44468</v>
      </c>
    </row>
    <row r="18" spans="1:9" s="88" customFormat="1" x14ac:dyDescent="0.2">
      <c r="A18" s="84">
        <v>15</v>
      </c>
      <c r="B18" s="98">
        <v>44314</v>
      </c>
      <c r="C18" s="84" t="s">
        <v>754</v>
      </c>
      <c r="D18" s="75" t="s">
        <v>778</v>
      </c>
      <c r="E18" s="86">
        <v>50267297</v>
      </c>
      <c r="F18" s="86">
        <v>47648519</v>
      </c>
      <c r="G18" s="85" t="s">
        <v>46</v>
      </c>
      <c r="H18" s="85">
        <v>1575750</v>
      </c>
      <c r="I18" s="87">
        <v>44463</v>
      </c>
    </row>
    <row r="19" spans="1:9" s="88" customFormat="1" x14ac:dyDescent="0.2">
      <c r="A19" s="84">
        <v>16</v>
      </c>
      <c r="B19" s="98">
        <v>44314</v>
      </c>
      <c r="C19" s="84" t="s">
        <v>996</v>
      </c>
      <c r="D19" s="75" t="s">
        <v>778</v>
      </c>
      <c r="E19" s="86">
        <v>65589758</v>
      </c>
      <c r="F19" s="86">
        <v>60110237</v>
      </c>
      <c r="G19" s="85" t="s">
        <v>46</v>
      </c>
      <c r="H19" s="85">
        <v>1576289</v>
      </c>
      <c r="I19" s="87">
        <v>44490</v>
      </c>
    </row>
    <row r="20" spans="1:9" s="88" customFormat="1" x14ac:dyDescent="0.2">
      <c r="A20" s="84">
        <v>17</v>
      </c>
      <c r="B20" s="98">
        <v>44314</v>
      </c>
      <c r="C20" s="84" t="s">
        <v>768</v>
      </c>
      <c r="D20" s="75" t="s">
        <v>778</v>
      </c>
      <c r="E20" s="86">
        <v>186414240</v>
      </c>
      <c r="F20" s="86">
        <v>177459159</v>
      </c>
      <c r="G20" s="85" t="s">
        <v>46</v>
      </c>
      <c r="H20" s="85">
        <v>1577175</v>
      </c>
      <c r="I20" s="87">
        <v>44468</v>
      </c>
    </row>
    <row r="21" spans="1:9" s="88" customFormat="1" x14ac:dyDescent="0.2">
      <c r="A21" s="84">
        <v>18</v>
      </c>
      <c r="B21" s="98">
        <v>44314</v>
      </c>
      <c r="C21" s="84" t="s">
        <v>751</v>
      </c>
      <c r="D21" s="75" t="s">
        <v>778</v>
      </c>
      <c r="E21" s="86">
        <v>63689705</v>
      </c>
      <c r="F21" s="86">
        <v>60110237</v>
      </c>
      <c r="G21" s="85" t="s">
        <v>46</v>
      </c>
      <c r="H21" s="85">
        <v>1575741</v>
      </c>
      <c r="I21" s="87">
        <v>44459</v>
      </c>
    </row>
    <row r="22" spans="1:9" s="88" customFormat="1" x14ac:dyDescent="0.2">
      <c r="A22" s="84">
        <v>19</v>
      </c>
      <c r="B22" s="98">
        <v>44314</v>
      </c>
      <c r="C22" s="89" t="s">
        <v>997</v>
      </c>
      <c r="D22" s="75" t="s">
        <v>778</v>
      </c>
      <c r="E22" s="86">
        <v>98875486</v>
      </c>
      <c r="F22" s="86">
        <v>94125646</v>
      </c>
      <c r="G22" s="85" t="s">
        <v>46</v>
      </c>
      <c r="H22" s="90">
        <v>1576959</v>
      </c>
      <c r="I22" s="91">
        <v>44467</v>
      </c>
    </row>
    <row r="23" spans="1:9" s="88" customFormat="1" x14ac:dyDescent="0.2">
      <c r="A23" s="84">
        <v>20</v>
      </c>
      <c r="B23" s="98">
        <v>44314</v>
      </c>
      <c r="C23" s="89" t="s">
        <v>756</v>
      </c>
      <c r="D23" s="75" t="s">
        <v>778</v>
      </c>
      <c r="E23" s="86">
        <v>7947469</v>
      </c>
      <c r="F23" s="86">
        <v>7533146</v>
      </c>
      <c r="G23" s="85" t="s">
        <v>46</v>
      </c>
      <c r="H23" s="90">
        <v>1579014</v>
      </c>
      <c r="I23" s="91">
        <v>44483</v>
      </c>
    </row>
    <row r="24" spans="1:9" s="88" customFormat="1" x14ac:dyDescent="0.2">
      <c r="A24" s="84">
        <v>21</v>
      </c>
      <c r="B24" s="98">
        <v>44314</v>
      </c>
      <c r="C24" s="89" t="s">
        <v>773</v>
      </c>
      <c r="D24" s="75" t="s">
        <v>778</v>
      </c>
      <c r="E24" s="86">
        <v>368336268</v>
      </c>
      <c r="F24" s="86">
        <v>350641904</v>
      </c>
      <c r="G24" s="85" t="s">
        <v>46</v>
      </c>
      <c r="H24" s="90">
        <v>1577389</v>
      </c>
      <c r="I24" s="91">
        <v>44475</v>
      </c>
    </row>
    <row r="25" spans="1:9" s="88" customFormat="1" x14ac:dyDescent="0.2">
      <c r="A25" s="84">
        <v>22</v>
      </c>
      <c r="B25" s="98">
        <v>44314</v>
      </c>
      <c r="C25" s="89" t="s">
        <v>750</v>
      </c>
      <c r="D25" s="75" t="s">
        <v>778</v>
      </c>
      <c r="E25" s="86">
        <v>58439061</v>
      </c>
      <c r="F25" s="86">
        <v>55391463</v>
      </c>
      <c r="G25" s="85" t="s">
        <v>46</v>
      </c>
      <c r="H25" s="90">
        <v>1576302</v>
      </c>
      <c r="I25" s="91">
        <v>44468</v>
      </c>
    </row>
    <row r="26" spans="1:9" s="88" customFormat="1" x14ac:dyDescent="0.2">
      <c r="A26" s="84">
        <v>23</v>
      </c>
      <c r="B26" s="98">
        <v>44314</v>
      </c>
      <c r="C26" s="89" t="s">
        <v>766</v>
      </c>
      <c r="D26" s="75" t="s">
        <v>778</v>
      </c>
      <c r="E26" s="86">
        <v>292869641</v>
      </c>
      <c r="F26" s="86">
        <v>277601498</v>
      </c>
      <c r="G26" s="85" t="s">
        <v>46</v>
      </c>
      <c r="H26" s="90">
        <v>1577397</v>
      </c>
      <c r="I26" s="91">
        <v>44475</v>
      </c>
    </row>
    <row r="27" spans="1:9" s="88" customFormat="1" x14ac:dyDescent="0.2">
      <c r="A27" s="84">
        <v>24</v>
      </c>
      <c r="B27" s="98">
        <v>44314</v>
      </c>
      <c r="C27" s="89" t="s">
        <v>998</v>
      </c>
      <c r="D27" s="75" t="s">
        <v>778</v>
      </c>
      <c r="E27" s="86">
        <v>31245092</v>
      </c>
      <c r="F27" s="86">
        <v>29744074</v>
      </c>
      <c r="G27" s="85" t="s">
        <v>46</v>
      </c>
      <c r="H27" s="90">
        <v>1576991</v>
      </c>
      <c r="I27" s="91">
        <v>44467</v>
      </c>
    </row>
    <row r="28" spans="1:9" s="88" customFormat="1" x14ac:dyDescent="0.2">
      <c r="A28" s="84">
        <v>25</v>
      </c>
      <c r="B28" s="98">
        <v>44314</v>
      </c>
      <c r="C28" s="89" t="s">
        <v>747</v>
      </c>
      <c r="D28" s="75" t="s">
        <v>778</v>
      </c>
      <c r="E28" s="86">
        <v>68069935</v>
      </c>
      <c r="F28" s="86">
        <v>64799911</v>
      </c>
      <c r="G28" s="85" t="s">
        <v>46</v>
      </c>
      <c r="H28" s="90">
        <v>1577154</v>
      </c>
      <c r="I28" s="91">
        <v>44467</v>
      </c>
    </row>
    <row r="29" spans="1:9" s="88" customFormat="1" x14ac:dyDescent="0.2">
      <c r="A29" s="84">
        <v>26</v>
      </c>
      <c r="B29" s="98">
        <v>44314</v>
      </c>
      <c r="C29" s="89" t="s">
        <v>999</v>
      </c>
      <c r="D29" s="75" t="s">
        <v>778</v>
      </c>
      <c r="E29" s="86">
        <v>51402997</v>
      </c>
      <c r="F29" s="86">
        <v>48793363</v>
      </c>
      <c r="G29" s="85" t="s">
        <v>46</v>
      </c>
      <c r="H29" s="90">
        <v>1576939</v>
      </c>
      <c r="I29" s="91">
        <v>44497</v>
      </c>
    </row>
    <row r="30" spans="1:9" s="88" customFormat="1" x14ac:dyDescent="0.2">
      <c r="A30" s="84">
        <v>27</v>
      </c>
      <c r="B30" s="98">
        <v>44314</v>
      </c>
      <c r="C30" s="89" t="s">
        <v>1000</v>
      </c>
      <c r="D30" s="75" t="s">
        <v>778</v>
      </c>
      <c r="E30" s="86">
        <v>58589651</v>
      </c>
      <c r="F30" s="86">
        <v>58466195</v>
      </c>
      <c r="G30" s="85" t="s">
        <v>46</v>
      </c>
      <c r="H30" s="90">
        <v>1577584</v>
      </c>
      <c r="I30" s="91">
        <v>44475</v>
      </c>
    </row>
    <row r="31" spans="1:9" s="88" customFormat="1" x14ac:dyDescent="0.2">
      <c r="A31" s="92">
        <v>28</v>
      </c>
      <c r="B31" s="98">
        <v>44314</v>
      </c>
      <c r="C31" s="93" t="s">
        <v>772</v>
      </c>
      <c r="D31" s="75" t="s">
        <v>778</v>
      </c>
      <c r="E31" s="94">
        <v>39831864</v>
      </c>
      <c r="F31" s="86">
        <v>37755314</v>
      </c>
      <c r="G31" s="85" t="s">
        <v>46</v>
      </c>
      <c r="H31" s="95">
        <v>1580516</v>
      </c>
      <c r="I31" s="96">
        <v>44489</v>
      </c>
    </row>
    <row r="32" spans="1:9" x14ac:dyDescent="0.2">
      <c r="A32" s="92">
        <v>29</v>
      </c>
      <c r="B32" s="98">
        <v>44314</v>
      </c>
      <c r="C32" s="93" t="s">
        <v>761</v>
      </c>
      <c r="D32" s="75" t="s">
        <v>778</v>
      </c>
      <c r="E32" s="94">
        <v>43769475</v>
      </c>
      <c r="F32" s="86">
        <v>41488595</v>
      </c>
      <c r="G32" s="85" t="s">
        <v>46</v>
      </c>
      <c r="H32" s="95">
        <v>1580515</v>
      </c>
      <c r="I32" s="96">
        <v>44489</v>
      </c>
    </row>
    <row r="33" spans="1:9" x14ac:dyDescent="0.2">
      <c r="A33" s="84">
        <v>30</v>
      </c>
      <c r="B33" s="98">
        <v>44314</v>
      </c>
      <c r="C33" s="89" t="s">
        <v>1001</v>
      </c>
      <c r="D33" s="75" t="s">
        <v>778</v>
      </c>
      <c r="E33" s="86">
        <v>38901777</v>
      </c>
      <c r="F33" s="86">
        <v>36873716</v>
      </c>
      <c r="G33" s="85" t="s">
        <v>46</v>
      </c>
      <c r="H33" s="90">
        <v>1580514</v>
      </c>
      <c r="I33" s="91">
        <v>44489</v>
      </c>
    </row>
    <row r="34" spans="1:9" x14ac:dyDescent="0.2">
      <c r="A34" s="92">
        <v>31</v>
      </c>
      <c r="B34" s="98">
        <v>44314</v>
      </c>
      <c r="C34" s="93" t="s">
        <v>1002</v>
      </c>
      <c r="D34" s="75" t="s">
        <v>778</v>
      </c>
      <c r="E34" s="94">
        <v>48887876</v>
      </c>
      <c r="F34" s="86">
        <v>46339211</v>
      </c>
      <c r="G34" s="85" t="s">
        <v>46</v>
      </c>
      <c r="H34" s="95">
        <v>1580517</v>
      </c>
      <c r="I34" s="96">
        <v>44489</v>
      </c>
    </row>
    <row r="35" spans="1:9" x14ac:dyDescent="0.2">
      <c r="A35" s="92">
        <v>32</v>
      </c>
      <c r="B35" s="98">
        <v>44314</v>
      </c>
      <c r="C35" s="93" t="s">
        <v>757</v>
      </c>
      <c r="D35" s="75" t="s">
        <v>778</v>
      </c>
      <c r="E35" s="94">
        <v>73985666</v>
      </c>
      <c r="F35" s="86">
        <v>70431497</v>
      </c>
      <c r="G35" s="85" t="s">
        <v>46</v>
      </c>
      <c r="H35" s="95">
        <v>1581369</v>
      </c>
      <c r="I35" s="96">
        <v>44495</v>
      </c>
    </row>
    <row r="36" spans="1:9" x14ac:dyDescent="0.2">
      <c r="A36" s="92">
        <v>33</v>
      </c>
      <c r="B36" s="98">
        <v>44314</v>
      </c>
      <c r="C36" s="93" t="s">
        <v>752</v>
      </c>
      <c r="D36" s="75" t="s">
        <v>778</v>
      </c>
      <c r="E36" s="94">
        <v>34252611</v>
      </c>
      <c r="F36" s="86">
        <v>32607110</v>
      </c>
      <c r="G36" s="85" t="s">
        <v>46</v>
      </c>
      <c r="H36" s="95">
        <v>1581036</v>
      </c>
      <c r="I36" s="96">
        <v>44494</v>
      </c>
    </row>
    <row r="37" spans="1:9" x14ac:dyDescent="0.2">
      <c r="A37" s="92">
        <v>34</v>
      </c>
      <c r="B37" s="98">
        <v>44314</v>
      </c>
      <c r="C37" s="93" t="s">
        <v>744</v>
      </c>
      <c r="D37" s="75" t="s">
        <v>778</v>
      </c>
      <c r="E37" s="94">
        <v>64112885</v>
      </c>
      <c r="F37" s="86">
        <v>60770494</v>
      </c>
      <c r="G37" s="85" t="s">
        <v>46</v>
      </c>
      <c r="H37" s="95">
        <v>1581352</v>
      </c>
      <c r="I37" s="96">
        <v>44495</v>
      </c>
    </row>
    <row r="38" spans="1:9" x14ac:dyDescent="0.2">
      <c r="A38" s="92">
        <v>35</v>
      </c>
      <c r="B38" s="98">
        <v>44314</v>
      </c>
      <c r="C38" s="89" t="s">
        <v>746</v>
      </c>
      <c r="D38" s="75" t="s">
        <v>778</v>
      </c>
      <c r="E38" s="94">
        <v>38699014</v>
      </c>
      <c r="F38" s="86">
        <v>36839905</v>
      </c>
      <c r="G38" s="85" t="s">
        <v>46</v>
      </c>
      <c r="H38" s="95">
        <v>1581059</v>
      </c>
      <c r="I38" s="96">
        <v>44545</v>
      </c>
    </row>
    <row r="39" spans="1:9" x14ac:dyDescent="0.2">
      <c r="A39" s="92">
        <v>36</v>
      </c>
      <c r="B39" s="98">
        <v>44314</v>
      </c>
      <c r="C39" s="89" t="s">
        <v>764</v>
      </c>
      <c r="D39" s="75" t="s">
        <v>778</v>
      </c>
      <c r="E39" s="94">
        <v>318021304</v>
      </c>
      <c r="F39" s="86">
        <v>301441934</v>
      </c>
      <c r="G39" s="85" t="s">
        <v>46</v>
      </c>
      <c r="H39" s="95">
        <v>1581591</v>
      </c>
      <c r="I39" s="96">
        <v>44545</v>
      </c>
    </row>
    <row r="40" spans="1:9" x14ac:dyDescent="0.2">
      <c r="A40" s="92">
        <v>37</v>
      </c>
      <c r="B40" s="98">
        <v>44314</v>
      </c>
      <c r="C40" s="93" t="s">
        <v>1003</v>
      </c>
      <c r="D40" s="75" t="s">
        <v>778</v>
      </c>
      <c r="E40" s="94">
        <v>249421627</v>
      </c>
      <c r="F40" s="86">
        <v>237439758</v>
      </c>
      <c r="G40" s="85" t="s">
        <v>46</v>
      </c>
      <c r="H40" s="95">
        <v>1581929</v>
      </c>
      <c r="I40" s="96">
        <v>44497</v>
      </c>
    </row>
    <row r="41" spans="1:9" x14ac:dyDescent="0.2">
      <c r="A41" s="92">
        <v>38</v>
      </c>
      <c r="B41" s="98">
        <v>44314</v>
      </c>
      <c r="C41" s="89" t="s">
        <v>1004</v>
      </c>
      <c r="D41" s="75" t="s">
        <v>778</v>
      </c>
      <c r="E41" s="94">
        <v>44278290</v>
      </c>
      <c r="F41" s="86">
        <v>42159509</v>
      </c>
      <c r="G41" s="85" t="s">
        <v>46</v>
      </c>
      <c r="H41" s="95">
        <v>1405443</v>
      </c>
      <c r="I41" s="96">
        <v>44512</v>
      </c>
    </row>
    <row r="42" spans="1:9" x14ac:dyDescent="0.2">
      <c r="A42" s="92">
        <v>39</v>
      </c>
      <c r="B42" s="98">
        <v>44314</v>
      </c>
      <c r="C42" s="93" t="s">
        <v>1005</v>
      </c>
      <c r="D42" s="75" t="s">
        <v>778</v>
      </c>
      <c r="E42" s="94">
        <v>37988496</v>
      </c>
      <c r="F42" s="86">
        <v>36163593</v>
      </c>
      <c r="G42" s="85" t="s">
        <v>46</v>
      </c>
      <c r="H42" s="95">
        <v>1581374</v>
      </c>
      <c r="I42" s="96">
        <v>44495</v>
      </c>
    </row>
    <row r="43" spans="1:9" x14ac:dyDescent="0.2">
      <c r="A43" s="92">
        <v>40</v>
      </c>
      <c r="B43" s="98">
        <v>44314</v>
      </c>
      <c r="C43" s="89" t="s">
        <v>1006</v>
      </c>
      <c r="D43" s="75" t="s">
        <v>778</v>
      </c>
      <c r="E43" s="94">
        <v>90324012</v>
      </c>
      <c r="F43" s="86">
        <v>85615160</v>
      </c>
      <c r="G43" s="85" t="s">
        <v>46</v>
      </c>
      <c r="H43" s="95">
        <v>1581636</v>
      </c>
      <c r="I43" s="96">
        <v>44545</v>
      </c>
    </row>
    <row r="44" spans="1:9" x14ac:dyDescent="0.2">
      <c r="A44" s="92">
        <v>41</v>
      </c>
      <c r="B44" s="98">
        <v>44314</v>
      </c>
      <c r="C44" s="93" t="s">
        <v>1007</v>
      </c>
      <c r="D44" s="75" t="s">
        <v>778</v>
      </c>
      <c r="E44" s="94">
        <v>61114300</v>
      </c>
      <c r="F44" s="86">
        <v>57928225</v>
      </c>
      <c r="G44" s="85" t="s">
        <v>46</v>
      </c>
      <c r="H44" s="95">
        <v>1581641</v>
      </c>
      <c r="I44" s="96">
        <v>44512</v>
      </c>
    </row>
    <row r="45" spans="1:9" x14ac:dyDescent="0.2">
      <c r="A45" s="92">
        <v>42</v>
      </c>
      <c r="B45" s="98">
        <v>44314</v>
      </c>
      <c r="C45" s="93" t="s">
        <v>743</v>
      </c>
      <c r="D45" s="75" t="s">
        <v>778</v>
      </c>
      <c r="E45" s="94">
        <v>29724911</v>
      </c>
      <c r="F45" s="86">
        <v>28215834</v>
      </c>
      <c r="G45" s="85" t="s">
        <v>46</v>
      </c>
      <c r="H45" s="95">
        <v>1581372</v>
      </c>
      <c r="I45" s="96">
        <v>44495</v>
      </c>
    </row>
    <row r="46" spans="1:9" x14ac:dyDescent="0.2">
      <c r="A46" s="92">
        <v>43</v>
      </c>
      <c r="B46" s="98">
        <v>44314</v>
      </c>
      <c r="C46" s="89" t="s">
        <v>745</v>
      </c>
      <c r="D46" s="75" t="s">
        <v>778</v>
      </c>
      <c r="E46" s="94">
        <v>77730318</v>
      </c>
      <c r="F46" s="86">
        <v>73678011</v>
      </c>
      <c r="G46" s="85" t="s">
        <v>46</v>
      </c>
      <c r="H46" s="95">
        <v>1581618</v>
      </c>
      <c r="I46" s="96">
        <v>44545</v>
      </c>
    </row>
    <row r="47" spans="1:9" x14ac:dyDescent="0.2">
      <c r="A47" s="84">
        <v>44</v>
      </c>
      <c r="B47" s="98">
        <v>44314</v>
      </c>
      <c r="C47" s="89" t="s">
        <v>1008</v>
      </c>
      <c r="D47" s="75" t="s">
        <v>778</v>
      </c>
      <c r="E47" s="86">
        <v>364297570</v>
      </c>
      <c r="F47" s="86">
        <v>345305681</v>
      </c>
      <c r="G47" s="85" t="s">
        <v>46</v>
      </c>
      <c r="H47" s="90">
        <v>1584359</v>
      </c>
      <c r="I47" s="91">
        <v>44523</v>
      </c>
    </row>
    <row r="48" spans="1:9" s="88" customFormat="1" x14ac:dyDescent="0.2">
      <c r="A48" s="84">
        <v>45</v>
      </c>
      <c r="B48" s="98">
        <v>44314</v>
      </c>
      <c r="C48" s="89" t="s">
        <v>1009</v>
      </c>
      <c r="D48" s="75" t="s">
        <v>778</v>
      </c>
      <c r="E48" s="86">
        <v>734123618</v>
      </c>
      <c r="F48" s="86">
        <v>695851631</v>
      </c>
      <c r="G48" s="85" t="s">
        <v>46</v>
      </c>
      <c r="H48" s="90">
        <v>1407648</v>
      </c>
      <c r="I48" s="91">
        <v>44523</v>
      </c>
    </row>
    <row r="49" spans="1:9" x14ac:dyDescent="0.2">
      <c r="A49" s="92">
        <v>46</v>
      </c>
      <c r="B49" s="98">
        <v>44314</v>
      </c>
      <c r="C49" s="89" t="s">
        <v>1010</v>
      </c>
      <c r="D49" s="75" t="s">
        <v>778</v>
      </c>
      <c r="E49" s="94">
        <v>35180842</v>
      </c>
      <c r="F49" s="86">
        <v>33394777</v>
      </c>
      <c r="G49" s="85" t="s">
        <v>46</v>
      </c>
      <c r="H49" s="95">
        <v>1586224</v>
      </c>
      <c r="I49" s="96">
        <v>44545</v>
      </c>
    </row>
    <row r="50" spans="1:9" x14ac:dyDescent="0.2">
      <c r="A50" s="92">
        <v>47</v>
      </c>
      <c r="B50" s="98">
        <v>44314</v>
      </c>
      <c r="C50" s="89" t="s">
        <v>1011</v>
      </c>
      <c r="D50" s="75" t="s">
        <v>778</v>
      </c>
      <c r="E50" s="94">
        <v>48225360</v>
      </c>
      <c r="F50" s="86">
        <v>45711232</v>
      </c>
      <c r="G50" s="85" t="s">
        <v>46</v>
      </c>
      <c r="H50" s="95">
        <v>1588929</v>
      </c>
      <c r="I50" s="96">
        <v>44545</v>
      </c>
    </row>
    <row r="51" spans="1:9" x14ac:dyDescent="0.2">
      <c r="A51" s="84">
        <v>48</v>
      </c>
      <c r="B51" s="98">
        <v>44314</v>
      </c>
      <c r="C51" s="89" t="s">
        <v>763</v>
      </c>
      <c r="D51" s="99" t="s">
        <v>778</v>
      </c>
      <c r="E51" s="86">
        <v>49071310</v>
      </c>
      <c r="F51" s="86">
        <v>46513079</v>
      </c>
      <c r="G51" s="85" t="s">
        <v>46</v>
      </c>
      <c r="H51" s="90">
        <v>1588044</v>
      </c>
      <c r="I51" s="91">
        <v>44545</v>
      </c>
    </row>
    <row r="52" spans="1:9" x14ac:dyDescent="0.2">
      <c r="A52" s="84">
        <v>49</v>
      </c>
      <c r="B52" s="98">
        <v>44314</v>
      </c>
      <c r="C52" s="89" t="s">
        <v>1012</v>
      </c>
      <c r="D52" s="99" t="s">
        <v>778</v>
      </c>
      <c r="E52" s="86">
        <v>80238577</v>
      </c>
      <c r="F52" s="86">
        <v>76057557</v>
      </c>
      <c r="G52" s="85" t="s">
        <v>46</v>
      </c>
      <c r="H52" s="90">
        <v>1589204</v>
      </c>
      <c r="I52" s="91">
        <v>44552</v>
      </c>
    </row>
    <row r="53" spans="1:9" x14ac:dyDescent="0.2">
      <c r="A53" s="84">
        <v>50</v>
      </c>
      <c r="B53" s="98">
        <v>44314</v>
      </c>
      <c r="C53" s="89" t="s">
        <v>768</v>
      </c>
      <c r="D53" s="99" t="s">
        <v>778</v>
      </c>
      <c r="E53" s="86">
        <v>235742838</v>
      </c>
      <c r="F53" s="86"/>
      <c r="G53" s="85" t="s">
        <v>1013</v>
      </c>
      <c r="H53" s="90"/>
      <c r="I53" s="90"/>
    </row>
    <row r="54" spans="1:9" x14ac:dyDescent="0.2">
      <c r="A54" s="84">
        <v>51</v>
      </c>
      <c r="B54" s="98">
        <v>44314</v>
      </c>
      <c r="C54" s="89" t="s">
        <v>771</v>
      </c>
      <c r="D54" s="99" t="s">
        <v>778</v>
      </c>
      <c r="E54" s="86">
        <v>99717930</v>
      </c>
      <c r="F54" s="86">
        <v>94519346</v>
      </c>
      <c r="G54" s="85" t="s">
        <v>46</v>
      </c>
      <c r="H54" s="90">
        <v>1589462</v>
      </c>
      <c r="I54" s="91">
        <v>44551</v>
      </c>
    </row>
    <row r="55" spans="1:9" ht="15.75" x14ac:dyDescent="0.25">
      <c r="E55" s="97"/>
    </row>
    <row r="56" spans="1:9" ht="15.75" x14ac:dyDescent="0.25">
      <c r="E56" s="97"/>
    </row>
    <row r="57" spans="1:9" ht="15.75" x14ac:dyDescent="0.25">
      <c r="E57" s="97"/>
    </row>
    <row r="58" spans="1:9" ht="15.75" x14ac:dyDescent="0.25">
      <c r="E58" s="97"/>
    </row>
  </sheetData>
  <mergeCells count="1">
    <mergeCell ref="A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E10" sqref="E10"/>
    </sheetView>
  </sheetViews>
  <sheetFormatPr baseColWidth="10" defaultRowHeight="15" x14ac:dyDescent="0.25"/>
  <cols>
    <col min="1" max="1" width="40.28515625" customWidth="1"/>
    <col min="2" max="2" width="8.42578125" bestFit="1" customWidth="1"/>
    <col min="3" max="3" width="23.5703125" customWidth="1"/>
    <col min="5" max="5" width="40.28515625" customWidth="1"/>
    <col min="6" max="6" width="8.42578125" bestFit="1" customWidth="1"/>
    <col min="7" max="7" width="23.5703125" customWidth="1"/>
  </cols>
  <sheetData>
    <row r="1" spans="1:6" x14ac:dyDescent="0.25">
      <c r="A1" s="203" t="s">
        <v>720</v>
      </c>
      <c r="B1" s="76" t="s">
        <v>1019</v>
      </c>
      <c r="C1" s="76" t="s">
        <v>1020</v>
      </c>
      <c r="E1" s="203" t="s">
        <v>720</v>
      </c>
      <c r="F1" s="76" t="s">
        <v>1019</v>
      </c>
    </row>
    <row r="2" spans="1:6" x14ac:dyDescent="0.25">
      <c r="A2" s="204" t="s">
        <v>891</v>
      </c>
      <c r="B2" s="205">
        <v>1</v>
      </c>
      <c r="C2" s="207">
        <v>5161336</v>
      </c>
      <c r="E2" s="208" t="s">
        <v>778</v>
      </c>
      <c r="F2" s="209">
        <v>51</v>
      </c>
    </row>
    <row r="3" spans="1:6" x14ac:dyDescent="0.25">
      <c r="A3" s="204" t="s">
        <v>924</v>
      </c>
      <c r="B3" s="205">
        <v>13</v>
      </c>
      <c r="C3" s="207">
        <v>68277109</v>
      </c>
      <c r="E3" s="204" t="s">
        <v>1017</v>
      </c>
      <c r="F3" s="205">
        <v>51</v>
      </c>
    </row>
    <row r="4" spans="1:6" x14ac:dyDescent="0.25">
      <c r="A4" s="204" t="s">
        <v>824</v>
      </c>
      <c r="B4" s="205">
        <v>4</v>
      </c>
      <c r="C4" s="207">
        <v>194869045</v>
      </c>
    </row>
    <row r="5" spans="1:6" x14ac:dyDescent="0.25">
      <c r="A5" s="204" t="s">
        <v>734</v>
      </c>
      <c r="B5" s="205">
        <v>11</v>
      </c>
      <c r="C5" s="207">
        <v>10732331</v>
      </c>
    </row>
    <row r="6" spans="1:6" x14ac:dyDescent="0.25">
      <c r="A6" s="204" t="s">
        <v>726</v>
      </c>
      <c r="B6" s="205">
        <v>2</v>
      </c>
      <c r="C6" s="207">
        <v>5827718</v>
      </c>
    </row>
    <row r="7" spans="1:6" x14ac:dyDescent="0.25">
      <c r="A7" s="204" t="s">
        <v>990</v>
      </c>
      <c r="B7" s="205">
        <v>1</v>
      </c>
      <c r="C7" s="207">
        <v>59957652</v>
      </c>
    </row>
    <row r="8" spans="1:6" x14ac:dyDescent="0.25">
      <c r="A8" s="204" t="s">
        <v>991</v>
      </c>
      <c r="B8" s="205">
        <v>13</v>
      </c>
      <c r="C8" s="207">
        <v>74345708</v>
      </c>
    </row>
    <row r="9" spans="1:6" x14ac:dyDescent="0.25">
      <c r="A9" s="204" t="s">
        <v>865</v>
      </c>
      <c r="B9" s="205">
        <v>9</v>
      </c>
      <c r="C9" s="207">
        <v>15001550</v>
      </c>
    </row>
    <row r="10" spans="1:6" x14ac:dyDescent="0.25">
      <c r="A10" s="204" t="s">
        <v>814</v>
      </c>
      <c r="B10" s="205">
        <v>1</v>
      </c>
      <c r="C10" s="207">
        <v>6126608</v>
      </c>
    </row>
    <row r="11" spans="1:6" x14ac:dyDescent="0.25">
      <c r="A11" s="204" t="s">
        <v>911</v>
      </c>
      <c r="B11" s="205">
        <v>1</v>
      </c>
      <c r="C11" s="207">
        <v>83813740</v>
      </c>
    </row>
    <row r="12" spans="1:6" x14ac:dyDescent="0.25">
      <c r="A12" s="204" t="s">
        <v>856</v>
      </c>
      <c r="B12" s="205">
        <v>17</v>
      </c>
      <c r="C12" s="207">
        <v>48651156</v>
      </c>
    </row>
    <row r="13" spans="1:6" x14ac:dyDescent="0.25">
      <c r="A13" s="208" t="s">
        <v>778</v>
      </c>
      <c r="B13" s="209">
        <v>7</v>
      </c>
      <c r="C13" s="210">
        <v>7632904246.25</v>
      </c>
    </row>
    <row r="14" spans="1:6" x14ac:dyDescent="0.25">
      <c r="A14" s="204" t="s">
        <v>831</v>
      </c>
      <c r="B14" s="205">
        <v>37</v>
      </c>
      <c r="C14" s="207">
        <v>48595077.859999999</v>
      </c>
    </row>
    <row r="15" spans="1:6" x14ac:dyDescent="0.25">
      <c r="A15" s="204" t="s">
        <v>1018</v>
      </c>
      <c r="B15" s="205">
        <v>11</v>
      </c>
      <c r="C15" s="207">
        <v>4944028</v>
      </c>
    </row>
    <row r="16" spans="1:6" x14ac:dyDescent="0.25">
      <c r="A16" s="204" t="s">
        <v>1017</v>
      </c>
      <c r="B16" s="205">
        <v>128</v>
      </c>
      <c r="C16" s="207">
        <v>8259207305.1100016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CONOLIDADO DE DISCIPLINARIOS</vt:lpstr>
      <vt:lpstr>SINIESTROS 2022</vt:lpstr>
      <vt:lpstr>DETALLE DE RECLAMACIONES</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Seguros Tmsa</dc:creator>
  <cp:keywords/>
  <dc:description/>
  <cp:lastModifiedBy>Sandra Johanna Moreno Osorio</cp:lastModifiedBy>
  <cp:revision/>
  <dcterms:created xsi:type="dcterms:W3CDTF">2016-10-04T16:29:59Z</dcterms:created>
  <dcterms:modified xsi:type="dcterms:W3CDTF">2022-02-08T20:41:02Z</dcterms:modified>
  <cp:category/>
  <cp:contentStatus/>
</cp:coreProperties>
</file>