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transmilenio-my.sharepoint.com/personal/katherine_prada_transmilenio_gov_co/Documents/OCI2022/8. PAAC/1. Abril de 2021/4. Informe/"/>
    </mc:Choice>
  </mc:AlternateContent>
  <xr:revisionPtr revIDLastSave="781" documentId="8_{FE8B22A6-C6BC-47B3-8D2D-FED294BF93B2}" xr6:coauthVersionLast="47" xr6:coauthVersionMax="47" xr10:uidLastSave="{6F247EF4-F1A7-4E85-A2AB-C4E669A60CB9}"/>
  <bookViews>
    <workbookView xWindow="-120" yWindow="-120" windowWidth="29040" windowHeight="15840" xr2:uid="{0CFB072B-A07E-45BD-9836-D8F26425EF4A}"/>
  </bookViews>
  <sheets>
    <sheet name="Anexo 2 - Avance Estrategia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1_SE">#REF!</definedName>
    <definedName name="_A1">'[1]SECRETARIA DE EDUCACION'!#REF!</definedName>
    <definedName name="_xlnm._FilterDatabase" localSheetId="0" hidden="1">'Anexo 2 - Avance Estrategias'!$A$28:$S$71</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91028"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65" i="1" l="1"/>
  <c r="K62" i="1"/>
  <c r="K56" i="1"/>
  <c r="K33" i="1"/>
  <c r="K34" i="1"/>
  <c r="Q34" i="1"/>
  <c r="Q33" i="1"/>
  <c r="Q69" i="1"/>
  <c r="Q65" i="1"/>
  <c r="Q37" i="1"/>
  <c r="Q62" i="1"/>
  <c r="Q57" i="1"/>
  <c r="Q56" i="1"/>
  <c r="K37" i="1"/>
</calcChain>
</file>

<file path=xl/sharedStrings.xml><?xml version="1.0" encoding="utf-8"?>
<sst xmlns="http://schemas.openxmlformats.org/spreadsheetml/2006/main" count="689" uniqueCount="421">
  <si>
    <t>Entidad:</t>
  </si>
  <si>
    <t>EMPRESA DE TRANSPORTE DEL TERCER MILENIO - TRANSMILENIO S. A.</t>
  </si>
  <si>
    <t>Título de la Prueba</t>
  </si>
  <si>
    <t>Proceso o Actividad Auditada:</t>
  </si>
  <si>
    <t>Periodo Auditado:</t>
  </si>
  <si>
    <t>del 1 de enero al 30 de abril de 2022</t>
  </si>
  <si>
    <t>Periodo del Papel de Trabajo:</t>
  </si>
  <si>
    <t>Fecha de Elaboración:</t>
  </si>
  <si>
    <t>Auditor Responsable:</t>
  </si>
  <si>
    <t>Katherine Prada Mejía</t>
  </si>
  <si>
    <t>Revisado por:</t>
  </si>
  <si>
    <t>John Edward Burgos Piñeros</t>
  </si>
  <si>
    <t>Fecha de Revisión:</t>
  </si>
  <si>
    <t>Responsable del seguimiento</t>
  </si>
  <si>
    <t>Sandra Jeannette Camargo Acosta</t>
  </si>
  <si>
    <t>Cargo responsable del seguimiento</t>
  </si>
  <si>
    <t>Jefe Oficina de Control Interno</t>
  </si>
  <si>
    <t>Fuente de la Información:</t>
  </si>
  <si>
    <t>Objetivo del Papel de Trabajo</t>
  </si>
  <si>
    <t>Alcance de la Prueba</t>
  </si>
  <si>
    <t>Descripción de la prueba realizada:</t>
  </si>
  <si>
    <t>Versión de la matriz:</t>
  </si>
  <si>
    <t>Fecha de Publicación:</t>
  </si>
  <si>
    <t>Ruta Publicación:</t>
  </si>
  <si>
    <t>Periodo de Seguimiento</t>
  </si>
  <si>
    <t>Primer cuatrimestre 2022 (ene-abr)</t>
  </si>
  <si>
    <t>Subcomponente</t>
  </si>
  <si>
    <t>#</t>
  </si>
  <si>
    <t>Actividades</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</si>
  <si>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</si>
  <si>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</si>
  <si>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</si>
  <si>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</si>
  <si>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</si>
  <si>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</si>
  <si>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</si>
  <si>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</si>
  <si>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</si>
  <si>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</si>
  <si>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 OCI</t>
  </si>
  <si>
    <t>Soportes</t>
  </si>
  <si>
    <t>Política de Administración de Riesgos</t>
  </si>
  <si>
    <t>1.1</t>
  </si>
  <si>
    <t>Diseñar e implementar una campaña de socialización de la política de administración de riesgos</t>
  </si>
  <si>
    <t>Una (1) campaña diseñada y formulada de la Política de Administración de Riesgos</t>
  </si>
  <si>
    <t>(Una (1) campaña de socialización de la política de administración de riesgos diseñada e implementada /1)*100</t>
  </si>
  <si>
    <t>Jefe Oficina Asesora de Planeación  y la persona que este designe</t>
  </si>
  <si>
    <t>OAPP1</t>
  </si>
  <si>
    <t>Ninguna</t>
  </si>
  <si>
    <t>Publicación de 3 Piezas en la Intranet</t>
  </si>
  <si>
    <t>Una vez realizadas las verificaciones se puede concluir que durante el primer cuatrimestre de 2022, se realizan las actividades relativas al cumplimento de sus compromisos propuestos a este corte. De acuerdo al avance porcentual definido en el plan de trabajo.</t>
  </si>
  <si>
    <t>Construcción del Mapa de Riesgos de Corrupción</t>
  </si>
  <si>
    <t>1.2</t>
  </si>
  <si>
    <t>Actualizar en los casos que se requiera la matriz de riesgos de corrupción par la vigencia 2022</t>
  </si>
  <si>
    <t xml:space="preserve">Una (1) Matriz de riesgos de corrupción 2022 actualizada </t>
  </si>
  <si>
    <t>(# Actualizaciones realizadas a la matriz de Riesgos de Corrupción 2022 / # actualizaciones requeridas a la matriz de Riesgos de Corrupción 2022)*100</t>
  </si>
  <si>
    <t>Jefe Oficina Asesora de Planeación y la persona que este designe</t>
  </si>
  <si>
    <t>En el mes de enero de 2022 en coordinación con los enlaces de todas las dependencias, se realizó la revisión y actualización de los riesgos de corrupción de la Entidad, los cuales se publicaron en el link de transparencia el 31 de enero de 2022. Dentro de las principales modificaciones que se dieron se resaltan los siguientes: 
* Ajustes a la redacción de controles
* Incorporación de un nuevo riesgos (R18. Omisión de hallazgos en las inspecciones de seguridad operacional, para beneficio particular) 
*Definición de los planes de tratamiento de los 35 riesgos establecidos para la vigencia 2022</t>
  </si>
  <si>
    <t>Una vez realizadas las verificaciones se puede concluir que durante el primer cuatrimestre de 2022, se realizan las actividades relativas al cumplimento de sus compromisos propuestos a este corte.</t>
  </si>
  <si>
    <t>Se evidenció que se publicó el 31 de enero de 2022 la matriz de riesgos de corrupción para la vigencia 2022, en la pagina WEB de la Entidad en la zona de planes y proyectos - Plan Anticorrupción y Atención al Ciudadano. 
Por otra parta, si bien se cumplió con la actividad planeada es importante mencionar que el indicador no es coherente con la meta o producto.</t>
  </si>
  <si>
    <t>100%  Para el periodo</t>
  </si>
  <si>
    <t xml:space="preserve">Consulta y divulgación </t>
  </si>
  <si>
    <t>1.3</t>
  </si>
  <si>
    <t>Divulgar en los canales de comunicación interna y externa (intranet y pagina web de la Entidad) la matriz de riesgos de corrupción y las modificaciones que se presenten durante la vigencia 2022</t>
  </si>
  <si>
    <t xml:space="preserve">Una (1) matriz de riesgos de corrupción divulgadas en intranet y pagina web </t>
  </si>
  <si>
    <t>(# Divulgaciones realizadas a la matriz de Riesgos de Corrupción 2022 / # divulgaciones requeridas a la matriz de Riesgos de Corrupción 2022)*100</t>
  </si>
  <si>
    <t>Jefe Oficinas Asesora de Planeación y líderes de procesos</t>
  </si>
  <si>
    <t>A finales del mes de enero de 2022, se publicó en los canales de comunicación externa e interna (pagina web de la Entidad y en la intranet), la matriz de riesgos de corrupción en su versión 0. Con corte a este primer seguimiento, no se han presentado modificaciones a dichos riesgos</t>
  </si>
  <si>
    <t>1.4</t>
  </si>
  <si>
    <t xml:space="preserve">Verificar la publicación del PAAC y del mapa de riesgos de corrupción </t>
  </si>
  <si>
    <t>Una (1) verificación a la publicación del mapa de riesgos de corrupción de la Entidad y el PAAC, a 31 de enero</t>
  </si>
  <si>
    <t>(Una (1) Verificación a la  publicación del PAAC y del mapa de riesgos de corrupción realizada/1)*100</t>
  </si>
  <si>
    <t>Jefe de la Oficina de Control Interno y/o la persona que este designe.</t>
  </si>
  <si>
    <t>OCIP1</t>
  </si>
  <si>
    <t>La Oficina de Control Interno realizó la consulta en la página WEB de la entidad el 1 de febrero  de 2022, evidenciando que TRANSMILENIO S. A. consciente de la importancia de construir estrategias que conlleven a la lucha contra la corrupción y mejorar la atención a los ciudadanos puso en conocimiento el documento Plan Anticorrupción y de Atención al Ciudadano - PAAC 2022 versión 0 al igual que dos anexos correspondientes a las estrategias y a la matriz de riesgos de corrupción versión 0. Lo anterior se puede evidenciar en el link copiado en la columna soportes del avance y lugar donde reposan.</t>
  </si>
  <si>
    <t>N. A.</t>
  </si>
  <si>
    <t>Se evidenció el cumplimiento de la actividad mediante la captura de pantalla de la consulta realizada por la Oficina de Control Interno el 1 de febrero de 2022</t>
  </si>
  <si>
    <t>Monitoreo o revisión</t>
  </si>
  <si>
    <t>1.5</t>
  </si>
  <si>
    <t>Realizar en los meses de abril, agosto y diciembre de la vigencia 2022, monitoreos desde la segunda línea de defensa, a la matriz de riesgos de corrupción de dicha vigencia</t>
  </si>
  <si>
    <t>Mínimo tres monitoreos durante la vigencia 2022 al mapa de riesgos de corrupción de la Entidad</t>
  </si>
  <si>
    <t>(No. de monitoreos efectuados/3)*100</t>
  </si>
  <si>
    <t>Jefe Oficina Asesora de Planeación y/o la persona que este delegue</t>
  </si>
  <si>
    <t>A través de la plataforma SIGEST, desde la Oficina Asesora de Planeación, se programaron reuniones con los enlaces de cada dependencia para llevar a cabo el primer monitoreo de los riesgos de corrupción identificados para la vigencia 2022, el reporte se registro en la plataforma SIGEST.</t>
  </si>
  <si>
    <t>Plataforma SIGEST módulo riesgos</t>
  </si>
  <si>
    <t>Se evidenció en el sistema de información SIGEST el monitoreo realizado con corte 30 de abril de 2022. Teniendo en cuenta  que la meta es tres monitoreos se recomienda revisar puesto que el seguimiento a 31-12-2022 se llevaría a cabo en enero y la fecha final establecía es 15 de diciembre de 2022, es decir que no se cumpliría con los tres planeados</t>
  </si>
  <si>
    <t>OAP1.5. Soporte seguimiento riesgos</t>
  </si>
  <si>
    <t>Seguimiento de riesgos de corrupción</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</si>
  <si>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</si>
  <si>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</si>
  <si>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</si>
  <si>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xml:space="preserve">(# Seguimientos a las actividades del PAAC emitidos y publicados en los plazos establecidos/3)*100 </t>
  </si>
  <si>
    <t>De acuerdo con el Plan Anual de Auditoría vigencia 2022, la Oficina de Control Interno ejecutó en los primeros diez días hábiles, el primer seguimiento del Plan Anticorrupción y de Atención al Ciudadano, a las estrategias y a los mapas de riesgo de corrupción con corte a 31 de diciembre de 2021, el cual fue socializado el día 17 de enero de 2022 con el responsable designado por la Oficina Asesora de Planeación. el seguimiento en mención se registró en el informe OCI-2022-001 y se puede evidenciar en el link copiado en la columna soportes del avance y lugar donde reposan.</t>
  </si>
  <si>
    <t>Se evidenció el cumplimiento de la actividad mediante la publicación en la pagina WEB del informe OCI-2022-001, correspondiente al seguimiento con corte a 31 de diciembre de 2021 ejecutada en enero de 2022</t>
  </si>
  <si>
    <t>Información de calidad y en el lenguaje comprensible</t>
  </si>
  <si>
    <t>2.1</t>
  </si>
  <si>
    <t>Elaborar el informe de rendición de cuentas para el periodo comprendido entre el 1 de enero y el 31 de diciembre de 2021, divulgarlo y publicarlo en la página web de la Entidad en la sección "Transparencia y acceso a información pública</t>
  </si>
  <si>
    <t>Informe de rendición de cuenta 2021 divulgado y publicado​</t>
  </si>
  <si>
    <t>(Informe rendición de cuentas divulgado y publicado/1)*100</t>
  </si>
  <si>
    <t>Jefe de la Oficina Asesora de Planeación y Profesional de la OAP designado</t>
  </si>
  <si>
    <t>El 31 de enero de 2022, se publicó en los canales de comunicación  externa e interna (pagina web de la Entidad y en la intranet),  el informe de rendición de cuentas 2021.</t>
  </si>
  <si>
    <t>Se evidencio que el 31/01/2022 se publicó en la WEB de TRANSMILENIO S.A., el documento Informe de Rendición de Cuentas de la Empresa 2021.</t>
  </si>
  <si>
    <t>2.2</t>
  </si>
  <si>
    <t>Publicar en la Página Web de TRANSMILENIO S. A. los Informes de Auditorías emitidos por los Entes Externos de Control y recibidos por la Oficina de Control Interno.</t>
  </si>
  <si>
    <t>Publicación en la Página Web de TRANSMILENIO S. A. del 100% de los Informes de Auditoría emitidos por los Entes Externos de Control y recibidos por la Oficina de Control Interno.</t>
  </si>
  <si>
    <t>Cantidad de informes publicados / 
Cantidad de Informes recibidos por la Oficina de Control Interno</t>
  </si>
  <si>
    <t>A la fecha del presente reporte la entidad no ha recibo ningún informe que haya sido emitido por los diferentes entes de control. Por tal motivo no se ha realizado publicación alguna para la presente vigencia.</t>
  </si>
  <si>
    <t>2.3</t>
  </si>
  <si>
    <t>Publicar en la Página Web de TRANSMILENIO S. A., en formato PDF accesible, los Informes emitidos por la Oficina de Control Interno en el mes anterior.</t>
  </si>
  <si>
    <t>Publicación en la Página Web de TRANSMILENIO S. A. del 100% de los Informes emitidos por la Oficina de Control Interno</t>
  </si>
  <si>
    <t>(# Informes publicados / 
# Informes emitidos)*100</t>
  </si>
  <si>
    <r>
      <t>Teniendo en cuenta que la actividad hace referencia a los informes del mes anterior, para el primer cuatrimestre, la Oficina de Control Interno ha emitido 26</t>
    </r>
    <r>
      <rPr>
        <sz val="12"/>
        <color indexed="8"/>
        <rFont val="Arial"/>
        <family val="2"/>
      </rPr>
      <t xml:space="preserve"> informes los cuales se encuentran publicados en la pagina WEB de la entidad. Lo anterior se evidencia en el link relacionado en la columna soportes del avance y lugar donde reposan. </t>
    </r>
  </si>
  <si>
    <t>De los 26 informes publicados solo 8 cumplen con accesibilidad, la oficina de control interno detectó que algunos de los PDF no cumplían con los criterios de accesibilidad y se encuentran en proceso de revisión, ajuste y posterior solicitud a SAUC de volverlos a publicar con el cumplimiento de los criterios.</t>
  </si>
  <si>
    <t>OCI2.3. Verificación accesibilidad en informes</t>
  </si>
  <si>
    <t>2.4</t>
  </si>
  <si>
    <t>Diseñar y publicar en la página web de TRANSMILENIO S.A., la estrategia para fortalecer la rendición de cuentas de la Entidad</t>
  </si>
  <si>
    <t>Estrategia de rendición de cuentas diseñada y publicada</t>
  </si>
  <si>
    <t>(Estrategia de rendición de cuentas diseñada y publicada/1)*100</t>
  </si>
  <si>
    <t>Jefe de la Oficina Asesora de Planeación</t>
  </si>
  <si>
    <t>Se evidencio que el 28/02/2022 se publicó en la WEB de TRANSMILENIO S.A., el documento Estrategia de Rendición de Cuentas de la Empresa 2021.</t>
  </si>
  <si>
    <t>2.5</t>
  </si>
  <si>
    <t xml:space="preserve">Caracterización de grupos de Interés actualizada y publicada </t>
  </si>
  <si>
    <t>(Caracterización de grupos de interés actualizada y publicada en la pagina web/1)*100</t>
  </si>
  <si>
    <r>
      <t>La Caracterización de Grupos de Interés, hace parte integral de los documentos de la Gestión de Rendición de Cuentas, por lo que se solicitó para la vigencia 2022, la actualización de la misma, ya sea agregando o eliminando grupos de interés y evaluando todas las variables establecidas. La misma se publicó</t>
    </r>
    <r>
      <rPr>
        <sz val="12"/>
        <rFont val="Arial"/>
        <family val="2"/>
      </rPr>
      <t xml:space="preserve"> el 27 de abril de 2022</t>
    </r>
  </si>
  <si>
    <t>Atraso en la fecha de entrega máxima establecida para consolidar la información. Se realizaron mesas de trabajo para trabajar en conjunto con las dependencias faltantes y asi, contar con la información necesaria</t>
  </si>
  <si>
    <t>Se evidencio la publicación en la WEB de TRANSMILENIO S.A., del documento denominado caracterización de grupos de interés de la Empresa.</t>
  </si>
  <si>
    <t>2.6</t>
  </si>
  <si>
    <t xml:space="preserve">Elaborar e implementar una (1) estrategia para informar a las comunidades las actividades y los beneficios que el Equipo de Gestión Social realiza y/o promociona en los territorios de intervención y que impactan su entorno en cinco (5) localidades. </t>
  </si>
  <si>
    <t>Estrategia informativa de Gestión Social.</t>
  </si>
  <si>
    <t>(Estrategia elaborada e implementada/1)*100</t>
  </si>
  <si>
    <t>Profesional Especializado grado 6 de Gestión Social y Profesionales de Gestión Social</t>
  </si>
  <si>
    <t>SAUCP3</t>
  </si>
  <si>
    <t>Se elabora un documento consolidado con la estrategia informativa de Gestión Social; el cual cuenta con un soporte teórico, el planteamiento de objetivos específicos, metodología y actividades para informar a las comunidades las actividades y los beneficios que el Equipo de Gestión Social realiza y/o promociona en los territorios de intervención</t>
  </si>
  <si>
    <t>Se envía el documento de soporte por correo electrónico</t>
  </si>
  <si>
    <t>2.7</t>
  </si>
  <si>
    <t>Elaborar e implementar una (1) estrategia para el fortalecimiento de los canales de comunicación que emplea el equipo de Gestión Social para la divulgación de información en cuatro (4) localidades.</t>
  </si>
  <si>
    <r>
      <t>Estrategia</t>
    </r>
    <r>
      <rPr>
        <sz val="12"/>
        <color indexed="10"/>
        <rFont val="Arial"/>
        <family val="2"/>
      </rPr>
      <t xml:space="preserve"> </t>
    </r>
    <r>
      <rPr>
        <sz val="12"/>
        <rFont val="Arial"/>
        <family val="2"/>
      </rPr>
      <t>para el fortalecimiento de los canales de comunicación locales.</t>
    </r>
  </si>
  <si>
    <t>(Estrategia elaborada e implementada en 4 localidades/1)*100</t>
  </si>
  <si>
    <t>Profesional Especializado grado 6 de Gestión Social
Profesionales de Gestión Social</t>
  </si>
  <si>
    <t>Se elabora un documento consolidado con la estrategia para el fortalecimiento de los canales de comunicación locales; el cual cuenta con un soporte teórico, el planteamiento de objetivos específicos, metodología y actividades a desarrollar en los territorios durante esta vigencia.</t>
  </si>
  <si>
    <t>Diálogo de doble vía con la ciudadanía y sus organizaciones</t>
  </si>
  <si>
    <t>2.8</t>
  </si>
  <si>
    <t>Realizar diálogos ciudadanos, con el propósito de informar a las comunidades sobre las novedades del Sistema TransMilenio y dar cumplimiento a la implementación de las estrategias enmarcadas en el plan de acción institucional</t>
  </si>
  <si>
    <t xml:space="preserve">Dos (2) diálogos ciudadanos abordando 3 temas específicos del Sistema TransMilenio y de la Entidad </t>
  </si>
  <si>
    <t>(# diálogos ciudadanos abordando 3 temas específicos (en cada encuentro) /2)*100</t>
  </si>
  <si>
    <t>Profesionales de Gestión social y Profesional de la OAP designado</t>
  </si>
  <si>
    <t>No se reporto avance</t>
  </si>
  <si>
    <t>La primera línea de defensa, presenta retraso en esta actividad la cual será ajustada para el próximo monitorio de agosto 2022.</t>
  </si>
  <si>
    <t>2.9</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</si>
  <si>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</si>
  <si>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</si>
  <si>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</si>
  <si>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Jefe de la Oficina Asesora de Planeación y Profesionales de Gestión social</t>
  </si>
  <si>
    <t>La socialización se realizó en coordinación con el equipo de Gestión Social de la Entidad, el día 21 de abril de 2022, de forma virtual. Se contó con la participación de 26 personas, incluyendo personal de TMSA. La sesión se llevo a cabo de 4pm a 5pm. Se les explicó que es una Estrategia de Rendición de Cuentas, objetivo, alcance y porcentaje de avance ejecutado vs las actividades planeadas</t>
  </si>
  <si>
    <t>Se adjunta Informe de Socialización de la Estrategia de Rendición de Cuentas, listado de asistencia y grabación de la sesión</t>
  </si>
  <si>
    <t>Una vez realizadas las verificaciones se puede concluir que durante el primer cuatrimestre de 2022, realiza las actividades relativas al cumplimento de sus compromisos propuestos a este corte.</t>
  </si>
  <si>
    <t>2.10</t>
  </si>
  <si>
    <t>Participar en 4 rendiciones de cuentas del Sector Movilidad en cumplimiento a la normativa 1757 de 2015 (nivel local)</t>
  </si>
  <si>
    <t>4 rendiciones de cuentas del sector movilidad</t>
  </si>
  <si>
    <t xml:space="preserve"> (# Rendiciones de cuentas ejecutadas a nivel local/4)*100</t>
  </si>
  <si>
    <t>SAUCP</t>
  </si>
  <si>
    <t>La actividad no presenta avance, debido a que la fecha de inicio es el próximo 01/07/2022</t>
  </si>
  <si>
    <t>Teniendo en cuenta que la actividad tiene como fecha de inicio el 1 de julio de 2022, no fue objeto de verificación</t>
  </si>
  <si>
    <t>2.11</t>
  </si>
  <si>
    <t>Realizar un dialogo ciudadano, con el propósito de rendir cuentas en temas relacionados con la operatividad del Sistema específicamente en acciones adelantadas frente a evasión y renovación de flota en el componente troncal</t>
  </si>
  <si>
    <t>Un dialogo ciudadano relacionado con temas de evasión y renovación de flota</t>
  </si>
  <si>
    <t>(Un (1) diálogo ciudadanos abordando temas de evasión y renovación de flota /1)*100</t>
  </si>
  <si>
    <t>Jefe de la Oficina Asesora de Planeación, Profesionales de gestión social y las dependencias responsables en las temática especifica</t>
  </si>
  <si>
    <t>La actividad no presenta avance, debido a que la fecha de inicio es el próximo 15/06/2022</t>
  </si>
  <si>
    <t>Teniendo en cuenta que la actividad tiene como fecha de inicio el 15 de junio de 2022, no fue objeto de verificación</t>
  </si>
  <si>
    <t>2.12</t>
  </si>
  <si>
    <t xml:space="preserve">Realizar un dialogo ciudadano, con el propósito de rendir cuentas en temas relacionados con la contratación y presupuesto planeado y ejecutado por TRANSMILENIO S.A. </t>
  </si>
  <si>
    <t xml:space="preserve">Un dialogo ciudadano relacionado con temas de contratación y presupuesto </t>
  </si>
  <si>
    <t>(Un (1) diálogo ciudadanos abordando temas de contratación y presupuesto  /1)*100</t>
  </si>
  <si>
    <t>2.13</t>
  </si>
  <si>
    <t xml:space="preserve">Realizar un dialogo ciudadano, con el propósito de rendir cuentas en temas relacionados con acciones de cultura ciudadana y logros ambientales en cuanto al Sistema TransMilenio </t>
  </si>
  <si>
    <t xml:space="preserve">Un dialogo ciudadano relacionado con temas de  cultura ciudadana y logros ambientales en cuanto al Sistema TransMilenio </t>
  </si>
  <si>
    <t>(Un (1) diálogo ciudadanos abordando temas de cultura ciudadana y logros ambientales en cuanto al Sistema TransMilenio  /1)*100</t>
  </si>
  <si>
    <t>Incentivos para motivar la cultura de la rendición y petición de cuentas</t>
  </si>
  <si>
    <t>2.14</t>
  </si>
  <si>
    <t>Formar a un grupo de ciudadanos en la Gestión de Rendición de Cuentas con el acompañamiento de la Veeduría Distrital</t>
  </si>
  <si>
    <t>Mínimo 20 ciudadanos capacitados en la Gestión de Rendición de Cuentas</t>
  </si>
  <si>
    <t>(# de ciudadanos capacitados/20)*100</t>
  </si>
  <si>
    <t>Se han realizando acercamientos con el equipo enlace de la Veeduría Distrital, con el fin de conocer como se realiza dicha capacitación, alcance y recomendaciones al respecto.</t>
  </si>
  <si>
    <t>Dentro del plan de trabajo interno se estableció para la segunda fase de formación de ciudadanos un acercamiento con la veeduría Distrital el 09/03/2022</t>
  </si>
  <si>
    <t>No fue posible establecer el porcentaje de avance reportado con los soportes suministrados</t>
  </si>
  <si>
    <t>2.15</t>
  </si>
  <si>
    <t>Definir e implementar el plan de trabajo 2022, relacionado con las actividades que den continuidad a la estrategia desde Gestión Social, que promueva el buen trato y la humanización hacia el personal de TRANSMILENIO S. A. en dos (2) localidades.</t>
  </si>
  <si>
    <t>Plan de trabajo 2022, definido e implementado de la estrategia de Gestión Social sobre la promoción del buen trato y la humanización hacia el personal de TRANSMILENIO S. A.</t>
  </si>
  <si>
    <t>(Una (1) Estrategia de buen trato implementada en 2 localidades/1)*100</t>
  </si>
  <si>
    <t>Se elabora un documento consolidado con la estrategia de buen trato; el cual cuenta con un soporte teórico, el planteamiento de objetivos específicos, metodología y actividades para informar a las comunidades las actividades a desarrollar durante esta vigencia.</t>
  </si>
  <si>
    <t>La primera línea de defensa, Una vez realizadas las verificaciones se puede concluir que durante el primer cuatrimestre de 2022, realiza las actividades relativas al cumplimento de sus compromisos propuestos a este corte.</t>
  </si>
  <si>
    <t>Responsabilidad​</t>
  </si>
  <si>
    <t>2.16</t>
  </si>
  <si>
    <t>Publicar, para seguimiento de grupos de valor, los informes de resultado de los ejercicios de diálogo ciudadanos realizados por la entidad durante la vigencia 2022​</t>
  </si>
  <si>
    <t>Informes de resultados de ejercicios de diálogo publicado​s</t>
  </si>
  <si>
    <t>(# de informes de resultados de dialogo ciudadano publicados/número de diálogos ciudadanos realizados)*100</t>
  </si>
  <si>
    <t>A la fecha del presente reporte la entidad no ha realizado ningún dialogo ciudadano como se estableció en la actividad 2,12. Por tal motivo no se ha realizado publicación alguna para la presente vigencia.</t>
  </si>
  <si>
    <t xml:space="preserve"> Estructura administrativa y Direccionamiento estratégico </t>
  </si>
  <si>
    <t>4.1</t>
  </si>
  <si>
    <t xml:space="preserve">Generar cuatro (4) acciones para fortalecer las respuestas a las solicitudes ciudadanas en el marco de los criterios establecidos por la Alcaldía Mayor de Bogotá </t>
  </si>
  <si>
    <t>4 acciones generadas para fortalecer los criterios de las respuestas ciudadanas</t>
  </si>
  <si>
    <t>(Número de acciones implementadas para fortalecer los criterios de las respuestas / 4)*100</t>
  </si>
  <si>
    <t>Profesional Especializada Grado 6 de Servicio al Usuario y Contacto SIRCI</t>
  </si>
  <si>
    <t>Acciones de mejora: Con corte a 28 de abril de 2022, se ha ejecutado en el componente de Servicio al Ciudadano una (1) acción para reforzar los criterios establecidos por la Alcaldía Mayor de Bogotá para dar respuesta a las solicitudes ciudadanas:
1. En el mes de marzo de 2022, se desarrolló una (1) campaña interna a través de un video publicado en la intranet de la Entidad para fomentar la concientización frente a la gestión de las PQRS, y la normatividad para atender derechos de petición.</t>
  </si>
  <si>
    <t>Carpeta One Drive</t>
  </si>
  <si>
    <t>Fortalecimiento de los canales de atención</t>
  </si>
  <si>
    <t>4.2</t>
  </si>
  <si>
    <t>Implementar cuatro (4) campañas para posicionar los canales de atención al usuario de la Entidad.</t>
  </si>
  <si>
    <t>4 campañas para posicionar los canales de atención al usuario de la Entidad.</t>
  </si>
  <si>
    <t>(Número de campañas adelantadas para posicionar los canales de atención/ 4) * 100</t>
  </si>
  <si>
    <t xml:space="preserve">Campaña de fortalecimiento de los canales de atención: En el mes de abril de 2022 se diseñó un video animado para recordar a los usuarios la importancia de contar con toda la información necesaria al interponer sus PQRS con el fin de dar atención oportuna a las mismas, la cual fue publicada en las redes sociales oficiales de la Entidad. </t>
  </si>
  <si>
    <t>4.3</t>
  </si>
  <si>
    <t xml:space="preserve">Una (1) jornada de sensibilización en 9 portales y estaciones intermedias 	</t>
  </si>
  <si>
    <t>(Jornada de sensibilización realizada / 1)*100</t>
  </si>
  <si>
    <t>SAUCP1</t>
  </si>
  <si>
    <t>Pendiente por desarrollar</t>
  </si>
  <si>
    <t>La actividad no presenta avance, debido a que la fecha de inicio es el próximo 01/06/2022</t>
  </si>
  <si>
    <t>Teniendo en cuenta que la actividad tiene como fecha de inicio el 1 de junio de 2022, no fue objeto de verificación</t>
  </si>
  <si>
    <t>Talento Humano</t>
  </si>
  <si>
    <t>4.4</t>
  </si>
  <si>
    <t xml:space="preserve">Realizar una (1) capacitación de inducción y reinducción, al equipo de Servicio al Ciudadano, enlaces de PQRS de dependencias y concesionarios sobre la Política Pública Distrital de Servicio a la Ciudadanía. </t>
  </si>
  <si>
    <t>Una (1) capacitación sobre Política Pública Distrital de Servicio a la Ciudadanía</t>
  </si>
  <si>
    <t>(Capacitación de inducción y reinducción, sobre PPDSC ejecutada / 1)*100</t>
  </si>
  <si>
    <r>
      <t>Capacitación de inducción y reinducción:</t>
    </r>
    <r>
      <rPr>
        <sz val="12"/>
        <color indexed="8"/>
        <rFont val="Arial"/>
        <family val="2"/>
      </rPr>
      <t xml:space="preserve"> La capacitación está programada para el día 29 de abril de 2022. </t>
    </r>
  </si>
  <si>
    <t>Normativo y procedimental</t>
  </si>
  <si>
    <t>4.5</t>
  </si>
  <si>
    <t>Presentar informes de seguimiento a las PQRS</t>
  </si>
  <si>
    <t>Dos (2) informes de seguimiento a las PQRS presentados</t>
  </si>
  <si>
    <t xml:space="preserve">(# Informes de seguimiento 
a PQRS/2)*100 </t>
  </si>
  <si>
    <t xml:space="preserve">De acuerdo con lo establecido en el Plan Anual de Auditorías para la vigencia 2022, se realizó el primer seguimiento a las PQRS correspondiente al segundo semestre de 2021. El informe OCI-2022-023, se puede consultar en el link relacionado en la columna soportes del avance y lugar donde reposan. </t>
  </si>
  <si>
    <t>Se evidencio que en el informe OCI-2022-023, se realizo el primer seguimiento a las PQRS correspondiente al segundo semestre de 2021.</t>
  </si>
  <si>
    <t>4.6</t>
  </si>
  <si>
    <t>11 informes de PQRS, elaborados y publicados en página web</t>
  </si>
  <si>
    <t>(Número de informes de PQRS elaborados y publicados /11) * 100</t>
  </si>
  <si>
    <t>Se evidencio que la primera línea de defensa, Una vez realizadas las verificaciones se puede concluir que durante el primer cuatrimestre de 2022 publicó en la WEB de TRANSMILENIO S. A. 3 documentos de Análisis de PQRS.</t>
  </si>
  <si>
    <t>4.7</t>
  </si>
  <si>
    <t>5 notas positivas elaboradas y publicadas en página web</t>
  </si>
  <si>
    <t>(Número de notas positivas elaboradas y publicadas / 5) * 100</t>
  </si>
  <si>
    <t>Se evidencio que la primera línea de defensa, Una vez realizadas las verificaciones se puede concluir que durante el primer cuatrimestre de 2022 publicó en la WEB de TRANSMILENIO S. A. 2 Notas positivas.</t>
  </si>
  <si>
    <t>4.8</t>
  </si>
  <si>
    <t>Actualizar y divulgar el Protocolo de Documentos Perdidos</t>
  </si>
  <si>
    <t>Un (1) protocolo actualizado y divulgado</t>
  </si>
  <si>
    <t>(Un (1) protocolo actualizada y divulgada/1)*100</t>
  </si>
  <si>
    <t>Relacionamiento con el ciudadano</t>
  </si>
  <si>
    <t>4.9</t>
  </si>
  <si>
    <t xml:space="preserve">Continuar con las visitas, sesiones virtuales o recorridos previstos para la vigencia 2022, relacionados con la estrategia para propender por el relacionamiento de la Defensoría Ciudadano de TRANSMILENIO S.A, con la ciudadanía usuaria del sistema. </t>
  </si>
  <si>
    <t xml:space="preserve">(Número de visitas o sesiones virtuales con la comunidad usuaria del Sistema/30)*0,40)
+
(Número de recorridos ejecutados / Número de recorridos requeridos y/o identificados) *0,40)
</t>
  </si>
  <si>
    <t xml:space="preserve">Frente al indicador formulado se aclara que el peso de cada una de las variables es de 0,50, por lo cual la solicitud del ajuste se realizará en el mes de mayo. Con base en la aclaración relacionamos el reporte:
Visitas a localidades virtuales o presenciales: Con el fin de continuar con el fortalecimiento de la figura del Defensor Ciudadano, durante el período comprendido de enero a abril, la Defensoría del Ciudadano de TRANSMILENIO S. A., realizó 14 visitas en las localidades 1 en Kennedy, 1 Engativá, 1 Ciudad Bolívar, 2 Fontibón, 2 Bosa, 1 Chapinero, 1 Suba, 1 Barrios Unidos, 1 Puente Arandas, 1 Usaquén, 1 San Cristóbal, 1 Teusaquillo, con la participación en la feria de servicios entregando información sobre el Defensor y así mismo atiendo las inquietudes de la ciudadanía.
Igualmente se visitó a lideres sociales de San Cristóbal, debido a la situación del transporte público en la localidad y en Fontibón al usuario con discapacidad por comportamiento de operador.
Recorridos: Durante el período comprendido entre enero a abril, la Defensoría ha realizado 9 recorridos denominados “trabajo de campo”, en articulación con Gestión Social y las áreas técnicas en las localidades de 1 Soacha, 1 Suba, 2 Kennedy,2 San Cristóbal, 1 Fontibón, 1 Ciudad Bolívar,1 Rafael Uribe, con lideres sociales quienes han interpuesto quejas reiterativas sobre situaciones del componente zonal ( frecuencias, paraderos, omisión de paradas, cambios de trazado) y en el caso específico de Soacha comportamiento de operador y accesibilidad en la estación de San Mateo. </t>
  </si>
  <si>
    <t>Transparencia Activa</t>
  </si>
  <si>
    <t>5.1</t>
  </si>
  <si>
    <t>Identificar información que sea de importancia para la ciudadanía, estructurarla y publicarla como mínimo en un conjunto de datos abiertos en el portal: datosabiertos.bogota.gov.co.</t>
  </si>
  <si>
    <t>Un conjunto de datos abiertos publicado</t>
  </si>
  <si>
    <t>(1 Conjunto de datos abiertos publicado/1)*100</t>
  </si>
  <si>
    <t>Director Técnico de TICs con apoyo del Profesional de Apoyo de Gobierno Digital</t>
  </si>
  <si>
    <t>DTP2</t>
  </si>
  <si>
    <t>100%</t>
  </si>
  <si>
    <t>Se publicó el conjunto de datos abiertos denominado: Especificación GTFS (General Transport Feed Specification) - SITP.
Dicha publicación se puede evidenciar en el Link correspondiente del Portal de datos abiertos de Bogotá.</t>
  </si>
  <si>
    <t>Se evidencio que la primera línea de defensa, Una vez realizadas las verificaciones se puede concluir que durante el primer cuatrimestre de 2022 publicó en la WEB de TRANSMILENIO S. A. 5 GTIFS a treves de David Monroy.</t>
  </si>
  <si>
    <t>5.2</t>
  </si>
  <si>
    <t>Gestionar la Federación de por lo menos dos (2) conjuntos de datos entre los portales de datos abiertos de TRANSMILENIO S. A. y el del Distrito Capital a saber: https://datosabiertos-transmilenio.hub.arcgis.com/ y datosabiertos.bogota.gov.co</t>
  </si>
  <si>
    <t>Federar dos conjuntos de datos abiertos entre los portales de TRANSMILENIO S. A. y el del Distrito Capital</t>
  </si>
  <si>
    <t>(# Conjuntos de datos abiertos Federados/2)*100</t>
  </si>
  <si>
    <t>Se inició la construcción de los diccionarios de datos para cuatro conjuntos de datos geográficos (Libro de Mapas), este como requiso para realizar la federación de los datos con el portal del Distrito</t>
  </si>
  <si>
    <t>Transparencia Pasiva</t>
  </si>
  <si>
    <t>5.3</t>
  </si>
  <si>
    <t>Realizar mesas de trabajo con las dependencias encargadas de dar respuesta a las PQRS y concesionarios, con el fin de hacer seguimiento y fortalecer los procesos enmarcados en atención al usuario</t>
  </si>
  <si>
    <t xml:space="preserve">36 mesas de trabajo realizadas con las dependencias y concesionarios encargados de dar respuesta a las PQRS </t>
  </si>
  <si>
    <t>(# de mesas de trabajo realizadas / 36)*100</t>
  </si>
  <si>
    <t>Mesas de trabajo: En el marco del proyecto denominado "Plan Padrino" se han realizado 14 reuniones con las diferentes áreas de la Entidad enlaces de PQRS de los concesionarios, respecto a los criterios de respuesta y la forma en como emiten las contestaciones a los requerimientos interpuestos por la ciudadanía.</t>
  </si>
  <si>
    <t>Fueron recibidas 14 actas con sus soportes correspondientes a las mesas de trabajo del plan padrino</t>
  </si>
  <si>
    <t>Instrumentos de Gestión de la información</t>
  </si>
  <si>
    <t>5.4</t>
  </si>
  <si>
    <t xml:space="preserve">Implementar las actividades definidas en el marco del Programa de Conservación Documental para la vigencia 2022 </t>
  </si>
  <si>
    <t>(Actividades del Programa de conservación documental ejecutadas /Actividades del Programa de conservación documental proyectadas)*100</t>
  </si>
  <si>
    <t>Profesional Universitario Grado 03 - Gestión Documental</t>
  </si>
  <si>
    <t>DCP3</t>
  </si>
  <si>
    <t>5.5</t>
  </si>
  <si>
    <t xml:space="preserve">Implementar las actividades definidas en el marco del Programa de Preservación Documental para la vigencia 2022 </t>
  </si>
  <si>
    <t>(Actividades del Programa de preservación documental ejecutadas /Actividades del Programa de preservación documental proyectadas )*100</t>
  </si>
  <si>
    <t>Se evidencio que el 03/02/2022 se publicó en la WEB de TRANSMILENIO S. A., el documento denominado Sistema Integrado de Conservación - SIC</t>
  </si>
  <si>
    <t>Criterio diferencial de Accesibilidad</t>
  </si>
  <si>
    <t>5.6</t>
  </si>
  <si>
    <t>Propender por la sostenibilidad en los sitios Web de TRANSMILENIO S. A., de forma que estén disponibles los componentes de accesibilidad a nivel mínimo de AA en el marco de la Política de Gobierno Digital.</t>
  </si>
  <si>
    <t>Componentes de accesibilidad con criterios mínimos de AA en los sitios web de la Entidad bajo la ley 1519 del 2020, ANEXO 2</t>
  </si>
  <si>
    <t>(Componentes de accesibilidad disponible en los sitios Web / Componentes de accesibilidad requeridos en el marco de la Política de Gobierno Digital)*100</t>
  </si>
  <si>
    <t>Profesional Especializado Grado 06 - Prensa y Comunicación Externa y Contratista de apoyo (WEBMASTER)</t>
  </si>
  <si>
    <t>Monitoreo</t>
  </si>
  <si>
    <t>5.7</t>
  </si>
  <si>
    <t xml:space="preserve">Verificar la matriz del cumplimiento normativo de la Ley 1712 de 2014 (Ley de Transparencia) </t>
  </si>
  <si>
    <t xml:space="preserve">Un (1) informe de verificación </t>
  </si>
  <si>
    <t>Informe de verificación realizado / informe de verificación planeado (1)</t>
  </si>
  <si>
    <t>El informe relacionado con verificar la matriz del cumplimiento normativo de la Ley 1712 de 2014 (Ley de Transparencia). Se encuentra programado en el Plan Anual de Auditorías vigencia 2022 para ser ejecutado en el segundo semestre del año en curso.</t>
  </si>
  <si>
    <t>Otras Iniciativas de lucha contra la corrupción</t>
  </si>
  <si>
    <t>6.1</t>
  </si>
  <si>
    <t>Diseñar e implementar campañas y otras acciones establecidas en el Plan de Trabajo para sensibilizar sobre la temática de conflicto de intereses</t>
  </si>
  <si>
    <t>Dos (2) acciones o campañas para sensibilizar sobre la temática de conflicto de intereses.</t>
  </si>
  <si>
    <t>(Campañas o acciones implementadas /2)*100</t>
  </si>
  <si>
    <t>Profesional Universitario Grado 3 de Formación y Desarrollo y Profesional Especializado Grado 6 Control Disciplinario Interno.</t>
  </si>
  <si>
    <t>DCP2</t>
  </si>
  <si>
    <t>Teniendo en cuenta que la actividad tiene como fecha de inicio 30 de abril de 2022 y que no se reportó avance, no fue objeto de verificación</t>
  </si>
  <si>
    <t>6.2</t>
  </si>
  <si>
    <t>Diseñar e implementar campañas y otras acciones establecidas en el Plan de Trabajo para promover los valores del servicio público</t>
  </si>
  <si>
    <t>Dos (2) acciones o campaña para promover los valores del servicio público</t>
  </si>
  <si>
    <t>Profesional Universitario Grado 3 de Formación y Desarrollo</t>
  </si>
  <si>
    <t>Actividad parchando con mi Compañeros 7 dependencias</t>
  </si>
  <si>
    <t>Se evidencio que estas actividades fueron ampliamente difundidas por la Intranet de la Empresa, y fueron de conocimiento general de los funcionarios.</t>
  </si>
  <si>
    <t>6.3</t>
  </si>
  <si>
    <t>Conformar el equipo de Gestores de Integridad para las vigencias 2022 y 2023.</t>
  </si>
  <si>
    <t>Un (1) equipo conformado de gestores de integridad</t>
  </si>
  <si>
    <t>(Equipo conformado de gestores de integridad/1)*100</t>
  </si>
  <si>
    <t>Diseño de campaña, conformación de equipos por dependencia, acompañamiento para propuestas, socialización candidatos e ideas y construcción formulario electrónico para votaciones.</t>
  </si>
  <si>
    <t>6.4</t>
  </si>
  <si>
    <t>Revisar y ajustar el código de integridad incluyendo un nuevo valor</t>
  </si>
  <si>
    <t xml:space="preserve">Código de integridad ajustado incluyendo un nuevo valor </t>
  </si>
  <si>
    <t>(Código de integridad revisado y ajustado/1)*100</t>
  </si>
  <si>
    <t>Teniendo en cuenta que la actividad tiene como fecha de inicio el 30 de julio de 2022, no fue objeto de verificación</t>
  </si>
  <si>
    <t>6.5</t>
  </si>
  <si>
    <t>Realizar encuesta sobre el conocimiento de violaciones al código de integridad y conflictos de interés en la Entidad, para presentar el resultado al Comité Institucional de Coordinación de Control Interno.</t>
  </si>
  <si>
    <t>(Un (1) Informe presentado/informe proyectado (1))*100</t>
  </si>
  <si>
    <t>El informe resultado de la encuesta sobre el conocimiento de violaciones al código de integridad y conflictos de interés se realizará en el segundo semestre del año en curso de acuerdo a lo planeado en el Plan Anual de Auditoría vigencia 2022 de la OCI.</t>
  </si>
  <si>
    <t>Actualizar y publicar en la página web de TRANSMILENIO S.A., la caracterización de grupos de interés</t>
  </si>
  <si>
    <t>La Estrategia de Rendición de Cuentas se diseñó en conjunto con el profesional de OAP, estableciendo las actividades de alistamiento y en cada una de las fases de la Gestión de Rendición de Cuentas. La misma se publicó el día 2 de marzo de 2022 en la pagina web - Botón de Transparencia</t>
  </si>
  <si>
    <t>OAP2.5. Soporte publicación caracterización
OAP2.5. Caracterización grupos de interés TRANSMILENIO S.A. V1-2022</t>
  </si>
  <si>
    <t>SAUC2.7 Estrategia para el fortalecimiento de los canales de comunicación</t>
  </si>
  <si>
    <t>SAUC2.6 Estrategia Informativa Gestión Social</t>
  </si>
  <si>
    <t>OAP2.4. Estrategia rendición de cuentas V0
OAP2.4. Informe socialización Rendición Cuentas</t>
  </si>
  <si>
    <t>SAUC2.15 Estrategia del buen trato</t>
  </si>
  <si>
    <t>No se representaron avances de este componente indicando que a la fecha no hay informes de resultados de ejercicios de diálogo para publicar</t>
  </si>
  <si>
    <t>No se remitieron soportes de la ejecución de la actividad, no obstante, su fecha final planeada es el 30 de junio de 2022, por lo que se recomienda realizar monitoreos que garanticen su cumplimiento</t>
  </si>
  <si>
    <t>SAUC4.6 Evidencia publicación informes PQRS</t>
  </si>
  <si>
    <t>SAUC4.1 Campaña Acciones de Mejora
SAUC4.1 Evidencia contenido intranet 202203</t>
  </si>
  <si>
    <t>SAUC4.2 Campaña PQRS Alta 2
SAUC4.2. Evidencia posicionamiento canales campaña 1</t>
  </si>
  <si>
    <t>Visitas o sesiones virtuales y o recorridos realizados en el marco de la estrategia de relacionamiento con la ciudadanía usuaria del sistema.</t>
  </si>
  <si>
    <t>Teniendo en cuenta que la fecha de inicio de la actividad era 03 de enero de 2022 y no presentaron avance la Oficina de Control Interno recomienda dar celeridad a esta actividad con el fin de evitar incumplimientos futuros</t>
  </si>
  <si>
    <t>SAUC5.3 Mesa de trabajo de las dependencias</t>
  </si>
  <si>
    <t>OAP1.2. y OAP1.3. Evidencia publicación pagina WEB</t>
  </si>
  <si>
    <t>OAP1.2. y OAP1.3. Evidencia publicación pagina WEB
OAP1.3. Evidencia publicación Intranet</t>
  </si>
  <si>
    <t>Se evidenció la publicación del informe de Rendición de cuentas de la Entidad</t>
  </si>
  <si>
    <t>OAP2.1. Informe de rendición de cuentas 2021
OAP2.1. Soporte de publicación informe</t>
  </si>
  <si>
    <t>4.5. Informe OCI-2022-023 - Seguimiento PQRS segundo semestre de 2021</t>
  </si>
  <si>
    <t>La Dirección de TIC informo que se determinaron 5 etapas para lograr la estrategia con un peso porcentual del 20% para cada una, teniendo en cuenta que se cuenta con el diccionario correspondiente a la primera etapa se evidenció su cumplimiento</t>
  </si>
  <si>
    <t>TIC5.2. Estimación de la actividad
TIC5.2. Diccionario de Datos Libro de Mapas 2020</t>
  </si>
  <si>
    <t>TIC5.1. Publicación datos abiertos</t>
  </si>
  <si>
    <t>DC5.4 y DC5.5</t>
  </si>
  <si>
    <t>SAUC5.6 Componente de accesibilidad</t>
  </si>
  <si>
    <t>DC6.2</t>
  </si>
  <si>
    <t>DC6.3</t>
  </si>
  <si>
    <t>Componente</t>
  </si>
  <si>
    <t>Gestión de riesgos de corrupción</t>
  </si>
  <si>
    <t>Rendición de cuentas</t>
  </si>
  <si>
    <t>Mecanismos para mejorar la atención al ciudadano</t>
  </si>
  <si>
    <t>Mecanismos para la transparencia y acceso a la información</t>
  </si>
  <si>
    <t>Otras iniciativas de lucha contra la corrupción</t>
  </si>
  <si>
    <t>Observaciones y o Conclusiones de la Oficina de Control Interno</t>
  </si>
  <si>
    <t>La campaña consta de definir y socializar la política de riesgos, la elaboración y divulgación de 7 piezas gráficas; a este corte se definió la política de la campaña y se han publicado 3 piezas por medio de la intranet.</t>
  </si>
  <si>
    <t>OAP1.1. Correo piezas graficas
OAP1.1. Piezas graficas de 11 a 18 de marzo-22
OAP1.1. Documento Planeación Campaña</t>
  </si>
  <si>
    <t>Se evidencia la publicación tanto en la Web como en la intranet de la Entidad, sin embargo su ubicación en esta última no es de fácil acceso.</t>
  </si>
  <si>
    <t>OCI1.4. Soporte de verificación publicación 202202</t>
  </si>
  <si>
    <t>OCI1.6. Informe OCI-2022-001 Seguimiento PAAC
OCI1.6. Anexo 1 y 2 Estrategias y Matriz Seguimiento PAAC
OCI1.6. Publicación informe OCI-2022-001</t>
  </si>
  <si>
    <t>Teniendo en cuenta que para el primer cuatrimestre no se han recibido informes de Entes de Control, por lo tanto no  fue objeto de seguimiento.
Es importante mencionar que la segunda línea de defensa reporto que se evidenció el cumplimiento del compromiso para el periodo</t>
  </si>
  <si>
    <t>La Oficina de Control Interno evidenció el documento PDF "Estrategia anual de rendición de cuentas" publicado en la pagina web de la Entidad, el 28 de febrero de 2022, sin embargo, teniendo en cuenta que este cuenta con actividades para realizarse después del periodo enero a abril de 2022, se recomienda realizar monitoreos que permitan garantizar su cumplimiento.</t>
  </si>
  <si>
    <t>Se evidenció el documento correspondiente a la caracterización grupos de interés publicado en la pagina Web de TRANSMILENIO S. A. versión 1 de 2022</t>
  </si>
  <si>
    <t>La estrategia fue planteada en el 2021, por lo que la actividad no podría contemplar su diseño, teniendo en cuenta que el soporte suministrado no permite identificar la forma en que se ponderó el avance del 33%, la Oficina de Control Interno se abstiene de calificarlo</t>
  </si>
  <si>
    <t>Se evidenció que la actividad se realizó el 21 de abril de 2022</t>
  </si>
  <si>
    <t>OAP2.9. Presentación Estrategia Rdc 2022
OAP2.9. Asistencia - Socialización Rendición de Cuentas</t>
  </si>
  <si>
    <t>El área anexo una de las cuatro actividades propuestas para el 2022: Una (1) campaña interna a través de un video publicado en la intranet de la Entidad para fomentar la concientización frente a la gestión de las PQRS, y la normatividad para atender derechos de petición</t>
  </si>
  <si>
    <t>El área anexo una de las cuatro actividades propuestas para el 2022: Una (1) campaña de posicionamiento de canales de atención al usuario de la Entidad</t>
  </si>
  <si>
    <t>SAUC4.7 Evidencia publicación Notas Positivas</t>
  </si>
  <si>
    <t>4.9. Visitas defensoría ene a 27-abr-2022
4.9. Recorridos Defensoría ene a 27-abr-2022</t>
  </si>
  <si>
    <t>Se evidencio que la primera línea de defensa, procedió a la elaboración los diccionarios de puntos geográficos en base de datos Excel.</t>
  </si>
  <si>
    <t>De acuerdo a la información reportada por la primera línea de defensa se han realizado 14 reuniones con las diferentes dependencias de TMSA, como el proyecto plan padrino.</t>
  </si>
  <si>
    <t xml:space="preserve">Actividades implementadas del Programa de Conservación Documental </t>
  </si>
  <si>
    <t>Se realizaron cuatro sesiones de capacitación para 282 de funcionarios y contratistas sobre Conservación y Preservación Documental. (Acciones previstas en el PAAC).
Se solicito estudio de carga microbiana y capacitación sobre uso de extintores a través de la ARL 
Se elaboraron los siguientes protocolos: 
Acciones preventivas de deterioro medio ambiental y biológico 
Protocolo de limpieza de archivo y mobiliario 
Protocolo de Saneamiento Ambiental 
Protocolo de prevención para emergencias de archivos Protocolo de intervención primeros auxilios en caso de desastre.</t>
  </si>
  <si>
    <t>Los protocolos y demás soportes pueden ser suministrados en el momento de ser requerido.</t>
  </si>
  <si>
    <t>Se evidencio que la primera línea de defensa, procedió a la elaboración del documento denominado protocolo del Sistema Integrado de conservación, solicito a la ARL carga microbiana y capacitación sobre uso de extintores a través de la ARL y convoco y llevo a cabo jornadas de capacitación.</t>
  </si>
  <si>
    <t xml:space="preserve">Actividades implementadas del Programa de Preservación Documental </t>
  </si>
  <si>
    <t xml:space="preserve">Se publicó el Sistema Integrado de conservación SIC. 
Se envió una comunicación a todas las dependencia solicitando información sobre las personas que requieren firma digital de tal manera que dichas firmas puedan ser integradas al Sistema de Gestión de Documentos Electrónicos de Archivo (SGDEA). 
De la misma manera se elaboró un manual para la configuración del grafo en el Sistema T-DOC, el cual fue enviado a través de correo electrónico. 
Se llevó a cabo un primer testeo sobre el uso de firmas digitales donde se evidenciaron fallas, las cuales fueron reportadas al proveedor. </t>
  </si>
  <si>
    <t>Se evidencio la operatividad de la accesibilidad a la WEB de TRANSMILENIO S. A., en donde se garantiza la que la información de la Empresa este disponible a los ciudadanos.</t>
  </si>
  <si>
    <t>La Subgerencia de Atención al Usuario y Comunicaciones registro en el soporte que el numero de componente requeridos en el marco de la política de gobierno digital que se deben ajustar 38 criterios, de los cuales al primer cuatrimestre se han logrado resolver 26.</t>
  </si>
  <si>
    <t>Según el plan de auditorias de la primera línea de defensa, esta actividad dará inicio en el segundo semestre del 2022.</t>
  </si>
  <si>
    <t>La actividad no presenta avance, debido a que la fecha de inicio es el próximo 02/05/2022, puesto que la fecha de inicio se estableció para un día no hábil. (sábado 30 de abril 2022)</t>
  </si>
  <si>
    <t>Publicaciones intranet y transmitiendo por Facebook</t>
  </si>
  <si>
    <t xml:space="preserve">Dificultades para la postulación y creación de propuestas con cada dependencia </t>
  </si>
  <si>
    <t xml:space="preserve">Publicaciones intranet 
Mural en cada piso 
Correos electrónicos 
Chats equipo de gestores actual </t>
  </si>
  <si>
    <t>La actividad tiene como fecha de inicio el 30 de abril de 2022, por lo que no es coherente con las actividades establecidas en el correo electrónico del 4 de marzo de 2022, remitido a toda la entidad con la etapas y fechas de ejecución, de las cuales se plantearon 6 y según lo evidenciado en la intranet se lograron 4, puesto que los soportes remitidos no permiten evidenciar la fecha en que se llevo a cabo la actividad 5 correspondiente a "Verificación de requisitos mínimos según la norma"</t>
  </si>
  <si>
    <t>La actividad no presenta avance, debido a que la fecha de inicio es el próximo 30/07/2022</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</si>
  <si>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
f) Estrategias PAAC 2022 Versión 0</t>
  </si>
  <si>
    <t>Mediante correo electrónico del 26 de abril de 2022, la Oficina de Control Interno solicitó a las áreas responsables de la ejecución de los controles los respectivos soportes con el fin de validar su adecuada aplicación por lo que a continuación se detalla la prueba y los resultados obtenidos.
Para llevar a cabo la prueba indicada se procedió a realizar las siguientes actividades:
1. Se solicitó a las áreas responsables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Corrupción PAAC 2022 V.0
Se consultó en el aplicativo SIGEST el avance registrado con el fin de verificarlo frente a los soportes suministrados por las áreas responsables.
3. Se documentó la prueba con los resultados de la verificación realizada.
4. Se concluyó.</t>
  </si>
  <si>
    <t>Seguimiento segunda línea de defensa</t>
  </si>
  <si>
    <t>Primer Monitoreo (período reportado enero a abril de 2022)
(Segunda Línea de Defensa)</t>
  </si>
  <si>
    <t>Si bien se encuentran publicados en la página WEB de la Entidad, los 26 informes emitidos en el periodo, se evidenció que solo 8 cumplen con los criterios de accesibilidad, se espera que para el siguiente monitoreo se cuente con los ajustes correspondientes.
En cuanto al seguimiento de la segunda línea de defensa, es importante mencionar que la meta establece que los documentos deben ser accesibles por lo tanto se recomienda revisar el mecanismo de seguimiento.</t>
  </si>
  <si>
    <t>Teniendo en cuenta que la fecha de inicio de la actividad era 01 de marzo de 2022 y no presentaron avance por lo que la Oficina de Control Interno recomienda dar celeridad a esta actividad con el fin de evitar incumplimientos futuros</t>
  </si>
  <si>
    <t>Realizar (1) una jornada de sensibilización en los 9 portales del Sistema y estaciones intermedias, donde se divulgue y se promueva la utilización de los canales de atención, los derechos y deberes de la ciudadanía, y la defensoría del ciudadano, en el marco del Manual del Usuario.</t>
  </si>
  <si>
    <t>En la página WEB de la Entidad en barra de menú - TRANSMILENIO S. A. - Planes y Proyectos Institucionales - Plan Anticorrupción y de Atención al Ciudadano - 2022</t>
  </si>
  <si>
    <t>Se evidenció el cumplimiento de la actividad mediante la publicación en la página WEB del informe OCI-2022-023, correspondiente al segundo semestre de 2021, ejecutada en marzo de 2022</t>
  </si>
  <si>
    <t>Elaborar y publicar mensualmente en la página WEB de la Entidad los informes de PQRS relacionados con los requerimientos allegados a la Entidad a través de los canales oficiales de atención al ciudadano</t>
  </si>
  <si>
    <t>Se evidenció la publicación de 3 informes en la página Web de la Entidad, correspondientes a enero, febrero y marzo de 2022</t>
  </si>
  <si>
    <t>Elaborar y publicar bimestralmente en la página WEB de la Entidad, los informes relacionados con notas positivas.</t>
  </si>
  <si>
    <t>Se evidenció la publicación de 1 nota positiva en la página Web de la Entidad</t>
  </si>
  <si>
    <t>Se evidenció la publicación en la pagina de Datos abiertos de Bogotá 37 documentos, no obstante no es posible verificar la periodicidad de su publicación, por lo que recomienda analizar la viabilidad de establecerla. 
En cuanto al seguimiento de la segunda línea de defensa, es importante mencionar que la publicación no se encuentra en la pagina WEB de la entidad, sino en el espacio establecido en la pagina de Datos abiertos de Bogotá</t>
  </si>
  <si>
    <t>El informe de la Ley 1712 de 2014 (Ley de Transparencia), se encuentra programado para julio de 2022 conforme al Plan Anual de Auditorías aprobado en el comité del 31 de enero de 2022, por lo tanto no fue objeto de verificación</t>
  </si>
  <si>
    <t>Un (1) Informe con el resultado de la encuesta sobre el conocimiento de violaciones al código de integridad y conflictos de interés</t>
  </si>
  <si>
    <t>El informe de código de integridad se encuentra programado para ejecutar en abril de 2022, Conforme al Plan Anual de Auditorías aprobado en el comité del 31 de enero de 2022, no obstante, no es coherente con la fecha de inicio registrada en la actividad.</t>
  </si>
  <si>
    <t>La actividad de parchando con mis compañeros se realizó antes del 30 de abril de 2022, teniendo en cuenta que el producto y el indicador plantean dos campañas y o actividades, no es coherente el avance del 50% reportado puesto que la campaña indicada como cumplida en 7 de las 15 dependencias, correspondería a la mitad de una de las dos campañas es decir el 25%.
Los soportes suministrados no permiten identificar la planeación para la vigencia 2022
Por ultimo, como se indicó la fecha de inicio no guarda coherencia con la ejecución de las actividades indicadas.</t>
  </si>
  <si>
    <t>Seguimiento a la verificación de las estrategias del Plan Anticorrupción y Atención al Ciudadano</t>
  </si>
  <si>
    <t>Seguimiento al Plan Anticorrupción y Atención al Ciudadano PAAC 2022</t>
  </si>
  <si>
    <t>Realizar seguimiento al avance de las estrategias del Plan Anticorrupción y Atención al Ciudadano PAAC 2022.</t>
  </si>
  <si>
    <t>Estrategias del Plan Anticorrupción y Atención al Ciudadano PAAC 2022.</t>
  </si>
  <si>
    <t>La Oficina Asesora de Planeación realizó el primer monitoreo a las estrategias PAAC con corte a 30 de abril de 2022, mediante correo electrónico y consolido de los avances reportados por las áreas</t>
  </si>
  <si>
    <t>Se evidenció el avance de la actividad conforme a lo establecido por la Oficina Asesora de Planeación, el avance del 49% corresponde al cumplimiento de las cuatro etapas registrado en el plan de trabajo para las tres de las siete campañas programadas así:
a) Definir y documentar la campaña de socialización de la política de riesgos, se logro el 10%
b) Generar los insumos y remitir las solicitudes  necesarias para que la Subgerencia de Atención al usuario y Comunicaciones, apoye en la elaboración de las piezas graficas de la campaña, se alcanzó 15%
c) Revisar y divulgar las piezas que se publicaran en la intranet, 10%
d) Divulgación de 7 piezas, teniendo en cuenta que esta tiene un peso de 35% y van tres piezas se logró el 15%</t>
  </si>
  <si>
    <t>Teniendo en cuenta que el soporte suministrado no permite identificar la forma en que se ponderó el avance del 73%, la Oficina de Control Interno no procedió a calificarlo</t>
  </si>
  <si>
    <t>Si bien se remitieron soportes correspondientes a las actividades realizadas, no fue posible establecer el porcentaje de avance reportado, debido a que no se cuenta con la programación que permita verificar cuales fueron las Actividades del Programa de conservación documental proyectadas, por otra parte el protocolo no se encuentra adoptado en el MIPG de la Entidad.</t>
  </si>
  <si>
    <t>Si bien se remitieron soportes correspondientes a las actividades realizadas, no fue posible establecer el porcentaje de avance reportado, debido a que no se cuenta con la programación que permita verificar cuales fueron las Actividades del Programa de preservación documental proyectadas, por otra parte el protocolo no se encuentra adoptado en el MIPG de la Entidad.</t>
  </si>
  <si>
    <t>Por accesibilidad no se registra el enlace de la página WEB de la Entidad</t>
  </si>
  <si>
    <t>Por accesibilidad no se registra el enlace de la página WEB de la Entidad
Plataforma SIGEST</t>
  </si>
  <si>
    <t>Por accesibilidad no se registra el enlace de la página WEB de la Entidad
Soporte de publicación</t>
  </si>
  <si>
    <t>Página web de la entidad.
Por accesibilidad no se registra el enlace de la página WEB de la Entidad
Los demás documentos pueden ser suministrados en caso de requerirse.</t>
  </si>
  <si>
    <t>Consultar Anexo 1. Avance acciones para cumplir accesibilidad WEB a abril 2022 - Por accesibilidad no se registra el enlace de la carpeta compartida</t>
  </si>
  <si>
    <t>Notas positivas: Con corte a 28 de abril de 2022, se ha elaborado y publicado un (1) informe relacionado con notas positivas, correspondiente al periodo de enero - febrero de 2022. Por accesibilidad no se registra el enlace de la página WEB de la Entidad</t>
  </si>
  <si>
    <t>Publicación de informes de PQRS: Con corte a 28 de abril de 2022, se han elaborado y publicado tres (3) informes sobre el balance de PQRS, correspondientes al periodo de enero - marzo de 2022. Por accesibilidad no se registra el enlace de la página WEB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</si>
</sst>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240A]d&quot; de &quot;mmmm&quot; de &quot;yyyy;@"/>
    <numFmt numFmtId="165" formatCode="dd/mm/yyyy;@"/>
    <numFmt numFmtId="166" formatCode="d\-mmm\-yyyy"/>
  </numFmts>
  <fonts count="12" x14ac:knownFonts="1">
    <font>
      <sz val="12"/>
      <color theme="1"/>
      <name val="Arial"/>
      <family val="2"/>
    </font>
    <font>
      <sz val="11"/>
      <color theme="1"/>
      <name val="Calibri"/>
      <family val="2"/>
      <scheme val="minor"/>
    </font>
    <font>
      <sz val="11"/>
      <color theme="1"/>
      <name val="Calibri"/>
      <family val="2"/>
      <scheme val="minor"/>
    </font>
    <font>
      <u/>
      <sz val="11"/>
      <color theme="10"/>
      <name val="Calibri"/>
      <family val="2"/>
      <scheme val="minor"/>
    </font>
    <font>
      <sz val="12"/>
      <color theme="1"/>
      <name val="Arial"/>
      <family val="2"/>
    </font>
    <font>
      <sz val="12"/>
      <color rgb="FF000000"/>
      <name val="Arial"/>
      <family val="2"/>
    </font>
    <font>
      <b/>
      <sz val="12"/>
      <color theme="1"/>
      <name val="Arial"/>
      <family val="2"/>
    </font>
    <font>
      <sz val="12"/>
      <name val="Arial"/>
      <family val="2"/>
    </font>
    <font>
      <sz val="10"/>
      <name val="Arial"/>
      <family val="2"/>
    </font>
    <font>
      <sz val="12"/>
      <color indexed="8"/>
      <name val="Arial"/>
      <family val="2"/>
    </font>
    <font>
      <sz val="12"/>
      <color indexed="10"/>
      <name val="Arial"/>
      <family val="2"/>
    </font>
    <font>
      <sz val="12"/>
      <color theme="1" tint="0.1499984740745262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0"/>
    <xf numFmtId="0" fontId="3" fillId="0" borderId="0" applyNumberFormat="0" applyFill="0" applyBorder="0" applyAlignment="0" applyProtection="0"/>
    <xf numFmtId="0" fontId="8" fillId="0" borderId="0" applyNumberFormat="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56">
    <xf numFmtId="0" fontId="0" fillId="0" borderId="0" xfId="0"/>
    <xf numFmtId="0" fontId="4" fillId="0" borderId="0" xfId="1" applyFont="1" applyAlignment="1">
      <alignment horizontal="left" vertical="center"/>
    </xf>
    <xf numFmtId="0" fontId="4" fillId="0" borderId="0" xfId="1" applyFont="1" applyAlignment="1">
      <alignment vertical="center"/>
    </xf>
    <xf numFmtId="0" fontId="5" fillId="0" borderId="1" xfId="0" applyFont="1" applyBorder="1" applyAlignment="1">
      <alignment horizontal="justify" vertical="center" wrapText="1"/>
    </xf>
    <xf numFmtId="164" fontId="5" fillId="0" borderId="1" xfId="0" applyNumberFormat="1" applyFont="1" applyBorder="1" applyAlignment="1">
      <alignment horizontal="justify" vertical="center" wrapText="1"/>
    </xf>
    <xf numFmtId="0" fontId="4" fillId="0" borderId="1" xfId="3" applyFont="1" applyFill="1" applyBorder="1" applyAlignment="1" applyProtection="1">
      <alignment horizontal="left" vertical="center" wrapText="1"/>
    </xf>
    <xf numFmtId="0" fontId="2" fillId="0" borderId="0" xfId="1" applyAlignment="1">
      <alignment horizontal="left" vertical="center"/>
    </xf>
    <xf numFmtId="0" fontId="2" fillId="0" borderId="0" xfId="1" applyAlignment="1">
      <alignment vertical="center"/>
    </xf>
    <xf numFmtId="0" fontId="0" fillId="0" borderId="0" xfId="0" applyAlignment="1">
      <alignment vertical="center" wrapText="1"/>
    </xf>
    <xf numFmtId="0" fontId="5" fillId="0" borderId="0" xfId="0" applyFont="1" applyAlignment="1">
      <alignment horizontal="justify" vertical="center" wrapText="1"/>
    </xf>
    <xf numFmtId="0" fontId="6" fillId="6" borderId="1" xfId="0" applyFont="1" applyFill="1" applyBorder="1" applyAlignment="1">
      <alignment horizontal="left" vertical="center" wrapText="1"/>
    </xf>
    <xf numFmtId="0" fontId="0" fillId="6" borderId="1" xfId="0" applyFill="1" applyBorder="1" applyAlignment="1">
      <alignment horizontal="left" vertical="center" wrapText="1"/>
    </xf>
    <xf numFmtId="166" fontId="0" fillId="6" borderId="2" xfId="0" applyNumberFormat="1" applyFill="1" applyBorder="1" applyAlignment="1">
      <alignment horizontal="left" vertical="center" wrapText="1"/>
    </xf>
    <xf numFmtId="0" fontId="6" fillId="2" borderId="1"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4" fillId="0" borderId="0" xfId="1" applyFont="1" applyAlignment="1">
      <alignment horizontal="center" vertical="center"/>
    </xf>
    <xf numFmtId="9" fontId="4" fillId="0" borderId="1" xfId="4" applyFont="1" applyFill="1" applyBorder="1" applyAlignment="1">
      <alignment horizontal="left" vertical="center"/>
    </xf>
    <xf numFmtId="43" fontId="1" fillId="0" borderId="0" xfId="5" applyFont="1" applyAlignment="1">
      <alignment vertical="center"/>
    </xf>
    <xf numFmtId="0" fontId="7" fillId="0" borderId="1" xfId="1" applyFont="1" applyFill="1" applyBorder="1" applyAlignment="1">
      <alignment horizontal="left" vertical="center" wrapText="1"/>
    </xf>
    <xf numFmtId="0" fontId="6"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14" fontId="7" fillId="0" borderId="1" xfId="1" applyNumberFormat="1" applyFont="1" applyFill="1" applyBorder="1" applyAlignment="1">
      <alignment horizontal="left" vertical="center" wrapText="1"/>
    </xf>
    <xf numFmtId="9" fontId="4" fillId="0" borderId="1" xfId="1" applyNumberFormat="1" applyFont="1" applyFill="1" applyBorder="1" applyAlignment="1">
      <alignment horizontal="left" vertical="center"/>
    </xf>
    <xf numFmtId="0" fontId="4" fillId="0" borderId="1" xfId="1" applyFont="1" applyFill="1" applyBorder="1" applyAlignment="1">
      <alignment horizontal="left" vertical="center"/>
    </xf>
    <xf numFmtId="0" fontId="4" fillId="0" borderId="0" xfId="1" applyFont="1" applyAlignment="1">
      <alignment horizontal="left" vertical="center" wrapText="1"/>
    </xf>
    <xf numFmtId="0" fontId="2" fillId="0" borderId="0" xfId="1" applyAlignment="1">
      <alignment horizontal="left" vertical="center" wrapText="1"/>
    </xf>
    <xf numFmtId="0" fontId="11" fillId="0" borderId="1" xfId="1" applyFont="1" applyFill="1" applyBorder="1" applyAlignment="1">
      <alignment horizontal="left" vertical="center" wrapText="1"/>
    </xf>
    <xf numFmtId="14" fontId="11" fillId="0" borderId="1" xfId="1" applyNumberFormat="1" applyFont="1" applyFill="1" applyBorder="1" applyAlignment="1">
      <alignment horizontal="left" vertical="center" wrapText="1"/>
    </xf>
    <xf numFmtId="10" fontId="4" fillId="0" borderId="1" xfId="1" applyNumberFormat="1" applyFont="1" applyFill="1" applyBorder="1" applyAlignment="1">
      <alignment horizontal="left" vertical="center" wrapText="1"/>
    </xf>
    <xf numFmtId="9" fontId="7" fillId="0" borderId="1" xfId="1" applyNumberFormat="1" applyFont="1" applyFill="1" applyBorder="1" applyAlignment="1">
      <alignment horizontal="left" vertical="center" wrapText="1"/>
    </xf>
    <xf numFmtId="10" fontId="4" fillId="0" borderId="1" xfId="1" applyNumberFormat="1" applyFont="1" applyFill="1" applyBorder="1" applyAlignment="1">
      <alignment horizontal="left" vertical="center"/>
    </xf>
    <xf numFmtId="9" fontId="7" fillId="0" borderId="1" xfId="6"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10" fontId="4" fillId="0" borderId="0" xfId="6" applyNumberFormat="1" applyFont="1" applyAlignment="1">
      <alignment horizontal="left" vertical="center"/>
    </xf>
    <xf numFmtId="9" fontId="4" fillId="0" borderId="1" xfId="1" applyNumberFormat="1" applyFont="1" applyFill="1" applyBorder="1" applyAlignment="1">
      <alignment horizontal="left" vertical="center" wrapText="1"/>
    </xf>
    <xf numFmtId="9" fontId="7" fillId="0" borderId="1" xfId="6" applyNumberFormat="1" applyFont="1" applyFill="1" applyBorder="1" applyAlignment="1">
      <alignment horizontal="left" vertical="center" wrapText="1"/>
    </xf>
    <xf numFmtId="14" fontId="4" fillId="0" borderId="1" xfId="1" applyNumberFormat="1" applyFont="1" applyFill="1" applyBorder="1" applyAlignment="1">
      <alignment horizontal="left" vertical="center" wrapText="1"/>
    </xf>
    <xf numFmtId="14" fontId="4" fillId="0" borderId="1" xfId="1" applyNumberFormat="1" applyFont="1" applyFill="1" applyBorder="1" applyAlignment="1">
      <alignment horizontal="left" vertical="center"/>
    </xf>
    <xf numFmtId="0" fontId="4" fillId="0" borderId="0" xfId="1" applyFont="1" applyFill="1" applyAlignment="1">
      <alignment horizontal="left" vertical="center"/>
    </xf>
    <xf numFmtId="9" fontId="4" fillId="0" borderId="1" xfId="1" applyNumberFormat="1" applyFont="1" applyFill="1" applyBorder="1" applyAlignment="1" applyProtection="1">
      <alignment horizontal="left" vertical="center"/>
      <protection locked="0"/>
    </xf>
    <xf numFmtId="0" fontId="4" fillId="0" borderId="1" xfId="1" applyFont="1" applyFill="1" applyBorder="1" applyAlignment="1" applyProtection="1">
      <alignment horizontal="left" vertical="center" wrapText="1"/>
      <protection locked="0"/>
    </xf>
    <xf numFmtId="14" fontId="7" fillId="0" borderId="1" xfId="1" applyNumberFormat="1" applyFont="1" applyFill="1" applyBorder="1" applyAlignment="1">
      <alignment horizontal="left" vertical="center"/>
    </xf>
    <xf numFmtId="9" fontId="5" fillId="0" borderId="1" xfId="1" applyNumberFormat="1" applyFont="1" applyFill="1" applyBorder="1" applyAlignment="1">
      <alignment horizontal="left" vertical="center"/>
    </xf>
    <xf numFmtId="10" fontId="5" fillId="0" borderId="1" xfId="1" applyNumberFormat="1" applyFont="1" applyFill="1" applyBorder="1" applyAlignment="1">
      <alignment horizontal="left" vertical="center"/>
    </xf>
    <xf numFmtId="10" fontId="5" fillId="0" borderId="1" xfId="1" applyNumberFormat="1" applyFont="1" applyFill="1" applyBorder="1" applyAlignment="1">
      <alignment horizontal="left" vertical="center" wrapText="1"/>
    </xf>
    <xf numFmtId="0" fontId="7" fillId="0" borderId="1" xfId="1" applyFont="1" applyFill="1" applyBorder="1" applyAlignment="1">
      <alignment horizontal="left" vertical="center"/>
    </xf>
    <xf numFmtId="9" fontId="7" fillId="0" borderId="1" xfId="1" applyNumberFormat="1" applyFont="1" applyFill="1" applyBorder="1" applyAlignment="1">
      <alignment horizontal="left" vertical="center"/>
    </xf>
    <xf numFmtId="0" fontId="9" fillId="0" borderId="1" xfId="1" applyFont="1" applyFill="1" applyBorder="1" applyAlignment="1">
      <alignment horizontal="left" vertical="center" wrapText="1"/>
    </xf>
    <xf numFmtId="0" fontId="6" fillId="0" borderId="1" xfId="1" applyFont="1" applyFill="1" applyBorder="1" applyAlignment="1">
      <alignment horizontal="left" vertical="center"/>
    </xf>
    <xf numFmtId="165" fontId="4" fillId="0" borderId="1" xfId="1" applyNumberFormat="1" applyFont="1" applyFill="1" applyBorder="1" applyAlignment="1">
      <alignment horizontal="left" vertical="center"/>
    </xf>
    <xf numFmtId="10" fontId="4" fillId="0" borderId="1" xfId="6" applyNumberFormat="1" applyFont="1" applyFill="1" applyBorder="1" applyAlignment="1">
      <alignment horizontal="left" vertical="center" wrapText="1"/>
    </xf>
    <xf numFmtId="0" fontId="0" fillId="0" borderId="1" xfId="0" applyFill="1" applyBorder="1" applyAlignment="1">
      <alignment vertical="center" wrapText="1"/>
    </xf>
  </cellXfs>
  <cellStyles count="7">
    <cellStyle name="Hipervínculo 4" xfId="2" xr:uid="{3DAC78ED-6269-4A72-AA68-ACD1B551CD87}"/>
    <cellStyle name="Millares" xfId="5" builtinId="3"/>
    <cellStyle name="Normal" xfId="0" builtinId="0"/>
    <cellStyle name="Normal 14" xfId="1" xr:uid="{1C695C41-A08B-4BDD-8026-1DAEA6398FD3}"/>
    <cellStyle name="Normal 2 30" xfId="3" xr:uid="{EADC28C7-135E-4690-A905-319828B8CCB0}"/>
    <cellStyle name="Porcentaje" xfId="6" builtinId="5"/>
    <cellStyle name="Porcentaje 5" xfId="4" xr:uid="{21FF4823-C1B0-40DA-96B6-7889B9B2F1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I2" t="str">
            <v>Preventivo</v>
          </cell>
        </row>
        <row r="3">
          <cell r="I3" t="str">
            <v>Correctivo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C2" t="str">
            <v xml:space="preserve">Impacto Económico
</v>
          </cell>
          <cell r="D2" t="str">
            <v>Muy Bajo</v>
          </cell>
          <cell r="K2" t="str">
            <v>Reducir</v>
          </cell>
          <cell r="M2" t="str">
            <v>Procesos</v>
          </cell>
          <cell r="N2" t="str">
            <v>CLIENTES, PRODUCTOS Y PRACTICAS EMPRESARIALES</v>
          </cell>
          <cell r="O2" t="str">
            <v>SARO</v>
          </cell>
        </row>
        <row r="3">
          <cell r="A3" t="str">
            <v>Probable</v>
          </cell>
          <cell r="C3" t="str">
            <v xml:space="preserve">Impacto Comercial
</v>
          </cell>
          <cell r="D3" t="str">
            <v>Bajo</v>
          </cell>
          <cell r="K3" t="str">
            <v>Transferir</v>
          </cell>
          <cell r="M3" t="str">
            <v>Personas</v>
          </cell>
          <cell r="N3" t="str">
            <v>DAÑOS A ACTIVOS FISICOS</v>
          </cell>
          <cell r="O3" t="str">
            <v>SARLAFT</v>
          </cell>
        </row>
        <row r="4">
          <cell r="A4" t="str">
            <v>Posible</v>
          </cell>
          <cell r="C4" t="str">
            <v xml:space="preserve">Impacto Operacional
</v>
          </cell>
          <cell r="D4" t="str">
            <v>Moderado</v>
          </cell>
          <cell r="I4" t="str">
            <v>Automático</v>
          </cell>
          <cell r="K4" t="str">
            <v>Asumir</v>
          </cell>
          <cell r="M4" t="str">
            <v>Tecnología</v>
          </cell>
          <cell r="N4" t="str">
            <v>EJECUCION Y ADMINISTRACION DE PROCESOS</v>
          </cell>
          <cell r="O4" t="str">
            <v>Seguridad de la Información - SI</v>
          </cell>
        </row>
        <row r="5">
          <cell r="A5" t="str">
            <v>Improbable</v>
          </cell>
          <cell r="C5" t="str">
            <v xml:space="preserve">Impacto en la imagen
</v>
          </cell>
          <cell r="D5" t="str">
            <v>Alto</v>
          </cell>
          <cell r="I5" t="str">
            <v>Manual</v>
          </cell>
          <cell r="M5" t="str">
            <v>Factores Externos</v>
          </cell>
          <cell r="N5" t="str">
            <v>FALLAS TECNOLOGÍAS</v>
          </cell>
          <cell r="O5" t="str">
            <v>Riesgo en Salud - RS</v>
          </cell>
        </row>
        <row r="6">
          <cell r="A6" t="str">
            <v>Raro</v>
          </cell>
          <cell r="C6" t="str">
            <v xml:space="preserve">Impacto legal
</v>
          </cell>
          <cell r="D6" t="str">
            <v>Muy Alto</v>
          </cell>
          <cell r="I6" t="str">
            <v>Combinado</v>
          </cell>
          <cell r="M6" t="str">
            <v>Legal</v>
          </cell>
          <cell r="N6" t="str">
            <v>FRAUDE EXTERNO</v>
          </cell>
          <cell r="O6" t="str">
            <v>Riesgo Ambiental</v>
          </cell>
        </row>
        <row r="7">
          <cell r="C7" t="str">
            <v>Fuga de Información</v>
          </cell>
          <cell r="I7" t="str">
            <v>Continuo o Periódico</v>
          </cell>
          <cell r="N7" t="str">
            <v>FRAUDE INTERNO</v>
          </cell>
          <cell r="O7" t="str">
            <v>Riesgos SG-SST</v>
          </cell>
        </row>
        <row r="8">
          <cell r="C8" t="str">
            <v>Impacto en Inocuidad y/o Salud</v>
          </cell>
          <cell r="I8" t="str">
            <v>Discrecional u Ocasional</v>
          </cell>
          <cell r="N8" t="str">
            <v>RELACIONES LABORALES</v>
          </cell>
        </row>
        <row r="9">
          <cell r="I9" t="str">
            <v>Documentado y Divulgado</v>
          </cell>
        </row>
        <row r="10">
          <cell r="I10" t="str">
            <v>Documentado y No Divulgado</v>
          </cell>
        </row>
        <row r="11">
          <cell r="I11" t="str">
            <v>No Documentado y No Divulgado</v>
          </cell>
        </row>
        <row r="12">
          <cell r="I12" t="str">
            <v>Asignado</v>
          </cell>
        </row>
        <row r="13">
          <cell r="I13" t="str">
            <v>No Asignado</v>
          </cell>
        </row>
        <row r="14">
          <cell r="I14" t="str">
            <v>Diaria</v>
          </cell>
        </row>
        <row r="15">
          <cell r="I15" t="str">
            <v>Semanal</v>
          </cell>
        </row>
        <row r="16">
          <cell r="I16" t="str">
            <v>Quincenal</v>
          </cell>
        </row>
        <row r="17">
          <cell r="I17" t="str">
            <v>Mensual</v>
          </cell>
        </row>
        <row r="18">
          <cell r="I18" t="str">
            <v>Bimestral</v>
          </cell>
        </row>
        <row r="19">
          <cell r="I19" t="str">
            <v>Trimestral</v>
          </cell>
        </row>
        <row r="20">
          <cell r="I20" t="str">
            <v>Semestral</v>
          </cell>
        </row>
        <row r="21">
          <cell r="I21" t="str">
            <v>Anual</v>
          </cell>
        </row>
        <row r="22">
          <cell r="I22" t="str">
            <v>Cuando se requiera</v>
          </cell>
        </row>
        <row r="27">
          <cell r="H27" t="str">
            <v>Muy Bajo</v>
          </cell>
        </row>
        <row r="28">
          <cell r="H28" t="str">
            <v>Bajo</v>
          </cell>
        </row>
        <row r="29">
          <cell r="H29" t="str">
            <v>Medio</v>
          </cell>
        </row>
        <row r="30">
          <cell r="H30" t="str">
            <v>Alto</v>
          </cell>
        </row>
        <row r="31">
          <cell r="H31" t="str">
            <v>Muy Alto</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UEBA RECORRIDO R-CI-20"/>
      <sheetName val="Muestra"/>
      <sheetName val="PLANTA 20171201"/>
      <sheetName val="MUESTRA EVALUADA"/>
    </sheetNames>
    <sheetDataSet>
      <sheetData sheetId="0">
        <row r="76">
          <cell r="B76" t="str">
            <v>Múltiples veces al día</v>
          </cell>
        </row>
        <row r="89">
          <cell r="B89" t="str">
            <v>Preventivo</v>
          </cell>
        </row>
        <row r="90">
          <cell r="B90" t="str">
            <v xml:space="preserve">Correctivo </v>
          </cell>
        </row>
        <row r="91">
          <cell r="B91" t="str">
            <v>Predictivo</v>
          </cell>
        </row>
        <row r="94">
          <cell r="B94" t="str">
            <v xml:space="preserve">Manual </v>
          </cell>
        </row>
        <row r="95">
          <cell r="B95" t="str">
            <v>Automático</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DD1A4-112F-400F-85F4-D01DBC3556C1}">
  <dimension ref="A1:R79"/>
  <sheetViews>
    <sheetView showGridLines="0" tabSelected="1" workbookViewId="0">
      <selection activeCell="E3" sqref="E3"/>
    </sheetView>
  </sheetViews>
  <sheetFormatPr baseColWidth="10" defaultColWidth="11.5546875" defaultRowHeight="15" x14ac:dyDescent="0.2"/>
  <cols>
    <col min="1" max="2" width="29.88671875" style="6" customWidth="1"/>
    <col min="3" max="3" width="7.33203125" style="7" customWidth="1"/>
    <col min="4" max="4" width="53.33203125" style="7" customWidth="1"/>
    <col min="5" max="5" width="64.33203125" style="7" customWidth="1"/>
    <col min="6" max="6" width="38.21875" style="7" customWidth="1"/>
    <col min="7" max="7" width="35" style="7" customWidth="1"/>
    <col min="8" max="9" width="21.5546875" style="7" customWidth="1"/>
    <col min="10" max="10" width="20" style="7" customWidth="1"/>
    <col min="11" max="11" width="17.5546875" style="7" customWidth="1"/>
    <col min="12" max="12" width="98.44140625" style="6" customWidth="1"/>
    <col min="13" max="13" width="42.44140625" style="6" customWidth="1"/>
    <col min="14" max="14" width="40" style="28" customWidth="1"/>
    <col min="15" max="15" width="56.6640625" style="6" customWidth="1"/>
    <col min="16" max="16" width="62.6640625" style="6" bestFit="1" customWidth="1"/>
    <col min="17" max="17" width="28.33203125" style="6" customWidth="1"/>
    <col min="18" max="18" width="48.88671875" style="6" customWidth="1"/>
    <col min="19" max="19" width="12.33203125" style="7" bestFit="1" customWidth="1"/>
    <col min="20" max="258" width="11.5546875" style="7"/>
    <col min="259" max="259" width="29.88671875" style="7" customWidth="1"/>
    <col min="260" max="260" width="7.33203125" style="7" customWidth="1"/>
    <col min="261" max="261" width="47.88671875" style="7" customWidth="1"/>
    <col min="262" max="262" width="39.88671875" style="7" customWidth="1"/>
    <col min="263" max="263" width="38.21875" style="7" customWidth="1"/>
    <col min="264" max="264" width="28.77734375" style="7" customWidth="1"/>
    <col min="265" max="266" width="21.5546875" style="7" customWidth="1"/>
    <col min="267" max="267" width="20" style="7" customWidth="1"/>
    <col min="268" max="268" width="25.33203125" style="7" customWidth="1"/>
    <col min="269" max="269" width="46.5546875" style="7" customWidth="1"/>
    <col min="270" max="270" width="25.33203125" style="7" customWidth="1"/>
    <col min="271" max="271" width="32.77734375" style="7" customWidth="1"/>
    <col min="272" max="272" width="31.5546875" style="7" customWidth="1"/>
    <col min="273" max="514" width="11.5546875" style="7"/>
    <col min="515" max="515" width="29.88671875" style="7" customWidth="1"/>
    <col min="516" max="516" width="7.33203125" style="7" customWidth="1"/>
    <col min="517" max="517" width="47.88671875" style="7" customWidth="1"/>
    <col min="518" max="518" width="39.88671875" style="7" customWidth="1"/>
    <col min="519" max="519" width="38.21875" style="7" customWidth="1"/>
    <col min="520" max="520" width="28.77734375" style="7" customWidth="1"/>
    <col min="521" max="522" width="21.5546875" style="7" customWidth="1"/>
    <col min="523" max="523" width="20" style="7" customWidth="1"/>
    <col min="524" max="524" width="25.33203125" style="7" customWidth="1"/>
    <col min="525" max="525" width="46.5546875" style="7" customWidth="1"/>
    <col min="526" max="526" width="25.33203125" style="7" customWidth="1"/>
    <col min="527" max="527" width="32.77734375" style="7" customWidth="1"/>
    <col min="528" max="528" width="31.5546875" style="7" customWidth="1"/>
    <col min="529" max="770" width="11.5546875" style="7"/>
    <col min="771" max="771" width="29.88671875" style="7" customWidth="1"/>
    <col min="772" max="772" width="7.33203125" style="7" customWidth="1"/>
    <col min="773" max="773" width="47.88671875" style="7" customWidth="1"/>
    <col min="774" max="774" width="39.88671875" style="7" customWidth="1"/>
    <col min="775" max="775" width="38.21875" style="7" customWidth="1"/>
    <col min="776" max="776" width="28.77734375" style="7" customWidth="1"/>
    <col min="777" max="778" width="21.5546875" style="7" customWidth="1"/>
    <col min="779" max="779" width="20" style="7" customWidth="1"/>
    <col min="780" max="780" width="25.33203125" style="7" customWidth="1"/>
    <col min="781" max="781" width="46.5546875" style="7" customWidth="1"/>
    <col min="782" max="782" width="25.33203125" style="7" customWidth="1"/>
    <col min="783" max="783" width="32.77734375" style="7" customWidth="1"/>
    <col min="784" max="784" width="31.5546875" style="7" customWidth="1"/>
    <col min="785" max="1026" width="11.5546875" style="7"/>
    <col min="1027" max="1027" width="29.88671875" style="7" customWidth="1"/>
    <col min="1028" max="1028" width="7.33203125" style="7" customWidth="1"/>
    <col min="1029" max="1029" width="47.88671875" style="7" customWidth="1"/>
    <col min="1030" max="1030" width="39.88671875" style="7" customWidth="1"/>
    <col min="1031" max="1031" width="38.21875" style="7" customWidth="1"/>
    <col min="1032" max="1032" width="28.77734375" style="7" customWidth="1"/>
    <col min="1033" max="1034" width="21.5546875" style="7" customWidth="1"/>
    <col min="1035" max="1035" width="20" style="7" customWidth="1"/>
    <col min="1036" max="1036" width="25.33203125" style="7" customWidth="1"/>
    <col min="1037" max="1037" width="46.5546875" style="7" customWidth="1"/>
    <col min="1038" max="1038" width="25.33203125" style="7" customWidth="1"/>
    <col min="1039" max="1039" width="32.77734375" style="7" customWidth="1"/>
    <col min="1040" max="1040" width="31.5546875" style="7" customWidth="1"/>
    <col min="1041" max="1282" width="11.5546875" style="7"/>
    <col min="1283" max="1283" width="29.88671875" style="7" customWidth="1"/>
    <col min="1284" max="1284" width="7.33203125" style="7" customWidth="1"/>
    <col min="1285" max="1285" width="47.88671875" style="7" customWidth="1"/>
    <col min="1286" max="1286" width="39.88671875" style="7" customWidth="1"/>
    <col min="1287" max="1287" width="38.21875" style="7" customWidth="1"/>
    <col min="1288" max="1288" width="28.77734375" style="7" customWidth="1"/>
    <col min="1289" max="1290" width="21.5546875" style="7" customWidth="1"/>
    <col min="1291" max="1291" width="20" style="7" customWidth="1"/>
    <col min="1292" max="1292" width="25.33203125" style="7" customWidth="1"/>
    <col min="1293" max="1293" width="46.5546875" style="7" customWidth="1"/>
    <col min="1294" max="1294" width="25.33203125" style="7" customWidth="1"/>
    <col min="1295" max="1295" width="32.77734375" style="7" customWidth="1"/>
    <col min="1296" max="1296" width="31.5546875" style="7" customWidth="1"/>
    <col min="1297" max="1538" width="11.5546875" style="7"/>
    <col min="1539" max="1539" width="29.88671875" style="7" customWidth="1"/>
    <col min="1540" max="1540" width="7.33203125" style="7" customWidth="1"/>
    <col min="1541" max="1541" width="47.88671875" style="7" customWidth="1"/>
    <col min="1542" max="1542" width="39.88671875" style="7" customWidth="1"/>
    <col min="1543" max="1543" width="38.21875" style="7" customWidth="1"/>
    <col min="1544" max="1544" width="28.77734375" style="7" customWidth="1"/>
    <col min="1545" max="1546" width="21.5546875" style="7" customWidth="1"/>
    <col min="1547" max="1547" width="20" style="7" customWidth="1"/>
    <col min="1548" max="1548" width="25.33203125" style="7" customWidth="1"/>
    <col min="1549" max="1549" width="46.5546875" style="7" customWidth="1"/>
    <col min="1550" max="1550" width="25.33203125" style="7" customWidth="1"/>
    <col min="1551" max="1551" width="32.77734375" style="7" customWidth="1"/>
    <col min="1552" max="1552" width="31.5546875" style="7" customWidth="1"/>
    <col min="1553" max="1794" width="11.5546875" style="7"/>
    <col min="1795" max="1795" width="29.88671875" style="7" customWidth="1"/>
    <col min="1796" max="1796" width="7.33203125" style="7" customWidth="1"/>
    <col min="1797" max="1797" width="47.88671875" style="7" customWidth="1"/>
    <col min="1798" max="1798" width="39.88671875" style="7" customWidth="1"/>
    <col min="1799" max="1799" width="38.21875" style="7" customWidth="1"/>
    <col min="1800" max="1800" width="28.77734375" style="7" customWidth="1"/>
    <col min="1801" max="1802" width="21.5546875" style="7" customWidth="1"/>
    <col min="1803" max="1803" width="20" style="7" customWidth="1"/>
    <col min="1804" max="1804" width="25.33203125" style="7" customWidth="1"/>
    <col min="1805" max="1805" width="46.5546875" style="7" customWidth="1"/>
    <col min="1806" max="1806" width="25.33203125" style="7" customWidth="1"/>
    <col min="1807" max="1807" width="32.77734375" style="7" customWidth="1"/>
    <col min="1808" max="1808" width="31.5546875" style="7" customWidth="1"/>
    <col min="1809" max="2050" width="11.5546875" style="7"/>
    <col min="2051" max="2051" width="29.88671875" style="7" customWidth="1"/>
    <col min="2052" max="2052" width="7.33203125" style="7" customWidth="1"/>
    <col min="2053" max="2053" width="47.88671875" style="7" customWidth="1"/>
    <col min="2054" max="2054" width="39.88671875" style="7" customWidth="1"/>
    <col min="2055" max="2055" width="38.21875" style="7" customWidth="1"/>
    <col min="2056" max="2056" width="28.77734375" style="7" customWidth="1"/>
    <col min="2057" max="2058" width="21.5546875" style="7" customWidth="1"/>
    <col min="2059" max="2059" width="20" style="7" customWidth="1"/>
    <col min="2060" max="2060" width="25.33203125" style="7" customWidth="1"/>
    <col min="2061" max="2061" width="46.5546875" style="7" customWidth="1"/>
    <col min="2062" max="2062" width="25.33203125" style="7" customWidth="1"/>
    <col min="2063" max="2063" width="32.77734375" style="7" customWidth="1"/>
    <col min="2064" max="2064" width="31.5546875" style="7" customWidth="1"/>
    <col min="2065" max="2306" width="11.5546875" style="7"/>
    <col min="2307" max="2307" width="29.88671875" style="7" customWidth="1"/>
    <col min="2308" max="2308" width="7.33203125" style="7" customWidth="1"/>
    <col min="2309" max="2309" width="47.88671875" style="7" customWidth="1"/>
    <col min="2310" max="2310" width="39.88671875" style="7" customWidth="1"/>
    <col min="2311" max="2311" width="38.21875" style="7" customWidth="1"/>
    <col min="2312" max="2312" width="28.77734375" style="7" customWidth="1"/>
    <col min="2313" max="2314" width="21.5546875" style="7" customWidth="1"/>
    <col min="2315" max="2315" width="20" style="7" customWidth="1"/>
    <col min="2316" max="2316" width="25.33203125" style="7" customWidth="1"/>
    <col min="2317" max="2317" width="46.5546875" style="7" customWidth="1"/>
    <col min="2318" max="2318" width="25.33203125" style="7" customWidth="1"/>
    <col min="2319" max="2319" width="32.77734375" style="7" customWidth="1"/>
    <col min="2320" max="2320" width="31.5546875" style="7" customWidth="1"/>
    <col min="2321" max="2562" width="11.5546875" style="7"/>
    <col min="2563" max="2563" width="29.88671875" style="7" customWidth="1"/>
    <col min="2564" max="2564" width="7.33203125" style="7" customWidth="1"/>
    <col min="2565" max="2565" width="47.88671875" style="7" customWidth="1"/>
    <col min="2566" max="2566" width="39.88671875" style="7" customWidth="1"/>
    <col min="2567" max="2567" width="38.21875" style="7" customWidth="1"/>
    <col min="2568" max="2568" width="28.77734375" style="7" customWidth="1"/>
    <col min="2569" max="2570" width="21.5546875" style="7" customWidth="1"/>
    <col min="2571" max="2571" width="20" style="7" customWidth="1"/>
    <col min="2572" max="2572" width="25.33203125" style="7" customWidth="1"/>
    <col min="2573" max="2573" width="46.5546875" style="7" customWidth="1"/>
    <col min="2574" max="2574" width="25.33203125" style="7" customWidth="1"/>
    <col min="2575" max="2575" width="32.77734375" style="7" customWidth="1"/>
    <col min="2576" max="2576" width="31.5546875" style="7" customWidth="1"/>
    <col min="2577" max="2818" width="11.5546875" style="7"/>
    <col min="2819" max="2819" width="29.88671875" style="7" customWidth="1"/>
    <col min="2820" max="2820" width="7.33203125" style="7" customWidth="1"/>
    <col min="2821" max="2821" width="47.88671875" style="7" customWidth="1"/>
    <col min="2822" max="2822" width="39.88671875" style="7" customWidth="1"/>
    <col min="2823" max="2823" width="38.21875" style="7" customWidth="1"/>
    <col min="2824" max="2824" width="28.77734375" style="7" customWidth="1"/>
    <col min="2825" max="2826" width="21.5546875" style="7" customWidth="1"/>
    <col min="2827" max="2827" width="20" style="7" customWidth="1"/>
    <col min="2828" max="2828" width="25.33203125" style="7" customWidth="1"/>
    <col min="2829" max="2829" width="46.5546875" style="7" customWidth="1"/>
    <col min="2830" max="2830" width="25.33203125" style="7" customWidth="1"/>
    <col min="2831" max="2831" width="32.77734375" style="7" customWidth="1"/>
    <col min="2832" max="2832" width="31.5546875" style="7" customWidth="1"/>
    <col min="2833" max="3074" width="11.5546875" style="7"/>
    <col min="3075" max="3075" width="29.88671875" style="7" customWidth="1"/>
    <col min="3076" max="3076" width="7.33203125" style="7" customWidth="1"/>
    <col min="3077" max="3077" width="47.88671875" style="7" customWidth="1"/>
    <col min="3078" max="3078" width="39.88671875" style="7" customWidth="1"/>
    <col min="3079" max="3079" width="38.21875" style="7" customWidth="1"/>
    <col min="3080" max="3080" width="28.77734375" style="7" customWidth="1"/>
    <col min="3081" max="3082" width="21.5546875" style="7" customWidth="1"/>
    <col min="3083" max="3083" width="20" style="7" customWidth="1"/>
    <col min="3084" max="3084" width="25.33203125" style="7" customWidth="1"/>
    <col min="3085" max="3085" width="46.5546875" style="7" customWidth="1"/>
    <col min="3086" max="3086" width="25.33203125" style="7" customWidth="1"/>
    <col min="3087" max="3087" width="32.77734375" style="7" customWidth="1"/>
    <col min="3088" max="3088" width="31.5546875" style="7" customWidth="1"/>
    <col min="3089" max="3330" width="11.5546875" style="7"/>
    <col min="3331" max="3331" width="29.88671875" style="7" customWidth="1"/>
    <col min="3332" max="3332" width="7.33203125" style="7" customWidth="1"/>
    <col min="3333" max="3333" width="47.88671875" style="7" customWidth="1"/>
    <col min="3334" max="3334" width="39.88671875" style="7" customWidth="1"/>
    <col min="3335" max="3335" width="38.21875" style="7" customWidth="1"/>
    <col min="3336" max="3336" width="28.77734375" style="7" customWidth="1"/>
    <col min="3337" max="3338" width="21.5546875" style="7" customWidth="1"/>
    <col min="3339" max="3339" width="20" style="7" customWidth="1"/>
    <col min="3340" max="3340" width="25.33203125" style="7" customWidth="1"/>
    <col min="3341" max="3341" width="46.5546875" style="7" customWidth="1"/>
    <col min="3342" max="3342" width="25.33203125" style="7" customWidth="1"/>
    <col min="3343" max="3343" width="32.77734375" style="7" customWidth="1"/>
    <col min="3344" max="3344" width="31.5546875" style="7" customWidth="1"/>
    <col min="3345" max="3586" width="11.5546875" style="7"/>
    <col min="3587" max="3587" width="29.88671875" style="7" customWidth="1"/>
    <col min="3588" max="3588" width="7.33203125" style="7" customWidth="1"/>
    <col min="3589" max="3589" width="47.88671875" style="7" customWidth="1"/>
    <col min="3590" max="3590" width="39.88671875" style="7" customWidth="1"/>
    <col min="3591" max="3591" width="38.21875" style="7" customWidth="1"/>
    <col min="3592" max="3592" width="28.77734375" style="7" customWidth="1"/>
    <col min="3593" max="3594" width="21.5546875" style="7" customWidth="1"/>
    <col min="3595" max="3595" width="20" style="7" customWidth="1"/>
    <col min="3596" max="3596" width="25.33203125" style="7" customWidth="1"/>
    <col min="3597" max="3597" width="46.5546875" style="7" customWidth="1"/>
    <col min="3598" max="3598" width="25.33203125" style="7" customWidth="1"/>
    <col min="3599" max="3599" width="32.77734375" style="7" customWidth="1"/>
    <col min="3600" max="3600" width="31.5546875" style="7" customWidth="1"/>
    <col min="3601" max="3842" width="11.5546875" style="7"/>
    <col min="3843" max="3843" width="29.88671875" style="7" customWidth="1"/>
    <col min="3844" max="3844" width="7.33203125" style="7" customWidth="1"/>
    <col min="3845" max="3845" width="47.88671875" style="7" customWidth="1"/>
    <col min="3846" max="3846" width="39.88671875" style="7" customWidth="1"/>
    <col min="3847" max="3847" width="38.21875" style="7" customWidth="1"/>
    <col min="3848" max="3848" width="28.77734375" style="7" customWidth="1"/>
    <col min="3849" max="3850" width="21.5546875" style="7" customWidth="1"/>
    <col min="3851" max="3851" width="20" style="7" customWidth="1"/>
    <col min="3852" max="3852" width="25.33203125" style="7" customWidth="1"/>
    <col min="3853" max="3853" width="46.5546875" style="7" customWidth="1"/>
    <col min="3854" max="3854" width="25.33203125" style="7" customWidth="1"/>
    <col min="3855" max="3855" width="32.77734375" style="7" customWidth="1"/>
    <col min="3856" max="3856" width="31.5546875" style="7" customWidth="1"/>
    <col min="3857" max="4098" width="11.5546875" style="7"/>
    <col min="4099" max="4099" width="29.88671875" style="7" customWidth="1"/>
    <col min="4100" max="4100" width="7.33203125" style="7" customWidth="1"/>
    <col min="4101" max="4101" width="47.88671875" style="7" customWidth="1"/>
    <col min="4102" max="4102" width="39.88671875" style="7" customWidth="1"/>
    <col min="4103" max="4103" width="38.21875" style="7" customWidth="1"/>
    <col min="4104" max="4104" width="28.77734375" style="7" customWidth="1"/>
    <col min="4105" max="4106" width="21.5546875" style="7" customWidth="1"/>
    <col min="4107" max="4107" width="20" style="7" customWidth="1"/>
    <col min="4108" max="4108" width="25.33203125" style="7" customWidth="1"/>
    <col min="4109" max="4109" width="46.5546875" style="7" customWidth="1"/>
    <col min="4110" max="4110" width="25.33203125" style="7" customWidth="1"/>
    <col min="4111" max="4111" width="32.77734375" style="7" customWidth="1"/>
    <col min="4112" max="4112" width="31.5546875" style="7" customWidth="1"/>
    <col min="4113" max="4354" width="11.5546875" style="7"/>
    <col min="4355" max="4355" width="29.88671875" style="7" customWidth="1"/>
    <col min="4356" max="4356" width="7.33203125" style="7" customWidth="1"/>
    <col min="4357" max="4357" width="47.88671875" style="7" customWidth="1"/>
    <col min="4358" max="4358" width="39.88671875" style="7" customWidth="1"/>
    <col min="4359" max="4359" width="38.21875" style="7" customWidth="1"/>
    <col min="4360" max="4360" width="28.77734375" style="7" customWidth="1"/>
    <col min="4361" max="4362" width="21.5546875" style="7" customWidth="1"/>
    <col min="4363" max="4363" width="20" style="7" customWidth="1"/>
    <col min="4364" max="4364" width="25.33203125" style="7" customWidth="1"/>
    <col min="4365" max="4365" width="46.5546875" style="7" customWidth="1"/>
    <col min="4366" max="4366" width="25.33203125" style="7" customWidth="1"/>
    <col min="4367" max="4367" width="32.77734375" style="7" customWidth="1"/>
    <col min="4368" max="4368" width="31.5546875" style="7" customWidth="1"/>
    <col min="4369" max="4610" width="11.5546875" style="7"/>
    <col min="4611" max="4611" width="29.88671875" style="7" customWidth="1"/>
    <col min="4612" max="4612" width="7.33203125" style="7" customWidth="1"/>
    <col min="4613" max="4613" width="47.88671875" style="7" customWidth="1"/>
    <col min="4614" max="4614" width="39.88671875" style="7" customWidth="1"/>
    <col min="4615" max="4615" width="38.21875" style="7" customWidth="1"/>
    <col min="4616" max="4616" width="28.77734375" style="7" customWidth="1"/>
    <col min="4617" max="4618" width="21.5546875" style="7" customWidth="1"/>
    <col min="4619" max="4619" width="20" style="7" customWidth="1"/>
    <col min="4620" max="4620" width="25.33203125" style="7" customWidth="1"/>
    <col min="4621" max="4621" width="46.5546875" style="7" customWidth="1"/>
    <col min="4622" max="4622" width="25.33203125" style="7" customWidth="1"/>
    <col min="4623" max="4623" width="32.77734375" style="7" customWidth="1"/>
    <col min="4624" max="4624" width="31.5546875" style="7" customWidth="1"/>
    <col min="4625" max="4866" width="11.5546875" style="7"/>
    <col min="4867" max="4867" width="29.88671875" style="7" customWidth="1"/>
    <col min="4868" max="4868" width="7.33203125" style="7" customWidth="1"/>
    <col min="4869" max="4869" width="47.88671875" style="7" customWidth="1"/>
    <col min="4870" max="4870" width="39.88671875" style="7" customWidth="1"/>
    <col min="4871" max="4871" width="38.21875" style="7" customWidth="1"/>
    <col min="4872" max="4872" width="28.77734375" style="7" customWidth="1"/>
    <col min="4873" max="4874" width="21.5546875" style="7" customWidth="1"/>
    <col min="4875" max="4875" width="20" style="7" customWidth="1"/>
    <col min="4876" max="4876" width="25.33203125" style="7" customWidth="1"/>
    <col min="4877" max="4877" width="46.5546875" style="7" customWidth="1"/>
    <col min="4878" max="4878" width="25.33203125" style="7" customWidth="1"/>
    <col min="4879" max="4879" width="32.77734375" style="7" customWidth="1"/>
    <col min="4880" max="4880" width="31.5546875" style="7" customWidth="1"/>
    <col min="4881" max="5122" width="11.5546875" style="7"/>
    <col min="5123" max="5123" width="29.88671875" style="7" customWidth="1"/>
    <col min="5124" max="5124" width="7.33203125" style="7" customWidth="1"/>
    <col min="5125" max="5125" width="47.88671875" style="7" customWidth="1"/>
    <col min="5126" max="5126" width="39.88671875" style="7" customWidth="1"/>
    <col min="5127" max="5127" width="38.21875" style="7" customWidth="1"/>
    <col min="5128" max="5128" width="28.77734375" style="7" customWidth="1"/>
    <col min="5129" max="5130" width="21.5546875" style="7" customWidth="1"/>
    <col min="5131" max="5131" width="20" style="7" customWidth="1"/>
    <col min="5132" max="5132" width="25.33203125" style="7" customWidth="1"/>
    <col min="5133" max="5133" width="46.5546875" style="7" customWidth="1"/>
    <col min="5134" max="5134" width="25.33203125" style="7" customWidth="1"/>
    <col min="5135" max="5135" width="32.77734375" style="7" customWidth="1"/>
    <col min="5136" max="5136" width="31.5546875" style="7" customWidth="1"/>
    <col min="5137" max="5378" width="11.5546875" style="7"/>
    <col min="5379" max="5379" width="29.88671875" style="7" customWidth="1"/>
    <col min="5380" max="5380" width="7.33203125" style="7" customWidth="1"/>
    <col min="5381" max="5381" width="47.88671875" style="7" customWidth="1"/>
    <col min="5382" max="5382" width="39.88671875" style="7" customWidth="1"/>
    <col min="5383" max="5383" width="38.21875" style="7" customWidth="1"/>
    <col min="5384" max="5384" width="28.77734375" style="7" customWidth="1"/>
    <col min="5385" max="5386" width="21.5546875" style="7" customWidth="1"/>
    <col min="5387" max="5387" width="20" style="7" customWidth="1"/>
    <col min="5388" max="5388" width="25.33203125" style="7" customWidth="1"/>
    <col min="5389" max="5389" width="46.5546875" style="7" customWidth="1"/>
    <col min="5390" max="5390" width="25.33203125" style="7" customWidth="1"/>
    <col min="5391" max="5391" width="32.77734375" style="7" customWidth="1"/>
    <col min="5392" max="5392" width="31.5546875" style="7" customWidth="1"/>
    <col min="5393" max="5634" width="11.5546875" style="7"/>
    <col min="5635" max="5635" width="29.88671875" style="7" customWidth="1"/>
    <col min="5636" max="5636" width="7.33203125" style="7" customWidth="1"/>
    <col min="5637" max="5637" width="47.88671875" style="7" customWidth="1"/>
    <col min="5638" max="5638" width="39.88671875" style="7" customWidth="1"/>
    <col min="5639" max="5639" width="38.21875" style="7" customWidth="1"/>
    <col min="5640" max="5640" width="28.77734375" style="7" customWidth="1"/>
    <col min="5641" max="5642" width="21.5546875" style="7" customWidth="1"/>
    <col min="5643" max="5643" width="20" style="7" customWidth="1"/>
    <col min="5644" max="5644" width="25.33203125" style="7" customWidth="1"/>
    <col min="5645" max="5645" width="46.5546875" style="7" customWidth="1"/>
    <col min="5646" max="5646" width="25.33203125" style="7" customWidth="1"/>
    <col min="5647" max="5647" width="32.77734375" style="7" customWidth="1"/>
    <col min="5648" max="5648" width="31.5546875" style="7" customWidth="1"/>
    <col min="5649" max="5890" width="11.5546875" style="7"/>
    <col min="5891" max="5891" width="29.88671875" style="7" customWidth="1"/>
    <col min="5892" max="5892" width="7.33203125" style="7" customWidth="1"/>
    <col min="5893" max="5893" width="47.88671875" style="7" customWidth="1"/>
    <col min="5894" max="5894" width="39.88671875" style="7" customWidth="1"/>
    <col min="5895" max="5895" width="38.21875" style="7" customWidth="1"/>
    <col min="5896" max="5896" width="28.77734375" style="7" customWidth="1"/>
    <col min="5897" max="5898" width="21.5546875" style="7" customWidth="1"/>
    <col min="5899" max="5899" width="20" style="7" customWidth="1"/>
    <col min="5900" max="5900" width="25.33203125" style="7" customWidth="1"/>
    <col min="5901" max="5901" width="46.5546875" style="7" customWidth="1"/>
    <col min="5902" max="5902" width="25.33203125" style="7" customWidth="1"/>
    <col min="5903" max="5903" width="32.77734375" style="7" customWidth="1"/>
    <col min="5904" max="5904" width="31.5546875" style="7" customWidth="1"/>
    <col min="5905" max="6146" width="11.5546875" style="7"/>
    <col min="6147" max="6147" width="29.88671875" style="7" customWidth="1"/>
    <col min="6148" max="6148" width="7.33203125" style="7" customWidth="1"/>
    <col min="6149" max="6149" width="47.88671875" style="7" customWidth="1"/>
    <col min="6150" max="6150" width="39.88671875" style="7" customWidth="1"/>
    <col min="6151" max="6151" width="38.21875" style="7" customWidth="1"/>
    <col min="6152" max="6152" width="28.77734375" style="7" customWidth="1"/>
    <col min="6153" max="6154" width="21.5546875" style="7" customWidth="1"/>
    <col min="6155" max="6155" width="20" style="7" customWidth="1"/>
    <col min="6156" max="6156" width="25.33203125" style="7" customWidth="1"/>
    <col min="6157" max="6157" width="46.5546875" style="7" customWidth="1"/>
    <col min="6158" max="6158" width="25.33203125" style="7" customWidth="1"/>
    <col min="6159" max="6159" width="32.77734375" style="7" customWidth="1"/>
    <col min="6160" max="6160" width="31.5546875" style="7" customWidth="1"/>
    <col min="6161" max="6402" width="11.5546875" style="7"/>
    <col min="6403" max="6403" width="29.88671875" style="7" customWidth="1"/>
    <col min="6404" max="6404" width="7.33203125" style="7" customWidth="1"/>
    <col min="6405" max="6405" width="47.88671875" style="7" customWidth="1"/>
    <col min="6406" max="6406" width="39.88671875" style="7" customWidth="1"/>
    <col min="6407" max="6407" width="38.21875" style="7" customWidth="1"/>
    <col min="6408" max="6408" width="28.77734375" style="7" customWidth="1"/>
    <col min="6409" max="6410" width="21.5546875" style="7" customWidth="1"/>
    <col min="6411" max="6411" width="20" style="7" customWidth="1"/>
    <col min="6412" max="6412" width="25.33203125" style="7" customWidth="1"/>
    <col min="6413" max="6413" width="46.5546875" style="7" customWidth="1"/>
    <col min="6414" max="6414" width="25.33203125" style="7" customWidth="1"/>
    <col min="6415" max="6415" width="32.77734375" style="7" customWidth="1"/>
    <col min="6416" max="6416" width="31.5546875" style="7" customWidth="1"/>
    <col min="6417" max="6658" width="11.5546875" style="7"/>
    <col min="6659" max="6659" width="29.88671875" style="7" customWidth="1"/>
    <col min="6660" max="6660" width="7.33203125" style="7" customWidth="1"/>
    <col min="6661" max="6661" width="47.88671875" style="7" customWidth="1"/>
    <col min="6662" max="6662" width="39.88671875" style="7" customWidth="1"/>
    <col min="6663" max="6663" width="38.21875" style="7" customWidth="1"/>
    <col min="6664" max="6664" width="28.77734375" style="7" customWidth="1"/>
    <col min="6665" max="6666" width="21.5546875" style="7" customWidth="1"/>
    <col min="6667" max="6667" width="20" style="7" customWidth="1"/>
    <col min="6668" max="6668" width="25.33203125" style="7" customWidth="1"/>
    <col min="6669" max="6669" width="46.5546875" style="7" customWidth="1"/>
    <col min="6670" max="6670" width="25.33203125" style="7" customWidth="1"/>
    <col min="6671" max="6671" width="32.77734375" style="7" customWidth="1"/>
    <col min="6672" max="6672" width="31.5546875" style="7" customWidth="1"/>
    <col min="6673" max="6914" width="11.5546875" style="7"/>
    <col min="6915" max="6915" width="29.88671875" style="7" customWidth="1"/>
    <col min="6916" max="6916" width="7.33203125" style="7" customWidth="1"/>
    <col min="6917" max="6917" width="47.88671875" style="7" customWidth="1"/>
    <col min="6918" max="6918" width="39.88671875" style="7" customWidth="1"/>
    <col min="6919" max="6919" width="38.21875" style="7" customWidth="1"/>
    <col min="6920" max="6920" width="28.77734375" style="7" customWidth="1"/>
    <col min="6921" max="6922" width="21.5546875" style="7" customWidth="1"/>
    <col min="6923" max="6923" width="20" style="7" customWidth="1"/>
    <col min="6924" max="6924" width="25.33203125" style="7" customWidth="1"/>
    <col min="6925" max="6925" width="46.5546875" style="7" customWidth="1"/>
    <col min="6926" max="6926" width="25.33203125" style="7" customWidth="1"/>
    <col min="6927" max="6927" width="32.77734375" style="7" customWidth="1"/>
    <col min="6928" max="6928" width="31.5546875" style="7" customWidth="1"/>
    <col min="6929" max="7170" width="11.5546875" style="7"/>
    <col min="7171" max="7171" width="29.88671875" style="7" customWidth="1"/>
    <col min="7172" max="7172" width="7.33203125" style="7" customWidth="1"/>
    <col min="7173" max="7173" width="47.88671875" style="7" customWidth="1"/>
    <col min="7174" max="7174" width="39.88671875" style="7" customWidth="1"/>
    <col min="7175" max="7175" width="38.21875" style="7" customWidth="1"/>
    <col min="7176" max="7176" width="28.77734375" style="7" customWidth="1"/>
    <col min="7177" max="7178" width="21.5546875" style="7" customWidth="1"/>
    <col min="7179" max="7179" width="20" style="7" customWidth="1"/>
    <col min="7180" max="7180" width="25.33203125" style="7" customWidth="1"/>
    <col min="7181" max="7181" width="46.5546875" style="7" customWidth="1"/>
    <col min="7182" max="7182" width="25.33203125" style="7" customWidth="1"/>
    <col min="7183" max="7183" width="32.77734375" style="7" customWidth="1"/>
    <col min="7184" max="7184" width="31.5546875" style="7" customWidth="1"/>
    <col min="7185" max="7426" width="11.5546875" style="7"/>
    <col min="7427" max="7427" width="29.88671875" style="7" customWidth="1"/>
    <col min="7428" max="7428" width="7.33203125" style="7" customWidth="1"/>
    <col min="7429" max="7429" width="47.88671875" style="7" customWidth="1"/>
    <col min="7430" max="7430" width="39.88671875" style="7" customWidth="1"/>
    <col min="7431" max="7431" width="38.21875" style="7" customWidth="1"/>
    <col min="7432" max="7432" width="28.77734375" style="7" customWidth="1"/>
    <col min="7433" max="7434" width="21.5546875" style="7" customWidth="1"/>
    <col min="7435" max="7435" width="20" style="7" customWidth="1"/>
    <col min="7436" max="7436" width="25.33203125" style="7" customWidth="1"/>
    <col min="7437" max="7437" width="46.5546875" style="7" customWidth="1"/>
    <col min="7438" max="7438" width="25.33203125" style="7" customWidth="1"/>
    <col min="7439" max="7439" width="32.77734375" style="7" customWidth="1"/>
    <col min="7440" max="7440" width="31.5546875" style="7" customWidth="1"/>
    <col min="7441" max="7682" width="11.5546875" style="7"/>
    <col min="7683" max="7683" width="29.88671875" style="7" customWidth="1"/>
    <col min="7684" max="7684" width="7.33203125" style="7" customWidth="1"/>
    <col min="7685" max="7685" width="47.88671875" style="7" customWidth="1"/>
    <col min="7686" max="7686" width="39.88671875" style="7" customWidth="1"/>
    <col min="7687" max="7687" width="38.21875" style="7" customWidth="1"/>
    <col min="7688" max="7688" width="28.77734375" style="7" customWidth="1"/>
    <col min="7689" max="7690" width="21.5546875" style="7" customWidth="1"/>
    <col min="7691" max="7691" width="20" style="7" customWidth="1"/>
    <col min="7692" max="7692" width="25.33203125" style="7" customWidth="1"/>
    <col min="7693" max="7693" width="46.5546875" style="7" customWidth="1"/>
    <col min="7694" max="7694" width="25.33203125" style="7" customWidth="1"/>
    <col min="7695" max="7695" width="32.77734375" style="7" customWidth="1"/>
    <col min="7696" max="7696" width="31.5546875" style="7" customWidth="1"/>
    <col min="7697" max="7938" width="11.5546875" style="7"/>
    <col min="7939" max="7939" width="29.88671875" style="7" customWidth="1"/>
    <col min="7940" max="7940" width="7.33203125" style="7" customWidth="1"/>
    <col min="7941" max="7941" width="47.88671875" style="7" customWidth="1"/>
    <col min="7942" max="7942" width="39.88671875" style="7" customWidth="1"/>
    <col min="7943" max="7943" width="38.21875" style="7" customWidth="1"/>
    <col min="7944" max="7944" width="28.77734375" style="7" customWidth="1"/>
    <col min="7945" max="7946" width="21.5546875" style="7" customWidth="1"/>
    <col min="7947" max="7947" width="20" style="7" customWidth="1"/>
    <col min="7948" max="7948" width="25.33203125" style="7" customWidth="1"/>
    <col min="7949" max="7949" width="46.5546875" style="7" customWidth="1"/>
    <col min="7950" max="7950" width="25.33203125" style="7" customWidth="1"/>
    <col min="7951" max="7951" width="32.77734375" style="7" customWidth="1"/>
    <col min="7952" max="7952" width="31.5546875" style="7" customWidth="1"/>
    <col min="7953" max="8194" width="11.5546875" style="7"/>
    <col min="8195" max="8195" width="29.88671875" style="7" customWidth="1"/>
    <col min="8196" max="8196" width="7.33203125" style="7" customWidth="1"/>
    <col min="8197" max="8197" width="47.88671875" style="7" customWidth="1"/>
    <col min="8198" max="8198" width="39.88671875" style="7" customWidth="1"/>
    <col min="8199" max="8199" width="38.21875" style="7" customWidth="1"/>
    <col min="8200" max="8200" width="28.77734375" style="7" customWidth="1"/>
    <col min="8201" max="8202" width="21.5546875" style="7" customWidth="1"/>
    <col min="8203" max="8203" width="20" style="7" customWidth="1"/>
    <col min="8204" max="8204" width="25.33203125" style="7" customWidth="1"/>
    <col min="8205" max="8205" width="46.5546875" style="7" customWidth="1"/>
    <col min="8206" max="8206" width="25.33203125" style="7" customWidth="1"/>
    <col min="8207" max="8207" width="32.77734375" style="7" customWidth="1"/>
    <col min="8208" max="8208" width="31.5546875" style="7" customWidth="1"/>
    <col min="8209" max="8450" width="11.5546875" style="7"/>
    <col min="8451" max="8451" width="29.88671875" style="7" customWidth="1"/>
    <col min="8452" max="8452" width="7.33203125" style="7" customWidth="1"/>
    <col min="8453" max="8453" width="47.88671875" style="7" customWidth="1"/>
    <col min="8454" max="8454" width="39.88671875" style="7" customWidth="1"/>
    <col min="8455" max="8455" width="38.21875" style="7" customWidth="1"/>
    <col min="8456" max="8456" width="28.77734375" style="7" customWidth="1"/>
    <col min="8457" max="8458" width="21.5546875" style="7" customWidth="1"/>
    <col min="8459" max="8459" width="20" style="7" customWidth="1"/>
    <col min="8460" max="8460" width="25.33203125" style="7" customWidth="1"/>
    <col min="8461" max="8461" width="46.5546875" style="7" customWidth="1"/>
    <col min="8462" max="8462" width="25.33203125" style="7" customWidth="1"/>
    <col min="8463" max="8463" width="32.77734375" style="7" customWidth="1"/>
    <col min="8464" max="8464" width="31.5546875" style="7" customWidth="1"/>
    <col min="8465" max="8706" width="11.5546875" style="7"/>
    <col min="8707" max="8707" width="29.88671875" style="7" customWidth="1"/>
    <col min="8708" max="8708" width="7.33203125" style="7" customWidth="1"/>
    <col min="8709" max="8709" width="47.88671875" style="7" customWidth="1"/>
    <col min="8710" max="8710" width="39.88671875" style="7" customWidth="1"/>
    <col min="8711" max="8711" width="38.21875" style="7" customWidth="1"/>
    <col min="8712" max="8712" width="28.77734375" style="7" customWidth="1"/>
    <col min="8713" max="8714" width="21.5546875" style="7" customWidth="1"/>
    <col min="8715" max="8715" width="20" style="7" customWidth="1"/>
    <col min="8716" max="8716" width="25.33203125" style="7" customWidth="1"/>
    <col min="8717" max="8717" width="46.5546875" style="7" customWidth="1"/>
    <col min="8718" max="8718" width="25.33203125" style="7" customWidth="1"/>
    <col min="8719" max="8719" width="32.77734375" style="7" customWidth="1"/>
    <col min="8720" max="8720" width="31.5546875" style="7" customWidth="1"/>
    <col min="8721" max="8962" width="11.5546875" style="7"/>
    <col min="8963" max="8963" width="29.88671875" style="7" customWidth="1"/>
    <col min="8964" max="8964" width="7.33203125" style="7" customWidth="1"/>
    <col min="8965" max="8965" width="47.88671875" style="7" customWidth="1"/>
    <col min="8966" max="8966" width="39.88671875" style="7" customWidth="1"/>
    <col min="8967" max="8967" width="38.21875" style="7" customWidth="1"/>
    <col min="8968" max="8968" width="28.77734375" style="7" customWidth="1"/>
    <col min="8969" max="8970" width="21.5546875" style="7" customWidth="1"/>
    <col min="8971" max="8971" width="20" style="7" customWidth="1"/>
    <col min="8972" max="8972" width="25.33203125" style="7" customWidth="1"/>
    <col min="8973" max="8973" width="46.5546875" style="7" customWidth="1"/>
    <col min="8974" max="8974" width="25.33203125" style="7" customWidth="1"/>
    <col min="8975" max="8975" width="32.77734375" style="7" customWidth="1"/>
    <col min="8976" max="8976" width="31.5546875" style="7" customWidth="1"/>
    <col min="8977" max="9218" width="11.5546875" style="7"/>
    <col min="9219" max="9219" width="29.88671875" style="7" customWidth="1"/>
    <col min="9220" max="9220" width="7.33203125" style="7" customWidth="1"/>
    <col min="9221" max="9221" width="47.88671875" style="7" customWidth="1"/>
    <col min="9222" max="9222" width="39.88671875" style="7" customWidth="1"/>
    <col min="9223" max="9223" width="38.21875" style="7" customWidth="1"/>
    <col min="9224" max="9224" width="28.77734375" style="7" customWidth="1"/>
    <col min="9225" max="9226" width="21.5546875" style="7" customWidth="1"/>
    <col min="9227" max="9227" width="20" style="7" customWidth="1"/>
    <col min="9228" max="9228" width="25.33203125" style="7" customWidth="1"/>
    <col min="9229" max="9229" width="46.5546875" style="7" customWidth="1"/>
    <col min="9230" max="9230" width="25.33203125" style="7" customWidth="1"/>
    <col min="9231" max="9231" width="32.77734375" style="7" customWidth="1"/>
    <col min="9232" max="9232" width="31.5546875" style="7" customWidth="1"/>
    <col min="9233" max="9474" width="11.5546875" style="7"/>
    <col min="9475" max="9475" width="29.88671875" style="7" customWidth="1"/>
    <col min="9476" max="9476" width="7.33203125" style="7" customWidth="1"/>
    <col min="9477" max="9477" width="47.88671875" style="7" customWidth="1"/>
    <col min="9478" max="9478" width="39.88671875" style="7" customWidth="1"/>
    <col min="9479" max="9479" width="38.21875" style="7" customWidth="1"/>
    <col min="9480" max="9480" width="28.77734375" style="7" customWidth="1"/>
    <col min="9481" max="9482" width="21.5546875" style="7" customWidth="1"/>
    <col min="9483" max="9483" width="20" style="7" customWidth="1"/>
    <col min="9484" max="9484" width="25.33203125" style="7" customWidth="1"/>
    <col min="9485" max="9485" width="46.5546875" style="7" customWidth="1"/>
    <col min="9486" max="9486" width="25.33203125" style="7" customWidth="1"/>
    <col min="9487" max="9487" width="32.77734375" style="7" customWidth="1"/>
    <col min="9488" max="9488" width="31.5546875" style="7" customWidth="1"/>
    <col min="9489" max="9730" width="11.5546875" style="7"/>
    <col min="9731" max="9731" width="29.88671875" style="7" customWidth="1"/>
    <col min="9732" max="9732" width="7.33203125" style="7" customWidth="1"/>
    <col min="9733" max="9733" width="47.88671875" style="7" customWidth="1"/>
    <col min="9734" max="9734" width="39.88671875" style="7" customWidth="1"/>
    <col min="9735" max="9735" width="38.21875" style="7" customWidth="1"/>
    <col min="9736" max="9736" width="28.77734375" style="7" customWidth="1"/>
    <col min="9737" max="9738" width="21.5546875" style="7" customWidth="1"/>
    <col min="9739" max="9739" width="20" style="7" customWidth="1"/>
    <col min="9740" max="9740" width="25.33203125" style="7" customWidth="1"/>
    <col min="9741" max="9741" width="46.5546875" style="7" customWidth="1"/>
    <col min="9742" max="9742" width="25.33203125" style="7" customWidth="1"/>
    <col min="9743" max="9743" width="32.77734375" style="7" customWidth="1"/>
    <col min="9744" max="9744" width="31.5546875" style="7" customWidth="1"/>
    <col min="9745" max="9986" width="11.5546875" style="7"/>
    <col min="9987" max="9987" width="29.88671875" style="7" customWidth="1"/>
    <col min="9988" max="9988" width="7.33203125" style="7" customWidth="1"/>
    <col min="9989" max="9989" width="47.88671875" style="7" customWidth="1"/>
    <col min="9990" max="9990" width="39.88671875" style="7" customWidth="1"/>
    <col min="9991" max="9991" width="38.21875" style="7" customWidth="1"/>
    <col min="9992" max="9992" width="28.77734375" style="7" customWidth="1"/>
    <col min="9993" max="9994" width="21.5546875" style="7" customWidth="1"/>
    <col min="9995" max="9995" width="20" style="7" customWidth="1"/>
    <col min="9996" max="9996" width="25.33203125" style="7" customWidth="1"/>
    <col min="9997" max="9997" width="46.5546875" style="7" customWidth="1"/>
    <col min="9998" max="9998" width="25.33203125" style="7" customWidth="1"/>
    <col min="9999" max="9999" width="32.77734375" style="7" customWidth="1"/>
    <col min="10000" max="10000" width="31.5546875" style="7" customWidth="1"/>
    <col min="10001" max="10242" width="11.5546875" style="7"/>
    <col min="10243" max="10243" width="29.88671875" style="7" customWidth="1"/>
    <col min="10244" max="10244" width="7.33203125" style="7" customWidth="1"/>
    <col min="10245" max="10245" width="47.88671875" style="7" customWidth="1"/>
    <col min="10246" max="10246" width="39.88671875" style="7" customWidth="1"/>
    <col min="10247" max="10247" width="38.21875" style="7" customWidth="1"/>
    <col min="10248" max="10248" width="28.77734375" style="7" customWidth="1"/>
    <col min="10249" max="10250" width="21.5546875" style="7" customWidth="1"/>
    <col min="10251" max="10251" width="20" style="7" customWidth="1"/>
    <col min="10252" max="10252" width="25.33203125" style="7" customWidth="1"/>
    <col min="10253" max="10253" width="46.5546875" style="7" customWidth="1"/>
    <col min="10254" max="10254" width="25.33203125" style="7" customWidth="1"/>
    <col min="10255" max="10255" width="32.77734375" style="7" customWidth="1"/>
    <col min="10256" max="10256" width="31.5546875" style="7" customWidth="1"/>
    <col min="10257" max="10498" width="11.5546875" style="7"/>
    <col min="10499" max="10499" width="29.88671875" style="7" customWidth="1"/>
    <col min="10500" max="10500" width="7.33203125" style="7" customWidth="1"/>
    <col min="10501" max="10501" width="47.88671875" style="7" customWidth="1"/>
    <col min="10502" max="10502" width="39.88671875" style="7" customWidth="1"/>
    <col min="10503" max="10503" width="38.21875" style="7" customWidth="1"/>
    <col min="10504" max="10504" width="28.77734375" style="7" customWidth="1"/>
    <col min="10505" max="10506" width="21.5546875" style="7" customWidth="1"/>
    <col min="10507" max="10507" width="20" style="7" customWidth="1"/>
    <col min="10508" max="10508" width="25.33203125" style="7" customWidth="1"/>
    <col min="10509" max="10509" width="46.5546875" style="7" customWidth="1"/>
    <col min="10510" max="10510" width="25.33203125" style="7" customWidth="1"/>
    <col min="10511" max="10511" width="32.77734375" style="7" customWidth="1"/>
    <col min="10512" max="10512" width="31.5546875" style="7" customWidth="1"/>
    <col min="10513" max="10754" width="11.5546875" style="7"/>
    <col min="10755" max="10755" width="29.88671875" style="7" customWidth="1"/>
    <col min="10756" max="10756" width="7.33203125" style="7" customWidth="1"/>
    <col min="10757" max="10757" width="47.88671875" style="7" customWidth="1"/>
    <col min="10758" max="10758" width="39.88671875" style="7" customWidth="1"/>
    <col min="10759" max="10759" width="38.21875" style="7" customWidth="1"/>
    <col min="10760" max="10760" width="28.77734375" style="7" customWidth="1"/>
    <col min="10761" max="10762" width="21.5546875" style="7" customWidth="1"/>
    <col min="10763" max="10763" width="20" style="7" customWidth="1"/>
    <col min="10764" max="10764" width="25.33203125" style="7" customWidth="1"/>
    <col min="10765" max="10765" width="46.5546875" style="7" customWidth="1"/>
    <col min="10766" max="10766" width="25.33203125" style="7" customWidth="1"/>
    <col min="10767" max="10767" width="32.77734375" style="7" customWidth="1"/>
    <col min="10768" max="10768" width="31.5546875" style="7" customWidth="1"/>
    <col min="10769" max="11010" width="11.5546875" style="7"/>
    <col min="11011" max="11011" width="29.88671875" style="7" customWidth="1"/>
    <col min="11012" max="11012" width="7.33203125" style="7" customWidth="1"/>
    <col min="11013" max="11013" width="47.88671875" style="7" customWidth="1"/>
    <col min="11014" max="11014" width="39.88671875" style="7" customWidth="1"/>
    <col min="11015" max="11015" width="38.21875" style="7" customWidth="1"/>
    <col min="11016" max="11016" width="28.77734375" style="7" customWidth="1"/>
    <col min="11017" max="11018" width="21.5546875" style="7" customWidth="1"/>
    <col min="11019" max="11019" width="20" style="7" customWidth="1"/>
    <col min="11020" max="11020" width="25.33203125" style="7" customWidth="1"/>
    <col min="11021" max="11021" width="46.5546875" style="7" customWidth="1"/>
    <col min="11022" max="11022" width="25.33203125" style="7" customWidth="1"/>
    <col min="11023" max="11023" width="32.77734375" style="7" customWidth="1"/>
    <col min="11024" max="11024" width="31.5546875" style="7" customWidth="1"/>
    <col min="11025" max="11266" width="11.5546875" style="7"/>
    <col min="11267" max="11267" width="29.88671875" style="7" customWidth="1"/>
    <col min="11268" max="11268" width="7.33203125" style="7" customWidth="1"/>
    <col min="11269" max="11269" width="47.88671875" style="7" customWidth="1"/>
    <col min="11270" max="11270" width="39.88671875" style="7" customWidth="1"/>
    <col min="11271" max="11271" width="38.21875" style="7" customWidth="1"/>
    <col min="11272" max="11272" width="28.77734375" style="7" customWidth="1"/>
    <col min="11273" max="11274" width="21.5546875" style="7" customWidth="1"/>
    <col min="11275" max="11275" width="20" style="7" customWidth="1"/>
    <col min="11276" max="11276" width="25.33203125" style="7" customWidth="1"/>
    <col min="11277" max="11277" width="46.5546875" style="7" customWidth="1"/>
    <col min="11278" max="11278" width="25.33203125" style="7" customWidth="1"/>
    <col min="11279" max="11279" width="32.77734375" style="7" customWidth="1"/>
    <col min="11280" max="11280" width="31.5546875" style="7" customWidth="1"/>
    <col min="11281" max="11522" width="11.5546875" style="7"/>
    <col min="11523" max="11523" width="29.88671875" style="7" customWidth="1"/>
    <col min="11524" max="11524" width="7.33203125" style="7" customWidth="1"/>
    <col min="11525" max="11525" width="47.88671875" style="7" customWidth="1"/>
    <col min="11526" max="11526" width="39.88671875" style="7" customWidth="1"/>
    <col min="11527" max="11527" width="38.21875" style="7" customWidth="1"/>
    <col min="11528" max="11528" width="28.77734375" style="7" customWidth="1"/>
    <col min="11529" max="11530" width="21.5546875" style="7" customWidth="1"/>
    <col min="11531" max="11531" width="20" style="7" customWidth="1"/>
    <col min="11532" max="11532" width="25.33203125" style="7" customWidth="1"/>
    <col min="11533" max="11533" width="46.5546875" style="7" customWidth="1"/>
    <col min="11534" max="11534" width="25.33203125" style="7" customWidth="1"/>
    <col min="11535" max="11535" width="32.77734375" style="7" customWidth="1"/>
    <col min="11536" max="11536" width="31.5546875" style="7" customWidth="1"/>
    <col min="11537" max="11778" width="11.5546875" style="7"/>
    <col min="11779" max="11779" width="29.88671875" style="7" customWidth="1"/>
    <col min="11780" max="11780" width="7.33203125" style="7" customWidth="1"/>
    <col min="11781" max="11781" width="47.88671875" style="7" customWidth="1"/>
    <col min="11782" max="11782" width="39.88671875" style="7" customWidth="1"/>
    <col min="11783" max="11783" width="38.21875" style="7" customWidth="1"/>
    <col min="11784" max="11784" width="28.77734375" style="7" customWidth="1"/>
    <col min="11785" max="11786" width="21.5546875" style="7" customWidth="1"/>
    <col min="11787" max="11787" width="20" style="7" customWidth="1"/>
    <col min="11788" max="11788" width="25.33203125" style="7" customWidth="1"/>
    <col min="11789" max="11789" width="46.5546875" style="7" customWidth="1"/>
    <col min="11790" max="11790" width="25.33203125" style="7" customWidth="1"/>
    <col min="11791" max="11791" width="32.77734375" style="7" customWidth="1"/>
    <col min="11792" max="11792" width="31.5546875" style="7" customWidth="1"/>
    <col min="11793" max="12034" width="11.5546875" style="7"/>
    <col min="12035" max="12035" width="29.88671875" style="7" customWidth="1"/>
    <col min="12036" max="12036" width="7.33203125" style="7" customWidth="1"/>
    <col min="12037" max="12037" width="47.88671875" style="7" customWidth="1"/>
    <col min="12038" max="12038" width="39.88671875" style="7" customWidth="1"/>
    <col min="12039" max="12039" width="38.21875" style="7" customWidth="1"/>
    <col min="12040" max="12040" width="28.77734375" style="7" customWidth="1"/>
    <col min="12041" max="12042" width="21.5546875" style="7" customWidth="1"/>
    <col min="12043" max="12043" width="20" style="7" customWidth="1"/>
    <col min="12044" max="12044" width="25.33203125" style="7" customWidth="1"/>
    <col min="12045" max="12045" width="46.5546875" style="7" customWidth="1"/>
    <col min="12046" max="12046" width="25.33203125" style="7" customWidth="1"/>
    <col min="12047" max="12047" width="32.77734375" style="7" customWidth="1"/>
    <col min="12048" max="12048" width="31.5546875" style="7" customWidth="1"/>
    <col min="12049" max="12290" width="11.5546875" style="7"/>
    <col min="12291" max="12291" width="29.88671875" style="7" customWidth="1"/>
    <col min="12292" max="12292" width="7.33203125" style="7" customWidth="1"/>
    <col min="12293" max="12293" width="47.88671875" style="7" customWidth="1"/>
    <col min="12294" max="12294" width="39.88671875" style="7" customWidth="1"/>
    <col min="12295" max="12295" width="38.21875" style="7" customWidth="1"/>
    <col min="12296" max="12296" width="28.77734375" style="7" customWidth="1"/>
    <col min="12297" max="12298" width="21.5546875" style="7" customWidth="1"/>
    <col min="12299" max="12299" width="20" style="7" customWidth="1"/>
    <col min="12300" max="12300" width="25.33203125" style="7" customWidth="1"/>
    <col min="12301" max="12301" width="46.5546875" style="7" customWidth="1"/>
    <col min="12302" max="12302" width="25.33203125" style="7" customWidth="1"/>
    <col min="12303" max="12303" width="32.77734375" style="7" customWidth="1"/>
    <col min="12304" max="12304" width="31.5546875" style="7" customWidth="1"/>
    <col min="12305" max="12546" width="11.5546875" style="7"/>
    <col min="12547" max="12547" width="29.88671875" style="7" customWidth="1"/>
    <col min="12548" max="12548" width="7.33203125" style="7" customWidth="1"/>
    <col min="12549" max="12549" width="47.88671875" style="7" customWidth="1"/>
    <col min="12550" max="12550" width="39.88671875" style="7" customWidth="1"/>
    <col min="12551" max="12551" width="38.21875" style="7" customWidth="1"/>
    <col min="12552" max="12552" width="28.77734375" style="7" customWidth="1"/>
    <col min="12553" max="12554" width="21.5546875" style="7" customWidth="1"/>
    <col min="12555" max="12555" width="20" style="7" customWidth="1"/>
    <col min="12556" max="12556" width="25.33203125" style="7" customWidth="1"/>
    <col min="12557" max="12557" width="46.5546875" style="7" customWidth="1"/>
    <col min="12558" max="12558" width="25.33203125" style="7" customWidth="1"/>
    <col min="12559" max="12559" width="32.77734375" style="7" customWidth="1"/>
    <col min="12560" max="12560" width="31.5546875" style="7" customWidth="1"/>
    <col min="12561" max="12802" width="11.5546875" style="7"/>
    <col min="12803" max="12803" width="29.88671875" style="7" customWidth="1"/>
    <col min="12804" max="12804" width="7.33203125" style="7" customWidth="1"/>
    <col min="12805" max="12805" width="47.88671875" style="7" customWidth="1"/>
    <col min="12806" max="12806" width="39.88671875" style="7" customWidth="1"/>
    <col min="12807" max="12807" width="38.21875" style="7" customWidth="1"/>
    <col min="12808" max="12808" width="28.77734375" style="7" customWidth="1"/>
    <col min="12809" max="12810" width="21.5546875" style="7" customWidth="1"/>
    <col min="12811" max="12811" width="20" style="7" customWidth="1"/>
    <col min="12812" max="12812" width="25.33203125" style="7" customWidth="1"/>
    <col min="12813" max="12813" width="46.5546875" style="7" customWidth="1"/>
    <col min="12814" max="12814" width="25.33203125" style="7" customWidth="1"/>
    <col min="12815" max="12815" width="32.77734375" style="7" customWidth="1"/>
    <col min="12816" max="12816" width="31.5546875" style="7" customWidth="1"/>
    <col min="12817" max="13058" width="11.5546875" style="7"/>
    <col min="13059" max="13059" width="29.88671875" style="7" customWidth="1"/>
    <col min="13060" max="13060" width="7.33203125" style="7" customWidth="1"/>
    <col min="13061" max="13061" width="47.88671875" style="7" customWidth="1"/>
    <col min="13062" max="13062" width="39.88671875" style="7" customWidth="1"/>
    <col min="13063" max="13063" width="38.21875" style="7" customWidth="1"/>
    <col min="13064" max="13064" width="28.77734375" style="7" customWidth="1"/>
    <col min="13065" max="13066" width="21.5546875" style="7" customWidth="1"/>
    <col min="13067" max="13067" width="20" style="7" customWidth="1"/>
    <col min="13068" max="13068" width="25.33203125" style="7" customWidth="1"/>
    <col min="13069" max="13069" width="46.5546875" style="7" customWidth="1"/>
    <col min="13070" max="13070" width="25.33203125" style="7" customWidth="1"/>
    <col min="13071" max="13071" width="32.77734375" style="7" customWidth="1"/>
    <col min="13072" max="13072" width="31.5546875" style="7" customWidth="1"/>
    <col min="13073" max="13314" width="11.5546875" style="7"/>
    <col min="13315" max="13315" width="29.88671875" style="7" customWidth="1"/>
    <col min="13316" max="13316" width="7.33203125" style="7" customWidth="1"/>
    <col min="13317" max="13317" width="47.88671875" style="7" customWidth="1"/>
    <col min="13318" max="13318" width="39.88671875" style="7" customWidth="1"/>
    <col min="13319" max="13319" width="38.21875" style="7" customWidth="1"/>
    <col min="13320" max="13320" width="28.77734375" style="7" customWidth="1"/>
    <col min="13321" max="13322" width="21.5546875" style="7" customWidth="1"/>
    <col min="13323" max="13323" width="20" style="7" customWidth="1"/>
    <col min="13324" max="13324" width="25.33203125" style="7" customWidth="1"/>
    <col min="13325" max="13325" width="46.5546875" style="7" customWidth="1"/>
    <col min="13326" max="13326" width="25.33203125" style="7" customWidth="1"/>
    <col min="13327" max="13327" width="32.77734375" style="7" customWidth="1"/>
    <col min="13328" max="13328" width="31.5546875" style="7" customWidth="1"/>
    <col min="13329" max="13570" width="11.5546875" style="7"/>
    <col min="13571" max="13571" width="29.88671875" style="7" customWidth="1"/>
    <col min="13572" max="13572" width="7.33203125" style="7" customWidth="1"/>
    <col min="13573" max="13573" width="47.88671875" style="7" customWidth="1"/>
    <col min="13574" max="13574" width="39.88671875" style="7" customWidth="1"/>
    <col min="13575" max="13575" width="38.21875" style="7" customWidth="1"/>
    <col min="13576" max="13576" width="28.77734375" style="7" customWidth="1"/>
    <col min="13577" max="13578" width="21.5546875" style="7" customWidth="1"/>
    <col min="13579" max="13579" width="20" style="7" customWidth="1"/>
    <col min="13580" max="13580" width="25.33203125" style="7" customWidth="1"/>
    <col min="13581" max="13581" width="46.5546875" style="7" customWidth="1"/>
    <col min="13582" max="13582" width="25.33203125" style="7" customWidth="1"/>
    <col min="13583" max="13583" width="32.77734375" style="7" customWidth="1"/>
    <col min="13584" max="13584" width="31.5546875" style="7" customWidth="1"/>
    <col min="13585" max="13826" width="11.5546875" style="7"/>
    <col min="13827" max="13827" width="29.88671875" style="7" customWidth="1"/>
    <col min="13828" max="13828" width="7.33203125" style="7" customWidth="1"/>
    <col min="13829" max="13829" width="47.88671875" style="7" customWidth="1"/>
    <col min="13830" max="13830" width="39.88671875" style="7" customWidth="1"/>
    <col min="13831" max="13831" width="38.21875" style="7" customWidth="1"/>
    <col min="13832" max="13832" width="28.77734375" style="7" customWidth="1"/>
    <col min="13833" max="13834" width="21.5546875" style="7" customWidth="1"/>
    <col min="13835" max="13835" width="20" style="7" customWidth="1"/>
    <col min="13836" max="13836" width="25.33203125" style="7" customWidth="1"/>
    <col min="13837" max="13837" width="46.5546875" style="7" customWidth="1"/>
    <col min="13838" max="13838" width="25.33203125" style="7" customWidth="1"/>
    <col min="13839" max="13839" width="32.77734375" style="7" customWidth="1"/>
    <col min="13840" max="13840" width="31.5546875" style="7" customWidth="1"/>
    <col min="13841" max="14082" width="11.5546875" style="7"/>
    <col min="14083" max="14083" width="29.88671875" style="7" customWidth="1"/>
    <col min="14084" max="14084" width="7.33203125" style="7" customWidth="1"/>
    <col min="14085" max="14085" width="47.88671875" style="7" customWidth="1"/>
    <col min="14086" max="14086" width="39.88671875" style="7" customWidth="1"/>
    <col min="14087" max="14087" width="38.21875" style="7" customWidth="1"/>
    <col min="14088" max="14088" width="28.77734375" style="7" customWidth="1"/>
    <col min="14089" max="14090" width="21.5546875" style="7" customWidth="1"/>
    <col min="14091" max="14091" width="20" style="7" customWidth="1"/>
    <col min="14092" max="14092" width="25.33203125" style="7" customWidth="1"/>
    <col min="14093" max="14093" width="46.5546875" style="7" customWidth="1"/>
    <col min="14094" max="14094" width="25.33203125" style="7" customWidth="1"/>
    <col min="14095" max="14095" width="32.77734375" style="7" customWidth="1"/>
    <col min="14096" max="14096" width="31.5546875" style="7" customWidth="1"/>
    <col min="14097" max="14338" width="11.5546875" style="7"/>
    <col min="14339" max="14339" width="29.88671875" style="7" customWidth="1"/>
    <col min="14340" max="14340" width="7.33203125" style="7" customWidth="1"/>
    <col min="14341" max="14341" width="47.88671875" style="7" customWidth="1"/>
    <col min="14342" max="14342" width="39.88671875" style="7" customWidth="1"/>
    <col min="14343" max="14343" width="38.21875" style="7" customWidth="1"/>
    <col min="14344" max="14344" width="28.77734375" style="7" customWidth="1"/>
    <col min="14345" max="14346" width="21.5546875" style="7" customWidth="1"/>
    <col min="14347" max="14347" width="20" style="7" customWidth="1"/>
    <col min="14348" max="14348" width="25.33203125" style="7" customWidth="1"/>
    <col min="14349" max="14349" width="46.5546875" style="7" customWidth="1"/>
    <col min="14350" max="14350" width="25.33203125" style="7" customWidth="1"/>
    <col min="14351" max="14351" width="32.77734375" style="7" customWidth="1"/>
    <col min="14352" max="14352" width="31.5546875" style="7" customWidth="1"/>
    <col min="14353" max="14594" width="11.5546875" style="7"/>
    <col min="14595" max="14595" width="29.88671875" style="7" customWidth="1"/>
    <col min="14596" max="14596" width="7.33203125" style="7" customWidth="1"/>
    <col min="14597" max="14597" width="47.88671875" style="7" customWidth="1"/>
    <col min="14598" max="14598" width="39.88671875" style="7" customWidth="1"/>
    <col min="14599" max="14599" width="38.21875" style="7" customWidth="1"/>
    <col min="14600" max="14600" width="28.77734375" style="7" customWidth="1"/>
    <col min="14601" max="14602" width="21.5546875" style="7" customWidth="1"/>
    <col min="14603" max="14603" width="20" style="7" customWidth="1"/>
    <col min="14604" max="14604" width="25.33203125" style="7" customWidth="1"/>
    <col min="14605" max="14605" width="46.5546875" style="7" customWidth="1"/>
    <col min="14606" max="14606" width="25.33203125" style="7" customWidth="1"/>
    <col min="14607" max="14607" width="32.77734375" style="7" customWidth="1"/>
    <col min="14608" max="14608" width="31.5546875" style="7" customWidth="1"/>
    <col min="14609" max="14850" width="11.5546875" style="7"/>
    <col min="14851" max="14851" width="29.88671875" style="7" customWidth="1"/>
    <col min="14852" max="14852" width="7.33203125" style="7" customWidth="1"/>
    <col min="14853" max="14853" width="47.88671875" style="7" customWidth="1"/>
    <col min="14854" max="14854" width="39.88671875" style="7" customWidth="1"/>
    <col min="14855" max="14855" width="38.21875" style="7" customWidth="1"/>
    <col min="14856" max="14856" width="28.77734375" style="7" customWidth="1"/>
    <col min="14857" max="14858" width="21.5546875" style="7" customWidth="1"/>
    <col min="14859" max="14859" width="20" style="7" customWidth="1"/>
    <col min="14860" max="14860" width="25.33203125" style="7" customWidth="1"/>
    <col min="14861" max="14861" width="46.5546875" style="7" customWidth="1"/>
    <col min="14862" max="14862" width="25.33203125" style="7" customWidth="1"/>
    <col min="14863" max="14863" width="32.77734375" style="7" customWidth="1"/>
    <col min="14864" max="14864" width="31.5546875" style="7" customWidth="1"/>
    <col min="14865" max="15106" width="11.5546875" style="7"/>
    <col min="15107" max="15107" width="29.88671875" style="7" customWidth="1"/>
    <col min="15108" max="15108" width="7.33203125" style="7" customWidth="1"/>
    <col min="15109" max="15109" width="47.88671875" style="7" customWidth="1"/>
    <col min="15110" max="15110" width="39.88671875" style="7" customWidth="1"/>
    <col min="15111" max="15111" width="38.21875" style="7" customWidth="1"/>
    <col min="15112" max="15112" width="28.77734375" style="7" customWidth="1"/>
    <col min="15113" max="15114" width="21.5546875" style="7" customWidth="1"/>
    <col min="15115" max="15115" width="20" style="7" customWidth="1"/>
    <col min="15116" max="15116" width="25.33203125" style="7" customWidth="1"/>
    <col min="15117" max="15117" width="46.5546875" style="7" customWidth="1"/>
    <col min="15118" max="15118" width="25.33203125" style="7" customWidth="1"/>
    <col min="15119" max="15119" width="32.77734375" style="7" customWidth="1"/>
    <col min="15120" max="15120" width="31.5546875" style="7" customWidth="1"/>
    <col min="15121" max="15362" width="11.5546875" style="7"/>
    <col min="15363" max="15363" width="29.88671875" style="7" customWidth="1"/>
    <col min="15364" max="15364" width="7.33203125" style="7" customWidth="1"/>
    <col min="15365" max="15365" width="47.88671875" style="7" customWidth="1"/>
    <col min="15366" max="15366" width="39.88671875" style="7" customWidth="1"/>
    <col min="15367" max="15367" width="38.21875" style="7" customWidth="1"/>
    <col min="15368" max="15368" width="28.77734375" style="7" customWidth="1"/>
    <col min="15369" max="15370" width="21.5546875" style="7" customWidth="1"/>
    <col min="15371" max="15371" width="20" style="7" customWidth="1"/>
    <col min="15372" max="15372" width="25.33203125" style="7" customWidth="1"/>
    <col min="15373" max="15373" width="46.5546875" style="7" customWidth="1"/>
    <col min="15374" max="15374" width="25.33203125" style="7" customWidth="1"/>
    <col min="15375" max="15375" width="32.77734375" style="7" customWidth="1"/>
    <col min="15376" max="15376" width="31.5546875" style="7" customWidth="1"/>
    <col min="15377" max="15618" width="11.5546875" style="7"/>
    <col min="15619" max="15619" width="29.88671875" style="7" customWidth="1"/>
    <col min="15620" max="15620" width="7.33203125" style="7" customWidth="1"/>
    <col min="15621" max="15621" width="47.88671875" style="7" customWidth="1"/>
    <col min="15622" max="15622" width="39.88671875" style="7" customWidth="1"/>
    <col min="15623" max="15623" width="38.21875" style="7" customWidth="1"/>
    <col min="15624" max="15624" width="28.77734375" style="7" customWidth="1"/>
    <col min="15625" max="15626" width="21.5546875" style="7" customWidth="1"/>
    <col min="15627" max="15627" width="20" style="7" customWidth="1"/>
    <col min="15628" max="15628" width="25.33203125" style="7" customWidth="1"/>
    <col min="15629" max="15629" width="46.5546875" style="7" customWidth="1"/>
    <col min="15630" max="15630" width="25.33203125" style="7" customWidth="1"/>
    <col min="15631" max="15631" width="32.77734375" style="7" customWidth="1"/>
    <col min="15632" max="15632" width="31.5546875" style="7" customWidth="1"/>
    <col min="15633" max="15874" width="11.5546875" style="7"/>
    <col min="15875" max="15875" width="29.88671875" style="7" customWidth="1"/>
    <col min="15876" max="15876" width="7.33203125" style="7" customWidth="1"/>
    <col min="15877" max="15877" width="47.88671875" style="7" customWidth="1"/>
    <col min="15878" max="15878" width="39.88671875" style="7" customWidth="1"/>
    <col min="15879" max="15879" width="38.21875" style="7" customWidth="1"/>
    <col min="15880" max="15880" width="28.77734375" style="7" customWidth="1"/>
    <col min="15881" max="15882" width="21.5546875" style="7" customWidth="1"/>
    <col min="15883" max="15883" width="20" style="7" customWidth="1"/>
    <col min="15884" max="15884" width="25.33203125" style="7" customWidth="1"/>
    <col min="15885" max="15885" width="46.5546875" style="7" customWidth="1"/>
    <col min="15886" max="15886" width="25.33203125" style="7" customWidth="1"/>
    <col min="15887" max="15887" width="32.77734375" style="7" customWidth="1"/>
    <col min="15888" max="15888" width="31.5546875" style="7" customWidth="1"/>
    <col min="15889" max="16130" width="11.5546875" style="7"/>
    <col min="16131" max="16131" width="29.88671875" style="7" customWidth="1"/>
    <col min="16132" max="16132" width="7.33203125" style="7" customWidth="1"/>
    <col min="16133" max="16133" width="47.88671875" style="7" customWidth="1"/>
    <col min="16134" max="16134" width="39.88671875" style="7" customWidth="1"/>
    <col min="16135" max="16135" width="38.21875" style="7" customWidth="1"/>
    <col min="16136" max="16136" width="28.77734375" style="7" customWidth="1"/>
    <col min="16137" max="16138" width="21.5546875" style="7" customWidth="1"/>
    <col min="16139" max="16139" width="20" style="7" customWidth="1"/>
    <col min="16140" max="16140" width="25.33203125" style="7" customWidth="1"/>
    <col min="16141" max="16141" width="46.5546875" style="7" customWidth="1"/>
    <col min="16142" max="16142" width="25.33203125" style="7" customWidth="1"/>
    <col min="16143" max="16143" width="32.77734375" style="7" customWidth="1"/>
    <col min="16144" max="16144" width="31.5546875" style="7" customWidth="1"/>
    <col min="16145" max="16384" width="11.5546875" style="7"/>
  </cols>
  <sheetData>
    <row r="1" spans="1:18" s="8" customFormat="1" x14ac:dyDescent="0.2"/>
    <row r="2" spans="1:18" s="8" customFormat="1" x14ac:dyDescent="0.2">
      <c r="D2" s="3" t="s">
        <v>0</v>
      </c>
      <c r="E2" s="3" t="s">
        <v>1</v>
      </c>
    </row>
    <row r="3" spans="1:18" s="2" customFormat="1" ht="30" x14ac:dyDescent="0.2">
      <c r="A3" s="1"/>
      <c r="B3" s="1"/>
      <c r="D3" s="3" t="s">
        <v>2</v>
      </c>
      <c r="E3" s="3" t="s">
        <v>405</v>
      </c>
      <c r="L3" s="1"/>
      <c r="M3" s="1"/>
      <c r="N3" s="27"/>
      <c r="O3" s="1"/>
      <c r="P3" s="1"/>
      <c r="Q3" s="1"/>
      <c r="R3" s="1"/>
    </row>
    <row r="4" spans="1:18" s="2" customFormat="1" x14ac:dyDescent="0.2">
      <c r="A4" s="1"/>
      <c r="B4" s="1"/>
      <c r="D4" s="3" t="s">
        <v>3</v>
      </c>
      <c r="E4" s="3" t="s">
        <v>406</v>
      </c>
      <c r="L4" s="1"/>
      <c r="M4" s="1"/>
      <c r="N4" s="27"/>
      <c r="O4" s="1"/>
      <c r="P4" s="1"/>
      <c r="Q4" s="1"/>
      <c r="R4" s="1"/>
    </row>
    <row r="5" spans="1:18" s="2" customFormat="1" x14ac:dyDescent="0.2">
      <c r="A5" s="1"/>
      <c r="B5" s="1"/>
      <c r="D5" s="3" t="s">
        <v>4</v>
      </c>
      <c r="E5" s="3" t="s">
        <v>5</v>
      </c>
      <c r="L5" s="1"/>
      <c r="M5" s="1"/>
      <c r="N5" s="27"/>
      <c r="O5" s="1"/>
      <c r="P5" s="1"/>
      <c r="Q5" s="1"/>
      <c r="R5" s="1"/>
    </row>
    <row r="6" spans="1:18" s="2" customFormat="1" x14ac:dyDescent="0.2">
      <c r="A6" s="1"/>
      <c r="B6" s="1"/>
      <c r="D6" s="3" t="s">
        <v>6</v>
      </c>
      <c r="E6" s="3" t="s">
        <v>5</v>
      </c>
      <c r="L6" s="1"/>
      <c r="M6" s="1"/>
      <c r="N6" s="27"/>
      <c r="O6" s="1"/>
      <c r="P6" s="1"/>
      <c r="Q6" s="1"/>
      <c r="R6" s="1"/>
    </row>
    <row r="7" spans="1:18" s="2" customFormat="1" x14ac:dyDescent="0.2">
      <c r="A7" s="1"/>
      <c r="B7" s="1"/>
      <c r="D7" s="3" t="s">
        <v>7</v>
      </c>
      <c r="E7" s="4">
        <v>44680</v>
      </c>
      <c r="L7" s="1"/>
      <c r="M7" s="1"/>
      <c r="N7" s="27"/>
      <c r="O7" s="1"/>
      <c r="P7" s="1"/>
      <c r="Q7" s="1"/>
      <c r="R7" s="1"/>
    </row>
    <row r="8" spans="1:18" s="2" customFormat="1" x14ac:dyDescent="0.2">
      <c r="A8" s="1"/>
      <c r="B8" s="1"/>
      <c r="D8" s="3" t="s">
        <v>8</v>
      </c>
      <c r="E8" s="3" t="s">
        <v>9</v>
      </c>
      <c r="L8" s="1"/>
      <c r="M8" s="1"/>
      <c r="N8" s="27"/>
      <c r="O8" s="1"/>
      <c r="P8" s="1"/>
      <c r="Q8" s="1"/>
      <c r="R8" s="1"/>
    </row>
    <row r="9" spans="1:18" s="2" customFormat="1" x14ac:dyDescent="0.2">
      <c r="A9" s="1"/>
      <c r="B9" s="1"/>
      <c r="D9" s="3" t="s">
        <v>10</v>
      </c>
      <c r="E9" s="3" t="s">
        <v>11</v>
      </c>
      <c r="L9" s="1"/>
      <c r="M9" s="1"/>
      <c r="N9" s="27"/>
      <c r="O9" s="1"/>
      <c r="P9" s="1"/>
      <c r="Q9" s="1"/>
      <c r="R9" s="1"/>
    </row>
    <row r="10" spans="1:18" s="2" customFormat="1" x14ac:dyDescent="0.2">
      <c r="A10" s="1"/>
      <c r="B10" s="1"/>
      <c r="D10" s="3" t="s">
        <v>12</v>
      </c>
      <c r="E10" s="4">
        <v>44693</v>
      </c>
      <c r="L10" s="1"/>
      <c r="M10" s="1"/>
      <c r="N10" s="27"/>
      <c r="O10" s="1"/>
      <c r="P10" s="1"/>
      <c r="Q10" s="1"/>
      <c r="R10" s="1"/>
    </row>
    <row r="11" spans="1:18" s="2" customFormat="1" x14ac:dyDescent="0.2">
      <c r="A11" s="1"/>
      <c r="B11" s="1"/>
      <c r="D11" s="3" t="s">
        <v>13</v>
      </c>
      <c r="E11" s="4" t="s">
        <v>14</v>
      </c>
      <c r="L11" s="1"/>
      <c r="M11" s="1"/>
      <c r="N11" s="27"/>
      <c r="O11" s="1"/>
      <c r="P11" s="1"/>
      <c r="Q11" s="1"/>
      <c r="R11" s="1"/>
    </row>
    <row r="12" spans="1:18" s="2" customFormat="1" x14ac:dyDescent="0.2">
      <c r="A12" s="1"/>
      <c r="B12" s="1"/>
      <c r="D12" s="3" t="s">
        <v>15</v>
      </c>
      <c r="E12" s="4" t="s">
        <v>16</v>
      </c>
      <c r="L12" s="1"/>
      <c r="M12" s="1"/>
      <c r="N12" s="27"/>
      <c r="O12" s="1"/>
      <c r="P12" s="1"/>
      <c r="Q12" s="1"/>
      <c r="R12" s="1"/>
    </row>
    <row r="13" spans="1:18" s="2" customFormat="1" ht="195" x14ac:dyDescent="0.2">
      <c r="A13" s="1"/>
      <c r="B13" s="1"/>
      <c r="D13" s="3" t="s">
        <v>17</v>
      </c>
      <c r="E13" s="3" t="s">
        <v>387</v>
      </c>
      <c r="L13" s="1"/>
      <c r="M13" s="1"/>
      <c r="N13" s="27"/>
      <c r="O13" s="1"/>
      <c r="P13" s="1"/>
      <c r="Q13" s="1"/>
      <c r="R13" s="1"/>
    </row>
    <row r="14" spans="1:18" s="2" customFormat="1" ht="30" x14ac:dyDescent="0.2">
      <c r="A14" s="1"/>
      <c r="B14" s="1"/>
      <c r="D14" s="3" t="s">
        <v>18</v>
      </c>
      <c r="E14" s="3" t="s">
        <v>407</v>
      </c>
      <c r="L14" s="1"/>
      <c r="M14" s="1"/>
      <c r="N14" s="27"/>
      <c r="O14" s="1"/>
      <c r="P14" s="1"/>
      <c r="Q14" s="1"/>
      <c r="R14" s="1"/>
    </row>
    <row r="15" spans="1:18" s="2" customFormat="1" x14ac:dyDescent="0.2">
      <c r="A15" s="1"/>
      <c r="B15" s="1"/>
      <c r="D15" s="3" t="s">
        <v>19</v>
      </c>
      <c r="E15" s="3" t="s">
        <v>408</v>
      </c>
      <c r="L15" s="1"/>
      <c r="M15" s="1"/>
      <c r="N15" s="27"/>
      <c r="O15" s="1"/>
      <c r="P15" s="1"/>
      <c r="Q15" s="1"/>
      <c r="R15" s="1"/>
    </row>
    <row r="16" spans="1:18" s="2" customFormat="1" ht="255" x14ac:dyDescent="0.2">
      <c r="A16" s="1"/>
      <c r="B16" s="1"/>
      <c r="D16" s="3" t="s">
        <v>20</v>
      </c>
      <c r="E16" s="3" t="s">
        <v>388</v>
      </c>
      <c r="L16" s="1"/>
      <c r="M16" s="1"/>
      <c r="N16" s="27"/>
      <c r="O16" s="1"/>
      <c r="P16" s="1"/>
      <c r="Q16" s="1"/>
      <c r="R16" s="1"/>
    </row>
    <row r="17" spans="1:18" s="2" customFormat="1" x14ac:dyDescent="0.2">
      <c r="A17" s="1"/>
      <c r="B17" s="1"/>
      <c r="D17" s="9"/>
      <c r="E17" s="9"/>
      <c r="L17" s="1"/>
      <c r="M17" s="1"/>
      <c r="N17" s="27"/>
      <c r="O17" s="1"/>
      <c r="P17" s="1"/>
      <c r="Q17" s="1"/>
      <c r="R17" s="1"/>
    </row>
    <row r="18" spans="1:18" s="2" customFormat="1" ht="15.75" x14ac:dyDescent="0.2">
      <c r="A18" s="1"/>
      <c r="B18" s="1"/>
      <c r="D18" s="10" t="s">
        <v>21</v>
      </c>
      <c r="E18" s="11">
        <v>0</v>
      </c>
      <c r="L18" s="1"/>
      <c r="M18" s="1"/>
      <c r="N18" s="27"/>
      <c r="O18" s="1"/>
      <c r="P18" s="1"/>
      <c r="Q18" s="1"/>
      <c r="R18" s="1"/>
    </row>
    <row r="19" spans="1:18" s="2" customFormat="1" ht="15.75" x14ac:dyDescent="0.2">
      <c r="A19" s="1"/>
      <c r="B19" s="1"/>
      <c r="D19" s="35" t="s">
        <v>22</v>
      </c>
      <c r="E19" s="12">
        <v>44592</v>
      </c>
      <c r="L19" s="1"/>
      <c r="M19" s="1"/>
      <c r="N19" s="27"/>
      <c r="O19" s="1"/>
      <c r="P19" s="1"/>
      <c r="Q19" s="1"/>
      <c r="R19" s="1"/>
    </row>
    <row r="20" spans="1:18" s="2" customFormat="1" ht="45" x14ac:dyDescent="0.2">
      <c r="A20" s="1"/>
      <c r="B20" s="1"/>
      <c r="D20" s="10" t="s">
        <v>23</v>
      </c>
      <c r="E20" s="11" t="s">
        <v>394</v>
      </c>
      <c r="L20" s="1"/>
      <c r="M20" s="1"/>
      <c r="N20" s="27"/>
      <c r="O20" s="1"/>
      <c r="P20" s="1"/>
      <c r="Q20" s="1"/>
      <c r="R20" s="1"/>
    </row>
    <row r="21" spans="1:18" s="2" customFormat="1" ht="15.75" x14ac:dyDescent="0.2">
      <c r="A21" s="1"/>
      <c r="B21" s="1"/>
      <c r="D21" s="36" t="s">
        <v>24</v>
      </c>
      <c r="E21" s="11" t="s">
        <v>25</v>
      </c>
      <c r="L21" s="1"/>
      <c r="M21" s="1"/>
      <c r="N21" s="27"/>
      <c r="O21" s="1"/>
      <c r="P21" s="1"/>
      <c r="Q21" s="1"/>
      <c r="R21" s="1"/>
    </row>
    <row r="22" spans="1:18" s="2" customFormat="1" ht="45" x14ac:dyDescent="0.2">
      <c r="A22" s="1"/>
      <c r="B22" s="1"/>
      <c r="D22" s="10" t="s">
        <v>389</v>
      </c>
      <c r="E22" s="11" t="s">
        <v>409</v>
      </c>
      <c r="L22" s="1"/>
      <c r="M22" s="1"/>
      <c r="N22" s="27"/>
      <c r="O22" s="1"/>
      <c r="P22" s="1"/>
      <c r="Q22" s="1"/>
      <c r="R22" s="1"/>
    </row>
    <row r="23" spans="1:18" s="2" customFormat="1" x14ac:dyDescent="0.2">
      <c r="A23" s="1"/>
      <c r="B23" s="1"/>
      <c r="D23" s="9"/>
      <c r="E23" s="9"/>
      <c r="L23" s="1"/>
      <c r="M23" s="1"/>
      <c r="N23" s="27"/>
      <c r="O23" s="1"/>
      <c r="P23" s="1"/>
      <c r="Q23" s="1"/>
      <c r="R23" s="1"/>
    </row>
    <row r="24" spans="1:18" s="2" customFormat="1" x14ac:dyDescent="0.2">
      <c r="A24" s="1"/>
      <c r="B24" s="1"/>
      <c r="D24" s="9"/>
      <c r="E24" s="9"/>
      <c r="L24" s="1"/>
      <c r="M24" s="1"/>
      <c r="N24" s="27"/>
      <c r="O24" s="1"/>
      <c r="P24" s="1"/>
      <c r="Q24" s="1"/>
      <c r="R24" s="1"/>
    </row>
    <row r="25" spans="1:18" s="2" customFormat="1" x14ac:dyDescent="0.2">
      <c r="A25" s="1"/>
      <c r="B25" s="1"/>
      <c r="D25" s="9"/>
      <c r="E25" s="9"/>
      <c r="L25" s="1"/>
      <c r="M25" s="1"/>
      <c r="N25" s="27"/>
      <c r="O25" s="1"/>
      <c r="P25" s="1"/>
      <c r="Q25" s="37"/>
      <c r="R25" s="1"/>
    </row>
    <row r="26" spans="1:18" s="2" customFormat="1" x14ac:dyDescent="0.2">
      <c r="A26" s="1"/>
      <c r="B26" s="1"/>
      <c r="D26" s="9"/>
      <c r="E26" s="9"/>
      <c r="L26" s="1"/>
      <c r="M26" s="1"/>
      <c r="N26" s="27"/>
      <c r="O26" s="1"/>
      <c r="P26" s="1"/>
      <c r="Q26" s="1"/>
      <c r="R26" s="1"/>
    </row>
    <row r="28" spans="1:18" s="18" customFormat="1" ht="47.25" x14ac:dyDescent="0.2">
      <c r="A28" s="13" t="s">
        <v>348</v>
      </c>
      <c r="B28" s="13" t="s">
        <v>26</v>
      </c>
      <c r="C28" s="13" t="s">
        <v>27</v>
      </c>
      <c r="D28" s="14" t="s">
        <v>28</v>
      </c>
      <c r="E28" s="14" t="s">
        <v>29</v>
      </c>
      <c r="F28" s="14" t="s">
        <v>30</v>
      </c>
      <c r="G28" s="13" t="s">
        <v>31</v>
      </c>
      <c r="H28" s="13" t="s">
        <v>32</v>
      </c>
      <c r="I28" s="14" t="s">
        <v>33</v>
      </c>
      <c r="J28" s="14" t="s">
        <v>34</v>
      </c>
      <c r="K28" s="15" t="s">
        <v>35</v>
      </c>
      <c r="L28" s="15" t="s">
        <v>36</v>
      </c>
      <c r="M28" s="15" t="s">
        <v>37</v>
      </c>
      <c r="N28" s="15" t="s">
        <v>38</v>
      </c>
      <c r="O28" s="16" t="s">
        <v>390</v>
      </c>
      <c r="P28" s="17" t="s">
        <v>354</v>
      </c>
      <c r="Q28" s="17" t="s">
        <v>39</v>
      </c>
      <c r="R28" s="17" t="s">
        <v>40</v>
      </c>
    </row>
    <row r="29" spans="1:18" s="42" customFormat="1" ht="198.75" customHeight="1" x14ac:dyDescent="0.2">
      <c r="A29" s="22" t="s">
        <v>349</v>
      </c>
      <c r="B29" s="23" t="s">
        <v>41</v>
      </c>
      <c r="C29" s="22" t="s">
        <v>42</v>
      </c>
      <c r="D29" s="23" t="s">
        <v>43</v>
      </c>
      <c r="E29" s="23" t="s">
        <v>44</v>
      </c>
      <c r="F29" s="23" t="s">
        <v>45</v>
      </c>
      <c r="G29" s="23" t="s">
        <v>46</v>
      </c>
      <c r="H29" s="40">
        <v>44594</v>
      </c>
      <c r="I29" s="41">
        <v>44742</v>
      </c>
      <c r="J29" s="23" t="s">
        <v>47</v>
      </c>
      <c r="K29" s="25">
        <v>0.49</v>
      </c>
      <c r="L29" s="23" t="s">
        <v>355</v>
      </c>
      <c r="M29" s="23" t="s">
        <v>48</v>
      </c>
      <c r="N29" s="23" t="s">
        <v>49</v>
      </c>
      <c r="O29" s="21" t="s">
        <v>50</v>
      </c>
      <c r="P29" s="21" t="s">
        <v>410</v>
      </c>
      <c r="Q29" s="32">
        <v>0.49</v>
      </c>
      <c r="R29" s="21" t="s">
        <v>356</v>
      </c>
    </row>
    <row r="30" spans="1:18" s="42" customFormat="1" ht="109.5" customHeight="1" x14ac:dyDescent="0.2">
      <c r="A30" s="22" t="s">
        <v>349</v>
      </c>
      <c r="B30" s="23" t="s">
        <v>51</v>
      </c>
      <c r="C30" s="22" t="s">
        <v>52</v>
      </c>
      <c r="D30" s="23" t="s">
        <v>53</v>
      </c>
      <c r="E30" s="23" t="s">
        <v>54</v>
      </c>
      <c r="F30" s="23" t="s">
        <v>55</v>
      </c>
      <c r="G30" s="23" t="s">
        <v>56</v>
      </c>
      <c r="H30" s="40">
        <v>44563</v>
      </c>
      <c r="I30" s="41">
        <v>44804</v>
      </c>
      <c r="J30" s="23" t="s">
        <v>47</v>
      </c>
      <c r="K30" s="43">
        <v>1</v>
      </c>
      <c r="L30" s="23" t="s">
        <v>57</v>
      </c>
      <c r="M30" s="23" t="s">
        <v>48</v>
      </c>
      <c r="N30" s="23" t="s">
        <v>415</v>
      </c>
      <c r="O30" s="21" t="s">
        <v>58</v>
      </c>
      <c r="P30" s="21" t="s">
        <v>59</v>
      </c>
      <c r="Q30" s="21" t="s">
        <v>60</v>
      </c>
      <c r="R30" s="21" t="s">
        <v>336</v>
      </c>
    </row>
    <row r="31" spans="1:18" s="42" customFormat="1" ht="85.5" customHeight="1" x14ac:dyDescent="0.2">
      <c r="A31" s="22" t="s">
        <v>349</v>
      </c>
      <c r="B31" s="23" t="s">
        <v>61</v>
      </c>
      <c r="C31" s="22" t="s">
        <v>62</v>
      </c>
      <c r="D31" s="23" t="s">
        <v>63</v>
      </c>
      <c r="E31" s="23" t="s">
        <v>64</v>
      </c>
      <c r="F31" s="23" t="s">
        <v>65</v>
      </c>
      <c r="G31" s="23" t="s">
        <v>66</v>
      </c>
      <c r="H31" s="40">
        <v>44563</v>
      </c>
      <c r="I31" s="41">
        <v>44804</v>
      </c>
      <c r="J31" s="23" t="s">
        <v>47</v>
      </c>
      <c r="K31" s="43">
        <v>1</v>
      </c>
      <c r="L31" s="23" t="s">
        <v>67</v>
      </c>
      <c r="M31" s="23" t="s">
        <v>48</v>
      </c>
      <c r="N31" s="23" t="s">
        <v>416</v>
      </c>
      <c r="O31" s="21" t="s">
        <v>58</v>
      </c>
      <c r="P31" s="21" t="s">
        <v>357</v>
      </c>
      <c r="Q31" s="32">
        <v>1</v>
      </c>
      <c r="R31" s="21" t="s">
        <v>337</v>
      </c>
    </row>
    <row r="32" spans="1:18" s="42" customFormat="1" ht="93" customHeight="1" x14ac:dyDescent="0.2">
      <c r="A32" s="22" t="s">
        <v>349</v>
      </c>
      <c r="B32" s="23" t="s">
        <v>61</v>
      </c>
      <c r="C32" s="22" t="s">
        <v>68</v>
      </c>
      <c r="D32" s="21" t="s">
        <v>69</v>
      </c>
      <c r="E32" s="21" t="s">
        <v>70</v>
      </c>
      <c r="F32" s="21" t="s">
        <v>71</v>
      </c>
      <c r="G32" s="23" t="s">
        <v>72</v>
      </c>
      <c r="H32" s="41">
        <v>44576</v>
      </c>
      <c r="I32" s="41">
        <v>44593</v>
      </c>
      <c r="J32" s="23" t="s">
        <v>73</v>
      </c>
      <c r="K32" s="43">
        <v>1</v>
      </c>
      <c r="L32" s="44" t="s">
        <v>74</v>
      </c>
      <c r="M32" s="26" t="s">
        <v>75</v>
      </c>
      <c r="N32" s="55" t="s">
        <v>414</v>
      </c>
      <c r="O32" s="21" t="s">
        <v>58</v>
      </c>
      <c r="P32" s="21" t="s">
        <v>76</v>
      </c>
      <c r="Q32" s="32">
        <v>1</v>
      </c>
      <c r="R32" s="21" t="s">
        <v>358</v>
      </c>
    </row>
    <row r="33" spans="1:18" s="42" customFormat="1" ht="104.25" customHeight="1" x14ac:dyDescent="0.2">
      <c r="A33" s="22" t="s">
        <v>349</v>
      </c>
      <c r="B33" s="23" t="s">
        <v>77</v>
      </c>
      <c r="C33" s="22" t="s">
        <v>78</v>
      </c>
      <c r="D33" s="23" t="s">
        <v>79</v>
      </c>
      <c r="E33" s="23" t="s">
        <v>80</v>
      </c>
      <c r="F33" s="23" t="s">
        <v>81</v>
      </c>
      <c r="G33" s="23" t="s">
        <v>82</v>
      </c>
      <c r="H33" s="41">
        <v>44621</v>
      </c>
      <c r="I33" s="41">
        <v>44910</v>
      </c>
      <c r="J33" s="23" t="s">
        <v>47</v>
      </c>
      <c r="K33" s="32">
        <f>1/3</f>
        <v>0.33333333333333331</v>
      </c>
      <c r="L33" s="23" t="s">
        <v>83</v>
      </c>
      <c r="M33" s="23" t="s">
        <v>48</v>
      </c>
      <c r="N33" s="23" t="s">
        <v>84</v>
      </c>
      <c r="O33" s="21" t="s">
        <v>58</v>
      </c>
      <c r="P33" s="21" t="s">
        <v>85</v>
      </c>
      <c r="Q33" s="32">
        <f>1/3</f>
        <v>0.33333333333333331</v>
      </c>
      <c r="R33" s="21" t="s">
        <v>86</v>
      </c>
    </row>
    <row r="34" spans="1:18" s="42" customFormat="1" ht="92.25" customHeight="1" x14ac:dyDescent="0.2">
      <c r="A34" s="22" t="s">
        <v>349</v>
      </c>
      <c r="B34" s="21" t="s">
        <v>87</v>
      </c>
      <c r="C34" s="22" t="s">
        <v>88</v>
      </c>
      <c r="D34" s="21" t="s">
        <v>89</v>
      </c>
      <c r="E34" s="21" t="s">
        <v>90</v>
      </c>
      <c r="F34" s="21" t="s">
        <v>91</v>
      </c>
      <c r="G34" s="23" t="s">
        <v>72</v>
      </c>
      <c r="H34" s="45">
        <v>44562</v>
      </c>
      <c r="I34" s="45">
        <v>44834</v>
      </c>
      <c r="J34" s="21" t="s">
        <v>73</v>
      </c>
      <c r="K34" s="32">
        <f>1/3</f>
        <v>0.33333333333333331</v>
      </c>
      <c r="L34" s="23" t="s">
        <v>92</v>
      </c>
      <c r="M34" s="26" t="s">
        <v>75</v>
      </c>
      <c r="N34" s="55" t="s">
        <v>414</v>
      </c>
      <c r="O34" s="21" t="s">
        <v>58</v>
      </c>
      <c r="P34" s="21" t="s">
        <v>93</v>
      </c>
      <c r="Q34" s="32">
        <f>1/3</f>
        <v>0.33333333333333331</v>
      </c>
      <c r="R34" s="21" t="s">
        <v>359</v>
      </c>
    </row>
    <row r="35" spans="1:18" s="42" customFormat="1" ht="78" customHeight="1" x14ac:dyDescent="0.2">
      <c r="A35" s="22" t="s">
        <v>350</v>
      </c>
      <c r="B35" s="23" t="s">
        <v>94</v>
      </c>
      <c r="C35" s="22" t="s">
        <v>95</v>
      </c>
      <c r="D35" s="23" t="s">
        <v>96</v>
      </c>
      <c r="E35" s="23" t="s">
        <v>97</v>
      </c>
      <c r="F35" s="5" t="s">
        <v>98</v>
      </c>
      <c r="G35" s="21" t="s">
        <v>99</v>
      </c>
      <c r="H35" s="24">
        <v>44576</v>
      </c>
      <c r="I35" s="24">
        <v>44650</v>
      </c>
      <c r="J35" s="23" t="s">
        <v>47</v>
      </c>
      <c r="K35" s="43">
        <v>1</v>
      </c>
      <c r="L35" s="23" t="s">
        <v>100</v>
      </c>
      <c r="M35" s="23" t="s">
        <v>48</v>
      </c>
      <c r="N35" s="55" t="s">
        <v>414</v>
      </c>
      <c r="O35" s="21" t="s">
        <v>101</v>
      </c>
      <c r="P35" s="21" t="s">
        <v>338</v>
      </c>
      <c r="Q35" s="32">
        <v>1</v>
      </c>
      <c r="R35" s="21" t="s">
        <v>339</v>
      </c>
    </row>
    <row r="36" spans="1:18" s="42" customFormat="1" ht="77.25" customHeight="1" x14ac:dyDescent="0.2">
      <c r="A36" s="22" t="s">
        <v>350</v>
      </c>
      <c r="B36" s="23" t="s">
        <v>94</v>
      </c>
      <c r="C36" s="22" t="s">
        <v>102</v>
      </c>
      <c r="D36" s="23" t="s">
        <v>103</v>
      </c>
      <c r="E36" s="21" t="s">
        <v>104</v>
      </c>
      <c r="F36" s="21" t="s">
        <v>105</v>
      </c>
      <c r="G36" s="21" t="s">
        <v>72</v>
      </c>
      <c r="H36" s="24">
        <v>44562</v>
      </c>
      <c r="I36" s="24">
        <v>44926</v>
      </c>
      <c r="J36" s="23" t="s">
        <v>73</v>
      </c>
      <c r="K36" s="25">
        <v>0</v>
      </c>
      <c r="L36" s="23" t="s">
        <v>106</v>
      </c>
      <c r="M36" s="26" t="s">
        <v>75</v>
      </c>
      <c r="N36" s="26" t="s">
        <v>75</v>
      </c>
      <c r="O36" s="21" t="s">
        <v>58</v>
      </c>
      <c r="P36" s="21" t="s">
        <v>360</v>
      </c>
      <c r="Q36" s="21" t="s">
        <v>75</v>
      </c>
      <c r="R36" s="21" t="s">
        <v>75</v>
      </c>
    </row>
    <row r="37" spans="1:18" s="42" customFormat="1" ht="145.5" customHeight="1" x14ac:dyDescent="0.2">
      <c r="A37" s="22" t="s">
        <v>350</v>
      </c>
      <c r="B37" s="23" t="s">
        <v>94</v>
      </c>
      <c r="C37" s="22" t="s">
        <v>107</v>
      </c>
      <c r="D37" s="23" t="s">
        <v>108</v>
      </c>
      <c r="E37" s="21" t="s">
        <v>109</v>
      </c>
      <c r="F37" s="21" t="s">
        <v>110</v>
      </c>
      <c r="G37" s="21" t="s">
        <v>72</v>
      </c>
      <c r="H37" s="24">
        <v>44562</v>
      </c>
      <c r="I37" s="24">
        <v>44926</v>
      </c>
      <c r="J37" s="23" t="s">
        <v>73</v>
      </c>
      <c r="K37" s="19">
        <f>7/26</f>
        <v>0.26923076923076922</v>
      </c>
      <c r="L37" s="23" t="s">
        <v>111</v>
      </c>
      <c r="M37" s="23" t="s">
        <v>112</v>
      </c>
      <c r="N37" s="55" t="s">
        <v>414</v>
      </c>
      <c r="O37" s="21" t="s">
        <v>58</v>
      </c>
      <c r="P37" s="21" t="s">
        <v>391</v>
      </c>
      <c r="Q37" s="34">
        <f>8/26</f>
        <v>0.30769230769230771</v>
      </c>
      <c r="R37" s="21" t="s">
        <v>113</v>
      </c>
    </row>
    <row r="38" spans="1:18" s="42" customFormat="1" ht="104.25" customHeight="1" x14ac:dyDescent="0.2">
      <c r="A38" s="22" t="s">
        <v>350</v>
      </c>
      <c r="B38" s="23" t="s">
        <v>94</v>
      </c>
      <c r="C38" s="22" t="s">
        <v>114</v>
      </c>
      <c r="D38" s="23" t="s">
        <v>115</v>
      </c>
      <c r="E38" s="5" t="s">
        <v>116</v>
      </c>
      <c r="F38" s="5" t="s">
        <v>117</v>
      </c>
      <c r="G38" s="21" t="s">
        <v>118</v>
      </c>
      <c r="H38" s="24">
        <v>44602</v>
      </c>
      <c r="I38" s="24">
        <v>44630</v>
      </c>
      <c r="J38" s="23" t="s">
        <v>47</v>
      </c>
      <c r="K38" s="25">
        <v>1</v>
      </c>
      <c r="L38" s="23" t="s">
        <v>322</v>
      </c>
      <c r="M38" s="26" t="s">
        <v>75</v>
      </c>
      <c r="N38" s="23" t="s">
        <v>414</v>
      </c>
      <c r="O38" s="21" t="s">
        <v>119</v>
      </c>
      <c r="P38" s="21" t="s">
        <v>361</v>
      </c>
      <c r="Q38" s="32">
        <v>1</v>
      </c>
      <c r="R38" s="21" t="s">
        <v>326</v>
      </c>
    </row>
    <row r="39" spans="1:18" s="42" customFormat="1" ht="90.75" customHeight="1" x14ac:dyDescent="0.2">
      <c r="A39" s="22" t="s">
        <v>350</v>
      </c>
      <c r="B39" s="23" t="s">
        <v>94</v>
      </c>
      <c r="C39" s="22" t="s">
        <v>120</v>
      </c>
      <c r="D39" s="23" t="s">
        <v>321</v>
      </c>
      <c r="E39" s="5" t="s">
        <v>121</v>
      </c>
      <c r="F39" s="5" t="s">
        <v>122</v>
      </c>
      <c r="G39" s="21" t="s">
        <v>99</v>
      </c>
      <c r="H39" s="24">
        <v>44593</v>
      </c>
      <c r="I39" s="24">
        <v>44681</v>
      </c>
      <c r="J39" s="23" t="s">
        <v>47</v>
      </c>
      <c r="K39" s="25">
        <v>1</v>
      </c>
      <c r="L39" s="23" t="s">
        <v>123</v>
      </c>
      <c r="M39" s="23" t="s">
        <v>124</v>
      </c>
      <c r="N39" s="23" t="s">
        <v>414</v>
      </c>
      <c r="O39" s="21" t="s">
        <v>125</v>
      </c>
      <c r="P39" s="21" t="s">
        <v>362</v>
      </c>
      <c r="Q39" s="32">
        <v>1</v>
      </c>
      <c r="R39" s="21" t="s">
        <v>323</v>
      </c>
    </row>
    <row r="40" spans="1:18" s="42" customFormat="1" ht="78" customHeight="1" x14ac:dyDescent="0.2">
      <c r="A40" s="22" t="s">
        <v>350</v>
      </c>
      <c r="B40" s="23" t="s">
        <v>94</v>
      </c>
      <c r="C40" s="22" t="s">
        <v>126</v>
      </c>
      <c r="D40" s="21" t="s">
        <v>127</v>
      </c>
      <c r="E40" s="21" t="s">
        <v>128</v>
      </c>
      <c r="F40" s="21" t="s">
        <v>129</v>
      </c>
      <c r="G40" s="23" t="s">
        <v>130</v>
      </c>
      <c r="H40" s="24">
        <v>44593</v>
      </c>
      <c r="I40" s="24">
        <v>44926</v>
      </c>
      <c r="J40" s="21" t="s">
        <v>131</v>
      </c>
      <c r="K40" s="46">
        <v>0.33300000000000002</v>
      </c>
      <c r="L40" s="23" t="s">
        <v>132</v>
      </c>
      <c r="M40" s="47" t="s">
        <v>75</v>
      </c>
      <c r="N40" s="48" t="s">
        <v>133</v>
      </c>
      <c r="O40" s="21" t="s">
        <v>58</v>
      </c>
      <c r="P40" s="21" t="s">
        <v>363</v>
      </c>
      <c r="Q40" s="21" t="s">
        <v>75</v>
      </c>
      <c r="R40" s="21" t="s">
        <v>325</v>
      </c>
    </row>
    <row r="41" spans="1:18" s="42" customFormat="1" ht="65.25" customHeight="1" x14ac:dyDescent="0.2">
      <c r="A41" s="22" t="s">
        <v>350</v>
      </c>
      <c r="B41" s="23" t="s">
        <v>94</v>
      </c>
      <c r="C41" s="22" t="s">
        <v>134</v>
      </c>
      <c r="D41" s="21" t="s">
        <v>135</v>
      </c>
      <c r="E41" s="21" t="s">
        <v>136</v>
      </c>
      <c r="F41" s="21" t="s">
        <v>137</v>
      </c>
      <c r="G41" s="23" t="s">
        <v>138</v>
      </c>
      <c r="H41" s="24">
        <v>44593</v>
      </c>
      <c r="I41" s="24">
        <v>44926</v>
      </c>
      <c r="J41" s="21" t="s">
        <v>131</v>
      </c>
      <c r="K41" s="46">
        <v>0.33300000000000002</v>
      </c>
      <c r="L41" s="23" t="s">
        <v>139</v>
      </c>
      <c r="M41" s="47" t="s">
        <v>75</v>
      </c>
      <c r="N41" s="48" t="s">
        <v>133</v>
      </c>
      <c r="O41" s="21" t="s">
        <v>58</v>
      </c>
      <c r="P41" s="21" t="s">
        <v>363</v>
      </c>
      <c r="Q41" s="21" t="s">
        <v>75</v>
      </c>
      <c r="R41" s="21" t="s">
        <v>324</v>
      </c>
    </row>
    <row r="42" spans="1:18" s="42" customFormat="1" ht="76.5" customHeight="1" x14ac:dyDescent="0.2">
      <c r="A42" s="22" t="s">
        <v>350</v>
      </c>
      <c r="B42" s="23" t="s">
        <v>140</v>
      </c>
      <c r="C42" s="22" t="s">
        <v>141</v>
      </c>
      <c r="D42" s="21" t="s">
        <v>142</v>
      </c>
      <c r="E42" s="23" t="s">
        <v>143</v>
      </c>
      <c r="F42" s="5" t="s">
        <v>144</v>
      </c>
      <c r="G42" s="21" t="s">
        <v>145</v>
      </c>
      <c r="H42" s="24">
        <v>44621</v>
      </c>
      <c r="I42" s="24">
        <v>44895</v>
      </c>
      <c r="J42" s="23" t="s">
        <v>47</v>
      </c>
      <c r="K42" s="46">
        <v>0</v>
      </c>
      <c r="L42" s="23" t="s">
        <v>146</v>
      </c>
      <c r="M42" s="47" t="s">
        <v>75</v>
      </c>
      <c r="N42" s="48" t="s">
        <v>146</v>
      </c>
      <c r="O42" s="21" t="s">
        <v>147</v>
      </c>
      <c r="P42" s="21" t="s">
        <v>392</v>
      </c>
      <c r="Q42" s="21" t="s">
        <v>75</v>
      </c>
      <c r="R42" s="21" t="s">
        <v>75</v>
      </c>
    </row>
    <row r="43" spans="1:18" s="42" customFormat="1" ht="70.5" customHeight="1" x14ac:dyDescent="0.2">
      <c r="A43" s="22" t="s">
        <v>350</v>
      </c>
      <c r="B43" s="23" t="s">
        <v>140</v>
      </c>
      <c r="C43" s="22" t="s">
        <v>148</v>
      </c>
      <c r="D43" s="21" t="s">
        <v>149</v>
      </c>
      <c r="E43" s="23" t="s">
        <v>150</v>
      </c>
      <c r="F43" s="5" t="s">
        <v>151</v>
      </c>
      <c r="G43" s="21" t="s">
        <v>152</v>
      </c>
      <c r="H43" s="24">
        <v>44593</v>
      </c>
      <c r="I43" s="24">
        <v>44681</v>
      </c>
      <c r="J43" s="23" t="s">
        <v>47</v>
      </c>
      <c r="K43" s="25">
        <v>1</v>
      </c>
      <c r="L43" s="23" t="s">
        <v>153</v>
      </c>
      <c r="M43" s="26" t="s">
        <v>75</v>
      </c>
      <c r="N43" s="23" t="s">
        <v>154</v>
      </c>
      <c r="O43" s="21" t="s">
        <v>155</v>
      </c>
      <c r="P43" s="21" t="s">
        <v>364</v>
      </c>
      <c r="Q43" s="32">
        <v>1</v>
      </c>
      <c r="R43" s="21" t="s">
        <v>365</v>
      </c>
    </row>
    <row r="44" spans="1:18" s="42" customFormat="1" ht="72.75" customHeight="1" x14ac:dyDescent="0.2">
      <c r="A44" s="22" t="s">
        <v>350</v>
      </c>
      <c r="B44" s="23" t="s">
        <v>140</v>
      </c>
      <c r="C44" s="22" t="s">
        <v>156</v>
      </c>
      <c r="D44" s="21" t="s">
        <v>157</v>
      </c>
      <c r="E44" s="21" t="s">
        <v>158</v>
      </c>
      <c r="F44" s="21" t="s">
        <v>159</v>
      </c>
      <c r="G44" s="23" t="s">
        <v>138</v>
      </c>
      <c r="H44" s="24">
        <v>44743</v>
      </c>
      <c r="I44" s="24">
        <v>44926</v>
      </c>
      <c r="J44" s="21" t="s">
        <v>160</v>
      </c>
      <c r="K44" s="46" t="s">
        <v>75</v>
      </c>
      <c r="L44" s="47" t="s">
        <v>75</v>
      </c>
      <c r="M44" s="47" t="s">
        <v>75</v>
      </c>
      <c r="N44" s="47" t="s">
        <v>75</v>
      </c>
      <c r="O44" s="21" t="s">
        <v>161</v>
      </c>
      <c r="P44" s="21" t="s">
        <v>162</v>
      </c>
      <c r="Q44" s="21" t="s">
        <v>75</v>
      </c>
      <c r="R44" s="21" t="s">
        <v>75</v>
      </c>
    </row>
    <row r="45" spans="1:18" s="42" customFormat="1" ht="73.5" customHeight="1" x14ac:dyDescent="0.2">
      <c r="A45" s="22" t="s">
        <v>350</v>
      </c>
      <c r="B45" s="23" t="s">
        <v>140</v>
      </c>
      <c r="C45" s="22" t="s">
        <v>163</v>
      </c>
      <c r="D45" s="21" t="s">
        <v>164</v>
      </c>
      <c r="E45" s="21" t="s">
        <v>165</v>
      </c>
      <c r="F45" s="5" t="s">
        <v>166</v>
      </c>
      <c r="G45" s="21" t="s">
        <v>167</v>
      </c>
      <c r="H45" s="24">
        <v>44727</v>
      </c>
      <c r="I45" s="24">
        <v>44849</v>
      </c>
      <c r="J45" s="23" t="s">
        <v>47</v>
      </c>
      <c r="K45" s="25" t="s">
        <v>75</v>
      </c>
      <c r="L45" s="23" t="s">
        <v>146</v>
      </c>
      <c r="M45" s="26" t="s">
        <v>75</v>
      </c>
      <c r="N45" s="26" t="s">
        <v>146</v>
      </c>
      <c r="O45" s="21" t="s">
        <v>168</v>
      </c>
      <c r="P45" s="21" t="s">
        <v>169</v>
      </c>
      <c r="Q45" s="21" t="s">
        <v>75</v>
      </c>
      <c r="R45" s="21" t="s">
        <v>75</v>
      </c>
    </row>
    <row r="46" spans="1:18" s="42" customFormat="1" ht="67.5" customHeight="1" x14ac:dyDescent="0.2">
      <c r="A46" s="22" t="s">
        <v>350</v>
      </c>
      <c r="B46" s="23" t="s">
        <v>140</v>
      </c>
      <c r="C46" s="22" t="s">
        <v>170</v>
      </c>
      <c r="D46" s="21" t="s">
        <v>171</v>
      </c>
      <c r="E46" s="21" t="s">
        <v>172</v>
      </c>
      <c r="F46" s="5" t="s">
        <v>173</v>
      </c>
      <c r="G46" s="21" t="s">
        <v>167</v>
      </c>
      <c r="H46" s="24">
        <v>44727</v>
      </c>
      <c r="I46" s="24">
        <v>44849</v>
      </c>
      <c r="J46" s="23" t="s">
        <v>47</v>
      </c>
      <c r="K46" s="25" t="s">
        <v>75</v>
      </c>
      <c r="L46" s="23" t="s">
        <v>146</v>
      </c>
      <c r="M46" s="26" t="s">
        <v>75</v>
      </c>
      <c r="N46" s="26" t="s">
        <v>146</v>
      </c>
      <c r="O46" s="21" t="s">
        <v>168</v>
      </c>
      <c r="P46" s="21" t="s">
        <v>169</v>
      </c>
      <c r="Q46" s="21" t="s">
        <v>75</v>
      </c>
      <c r="R46" s="21" t="s">
        <v>75</v>
      </c>
    </row>
    <row r="47" spans="1:18" s="42" customFormat="1" ht="75.75" customHeight="1" x14ac:dyDescent="0.2">
      <c r="A47" s="22" t="s">
        <v>350</v>
      </c>
      <c r="B47" s="23" t="s">
        <v>140</v>
      </c>
      <c r="C47" s="22" t="s">
        <v>174</v>
      </c>
      <c r="D47" s="21" t="s">
        <v>175</v>
      </c>
      <c r="E47" s="21" t="s">
        <v>176</v>
      </c>
      <c r="F47" s="5" t="s">
        <v>177</v>
      </c>
      <c r="G47" s="21" t="s">
        <v>167</v>
      </c>
      <c r="H47" s="24">
        <v>44727</v>
      </c>
      <c r="I47" s="24">
        <v>44849</v>
      </c>
      <c r="J47" s="23" t="s">
        <v>47</v>
      </c>
      <c r="K47" s="25" t="s">
        <v>75</v>
      </c>
      <c r="L47" s="26" t="s">
        <v>75</v>
      </c>
      <c r="M47" s="26" t="s">
        <v>75</v>
      </c>
      <c r="N47" s="26" t="s">
        <v>75</v>
      </c>
      <c r="O47" s="21" t="s">
        <v>161</v>
      </c>
      <c r="P47" s="21" t="s">
        <v>162</v>
      </c>
      <c r="Q47" s="21" t="s">
        <v>75</v>
      </c>
      <c r="R47" s="21" t="s">
        <v>75</v>
      </c>
    </row>
    <row r="48" spans="1:18" s="42" customFormat="1" ht="63.75" customHeight="1" x14ac:dyDescent="0.2">
      <c r="A48" s="22" t="s">
        <v>350</v>
      </c>
      <c r="B48" s="23" t="s">
        <v>178</v>
      </c>
      <c r="C48" s="22" t="s">
        <v>179</v>
      </c>
      <c r="D48" s="23" t="s">
        <v>180</v>
      </c>
      <c r="E48" s="5" t="s">
        <v>181</v>
      </c>
      <c r="F48" s="5" t="s">
        <v>182</v>
      </c>
      <c r="G48" s="21" t="s">
        <v>99</v>
      </c>
      <c r="H48" s="24">
        <v>44653</v>
      </c>
      <c r="I48" s="24">
        <v>44696</v>
      </c>
      <c r="J48" s="23" t="s">
        <v>47</v>
      </c>
      <c r="K48" s="25">
        <v>0.25</v>
      </c>
      <c r="L48" s="23" t="s">
        <v>183</v>
      </c>
      <c r="M48" s="26" t="s">
        <v>75</v>
      </c>
      <c r="N48" s="23" t="s">
        <v>184</v>
      </c>
      <c r="O48" s="21" t="s">
        <v>155</v>
      </c>
      <c r="P48" s="21" t="s">
        <v>185</v>
      </c>
      <c r="Q48" s="21" t="s">
        <v>75</v>
      </c>
      <c r="R48" s="21" t="s">
        <v>75</v>
      </c>
    </row>
    <row r="49" spans="1:18" s="42" customFormat="1" ht="63.75" customHeight="1" x14ac:dyDescent="0.2">
      <c r="A49" s="22" t="s">
        <v>350</v>
      </c>
      <c r="B49" s="23" t="s">
        <v>178</v>
      </c>
      <c r="C49" s="22" t="s">
        <v>186</v>
      </c>
      <c r="D49" s="21" t="s">
        <v>187</v>
      </c>
      <c r="E49" s="21" t="s">
        <v>188</v>
      </c>
      <c r="F49" s="21" t="s">
        <v>189</v>
      </c>
      <c r="G49" s="21" t="s">
        <v>130</v>
      </c>
      <c r="H49" s="24">
        <v>44564</v>
      </c>
      <c r="I49" s="24">
        <v>44926</v>
      </c>
      <c r="J49" s="49" t="s">
        <v>131</v>
      </c>
      <c r="K49" s="46">
        <v>0.33300000000000002</v>
      </c>
      <c r="L49" s="23" t="s">
        <v>190</v>
      </c>
      <c r="M49" s="26" t="s">
        <v>75</v>
      </c>
      <c r="N49" s="48" t="s">
        <v>133</v>
      </c>
      <c r="O49" s="21" t="s">
        <v>191</v>
      </c>
      <c r="P49" s="21" t="s">
        <v>363</v>
      </c>
      <c r="Q49" s="21" t="s">
        <v>75</v>
      </c>
      <c r="R49" s="21" t="s">
        <v>327</v>
      </c>
    </row>
    <row r="50" spans="1:18" s="42" customFormat="1" ht="63.75" customHeight="1" x14ac:dyDescent="0.2">
      <c r="A50" s="22" t="s">
        <v>350</v>
      </c>
      <c r="B50" s="23" t="s">
        <v>192</v>
      </c>
      <c r="C50" s="22" t="s">
        <v>193</v>
      </c>
      <c r="D50" s="21" t="s">
        <v>194</v>
      </c>
      <c r="E50" s="5" t="s">
        <v>195</v>
      </c>
      <c r="F50" s="5" t="s">
        <v>196</v>
      </c>
      <c r="G50" s="21" t="s">
        <v>99</v>
      </c>
      <c r="H50" s="24">
        <v>44652</v>
      </c>
      <c r="I50" s="24">
        <v>44900</v>
      </c>
      <c r="J50" s="23" t="s">
        <v>47</v>
      </c>
      <c r="K50" s="25" t="s">
        <v>75</v>
      </c>
      <c r="L50" s="23" t="s">
        <v>197</v>
      </c>
      <c r="M50" s="26" t="s">
        <v>75</v>
      </c>
      <c r="N50" s="26" t="s">
        <v>75</v>
      </c>
      <c r="O50" s="21" t="s">
        <v>155</v>
      </c>
      <c r="P50" s="21" t="s">
        <v>328</v>
      </c>
      <c r="Q50" s="21" t="s">
        <v>75</v>
      </c>
      <c r="R50" s="21" t="s">
        <v>75</v>
      </c>
    </row>
    <row r="51" spans="1:18" s="42" customFormat="1" ht="105" customHeight="1" x14ac:dyDescent="0.2">
      <c r="A51" s="22" t="s">
        <v>351</v>
      </c>
      <c r="B51" s="23" t="s">
        <v>198</v>
      </c>
      <c r="C51" s="22" t="s">
        <v>199</v>
      </c>
      <c r="D51" s="29" t="s">
        <v>200</v>
      </c>
      <c r="E51" s="29" t="s">
        <v>201</v>
      </c>
      <c r="F51" s="29" t="s">
        <v>202</v>
      </c>
      <c r="G51" s="29" t="s">
        <v>203</v>
      </c>
      <c r="H51" s="30">
        <v>44576</v>
      </c>
      <c r="I51" s="30">
        <v>44926</v>
      </c>
      <c r="J51" s="21" t="s">
        <v>160</v>
      </c>
      <c r="K51" s="25">
        <v>0.25</v>
      </c>
      <c r="L51" s="23" t="s">
        <v>204</v>
      </c>
      <c r="M51" s="26" t="s">
        <v>75</v>
      </c>
      <c r="N51" s="31" t="s">
        <v>205</v>
      </c>
      <c r="O51" s="21" t="s">
        <v>191</v>
      </c>
      <c r="P51" s="21" t="s">
        <v>366</v>
      </c>
      <c r="Q51" s="32">
        <v>0.25</v>
      </c>
      <c r="R51" s="21" t="s">
        <v>331</v>
      </c>
    </row>
    <row r="52" spans="1:18" s="42" customFormat="1" ht="70.5" customHeight="1" x14ac:dyDescent="0.2">
      <c r="A52" s="22" t="s">
        <v>351</v>
      </c>
      <c r="B52" s="23" t="s">
        <v>206</v>
      </c>
      <c r="C52" s="22" t="s">
        <v>207</v>
      </c>
      <c r="D52" s="29" t="s">
        <v>208</v>
      </c>
      <c r="E52" s="29" t="s">
        <v>209</v>
      </c>
      <c r="F52" s="29" t="s">
        <v>210</v>
      </c>
      <c r="G52" s="29" t="s">
        <v>203</v>
      </c>
      <c r="H52" s="30">
        <v>44593</v>
      </c>
      <c r="I52" s="30">
        <v>44926</v>
      </c>
      <c r="J52" s="21" t="s">
        <v>160</v>
      </c>
      <c r="K52" s="25">
        <v>0.25</v>
      </c>
      <c r="L52" s="23" t="s">
        <v>211</v>
      </c>
      <c r="M52" s="26" t="s">
        <v>75</v>
      </c>
      <c r="N52" s="31" t="s">
        <v>205</v>
      </c>
      <c r="O52" s="21" t="s">
        <v>191</v>
      </c>
      <c r="P52" s="21" t="s">
        <v>367</v>
      </c>
      <c r="Q52" s="32">
        <v>0.25</v>
      </c>
      <c r="R52" s="21" t="s">
        <v>332</v>
      </c>
    </row>
    <row r="53" spans="1:18" s="42" customFormat="1" ht="81.75" customHeight="1" x14ac:dyDescent="0.2">
      <c r="A53" s="22" t="s">
        <v>351</v>
      </c>
      <c r="B53" s="23" t="s">
        <v>206</v>
      </c>
      <c r="C53" s="22" t="s">
        <v>212</v>
      </c>
      <c r="D53" s="23" t="s">
        <v>393</v>
      </c>
      <c r="E53" s="23" t="s">
        <v>213</v>
      </c>
      <c r="F53" s="23" t="s">
        <v>214</v>
      </c>
      <c r="G53" s="23" t="s">
        <v>203</v>
      </c>
      <c r="H53" s="24">
        <v>44713</v>
      </c>
      <c r="I53" s="24">
        <v>44895</v>
      </c>
      <c r="J53" s="29" t="s">
        <v>215</v>
      </c>
      <c r="K53" s="25" t="s">
        <v>75</v>
      </c>
      <c r="L53" s="23" t="s">
        <v>216</v>
      </c>
      <c r="M53" s="26" t="s">
        <v>75</v>
      </c>
      <c r="N53" s="26" t="s">
        <v>75</v>
      </c>
      <c r="O53" s="21" t="s">
        <v>217</v>
      </c>
      <c r="P53" s="21" t="s">
        <v>218</v>
      </c>
      <c r="Q53" s="21" t="s">
        <v>75</v>
      </c>
      <c r="R53" s="21" t="s">
        <v>75</v>
      </c>
    </row>
    <row r="54" spans="1:18" s="42" customFormat="1" ht="74.25" customHeight="1" x14ac:dyDescent="0.2">
      <c r="A54" s="22" t="s">
        <v>351</v>
      </c>
      <c r="B54" s="23" t="s">
        <v>219</v>
      </c>
      <c r="C54" s="22" t="s">
        <v>220</v>
      </c>
      <c r="D54" s="23" t="s">
        <v>221</v>
      </c>
      <c r="E54" s="23" t="s">
        <v>222</v>
      </c>
      <c r="F54" s="23" t="s">
        <v>223</v>
      </c>
      <c r="G54" s="23" t="s">
        <v>203</v>
      </c>
      <c r="H54" s="24">
        <v>44593</v>
      </c>
      <c r="I54" s="24">
        <v>44742</v>
      </c>
      <c r="J54" s="29" t="s">
        <v>215</v>
      </c>
      <c r="K54" s="25" t="s">
        <v>75</v>
      </c>
      <c r="L54" s="23" t="s">
        <v>224</v>
      </c>
      <c r="M54" s="26" t="s">
        <v>75</v>
      </c>
      <c r="N54" s="31" t="s">
        <v>205</v>
      </c>
      <c r="O54" s="21" t="s">
        <v>191</v>
      </c>
      <c r="P54" s="21" t="s">
        <v>329</v>
      </c>
      <c r="Q54" s="21" t="s">
        <v>75</v>
      </c>
      <c r="R54" s="21" t="s">
        <v>75</v>
      </c>
    </row>
    <row r="55" spans="1:18" s="42" customFormat="1" ht="70.5" customHeight="1" x14ac:dyDescent="0.2">
      <c r="A55" s="22" t="s">
        <v>351</v>
      </c>
      <c r="B55" s="23" t="s">
        <v>225</v>
      </c>
      <c r="C55" s="22" t="s">
        <v>226</v>
      </c>
      <c r="D55" s="23" t="s">
        <v>227</v>
      </c>
      <c r="E55" s="23" t="s">
        <v>228</v>
      </c>
      <c r="F55" s="23" t="s">
        <v>229</v>
      </c>
      <c r="G55" s="23" t="s">
        <v>72</v>
      </c>
      <c r="H55" s="24">
        <v>44593</v>
      </c>
      <c r="I55" s="24">
        <v>44926</v>
      </c>
      <c r="J55" s="23" t="s">
        <v>73</v>
      </c>
      <c r="K55" s="25">
        <v>0.5</v>
      </c>
      <c r="L55" s="23" t="s">
        <v>230</v>
      </c>
      <c r="M55" s="26" t="s">
        <v>75</v>
      </c>
      <c r="N55" s="55" t="s">
        <v>414</v>
      </c>
      <c r="O55" s="21" t="s">
        <v>231</v>
      </c>
      <c r="P55" s="21" t="s">
        <v>395</v>
      </c>
      <c r="Q55" s="32">
        <v>0.5</v>
      </c>
      <c r="R55" s="21" t="s">
        <v>340</v>
      </c>
    </row>
    <row r="56" spans="1:18" s="42" customFormat="1" ht="63" customHeight="1" x14ac:dyDescent="0.2">
      <c r="A56" s="22" t="s">
        <v>351</v>
      </c>
      <c r="B56" s="23" t="s">
        <v>225</v>
      </c>
      <c r="C56" s="22" t="s">
        <v>232</v>
      </c>
      <c r="D56" s="23" t="s">
        <v>396</v>
      </c>
      <c r="E56" s="23" t="s">
        <v>233</v>
      </c>
      <c r="F56" s="23" t="s">
        <v>234</v>
      </c>
      <c r="G56" s="23" t="s">
        <v>203</v>
      </c>
      <c r="H56" s="24">
        <v>44564</v>
      </c>
      <c r="I56" s="24">
        <v>44910</v>
      </c>
      <c r="J56" s="21" t="s">
        <v>160</v>
      </c>
      <c r="K56" s="39">
        <f>3/11</f>
        <v>0.27272727272727271</v>
      </c>
      <c r="L56" s="23" t="s">
        <v>420</v>
      </c>
      <c r="M56" s="26" t="s">
        <v>75</v>
      </c>
      <c r="N56" s="55" t="s">
        <v>414</v>
      </c>
      <c r="O56" s="21" t="s">
        <v>235</v>
      </c>
      <c r="P56" s="21" t="s">
        <v>397</v>
      </c>
      <c r="Q56" s="39">
        <f>3/11</f>
        <v>0.27272727272727271</v>
      </c>
      <c r="R56" s="21" t="s">
        <v>330</v>
      </c>
    </row>
    <row r="57" spans="1:18" s="42" customFormat="1" ht="63" customHeight="1" x14ac:dyDescent="0.2">
      <c r="A57" s="22" t="s">
        <v>351</v>
      </c>
      <c r="B57" s="23" t="s">
        <v>225</v>
      </c>
      <c r="C57" s="22" t="s">
        <v>236</v>
      </c>
      <c r="D57" s="23" t="s">
        <v>398</v>
      </c>
      <c r="E57" s="23" t="s">
        <v>237</v>
      </c>
      <c r="F57" s="23" t="s">
        <v>238</v>
      </c>
      <c r="G57" s="23" t="s">
        <v>203</v>
      </c>
      <c r="H57" s="24">
        <v>44564</v>
      </c>
      <c r="I57" s="24">
        <v>44880</v>
      </c>
      <c r="J57" s="21" t="s">
        <v>160</v>
      </c>
      <c r="K57" s="25">
        <v>0.2</v>
      </c>
      <c r="L57" s="23" t="s">
        <v>419</v>
      </c>
      <c r="M57" s="26" t="s">
        <v>75</v>
      </c>
      <c r="N57" s="55" t="s">
        <v>414</v>
      </c>
      <c r="O57" s="21" t="s">
        <v>239</v>
      </c>
      <c r="P57" s="21" t="s">
        <v>399</v>
      </c>
      <c r="Q57" s="32">
        <f>1/5</f>
        <v>0.2</v>
      </c>
      <c r="R57" s="21" t="s">
        <v>368</v>
      </c>
    </row>
    <row r="58" spans="1:18" s="42" customFormat="1" ht="45.75" customHeight="1" x14ac:dyDescent="0.2">
      <c r="A58" s="22" t="s">
        <v>351</v>
      </c>
      <c r="B58" s="23" t="s">
        <v>225</v>
      </c>
      <c r="C58" s="22" t="s">
        <v>240</v>
      </c>
      <c r="D58" s="23" t="s">
        <v>241</v>
      </c>
      <c r="E58" s="23" t="s">
        <v>242</v>
      </c>
      <c r="F58" s="23" t="s">
        <v>243</v>
      </c>
      <c r="G58" s="23" t="s">
        <v>203</v>
      </c>
      <c r="H58" s="24">
        <v>44564</v>
      </c>
      <c r="I58" s="24">
        <v>44926</v>
      </c>
      <c r="J58" s="21" t="s">
        <v>160</v>
      </c>
      <c r="K58" s="25" t="s">
        <v>75</v>
      </c>
      <c r="L58" s="23" t="s">
        <v>216</v>
      </c>
      <c r="M58" s="26" t="s">
        <v>75</v>
      </c>
      <c r="N58" s="23" t="s">
        <v>75</v>
      </c>
      <c r="O58" s="21" t="s">
        <v>147</v>
      </c>
      <c r="P58" s="21" t="s">
        <v>334</v>
      </c>
      <c r="Q58" s="21" t="s">
        <v>75</v>
      </c>
      <c r="R58" s="21" t="s">
        <v>75</v>
      </c>
    </row>
    <row r="59" spans="1:18" s="42" customFormat="1" ht="255" customHeight="1" x14ac:dyDescent="0.2">
      <c r="A59" s="22" t="s">
        <v>351</v>
      </c>
      <c r="B59" s="23" t="s">
        <v>244</v>
      </c>
      <c r="C59" s="22" t="s">
        <v>245</v>
      </c>
      <c r="D59" s="29" t="s">
        <v>246</v>
      </c>
      <c r="E59" s="23" t="s">
        <v>333</v>
      </c>
      <c r="F59" s="21" t="s">
        <v>247</v>
      </c>
      <c r="G59" s="23" t="s">
        <v>203</v>
      </c>
      <c r="H59" s="24">
        <v>44564</v>
      </c>
      <c r="I59" s="24">
        <v>44926</v>
      </c>
      <c r="J59" s="21" t="s">
        <v>160</v>
      </c>
      <c r="K59" s="50">
        <v>0.73</v>
      </c>
      <c r="L59" s="23" t="s">
        <v>248</v>
      </c>
      <c r="M59" s="26" t="s">
        <v>75</v>
      </c>
      <c r="N59" s="31" t="s">
        <v>205</v>
      </c>
      <c r="O59" s="21" t="s">
        <v>191</v>
      </c>
      <c r="P59" s="21" t="s">
        <v>411</v>
      </c>
      <c r="Q59" s="21" t="s">
        <v>75</v>
      </c>
      <c r="R59" s="21" t="s">
        <v>369</v>
      </c>
    </row>
    <row r="60" spans="1:18" s="42" customFormat="1" ht="117" customHeight="1" x14ac:dyDescent="0.2">
      <c r="A60" s="22" t="s">
        <v>352</v>
      </c>
      <c r="B60" s="23" t="s">
        <v>249</v>
      </c>
      <c r="C60" s="22" t="s">
        <v>250</v>
      </c>
      <c r="D60" s="23" t="s">
        <v>251</v>
      </c>
      <c r="E60" s="23" t="s">
        <v>252</v>
      </c>
      <c r="F60" s="23" t="s">
        <v>253</v>
      </c>
      <c r="G60" s="23" t="s">
        <v>254</v>
      </c>
      <c r="H60" s="24">
        <v>44652</v>
      </c>
      <c r="I60" s="24">
        <v>44926</v>
      </c>
      <c r="J60" s="26" t="s">
        <v>255</v>
      </c>
      <c r="K60" s="25" t="s">
        <v>256</v>
      </c>
      <c r="L60" s="23" t="s">
        <v>257</v>
      </c>
      <c r="M60" s="26" t="s">
        <v>75</v>
      </c>
      <c r="N60" s="55" t="s">
        <v>414</v>
      </c>
      <c r="O60" s="21" t="s">
        <v>258</v>
      </c>
      <c r="P60" s="21" t="s">
        <v>400</v>
      </c>
      <c r="Q60" s="32">
        <v>1</v>
      </c>
      <c r="R60" s="21" t="s">
        <v>343</v>
      </c>
    </row>
    <row r="61" spans="1:18" s="42" customFormat="1" ht="90.75" customHeight="1" x14ac:dyDescent="0.2">
      <c r="A61" s="22" t="s">
        <v>352</v>
      </c>
      <c r="B61" s="23" t="s">
        <v>249</v>
      </c>
      <c r="C61" s="22" t="s">
        <v>259</v>
      </c>
      <c r="D61" s="23" t="s">
        <v>260</v>
      </c>
      <c r="E61" s="23" t="s">
        <v>261</v>
      </c>
      <c r="F61" s="23" t="s">
        <v>262</v>
      </c>
      <c r="G61" s="23" t="s">
        <v>254</v>
      </c>
      <c r="H61" s="24">
        <v>44652</v>
      </c>
      <c r="I61" s="24">
        <v>44926</v>
      </c>
      <c r="J61" s="26" t="s">
        <v>255</v>
      </c>
      <c r="K61" s="25">
        <v>0.2</v>
      </c>
      <c r="L61" s="23" t="s">
        <v>263</v>
      </c>
      <c r="M61" s="26" t="s">
        <v>75</v>
      </c>
      <c r="N61" s="55" t="s">
        <v>414</v>
      </c>
      <c r="O61" s="21" t="s">
        <v>370</v>
      </c>
      <c r="P61" s="21" t="s">
        <v>341</v>
      </c>
      <c r="Q61" s="32">
        <v>0.2</v>
      </c>
      <c r="R61" s="21" t="s">
        <v>342</v>
      </c>
    </row>
    <row r="62" spans="1:18" s="42" customFormat="1" ht="67.5" customHeight="1" x14ac:dyDescent="0.2">
      <c r="A62" s="22" t="s">
        <v>352</v>
      </c>
      <c r="B62" s="23" t="s">
        <v>264</v>
      </c>
      <c r="C62" s="22" t="s">
        <v>265</v>
      </c>
      <c r="D62" s="29" t="s">
        <v>266</v>
      </c>
      <c r="E62" s="29" t="s">
        <v>267</v>
      </c>
      <c r="F62" s="29" t="s">
        <v>268</v>
      </c>
      <c r="G62" s="29" t="s">
        <v>203</v>
      </c>
      <c r="H62" s="30">
        <v>44564</v>
      </c>
      <c r="I62" s="30">
        <v>44926</v>
      </c>
      <c r="J62" s="21" t="s">
        <v>160</v>
      </c>
      <c r="K62" s="25">
        <f>14/36</f>
        <v>0.3888888888888889</v>
      </c>
      <c r="L62" s="23" t="s">
        <v>269</v>
      </c>
      <c r="M62" s="26" t="s">
        <v>75</v>
      </c>
      <c r="N62" s="31" t="s">
        <v>205</v>
      </c>
      <c r="O62" s="21" t="s">
        <v>371</v>
      </c>
      <c r="P62" s="21" t="s">
        <v>270</v>
      </c>
      <c r="Q62" s="33">
        <f>14/36</f>
        <v>0.3888888888888889</v>
      </c>
      <c r="R62" s="33" t="s">
        <v>335</v>
      </c>
    </row>
    <row r="63" spans="1:18" s="42" customFormat="1" ht="122.25" customHeight="1" x14ac:dyDescent="0.2">
      <c r="A63" s="22" t="s">
        <v>352</v>
      </c>
      <c r="B63" s="23" t="s">
        <v>271</v>
      </c>
      <c r="C63" s="22" t="s">
        <v>272</v>
      </c>
      <c r="D63" s="23" t="s">
        <v>273</v>
      </c>
      <c r="E63" s="23" t="s">
        <v>372</v>
      </c>
      <c r="F63" s="23" t="s">
        <v>274</v>
      </c>
      <c r="G63" s="23" t="s">
        <v>275</v>
      </c>
      <c r="H63" s="24">
        <v>44564</v>
      </c>
      <c r="I63" s="24">
        <v>44926</v>
      </c>
      <c r="J63" s="23" t="s">
        <v>276</v>
      </c>
      <c r="K63" s="25">
        <v>0.3624</v>
      </c>
      <c r="L63" s="23" t="s">
        <v>373</v>
      </c>
      <c r="M63" s="26" t="s">
        <v>75</v>
      </c>
      <c r="N63" s="23" t="s">
        <v>374</v>
      </c>
      <c r="O63" s="21" t="s">
        <v>375</v>
      </c>
      <c r="P63" s="21" t="s">
        <v>412</v>
      </c>
      <c r="Q63" s="21" t="s">
        <v>75</v>
      </c>
      <c r="R63" s="21" t="s">
        <v>344</v>
      </c>
    </row>
    <row r="64" spans="1:18" s="42" customFormat="1" ht="120" customHeight="1" x14ac:dyDescent="0.2">
      <c r="A64" s="22" t="s">
        <v>352</v>
      </c>
      <c r="B64" s="23" t="s">
        <v>271</v>
      </c>
      <c r="C64" s="22" t="s">
        <v>277</v>
      </c>
      <c r="D64" s="23" t="s">
        <v>278</v>
      </c>
      <c r="E64" s="23" t="s">
        <v>376</v>
      </c>
      <c r="F64" s="23" t="s">
        <v>279</v>
      </c>
      <c r="G64" s="23" t="s">
        <v>275</v>
      </c>
      <c r="H64" s="24">
        <v>44564</v>
      </c>
      <c r="I64" s="24">
        <v>44926</v>
      </c>
      <c r="J64" s="23" t="s">
        <v>276</v>
      </c>
      <c r="K64" s="25">
        <v>0.35520000000000002</v>
      </c>
      <c r="L64" s="23" t="s">
        <v>377</v>
      </c>
      <c r="M64" s="26" t="s">
        <v>75</v>
      </c>
      <c r="N64" s="51" t="s">
        <v>417</v>
      </c>
      <c r="O64" s="21" t="s">
        <v>280</v>
      </c>
      <c r="P64" s="21" t="s">
        <v>413</v>
      </c>
      <c r="Q64" s="21" t="s">
        <v>75</v>
      </c>
      <c r="R64" s="21" t="s">
        <v>344</v>
      </c>
    </row>
    <row r="65" spans="1:18" s="42" customFormat="1" ht="76.5" customHeight="1" x14ac:dyDescent="0.2">
      <c r="A65" s="22" t="s">
        <v>352</v>
      </c>
      <c r="B65" s="23" t="s">
        <v>281</v>
      </c>
      <c r="C65" s="22" t="s">
        <v>282</v>
      </c>
      <c r="D65" s="23" t="s">
        <v>283</v>
      </c>
      <c r="E65" s="23" t="s">
        <v>284</v>
      </c>
      <c r="F65" s="23" t="s">
        <v>285</v>
      </c>
      <c r="G65" s="23" t="s">
        <v>286</v>
      </c>
      <c r="H65" s="24">
        <v>44593</v>
      </c>
      <c r="I65" s="24">
        <v>44926</v>
      </c>
      <c r="J65" s="29" t="s">
        <v>215</v>
      </c>
      <c r="K65" s="34">
        <f>26/38</f>
        <v>0.68421052631578949</v>
      </c>
      <c r="L65" s="23" t="s">
        <v>418</v>
      </c>
      <c r="M65" s="26" t="s">
        <v>75</v>
      </c>
      <c r="N65" s="55" t="s">
        <v>414</v>
      </c>
      <c r="O65" s="21" t="s">
        <v>378</v>
      </c>
      <c r="P65" s="21" t="s">
        <v>379</v>
      </c>
      <c r="Q65" s="34">
        <f>26/38</f>
        <v>0.68421052631578949</v>
      </c>
      <c r="R65" s="21" t="s">
        <v>345</v>
      </c>
    </row>
    <row r="66" spans="1:18" s="42" customFormat="1" ht="81.75" customHeight="1" x14ac:dyDescent="0.2">
      <c r="A66" s="22" t="s">
        <v>352</v>
      </c>
      <c r="B66" s="23" t="s">
        <v>287</v>
      </c>
      <c r="C66" s="22" t="s">
        <v>288</v>
      </c>
      <c r="D66" s="21" t="s">
        <v>289</v>
      </c>
      <c r="E66" s="21" t="s">
        <v>290</v>
      </c>
      <c r="F66" s="21" t="s">
        <v>291</v>
      </c>
      <c r="G66" s="23" t="s">
        <v>72</v>
      </c>
      <c r="H66" s="24">
        <v>44593</v>
      </c>
      <c r="I66" s="24">
        <v>44926</v>
      </c>
      <c r="J66" s="21" t="s">
        <v>73</v>
      </c>
      <c r="K66" s="25">
        <v>0</v>
      </c>
      <c r="L66" s="23" t="s">
        <v>292</v>
      </c>
      <c r="M66" s="26" t="s">
        <v>75</v>
      </c>
      <c r="N66" s="26" t="s">
        <v>75</v>
      </c>
      <c r="O66" s="21" t="s">
        <v>380</v>
      </c>
      <c r="P66" s="21" t="s">
        <v>401</v>
      </c>
      <c r="Q66" s="32" t="s">
        <v>75</v>
      </c>
      <c r="R66" s="23" t="s">
        <v>75</v>
      </c>
    </row>
    <row r="67" spans="1:18" s="42" customFormat="1" ht="69.75" customHeight="1" x14ac:dyDescent="0.2">
      <c r="A67" s="22" t="s">
        <v>353</v>
      </c>
      <c r="B67" s="23" t="s">
        <v>293</v>
      </c>
      <c r="C67" s="52" t="s">
        <v>294</v>
      </c>
      <c r="D67" s="23" t="s">
        <v>295</v>
      </c>
      <c r="E67" s="23" t="s">
        <v>296</v>
      </c>
      <c r="F67" s="38" t="s">
        <v>297</v>
      </c>
      <c r="G67" s="23" t="s">
        <v>298</v>
      </c>
      <c r="H67" s="53">
        <v>44681</v>
      </c>
      <c r="I67" s="53">
        <v>44926</v>
      </c>
      <c r="J67" s="23" t="s">
        <v>299</v>
      </c>
      <c r="K67" s="32">
        <v>0</v>
      </c>
      <c r="L67" s="26" t="s">
        <v>75</v>
      </c>
      <c r="M67" s="26" t="s">
        <v>75</v>
      </c>
      <c r="N67" s="26" t="s">
        <v>75</v>
      </c>
      <c r="O67" s="23" t="s">
        <v>381</v>
      </c>
      <c r="P67" s="23" t="s">
        <v>300</v>
      </c>
      <c r="Q67" s="23" t="s">
        <v>75</v>
      </c>
      <c r="R67" s="23" t="s">
        <v>75</v>
      </c>
    </row>
    <row r="68" spans="1:18" s="42" customFormat="1" ht="186" customHeight="1" x14ac:dyDescent="0.2">
      <c r="A68" s="22" t="s">
        <v>353</v>
      </c>
      <c r="B68" s="23" t="s">
        <v>293</v>
      </c>
      <c r="C68" s="52" t="s">
        <v>301</v>
      </c>
      <c r="D68" s="23" t="s">
        <v>302</v>
      </c>
      <c r="E68" s="23" t="s">
        <v>303</v>
      </c>
      <c r="F68" s="38" t="s">
        <v>297</v>
      </c>
      <c r="G68" s="23" t="s">
        <v>304</v>
      </c>
      <c r="H68" s="53">
        <v>44681</v>
      </c>
      <c r="I68" s="53">
        <v>44926</v>
      </c>
      <c r="J68" s="23" t="s">
        <v>299</v>
      </c>
      <c r="K68" s="50">
        <v>0.5</v>
      </c>
      <c r="L68" s="23" t="s">
        <v>305</v>
      </c>
      <c r="M68" s="26" t="s">
        <v>75</v>
      </c>
      <c r="N68" s="23" t="s">
        <v>382</v>
      </c>
      <c r="O68" s="23" t="s">
        <v>306</v>
      </c>
      <c r="P68" s="23" t="s">
        <v>404</v>
      </c>
      <c r="Q68" s="38">
        <v>0.25</v>
      </c>
      <c r="R68" s="23" t="s">
        <v>346</v>
      </c>
    </row>
    <row r="69" spans="1:18" s="42" customFormat="1" ht="108" customHeight="1" x14ac:dyDescent="0.2">
      <c r="A69" s="22" t="s">
        <v>353</v>
      </c>
      <c r="B69" s="23" t="s">
        <v>293</v>
      </c>
      <c r="C69" s="52" t="s">
        <v>307</v>
      </c>
      <c r="D69" s="23" t="s">
        <v>308</v>
      </c>
      <c r="E69" s="23" t="s">
        <v>309</v>
      </c>
      <c r="F69" s="23" t="s">
        <v>310</v>
      </c>
      <c r="G69" s="23" t="s">
        <v>304</v>
      </c>
      <c r="H69" s="53">
        <v>44681</v>
      </c>
      <c r="I69" s="53">
        <v>44926</v>
      </c>
      <c r="J69" s="23" t="s">
        <v>299</v>
      </c>
      <c r="K69" s="50">
        <v>0.8</v>
      </c>
      <c r="L69" s="23" t="s">
        <v>311</v>
      </c>
      <c r="M69" s="23" t="s">
        <v>383</v>
      </c>
      <c r="N69" s="23" t="s">
        <v>384</v>
      </c>
      <c r="O69" s="23" t="s">
        <v>306</v>
      </c>
      <c r="P69" s="23" t="s">
        <v>385</v>
      </c>
      <c r="Q69" s="54">
        <f>4/6</f>
        <v>0.66666666666666663</v>
      </c>
      <c r="R69" s="23" t="s">
        <v>347</v>
      </c>
    </row>
    <row r="70" spans="1:18" s="42" customFormat="1" ht="75" customHeight="1" x14ac:dyDescent="0.2">
      <c r="A70" s="22" t="s">
        <v>353</v>
      </c>
      <c r="B70" s="23" t="s">
        <v>293</v>
      </c>
      <c r="C70" s="52" t="s">
        <v>312</v>
      </c>
      <c r="D70" s="23" t="s">
        <v>313</v>
      </c>
      <c r="E70" s="23" t="s">
        <v>314</v>
      </c>
      <c r="F70" s="23" t="s">
        <v>315</v>
      </c>
      <c r="G70" s="23" t="s">
        <v>304</v>
      </c>
      <c r="H70" s="53">
        <v>44772</v>
      </c>
      <c r="I70" s="53">
        <v>44926</v>
      </c>
      <c r="J70" s="23" t="s">
        <v>299</v>
      </c>
      <c r="K70" s="25" t="s">
        <v>75</v>
      </c>
      <c r="L70" s="23" t="s">
        <v>146</v>
      </c>
      <c r="M70" s="26" t="s">
        <v>75</v>
      </c>
      <c r="N70" s="26" t="s">
        <v>146</v>
      </c>
      <c r="O70" s="23" t="s">
        <v>386</v>
      </c>
      <c r="P70" s="21" t="s">
        <v>316</v>
      </c>
      <c r="Q70" s="21" t="s">
        <v>75</v>
      </c>
      <c r="R70" s="21" t="s">
        <v>75</v>
      </c>
    </row>
    <row r="71" spans="1:18" s="42" customFormat="1" ht="75" customHeight="1" x14ac:dyDescent="0.2">
      <c r="A71" s="22" t="s">
        <v>353</v>
      </c>
      <c r="B71" s="23" t="s">
        <v>293</v>
      </c>
      <c r="C71" s="52" t="s">
        <v>317</v>
      </c>
      <c r="D71" s="23" t="s">
        <v>318</v>
      </c>
      <c r="E71" s="23" t="s">
        <v>402</v>
      </c>
      <c r="F71" s="38" t="s">
        <v>319</v>
      </c>
      <c r="G71" s="23" t="s">
        <v>72</v>
      </c>
      <c r="H71" s="53">
        <v>44713</v>
      </c>
      <c r="I71" s="53">
        <v>44926</v>
      </c>
      <c r="J71" s="23" t="s">
        <v>73</v>
      </c>
      <c r="K71" s="25" t="s">
        <v>75</v>
      </c>
      <c r="L71" s="23" t="s">
        <v>320</v>
      </c>
      <c r="M71" s="26" t="s">
        <v>75</v>
      </c>
      <c r="N71" s="26" t="s">
        <v>75</v>
      </c>
      <c r="O71" s="23" t="s">
        <v>217</v>
      </c>
      <c r="P71" s="21" t="s">
        <v>403</v>
      </c>
      <c r="Q71" s="21" t="s">
        <v>75</v>
      </c>
      <c r="R71" s="21" t="s">
        <v>75</v>
      </c>
    </row>
    <row r="79" spans="1:18" x14ac:dyDescent="0.2">
      <c r="K79" s="20"/>
    </row>
  </sheetData>
  <autoFilter ref="A28:S71" xr:uid="{45BDD1A4-112F-400F-85F4-D01DBC3556C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 Avance Estrategias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Prada Mejia</dc:creator>
  <cp:keywords/>
  <dc:description/>
  <cp:lastModifiedBy>Katherine Prada Mejia</cp:lastModifiedBy>
  <cp:revision/>
  <dcterms:created xsi:type="dcterms:W3CDTF">2022-05-06T21:17:46Z</dcterms:created>
  <dcterms:modified xsi:type="dcterms:W3CDTF">2022-05-13T17:13:24Z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2022-05-09T01:26:33Z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2d367f29-0096-4e11-91b3-ea3ec30d3ca6</vt:lpwstr>
  </property>
  <property fmtid="{D5CDD505-2E9C-101B-9397-08002B2CF9AE}" pid="8" name="MSIP_Label_6d4a1d0b-1085-4621-a04c-793d50865184_ContentBits">
    <vt:lpwstr>0</vt:lpwstr>
  </property>
</Properties>
</file>