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https://transmilenio-my.sharepoint.com/personal/katherine_prada_transmilenio_gov_co/Documents/1. Planes de Mejoramiento OCI/1. Planes de Mejoramiento/"/>
    </mc:Choice>
  </mc:AlternateContent>
  <xr:revisionPtr revIDLastSave="651" documentId="8_{649DE4C3-496E-4C45-A20B-9FEC471E60DB}" xr6:coauthVersionLast="47" xr6:coauthVersionMax="47" xr10:uidLastSave="{268755EF-F388-4C76-8175-61F12FCF2B67}"/>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Mejoramiento'!$A$4:$T$81</definedName>
    <definedName name="ProcesoPM">'Resultados Plan de Mejoramiento'!$B:$B</definedName>
    <definedName name="_xlnm.Print_Titles" localSheetId="1">'Resultados Plan de Mejoramiento'!$1:$4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6" i="1" l="1"/>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F17" i="6" l="1"/>
  <c r="B18" i="6" l="1"/>
  <c r="C18" i="6"/>
  <c r="E18" i="6"/>
  <c r="F19" i="6"/>
  <c r="D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Prada Mejia</author>
    <author>Usuario</author>
  </authors>
  <commentList>
    <comment ref="D4" authorId="0" shapeId="0" xr:uid="{C4FC675E-6557-4383-B966-3A7FE8391250}">
      <text>
        <r>
          <rPr>
            <sz val="9"/>
            <color indexed="81"/>
            <rFont val="Tahoma"/>
            <family val="2"/>
          </rPr>
          <t>Resumen del Hallazgo, Observación u Oportunidad de Mejora</t>
        </r>
      </text>
    </comment>
    <comment ref="E4" authorId="0" shapeId="0" xr:uid="{C53F8D11-A4E9-4FE9-A9D8-3AB46406DE6A}">
      <text>
        <r>
          <rPr>
            <sz val="9"/>
            <color indexed="81"/>
            <rFont val="Tahoma"/>
            <family val="2"/>
          </rPr>
          <t xml:space="preserve">Cuando un mismo Hallazgo, Observación u Oportunidad de Mejora, tenga mas de una acción numerarlas en orden ascendente, en caso de ser una sola registrar 1
</t>
        </r>
      </text>
    </comment>
    <comment ref="K4" authorId="0" shapeId="0" xr:uid="{C307FABB-2BF2-46A2-932F-EF0002DEE628}">
      <text>
        <r>
          <rPr>
            <sz val="9"/>
            <color indexed="81"/>
            <rFont val="Tahoma"/>
            <family val="2"/>
          </rPr>
          <t xml:space="preserve">Acción Correctiva: Acción para subsanar  la causa que dio origen al hallazgo
Corrección: Acción inmediata para eliminar el hallazgo identificado. Su objetivo es subsanar la situación presentada. Solo Corrección.
Preventiva: Acción para Observaciones y potenciales hallazgos o no conformidades.
</t>
        </r>
      </text>
    </comment>
    <comment ref="O4" authorId="0" shapeId="0" xr:uid="{DD0B0B6A-FE1D-4BA9-9A34-FC09DC67FF71}">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P4" authorId="1" shapeId="0" xr:uid="{B97D4E77-92BC-442F-8292-0955ED85A34A}">
      <text>
        <r>
          <rPr>
            <sz val="9"/>
            <color indexed="81"/>
            <rFont val="Tahoma"/>
            <family val="2"/>
          </rPr>
          <t>día-mes-año de la realización del seguimiento.</t>
        </r>
      </text>
    </comment>
    <comment ref="Q4" authorId="1" shapeId="0" xr:uid="{D8232285-1D0E-4564-9C8F-757587DC15BE}">
      <text>
        <r>
          <rPr>
            <sz val="9"/>
            <color indexed="81"/>
            <rFont val="Tahoma"/>
            <family val="2"/>
          </rPr>
          <t>Descripción breve del avance reportado por los responsables del seguimiento y la conclusión de la Oficina de Control Interno del resultado de la efectividad de la acción, se registran las evidencias de los avances aportados.</t>
        </r>
      </text>
    </comment>
    <comment ref="R4" authorId="1" shapeId="0" xr:uid="{24C3E809-F74B-4B7E-B3C6-918877D54F1E}">
      <text>
        <r>
          <rPr>
            <sz val="9"/>
            <color indexed="81"/>
            <rFont val="Tahoma"/>
            <family val="2"/>
          </rPr>
          <t>Porcentaje de cumplimiento de la acción con respecto al resultado del indicador establecido.</t>
        </r>
      </text>
    </comment>
    <comment ref="S4" authorId="1" shapeId="0" xr:uid="{40EB1E8C-06F3-4D0B-9546-31B3BB9F72BE}">
      <text>
        <r>
          <rPr>
            <sz val="9"/>
            <color indexed="81"/>
            <rFont val="Tahoma"/>
            <family val="2"/>
          </rPr>
          <t>Nombre y apellido del servidor de la Oficina de Control Interno que realizó el seguimiento de la acción.</t>
        </r>
      </text>
    </comment>
    <comment ref="T4" authorId="1" shapeId="0" xr:uid="{1CE2B9F7-8DAD-4A19-AEF7-75588E2ACC2F}">
      <text>
        <r>
          <rPr>
            <sz val="9"/>
            <color indexed="81"/>
            <rFont val="Tahoma"/>
            <family val="2"/>
          </rPr>
          <t>Descripción de las novedades encontradas o aspectos que merecen atención, se pueden relacionar los soportes analizados en el seguimiento que evidencian el estado de la acción.</t>
        </r>
      </text>
    </comment>
  </commentList>
</comments>
</file>

<file path=xl/sharedStrings.xml><?xml version="1.0" encoding="utf-8"?>
<sst xmlns="http://schemas.openxmlformats.org/spreadsheetml/2006/main" count="1172" uniqueCount="555">
  <si>
    <t>PLAN DE MEJORAMIENTO</t>
  </si>
  <si>
    <t>REF.:</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</si>
  <si>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</si>
  <si>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</si>
  <si>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</si>
  <si>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</si>
  <si>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</si>
  <si>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</si>
  <si>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</si>
  <si>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</si>
  <si>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</si>
  <si>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</si>
  <si>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</si>
  <si>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</si>
  <si>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</si>
  <si>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</si>
  <si>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</si>
  <si>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</si>
  <si>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</si>
  <si>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</si>
  <si>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</si>
  <si>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</si>
  <si>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Evaluación y Mejoramiento de la Gestión</t>
  </si>
  <si>
    <t>N. A.</t>
  </si>
  <si>
    <t>Correctiva</t>
  </si>
  <si>
    <t>En Ejecución</t>
  </si>
  <si>
    <t>Gestión de TIC</t>
  </si>
  <si>
    <t>Preventiva</t>
  </si>
  <si>
    <t>OCI-2018-083</t>
  </si>
  <si>
    <t>Gestión de Servicios Logísticos</t>
  </si>
  <si>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</si>
  <si>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Nota: Para lectura completa del Hallazgo remitirse al informe</t>
    </r>
  </si>
  <si>
    <t>OCI-2019-022
OCI-2019-074
OCI-2020-024</t>
  </si>
  <si>
    <t>Desarrollo Estratégico</t>
  </si>
  <si>
    <r>
      <rPr>
        <b/>
        <sz val="8"/>
        <color theme="1"/>
        <rFont val="Arial"/>
        <family val="2"/>
      </rPr>
      <t>Oportunidad de Mejora 1: Criterio Diferencial de Accesibilidad</t>
    </r>
    <r>
      <rPr>
        <sz val="8"/>
        <color theme="1"/>
        <rFont val="Arial"/>
        <family val="2"/>
      </rPr>
      <t xml:space="preserve">
No se evidenció que la información esté divulgada en diferentes idiomas o lenguas de las comunidades, además existe información pública que no cumple con los formatos alternativos, forma, tamaño o modo, que permita la visualización, para los grupos étnicos y culturales del país.</t>
    </r>
  </si>
  <si>
    <t>No es claro el alcance de este criterio en la Ley 1712 de 2014
El tema no se ha elevado a la Alta Gerencia para que tomen decisiones al respecto</t>
  </si>
  <si>
    <t>Dirección de TIC
Oficina Asesora de Planeación
Subgerencia de Atención al Usuario y Comunicaciones</t>
  </si>
  <si>
    <r>
      <rPr>
        <b/>
        <sz val="8"/>
        <color theme="1"/>
        <rFont val="Arial"/>
        <family val="2"/>
      </rPr>
      <t xml:space="preserve">Oportunidad de Mejora 2: Registro de Activos de Información
</t>
    </r>
    <r>
      <rPr>
        <sz val="8"/>
        <color theme="1"/>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</si>
  <si>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Gestionar con el Archivo de Bogotá la convalidación de las T. R. D. actualizadas</t>
  </si>
  <si>
    <t xml:space="preserve">Convalidación de T.R.D </t>
  </si>
  <si>
    <t>(# T.R.D convalidadas por el Archivo / 15)*100</t>
  </si>
  <si>
    <t>15 T.R.D convalidadas</t>
  </si>
  <si>
    <t>Corrección</t>
  </si>
  <si>
    <t>Dirección Corporativa</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</si>
  <si>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</si>
  <si>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</si>
  <si>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</si>
  <si>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Dirección Corporativa y Dirección de TIC</t>
  </si>
  <si>
    <t>Gestión de Talento Humano</t>
  </si>
  <si>
    <t>Incumplida</t>
  </si>
  <si>
    <t>OCI-2019-063</t>
  </si>
  <si>
    <t>Planeación del SITP</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</si>
  <si>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</si>
  <si>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</si>
  <si>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</si>
  <si>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</si>
  <si>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</si>
  <si>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</si>
  <si>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</si>
  <si>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</si>
  <si>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</si>
  <si>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</si>
  <si>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</si>
  <si>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OCI-2019-071</t>
  </si>
  <si>
    <t>Gestión Económica de los Agentes del Sistema</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</si>
  <si>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</si>
  <si>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Realización de un análisis de reorganización del área de Recaudo con propuesta de funciones, actividades y productos para funcionarios y contratistas.</t>
  </si>
  <si>
    <t xml:space="preserve">Propuesta de reorganización del área </t>
  </si>
  <si>
    <t>Profesional Especializado 6</t>
  </si>
  <si>
    <t>OCI-2019-074</t>
  </si>
  <si>
    <t xml:space="preserve">1. Falta de supervisión en la correcta aplicación del control documental (Bitácora R-DT-009) de acceso a áreas seguras. 
2. Falta de revisión periódica a los accesos de las zonas restringidas
</t>
  </si>
  <si>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</si>
  <si>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OCI-2019-084</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</si>
  <si>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</si>
  <si>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</si>
  <si>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</si>
  <si>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</si>
  <si>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 xml:space="preserve">Monitoreo Integral de la Operación </t>
  </si>
  <si>
    <t>Supervisión y Control de la Operación del SITP</t>
  </si>
  <si>
    <t>OCI-2020-041</t>
  </si>
  <si>
    <t>OCI-2020-050</t>
  </si>
  <si>
    <r>
      <rPr>
        <b/>
        <sz val="8"/>
        <color theme="1"/>
        <rFont val="Arial"/>
        <family val="2"/>
      </rPr>
      <t>Debilidades en la aplicación del porcentaje fijo de retención en la fuente para pagos laborales para el procedimiento No. 2 en cuanto a su fecha de aplicación</t>
    </r>
    <r>
      <rPr>
        <sz val="8"/>
        <color theme="1"/>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</si>
  <si>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t>Inadecuada parametrización del aplicativo de nómina JSP7 para el proceso de recalculo del porcentaje de retención en la fuente procedimiento No.2.</t>
  </si>
  <si>
    <t>Prevenir que en futuras vigencias se aplique el porcentaje de recalculo de retención en periodos diferentes a enero y julio.</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</si>
  <si>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</si>
  <si>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</si>
  <si>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</si>
  <si>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</si>
  <si>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</si>
  <si>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Gestión Grupos de Interés</t>
  </si>
  <si>
    <t>Proceso/Subproceso/Actividad</t>
  </si>
  <si>
    <t>EN EJECUCIÓN</t>
  </si>
  <si>
    <t>CERRADA</t>
  </si>
  <si>
    <t>INCUMPLIDA</t>
  </si>
  <si>
    <t>INEFECTIVA</t>
  </si>
  <si>
    <t>Total</t>
  </si>
  <si>
    <t>Auditor</t>
  </si>
  <si>
    <t>Área</t>
  </si>
  <si>
    <t>Adquisición de Bienes y Servicios</t>
  </si>
  <si>
    <t>Corporativa</t>
  </si>
  <si>
    <t>OCI</t>
  </si>
  <si>
    <t>Gestión de Asuntos Disciplinarios</t>
  </si>
  <si>
    <t>Subgerencia General</t>
  </si>
  <si>
    <t>Gestión de Información Financiera y Contable</t>
  </si>
  <si>
    <t>Gestión de Mercadeo</t>
  </si>
  <si>
    <t>Negocios</t>
  </si>
  <si>
    <t>TIC</t>
  </si>
  <si>
    <t>Económica</t>
  </si>
  <si>
    <t>Comunicaciones</t>
  </si>
  <si>
    <t>Gestión Jurídica</t>
  </si>
  <si>
    <t>Jurídica</t>
  </si>
  <si>
    <t>Técnica</t>
  </si>
  <si>
    <t>TOTAL</t>
  </si>
  <si>
    <t>No registra</t>
  </si>
  <si>
    <t>OCI-2020-064</t>
  </si>
  <si>
    <t>No se ha culminado la actualización de los procedimientos que lo requieren</t>
  </si>
  <si>
    <t>Finalizar la actualización de los procedimientos que hacen parte del MIPG</t>
  </si>
  <si>
    <t xml:space="preserve">Actualización procedimientos </t>
  </si>
  <si>
    <t xml:space="preserve">(Funcionarios y contratistas capacitados/Funcionarios y contratistas de la Subgerencia) X 75 </t>
  </si>
  <si>
    <t xml:space="preserve">2 correos electrónicos remitidos a la Dirección Corporativa </t>
  </si>
  <si>
    <t xml:space="preserve">2 presentaciones realizadas </t>
  </si>
  <si>
    <t xml:space="preserve">Enviar por correo electrónico el reporte trimestral de trámites pendientes en T doc, a cada uno de los funcionarios y contratistas a los cuales fue asignado cada uno de los radicados pendientes de trámite, solicitando que cada colaborador adelante la gestión correspondiente para cerrar cada caso a su cargo </t>
  </si>
  <si>
    <t xml:space="preserve">Correo electrónico remitido a funcionarios y contratistas </t>
  </si>
  <si>
    <t>(correo electrónico remitido a cada uno de los funcionarios y contratistas con trámites pendientes en T doc /3) X 100</t>
  </si>
  <si>
    <t xml:space="preserve">3 correos electrónicos remitidos a cada uno de los funcionarios y contratistas con trámites pendientes en T doc </t>
  </si>
  <si>
    <t>OCI-2021-021</t>
  </si>
  <si>
    <t>Compra de vehículos tipo motocicleta que no están siendo utilizadas por la Entidad</t>
  </si>
  <si>
    <t>Realizar una reunión entre las partes afectadas y el Gerente General donde se definan las acciones a realizar y cumplir con aquellas que sean responsabilidad de la Dirección Corporativa</t>
  </si>
  <si>
    <t>Ejecución de reunión y acciones delegadas</t>
  </si>
  <si>
    <t>(((#Reuniones realizadas / # Reuniones programadas) + (# Acciones Realizadas/ # Acciones Delegadas en reunión)) / 2 ) * 100</t>
  </si>
  <si>
    <t>Cumplimiento de la totalidad de las acciones delegadas a la Dirección Corporativa</t>
  </si>
  <si>
    <t xml:space="preserve">Director Corporativo </t>
  </si>
  <si>
    <t>Desconocimiento sobre la tecnología CISCO adquirida por la Entidad y la utilización de la misma</t>
  </si>
  <si>
    <t>Director Corporativo</t>
  </si>
  <si>
    <t>Realizar una campaña de socialización sobre el uso de la tecnología CISCO en la Entidad</t>
  </si>
  <si>
    <t>Campañas de socialización CISCO</t>
  </si>
  <si>
    <t>(# Acciones de Socialización Realizadas / 3) * 100</t>
  </si>
  <si>
    <t>Realización acciones de socialización sobre la tecnología CISCO y su utilización en la Entidad</t>
  </si>
  <si>
    <t>Subgerente Técnico y de Servicios</t>
  </si>
  <si>
    <r>
      <rPr>
        <b/>
        <sz val="8"/>
        <color theme="1"/>
        <rFont val="Arial"/>
        <family val="2"/>
      </rPr>
      <t xml:space="preserve">Observación 4 
</t>
    </r>
    <r>
      <rPr>
        <sz val="8"/>
        <color theme="1"/>
        <rFont val="Arial"/>
        <family val="2"/>
      </rPr>
      <t>Culminar la actualización de los procedimientos que lo requieren, incluyendo el Sistema de Gestión Documental Electrónica T-DOC aplicando lo establecido en el procedimiento P-OP-001 Control de los documentos oficiales del
Sistema Integrado de Gestión SIG, para la actualización de documentos que hacen parte del MIPG. Es importante resaltar que esta recomendación es reiterativa.
Nota: Para lectura completa del Hallazgo remitirse al informe</t>
    </r>
  </si>
  <si>
    <t>Subgerente Técnico y de Servicios 
Profesional Especializado 6 de Planificación del Transporte</t>
  </si>
  <si>
    <t>Desconocimiento y falta de aplicación adecuada de los controles definidos en el Manual de Políticas de Seguridad y Privacidad de la Información con código M-DT-001, versión 3 de abril 2019</t>
  </si>
  <si>
    <t>Dirección Técnica de Seguridad
Dirección Corporativa</t>
  </si>
  <si>
    <t xml:space="preserve">Etapas de Cargue </t>
  </si>
  <si>
    <t>(Etapas ejecutadas/ Etapas Totales)*100</t>
  </si>
  <si>
    <t>Etapas ejecutadas para el cargue de información en Oracle</t>
  </si>
  <si>
    <t>Planeación, Corporativa, SAUC y TIC</t>
  </si>
  <si>
    <t>OCI-2021-035</t>
  </si>
  <si>
    <t>OCI-2021-023</t>
  </si>
  <si>
    <t>Evidencia socialización tarifas</t>
  </si>
  <si>
    <t>(# de correos de evidencia de nuevas tarifas / 3) *100</t>
  </si>
  <si>
    <t xml:space="preserve">Correctiva </t>
  </si>
  <si>
    <t>El control establecido genera debilidad tanto en la solidez individual del control analizado como en el resultado de la solidez del conjunto de controles (Probabilidad e impacto) para las matrices de Riesgos</t>
  </si>
  <si>
    <t xml:space="preserve">Ausencia de capacitación en el manejo de inventarios de la profesional responsable del manejo del merchandising (Profesional universitaria grado 3 de Gestión de Negocios y Explotación de Marca) </t>
  </si>
  <si>
    <t>Procedimiento actualizado</t>
  </si>
  <si>
    <t>(# actualizaciones del procedimiento P-SN-006 / 1) *100</t>
  </si>
  <si>
    <t>Falta de mecanismos de control que permitan llevar la trazabilidad de los cambios normativos y demás información institucional que debe ser publicado la página web corporativa.</t>
  </si>
  <si>
    <t xml:space="preserve">Actualización </t>
  </si>
  <si>
    <t>Reporte de actualización de tarifas a 31 de enero de cada vigencia / 1 reporte anual de actualización</t>
  </si>
  <si>
    <t>Reporte</t>
  </si>
  <si>
    <t>Debilidad en la aplicación de controles y su seguimiento, para el reporte de información actualizada en la página web corporativa</t>
  </si>
  <si>
    <t>Desconocimiento y falta de aplicación adecuada del procedimiento código P-OP- 001
Versión (4) de agosto de 2020 Control de los Documentos Oficiales del Sistema Integrado
de Gestión SIG.</t>
  </si>
  <si>
    <r>
      <rPr>
        <b/>
        <sz val="8"/>
        <color theme="1"/>
        <rFont val="Arial"/>
        <family val="2"/>
      </rPr>
      <t xml:space="preserve">Documentos Desactualizados del Proceso, incumpliendo el procedimiento P-OP-001 (Control de los Documentos Oficiales del Sistema Integrado de Gestión)
</t>
    </r>
    <r>
      <rPr>
        <sz val="8"/>
        <color theme="1"/>
        <rFont val="Arial"/>
        <family val="2"/>
      </rPr>
      <t>En el análisis de la documentación registrada en el micrositio del MIPG que realizó la Oficina de Control Interno, se evidenció que de los once (11) documentos publicados en el micrositio del proceso en la intranet al corte de la evaluación (manuales, procedimientos, caracterización etc.), seis (6), es decir el 54,5% se encuentran con una o más situaciones que presentaron desactualización, según se describe a continuación:
Nota: Para lectura completa del Hallazgo remitirse al informe</t>
    </r>
  </si>
  <si>
    <r>
      <rPr>
        <b/>
        <sz val="8"/>
        <color theme="1"/>
        <rFont val="Arial"/>
        <family val="2"/>
      </rPr>
      <t>Debilidad en el seguimiento de los puntos de control seleccionados en la muestra del Manual de Regulación y Control para el Componente Zonal en su versión cero con código M-DB-006, Procedimiento de Inmovilización y habilitación vehículos zonal SITP con código P-DB-003 y Procedimiento Supervisión a la operación del SITP en su componente zonal con código P-DB-007, para los eventos en que se presentan fallas mecánicas.</t>
    </r>
    <r>
      <rPr>
        <sz val="8"/>
        <color theme="1"/>
        <rFont val="Arial"/>
        <family val="2"/>
      </rPr>
      <t xml:space="preserve">
Con la finalidad de verificar las acciones de control y regulación tomadas por los centros de control zonales del SITP en cuanto a novedades de fallas mecánicas, y la supervisión que realiza el Ente Gestor a dichas acciones, garantizando la seguridad de operadores y usuarios del Sistema de acuerdo con los lineamientos consignados en manuales y procedimientos del Proceso de Supervisión y Control de la Operación del SITP, se procedió a solicitar la bitácora de operaciones de los meses de febrero, marzo y abril de 2021, para tomar una muestra de 53 novedades de fallas mecánicas, y por cada una de ellas, acceder a las Fonías correspondientes almacenadas en los aplicativos dispuesto para ello, escuchando detalladamente los audios y verificando una serie de ítems consignados en la documentación del proceso.
La muestra seleccionada fue distribuida en los concesionarios que operan la fase III del Sistema zonal, en donde las novedades seleccionadas abarcaran geográficamente la ciudad de Bogotá, a continuación, se puede observar la distribución en su ubicación de las novedades seleccionadas:
Nota: Para lectura completa del Hallazgo remitirse al informe</t>
    </r>
  </si>
  <si>
    <t>Imposibilidad de hacer seguimiento a cada novedad operativa</t>
  </si>
  <si>
    <t>Verificación novedades operativas</t>
  </si>
  <si>
    <t>Cantidad de desviaciones encontradas en el periodo / 
Cantidad de novedades revisadas en el periodo</t>
  </si>
  <si>
    <t>Falta de capacitación por parte del personal de Centros de Control Zonal</t>
  </si>
  <si>
    <t>Retroalimentación novedades operativas</t>
  </si>
  <si>
    <t>Cantidad de reuniones de seguimiento operativo en la que se socialicen novedades encontradas</t>
  </si>
  <si>
    <t xml:space="preserve">1 reunión de socialización trimestral </t>
  </si>
  <si>
    <t>Ninguna</t>
  </si>
  <si>
    <t>C- SEGUIMIENTO</t>
  </si>
  <si>
    <t xml:space="preserve">Desconocimiento de la metodología para el cierre y/o clasificación de los radicados asignados en la herramienta T doc por parte de los funcionarios y contratistas de la Subgerencia Técnica y de Servicios. </t>
  </si>
  <si>
    <t>Desactualización del procedimiento P-SN-006 en lo relacionado con el formato R-SN-005 Promoción Institucional</t>
  </si>
  <si>
    <t>Reporte de actualización de tarifas</t>
  </si>
  <si>
    <t>Desconocimiento del manual de inventarios M-DA-002 y manual de seguros M-DA-008 por pare de los responsables de las actividades.</t>
  </si>
  <si>
    <t>Validar el ingreso de equipos de medición (radares y alcoholímetros) al inventario de la Entidad y actualizar el mecanismo de control para su manejo</t>
  </si>
  <si>
    <t xml:space="preserve">Diseñar una metodología de verificación periódica aleatoria, que permita realizar un seguimiento adicional a las novedades operativas </t>
  </si>
  <si>
    <t>Evaluar Trimestralmente los casos establecidos por el modelo</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</si>
  <si>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</si>
  <si>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Una vez recibida la convalidación, actualizar los registros de activos de información asociados a las T. R. D. y gestionar su publicación en la página web, trabajo articulado con la Dirección de TIC.</t>
  </si>
  <si>
    <t>75% de los funcionarios y contratistas actualizados en el manejo de la herramienta Tdoc</t>
  </si>
  <si>
    <t>Solicitar semestralmente, mediante correo electrónico, a la Dirección Corporativa el reporte de trámites pendientes en T doc por parte de cada uno de los funcionarios y contratistas de la Subgerencia Técnica y de Servicios</t>
  </si>
  <si>
    <t xml:space="preserve">(correo electrónico remitido a la Dirección Corporativa /2) X 100 </t>
  </si>
  <si>
    <t xml:space="preserve">(presentación realizada en reunión de seguimiento /2) X 100 </t>
  </si>
  <si>
    <t>Socialización con empresas operadoras de los casos buenas prácticas operativas y recapacitación Manual de Operación</t>
  </si>
  <si>
    <t xml:space="preserve">Actualización procedimientos/ procesos que requieren actualizar </t>
  </si>
  <si>
    <t>Solicitar al contratista del aplicativo de nómina JSP7, la repara metrización del módulo de recálculo del porcentaje de retención en la fuente procedimiento No.2, generando un sistema de alerta para los periodos de recálculo y aplicación.</t>
  </si>
  <si>
    <t>Repara metrización con Sistema de Alerta</t>
  </si>
  <si>
    <t>Aplicativo Re parametrizado</t>
  </si>
  <si>
    <t>Solicitud de reporte de trámites pendientes en T-doc.</t>
  </si>
  <si>
    <t>Presentación de trámites pendientes en T-doc.</t>
  </si>
  <si>
    <t>Capacitación de Actualización en la herramienta T-doc.</t>
  </si>
  <si>
    <t>Realización de una capacitación de actualización de las diferentes funciones de la herramienta T-Doc y los procedimientos definidos para el manejo documental para los funcionarios de la Subgerencia Técnica</t>
  </si>
  <si>
    <t>Realizar reunión de socialización del estado de los requerimientos con la Subgerencia Técnica y de Servicios solicitando la depuración den T-Doc.</t>
  </si>
  <si>
    <r>
      <rPr>
        <b/>
        <sz val="8"/>
        <color theme="1"/>
        <rFont val="Arial"/>
        <family val="2"/>
      </rPr>
      <t>Debilidad en la administración de riesgos del proceso en cuanto al diseño de controles de la matriz de riesgos de Gestión.</t>
    </r>
    <r>
      <rPr>
        <sz val="8"/>
        <color theme="1"/>
        <rFont val="Arial"/>
        <family val="2"/>
      </rPr>
      <t xml:space="preserve">
Se evidenció debilidad en la administración del riesgo del proceso evaluado, en cuanto al diseño y ejecución de controles. De acuerdo con la verificación adelantada entre el 10 al 15 de febrero de 2021, teniendo como criterio el “Manual para la gestión del riesgo en TRANSMILENIO S.A, código M-OP-002 versión 4 de fecha noviembre de 2020 “se evidenció lo siguiente:
1. Sobre el Diseño de Controles: Se identificó incumplimiento al paso del diseño de controles para el proceso así:
a) Uno (1) de seis (6) controles equivalentes al 17% presentó debilidad, toda vez que en la descripción del control “El Profesional Especializado Grado 6 de Negocios Colaterales socializa anualmente con los aliados comerciales de la entidad las tarifas de los servicios de la línea de explotación del conocimiento mediante la publicación de esta información en la página web, se realiza seguimiento a las visualizaciones del portafolio en la página web. En caso de que no haya solicitudes, cosa que rara vez sucede, se promociona a través de las asociaciones con las cuales hay afiliación vigente", registrado en la matriz de riesgos de Gestión no se indica cuál es la evidencia que se deja al aplicar dicho control. Este control está asociado al riesgo “Desconocimiento del mercado respecto al portafolio de servicios asociado a la línea de explotación del conocimiento".
Nota: Para lectura completa del Hallazgo remitirse al informe</t>
    </r>
  </si>
  <si>
    <r>
      <rPr>
        <b/>
        <sz val="8"/>
        <color theme="1"/>
        <rFont val="Arial"/>
        <family val="2"/>
      </rPr>
      <t>Debilidad en la aplicación de los lineamientos y controles para la toma de inventarios de los productos de Merchandasing de TRANSMILENIO S.A</t>
    </r>
    <r>
      <rPr>
        <sz val="8"/>
        <color theme="1"/>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</si>
  <si>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r>
      <rPr>
        <b/>
        <sz val="8"/>
        <color theme="1"/>
        <rFont val="Arial"/>
        <family val="2"/>
      </rPr>
      <t>Cumplimiento Parcial al procedimiento P-SN-006 (Gestión de artículos con las marcas registradas de TRANSMILENIO S. A.)</t>
    </r>
    <r>
      <rPr>
        <sz val="8"/>
        <color theme="1"/>
        <rFont val="Arial"/>
        <family val="2"/>
      </rPr>
      <t xml:space="preserve">
Pate 1: Como parte de las pruebas realizadas El equipo auditor evidenció quede veintiún (21) informes que el profesional universitario grado 3 – gestión de negocios, debía presentar al Subgerente de Desarrollo de Negocios con el detalle de las salidas de los artículos de la marca generados durante el mes con sus respectivos soportes (facturas, solicitudes de elementos para promoción institucional, entre otros) solamente realizó 10 para el periodo r entre mayo de 2019 a enero 31 de 2021, tal y como se muestra a continuación:
Parte 2: Por otra parte, el equipo auditor solicitó los archivos de la vigencia 2019 y 2020 con el fin de evidenciar el correcto diligenciamiento del formato R-SN-005 Promoción Institucional, y así verificar si se contaba con la autorización de obsequios de artículos de marca, el cual debe estar autorizado con la firma del Subgerente de Desarrollo de Negocios, el auditado allegó respuesta Mediante correo de fecha 22/02/2021 8:02 AM, informando que “Todos los soportes generados por este concepto desde mayo de 2019 hasta enero de 2021, se encuentran adjuntos a los informes enviados por T- doc”
Nota: Para lectura completa del Hallazgo remitirse al informe</t>
    </r>
  </si>
  <si>
    <r>
      <rPr>
        <b/>
        <sz val="8"/>
        <color theme="1"/>
        <rFont val="Arial"/>
        <family val="2"/>
      </rPr>
      <t xml:space="preserve">Información no concordante Publicada en la Página Web en relación con la lista de precios del aplicativo JSP7 (Ley de Transparencia 1712 de 2014.) - Lista de Precios que no ha sido actualizada en el JSP7
</t>
    </r>
    <r>
      <rPr>
        <sz val="8"/>
        <color theme="1"/>
        <rFont val="Arial"/>
        <family val="2"/>
      </rPr>
      <t>La lista de precios de los negocios colaterales en sus respectivas líneas, publicada en la página web de la entidad mediante el siguiente enlace: https://negocios.transmilenio.gov.co/publicaciones/212/tarifas/con vigencia: Del 1° de Enero al 31 de diciembre de 2021 al corte de 25 de febrero de 2021, presentó diferencias frente a los precios registrados en el módulo de facturación del Sistema JSP7, incrementando el riesgo de Pérdida económica por facturar menor valor del real. Lo anterior de acuerdo con la revisión realizada entre el 18 y el 23 de febrero de 2021, tal y como se muestra a continuación
Nota: Para lectura completa del Hallazgo remitirse al informe</t>
    </r>
  </si>
  <si>
    <r>
      <rPr>
        <b/>
        <sz val="8"/>
        <color theme="1"/>
        <rFont val="Arial"/>
        <family val="2"/>
      </rPr>
      <t>Debilidad en el control y reporte de ingreso de los inventarios de alcoholímetros y radares de velocidad</t>
    </r>
    <r>
      <rPr>
        <sz val="8"/>
        <color theme="1"/>
        <rFont val="Arial"/>
        <family val="2"/>
      </rPr>
      <t xml:space="preserve">
En la revisión realizada a 54 de 54 (100%) bienes controlados por la Dirección Técnica de Seguridad (DTS), correspondientes a los alcoholímetros y radares de velocidad, se evidenciaron diferencias entre: la relación remitida mediante correo electrónico del 30 de abril, en lo reportado en el sistema de información JSP7 (reporte entregado por la Dirección Corporativa mediante correos del 4,19 y 21 de mayo) y el acta de entrega (con fecha del 26 de octubre de 2020), de los equipos tecnológicos del contrato de comodato derivado del contrato de interventoría 589 de 2020, presentando debilidad en control de los inventarios. De igual forma, se observo que no se están reportando de manera oportuna los bienes al área de apoyo logístico de la Dirección Corporativa (DC) para su incorporación en la contabilidad de la entidad.
Nota: Para lectura completa del Hallazgo remitirse al informe</t>
    </r>
  </si>
  <si>
    <r>
      <rPr>
        <b/>
        <sz val="8"/>
        <color theme="1"/>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color theme="1"/>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</si>
  <si>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</si>
  <si>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</si>
  <si>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OCI-2021-033</t>
  </si>
  <si>
    <t>Falencias en el diligenciamiento de las matrices de riesgos por parte de las dependencias al inicio de los procesos contractuales</t>
  </si>
  <si>
    <t>Actualización de las plantillas de matrices de riesgos de los procesos contractuales para cada tipología contractual de acuerdo a lo establecido en la ley 1150 de 2007 en su artículo 4</t>
  </si>
  <si>
    <t>Actualizar plantillas de matrices de riesgos de procesos contractuales</t>
  </si>
  <si>
    <t>(# planillas actualizadas/ Cantidad de tipologías contractuales) x 100</t>
  </si>
  <si>
    <t>Socialización de las matrices actualizadas y la forma de diligenciamiento de las mismas</t>
  </si>
  <si>
    <t>Socialización de matrices de riesgos actualizadas</t>
  </si>
  <si>
    <t>(1 Socialización / 1) x 100</t>
  </si>
  <si>
    <t>Socializar matrices de riesgos actualizadas</t>
  </si>
  <si>
    <r>
      <rPr>
        <b/>
        <sz val="8"/>
        <color theme="1"/>
        <rFont val="Arial"/>
        <family val="2"/>
      </rPr>
      <t>Debilidad en las matrices de riesgos de los procesos de contratación</t>
    </r>
    <r>
      <rPr>
        <sz val="8"/>
        <color theme="1"/>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</si>
  <si>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t>OCI-2021-037</t>
  </si>
  <si>
    <t>Revisar integralmente y a la luz de los mecanismos actuales disponibles para gestión de riesgos, el documento "Plan de tratamiento de Riesgos Seguridad de la información", a fin de establecer viabilidad de ser ajustado y actualizado o en su defecto retirado de MIPG.</t>
  </si>
  <si>
    <t>Controles referidos ajustados</t>
  </si>
  <si>
    <t>Ajustar el PESI de tal manera que se contemple la inclusión progresiva de los procesos de la entidad dentro del alcance del SGSI.</t>
  </si>
  <si>
    <t>PESI ajustado mediante la inclusión progresiva de los procesos de la entidad en el alcance del SGSI</t>
  </si>
  <si>
    <t>Manual del SGSI oficializado con la incorporación de los procesos proyectados en el PESI</t>
  </si>
  <si>
    <t>Llevar a cabo revisión y actualización del Plan de Cultura y Sensibilización del SGSI, de acuerdo con lo establecido.</t>
  </si>
  <si>
    <t>Solicitudes de apoyo gestionadas</t>
  </si>
  <si>
    <t xml:space="preserve">Profesional Especializado 6 - Subgerencia Económica recaudo y remuneración </t>
  </si>
  <si>
    <t xml:space="preserve">Profesional Especializado 6 - Coordinación Táctica Operativa </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</si>
  <si>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</si>
  <si>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 xml:space="preserve">Realizar transferencia de conocimiento de las actividades que debe ejecutar cada uno de los responsables de la aplicación del DRP, donde se incluya la atención de cualquiera de las contingencias previstas en el mismo. </t>
  </si>
  <si>
    <t>Pruebas ejecutadas y DRP ajustado con base en resultados</t>
  </si>
  <si>
    <t>Transferencia de conocimiento ejecutada</t>
  </si>
  <si>
    <t>DRP articulado con la gestión y definición del Plan de Continuidad del Negocio Fase 1</t>
  </si>
  <si>
    <t>Articulación con las Dependencia y terceros efectivamente realizada</t>
  </si>
  <si>
    <t>Revisar integralmente y ajustar el indicador NASI teniendo como referente las recomendaciones emitidas por la OCI.</t>
  </si>
  <si>
    <t>Gestionar la inclusión del indicador NASI en el Cuadro de Mando Integral de la Entidad</t>
  </si>
  <si>
    <t>Desarrollar articulación con las Dependencias y los terceros que intervienen en la implementación de las actividades de servicios ciudadanos digitales que competan a Transmilenio S. A.</t>
  </si>
  <si>
    <t>Incorporar dentro del PETI, las acciones asociadas a servicios ciudadanos digitales que apliquen a la entidad, así como los mecanismos de seguimiento a la ejecución de las mismas.</t>
  </si>
  <si>
    <t>Indicador NASI ajustado</t>
  </si>
  <si>
    <t>Indicador NASI incorporado en el Cuadro de Mando Integral</t>
  </si>
  <si>
    <r>
      <rPr>
        <b/>
        <sz val="8"/>
        <color theme="1"/>
        <rFont val="Arial"/>
        <family val="2"/>
      </rPr>
      <t>Debilidad en el proceso de cálculo de liquidación previa de los agentes del sistema en cuanto a la recepción e integridad de la información técnica para liquidar.</t>
    </r>
    <r>
      <rPr>
        <sz val="8"/>
        <color theme="1"/>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</si>
  <si>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t>Modos, Buses, BRT, Seguridad y Corporativa</t>
  </si>
  <si>
    <t>Ajuste de control</t>
  </si>
  <si>
    <t>Capacitaciones realizadas</t>
  </si>
  <si>
    <t>(# de actas de reuniones de capacitación / 3) *100</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</si>
  <si>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</si>
  <si>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Inventarios realizados</t>
  </si>
  <si>
    <t>(# Actas de inventario / 2 ) *100</t>
  </si>
  <si>
    <t>Inventario conciliado</t>
  </si>
  <si>
    <t>(# Actas de ajuste y conciliación del inventario / 3) *100</t>
  </si>
  <si>
    <t>Ausencia de seguimiento y supervisión de superiores a la actividad de los inventarios de los productos de merchandising de TRANSMILENIO S.A.</t>
  </si>
  <si>
    <t>Verificaciones al procedimiento</t>
  </si>
  <si>
    <t>(# verificaciones de los informes de inventario / # de verificaciones establecidas en el procedimiento) *100
El # mínimo de verificaciones establecidas en el procedimiento debe ser 1.</t>
  </si>
  <si>
    <t>Reporte de la verificación de la actualización de tarifas tanto en el aplicativo JSP7 como el registro de la respectiva publicación en la página web de la entidad</t>
  </si>
  <si>
    <t>Documentos actualizados</t>
  </si>
  <si>
    <t>Acta de reunión de revisión.</t>
  </si>
  <si>
    <t>Un (1) acta de la reunión de revisión</t>
  </si>
  <si>
    <t>Presentación de la problemática al Comité Institucional de Gestión y Desempeño</t>
  </si>
  <si>
    <t xml:space="preserve">Una solución presentada </t>
  </si>
  <si>
    <t>Profesional Especializado 6 - Seguridad Informática 
Equipo de Seguridad de la Información</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</si>
  <si>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</si>
  <si>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Plan de cultura y sensibilización actualizado de acuerdo con lo establecido y con las necesidades</t>
  </si>
  <si>
    <t>Temas previstos en el Plan de Cultura y Sensibilización del SGSI, socializados con los colaboradores de la entidad de acuerdo al plan y medición de la cobertura lograda.</t>
  </si>
  <si>
    <t xml:space="preserve">Director de TIC
Profesional Especializado 6 - Seguridad Informática </t>
  </si>
  <si>
    <t>Tiempo RPO y RTO actualizados con OAP y Lideres de procesos críticos</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</si>
  <si>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</si>
  <si>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Servicios ciudadanos digitales aplicables a TMSA, implementados de acuerdo con las acciones definidas en el PETI</t>
  </si>
  <si>
    <t>Deficiencias en el diseño, implementación, seguimiento y monitoreo de los indicadores de seguridad de la información establecidos por la Dirección de T</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</si>
  <si>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</si>
  <si>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r>
      <rPr>
        <b/>
        <sz val="8"/>
        <rFont val="Arial"/>
        <family val="2"/>
      </rPr>
      <t>Recomendación 1</t>
    </r>
    <r>
      <rPr>
        <sz val="8"/>
        <rFont val="Arial"/>
        <family val="2"/>
      </rPr>
      <t xml:space="preserve">
Implementar un plan de acción con el fin de realizar la depuración de los 2298 trámites pendientes de finalizar y los 5.554 documentos pendientes de clasificar, solicitando que éstos sean ubicados y publicados en los expedientes correspondientes, de acuerdo con su contenido, verificando la correcta aplicación de las Tablas de Retención Documental.
Subgerencia Técnica = 661
Nota: Para lectura completa del Hallazgo remitirse al informe</t>
    </r>
  </si>
  <si>
    <t>Reunir a todos los funcionarios del área al menos 1 vez al año para revisar los documentos que requieren actualización.</t>
  </si>
  <si>
    <t>OCI-2021-046</t>
  </si>
  <si>
    <t>No se sigue la metodología establecida en el acta R-OP-004 –Septiembre 2016 para la gestión de las actas del COPASST</t>
  </si>
  <si>
    <t>N° de actas de reuniones del COPASST realizadas/N° de actas de reuniones COPASST verificadas*100</t>
  </si>
  <si>
    <t>Verificación del cumplimiento del 100% de las actas de reunión</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</si>
  <si>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</si>
  <si>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</si>
  <si>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de trabajo ocurridos/N.º de accidentes laborales reportados oportunamente a ARL.</t>
  </si>
  <si>
    <t>100% de cumplimiento</t>
  </si>
  <si>
    <t>3 y 6</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</si>
  <si>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</si>
  <si>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</si>
  <si>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ocurridos/N.º de accidentes de trabajo investigados dentro de los términos de ley</t>
  </si>
  <si>
    <t xml:space="preserve"> Investigación del 100% de los accidentes de trabajo dentro de los 15 días calendario</t>
  </si>
  <si>
    <t> 
Falta de sensibilización.</t>
  </si>
  <si>
    <t>Jornadas de sensibilización</t>
  </si>
  <si>
    <t>N° de jornadas de sensibilización realizadas/N° de jornadas de sensibilización programadas*100</t>
  </si>
  <si>
    <t>Falta de seguimiento</t>
  </si>
  <si>
    <t>N° de hallazgos en extintores/N° de hallazgos en extintores cerrados
N° de mapas de rutas de evacuación actualizados y publicados/N° de mapas de rutas de evacuación totales</t>
  </si>
  <si>
    <t>Diseño inadecuado de la Base de Datos</t>
  </si>
  <si>
    <t>Registro estadístico de ausentismo</t>
  </si>
  <si>
    <t>N° de seguimientos realizados/N° de seguimientos propuestos*100</t>
  </si>
  <si>
    <t>Revisión trimestral de la base de ausentismo</t>
  </si>
  <si>
    <t xml:space="preserve">Incluir en la rendición de cuentas de la vigencia 2021 a los colaboradores y al comité de seguridad vial. </t>
  </si>
  <si>
    <t>Seguimiento a actividad propuesta</t>
  </si>
  <si>
    <t>Informe de rendición de cuentas 2021 que incluya a los colaboradores y el Comité de Seguridad Vial</t>
  </si>
  <si>
    <t>Brigada de emergencias</t>
  </si>
  <si>
    <t>N.º de brigadistas/ N.º de brigadistas actualizados y socializados</t>
  </si>
  <si>
    <t>Brigada de emergencias actualizada y socializada</t>
  </si>
  <si>
    <t>Restricciones a la presencialidad limita la continuidad del proceso. Queda en stand by</t>
  </si>
  <si>
    <t>Realizar exámenes médicos ocupacionales a todos los colaboradores de la entidad.</t>
  </si>
  <si>
    <t xml:space="preserve"> Exámenes médicos ocupacionales (EMO)</t>
  </si>
  <si>
    <t>N° EMO realizados/N° EMO programados*100</t>
  </si>
  <si>
    <t>10% de cumplimiento</t>
  </si>
  <si>
    <r>
      <rPr>
        <b/>
        <sz val="8"/>
        <color theme="1"/>
        <rFont val="Arial"/>
        <family val="2"/>
      </rPr>
      <t>Oportunidad de Mejora (Numeral 5.1.2 Brigada de prevención conformada, capacitada y dotada)</t>
    </r>
    <r>
      <rPr>
        <sz val="8"/>
        <color theme="1"/>
        <rFont val="Arial"/>
        <family val="2"/>
      </rPr>
      <t xml:space="preserve">
Actualizar de manera oportuna los datos los miembros de la Brigada de Emergencias en la intranet, de conformidad con el numeral 5.1.2.
• La información de algunos brigadistas se encuentra desactualizada, o bien porque pertenecen a otra dependencia o porque ya no se encuentran con contratos activos en la entidad.
Nota: Para lectura completa de la Oportunidad de Mejora remitirse al informe.</t>
    </r>
  </si>
  <si>
    <r>
      <rPr>
        <b/>
        <sz val="8"/>
        <color theme="1"/>
        <rFont val="Arial"/>
        <family val="2"/>
      </rPr>
      <t>Oportunidad de Mejora (Numeral 2.6.1 Rendición sobre el desempeño)</t>
    </r>
    <r>
      <rPr>
        <sz val="8"/>
        <color theme="1"/>
        <rFont val="Arial"/>
        <family val="2"/>
      </rPr>
      <t xml:space="preserve">
Incluir en la rendición de cuentas todos los niveles de la entidad ya que en cada uno de ellos hay responsabilidades sobre la Seguridad y Salud en el Trabajo. Lo anterior, de conformidad con el numeral 2.6.1.
• Los Informes “Revisión por la Alta Dirección al SG-SST” y “Rendición de Cuentas – SG-SST” con fecha del 4 de diciembre de 2020 y febrero de 2021, fueron enviados únicamente, mediante correo electrónico, al Director Corporativo por parte de la Profesional Universitaria Grado 3 de SST.
Nota: Para lectura completa de la Oportunidad de Mejora remitirse al informe.</t>
    </r>
  </si>
  <si>
    <r>
      <rPr>
        <b/>
        <sz val="8"/>
        <color theme="1"/>
        <rFont val="Arial"/>
        <family val="2"/>
      </rPr>
      <t>No Conformidad (Numeral 1.1.6 Convocatoria, elección y conformación del COPASST)</t>
    </r>
    <r>
      <rPr>
        <sz val="8"/>
        <color theme="1"/>
        <rFont val="Arial"/>
        <family val="2"/>
      </rPr>
      <t xml:space="preserve">
Se efectuó revisión de las actas del COPASST, con el fin de verificar la asistencia de los miembros del Comité a las reuniones programadas, la elaboración del acta de cada reunión, los temas tratados y los compromisos adquiridos. Como resultado se evidenció debilidad en los aspectos mencionados tales como:
a. No fue entregada el acta de junio de 2020.
b. Las personas que participaron en la reunión según la lista de asistencia difieren de las indicadas en el acta. Lo anterior, se evidenció en las actas de julio, agosto, septiembre de 2020, enero, marzo, abril, mayo y junio de 2021.
Nota: Para lectura completa de la No Conformidad remitirse al informe.</t>
    </r>
  </si>
  <si>
    <r>
      <rPr>
        <b/>
        <sz val="8"/>
        <color theme="1"/>
        <rFont val="Arial"/>
        <family val="2"/>
      </rPr>
      <t>No Conformidad (Numeral 3.2.1 Reporte de los Accidentes de Trabajo y Enfermedad Laboral a la ARL, EPS y Dirección Territorial del Ministerio de Trabajo)</t>
    </r>
    <r>
      <rPr>
        <sz val="8"/>
        <color theme="1"/>
        <rFont val="Arial"/>
        <family val="2"/>
      </rPr>
      <t xml:space="preserve">
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r>
  </si>
  <si>
    <r>
      <rPr>
        <b/>
        <sz val="8"/>
        <color theme="1"/>
        <rFont val="Arial"/>
        <family val="2"/>
      </rPr>
      <t>No Conformidad (Numeral 3.2.2 Investigación de incidentes, accidentes y enfermedades laborales)</t>
    </r>
    <r>
      <rPr>
        <sz val="8"/>
        <color theme="1"/>
        <rFont val="Arial"/>
        <family val="2"/>
      </rPr>
      <t xml:space="preserve">
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r>
  </si>
  <si>
    <r>
      <rPr>
        <b/>
        <sz val="8"/>
        <color theme="1"/>
        <rFont val="Arial"/>
        <family val="2"/>
      </rPr>
      <t>No Conformidad (Numeral 3.3.6 Medición del ausentismo por causa médica)</t>
    </r>
    <r>
      <rPr>
        <sz val="8"/>
        <color theme="1"/>
        <rFont val="Arial"/>
        <family val="2"/>
      </rPr>
      <t xml:space="preserve">
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r>
  </si>
  <si>
    <r>
      <rPr>
        <b/>
        <sz val="8"/>
        <color theme="1"/>
        <rFont val="Arial"/>
        <family val="2"/>
      </rPr>
      <t>No Conformidad (Numeral 4.2.4 Realización de inspecciones sistemáticas a las instalaciones, maquinaria o equipos con la participación del COPASST)</t>
    </r>
    <r>
      <rPr>
        <sz val="8"/>
        <color theme="1"/>
        <rFont val="Arial"/>
        <family val="2"/>
      </rPr>
      <t xml:space="preserve">
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r>
  </si>
  <si>
    <t>(Una solución presenta sobre la problemática al Comité Institucional de Gestión y Desempeño/1) *100</t>
  </si>
  <si>
    <t>1. Desconocimiento de la metodología en TRANSMILENIO S.A. para la gestión y administración del riesgo definida en el M-OP-02 v4
2. Falta de revisión y monitoreo por parte dela Dirección de TIC, a la matriz de riesgos de gestión, específicamente en el diseño de los controles.</t>
  </si>
  <si>
    <t>Solicitar apoyo de la alta Dirección y/o delas Dependencias para motivar la participación del personal en los procesos de sensibilización que adelante la Dirección de TIC.</t>
  </si>
  <si>
    <t>OCI-2021-044</t>
  </si>
  <si>
    <t>Debilidad en la aplicación de controles de los estudios ejecutados de toma de información Estadística de Campo. (Aforos)</t>
  </si>
  <si>
    <t xml:space="preserve">Establecer un control que permita garantizar que todos los estudios ejecutados fueron solicitados mediante el formulario web ficha técnica. </t>
  </si>
  <si>
    <t>Verificación solicitudes en el formulario web a  estudios ejecutados.</t>
  </si>
  <si>
    <t>Estudios solicitados / Estudios ejecutados.</t>
  </si>
  <si>
    <t xml:space="preserve">Solicitudes del 100% de los estudios ejecutados. 
</t>
  </si>
  <si>
    <t>Debilidad en la redacción del los numerales 6.2.1, 6.3.2  y 6.4.1 para los criterios del procedimiento P-ST-001.</t>
  </si>
  <si>
    <t>Revisar, modificar y publicar el procedimiento P-ST-001, evaluando las observaciones presentadas.</t>
  </si>
  <si>
    <t>Modificación al procedimiento PST-001.</t>
  </si>
  <si>
    <t>Un procedimiento actualizado / un procedimiento publicado en MIPG</t>
  </si>
  <si>
    <t>Un procedimiento actualizado, acorde a las observaciones encontradas.</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</si>
  <si>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</si>
  <si>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Estudio técnico, económico y jurídico</t>
  </si>
  <si>
    <t>Subgerencia Técnica y de Servicios
Subgerencia Económica
Apoyo de la Subgerencia Jurídica</t>
  </si>
  <si>
    <r>
      <rPr>
        <b/>
        <sz val="8"/>
        <color theme="1"/>
        <rFont val="Arial"/>
        <family val="2"/>
      </rPr>
      <t>Debilidades en la aplicación de los puntos de control y Cumplimiento parcial al Procedimiento de Apoyo a la gestión de información estadística de campo, versión 2 con código P-ST-001 de junio de 2020.</t>
    </r>
    <r>
      <rPr>
        <sz val="8"/>
        <color theme="1"/>
        <rFont val="Arial"/>
        <family val="2"/>
      </rPr>
      <t xml:space="preserve">
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r>
  </si>
  <si>
    <r>
      <rPr>
        <b/>
        <sz val="8"/>
        <color theme="1"/>
        <rFont val="Arial"/>
        <family val="2"/>
      </rPr>
      <t>Inconsistencia en la Remuneración de la variable Cterminalesk a los concesionarios con terrenos asignados por el Distrito Capital para el parqueo o regulación de la flota</t>
    </r>
    <r>
      <rPr>
        <sz val="8"/>
        <color theme="1"/>
        <rFont val="Arial"/>
        <family val="2"/>
      </rPr>
      <t xml:space="preserve">
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GMOVIL,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r>
  </si>
  <si>
    <t>1 Estudio técnico, económico y jurídico elaborado / 1 Estudio técnico, económico y jurídico proyectado * 100%</t>
  </si>
  <si>
    <t>Profesional Especializado 6 - Coordinador de Procesos Corporativos</t>
  </si>
  <si>
    <t>Profesional Especializado 6 - Defensa Judicial</t>
  </si>
  <si>
    <t>Profesional Universitario 3 - Gestión de Negocios y Explotación Marca
Subgerente de Desarrollo de Negocios</t>
  </si>
  <si>
    <t>Realizar y ejecutar las etapas necesarias para el cargue directo de información en Oracle por parte del subproceso de Recaudo, de la información insumo para realizar la liquidación previa de los agentes del sistema</t>
  </si>
  <si>
    <t>Desarrollar de manera In-House, un módulo en la plataforma Oracle para realizar la actualización tarifaria de los concesionarios de Operación y Provisión de f lota del SITP</t>
  </si>
  <si>
    <t>Desarrollo del módulo</t>
  </si>
  <si>
    <t>Profesional Especializado 6 - Subgerencia Económica Estudios Sectoriales y Supervisión de Concesiones</t>
  </si>
  <si>
    <t>Profesional Universitario 4 - Nómina</t>
  </si>
  <si>
    <t>(Tarifas por fase desarrolladas/Tarifas por fase objeto para desarrollo)*100</t>
  </si>
  <si>
    <t>Tarifas por fase desarrolladas en módulo</t>
  </si>
  <si>
    <t>Responsabilidades de las áreas seguras definidas de manera que se dé cumplimiento a los lineamientos establecidos en la materia.</t>
  </si>
  <si>
    <t>Realizar reinducción al nuevo equipo de Mesa de Ayuda en relación con el Procedimiento P-DT-009 y el cumplimiento de los niveles de atención a usuarios y adoptar un mecanismo de control de cumplimiento de los mismos.</t>
  </si>
  <si>
    <t>Reinducciones realizadas al equipo de Mesa de Ayuda / Reinducciones requeridas al equipo de Mesa de Ayuda</t>
  </si>
  <si>
    <t>Reinducción realizada al equipo de Mesa de Ayuda</t>
  </si>
  <si>
    <t>Reinducciones realizadas</t>
  </si>
  <si>
    <t>Oscar Pulgarin Lara</t>
  </si>
  <si>
    <t>José Luis Soto</t>
  </si>
  <si>
    <r>
      <rPr>
        <b/>
        <sz val="8"/>
        <rFont val="Arial"/>
        <family val="2"/>
      </rPr>
      <t>Debilidad en la gestión y administración del riesgo del proceso Gestión de TIC</t>
    </r>
    <r>
      <rPr>
        <sz val="8"/>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</si>
  <si>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r>
      <rPr>
        <b/>
        <sz val="8"/>
        <rFont val="Arial"/>
        <family val="2"/>
      </rPr>
      <t>Alcance insuficiente del SGSI en la Entidad</t>
    </r>
    <r>
      <rPr>
        <sz val="8"/>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</si>
  <si>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r>
      <rPr>
        <b/>
        <sz val="8"/>
        <rFont val="Arial"/>
        <family val="2"/>
      </rPr>
      <t>Desactualización del Plan de Cultura y sensibilización en seguridad de la información y debilidades en la cobertura de las sesiones de sensibilización de éste.</t>
    </r>
    <r>
      <rPr>
        <sz val="8"/>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</si>
  <si>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r>
      <rPr>
        <b/>
        <sz val="8"/>
        <rFont val="Arial"/>
        <family val="2"/>
      </rPr>
      <t>Debilidades en el Plan de Recuperación de Desastres en cuanto pruebas, cobertura, tiempos de restauración y formalización de los roles.</t>
    </r>
    <r>
      <rPr>
        <sz val="8"/>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</si>
  <si>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r>
      <rPr>
        <b/>
        <sz val="8"/>
        <rFont val="Arial"/>
        <family val="2"/>
      </rPr>
      <t>Carencia de un Plan de Servicios Ciudadanos Digitales al interior de la Entidad</t>
    </r>
    <r>
      <rPr>
        <sz val="8"/>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</si>
  <si>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r>
      <rPr>
        <b/>
        <sz val="8"/>
        <rFont val="Arial"/>
        <family val="2"/>
      </rPr>
      <t>Diseño deficiente de indicadores de seguridad de la información.</t>
    </r>
    <r>
      <rPr>
        <sz val="8"/>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</si>
  <si>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Natalia Stefanie Acosta</t>
  </si>
  <si>
    <t>Soporte: OCI-2019-063-H7-A1</t>
  </si>
  <si>
    <t>Soporte: OCI-2019-063-H7-A2</t>
  </si>
  <si>
    <t>Soporte: OCI-2021-021-H1-A1</t>
  </si>
  <si>
    <t>Soporte: OCI-2021-021-H1-A2</t>
  </si>
  <si>
    <t>Soporte: OCI-2021-021-H1-A3</t>
  </si>
  <si>
    <t>Soporte: OCI-2021-021-H1-A4</t>
  </si>
  <si>
    <t>Soporte: OCI-2021-044-H2-A2</t>
  </si>
  <si>
    <t>Soporte: OCI-2021-044-H2-A4</t>
  </si>
  <si>
    <t>Soporte: OCI-2021-044-H3-A1</t>
  </si>
  <si>
    <t xml:space="preserve">Reporte oportuno de accidentes e incidentes laborales </t>
  </si>
  <si>
    <t xml:space="preserve">Investigación de accidentes laborales </t>
  </si>
  <si>
    <t>Seguimiento temas COPASST</t>
  </si>
  <si>
    <t>Programa de inspecciones de extintores
Mapas de rutas de evacuación</t>
  </si>
  <si>
    <t xml:space="preserve">Actualizar integrantes de la brigada de emergencias en el micrositio de Talento Humano en la intranet, así como al inicio de la vigencia 2022, enviar memorando a las áreas indicando los miembros de la brigada, y realizar publicación en la intranet. </t>
  </si>
  <si>
    <t>- Actualizar el programa de inspecciones de los extintores de la sede administrativa que tiene establecido el área de SST, dejando como periodicidad mensualmente, gestionar los respectivos planes de acción que se generen y realizar seguimiento de la implementación.
- Verificar inventario en el sistema JSP7 en relación a los extintores con una periodicidad semestral.
- Gestionar la actualización y ubicación de los Mapas de Señalización y rutas de evacuación de la sede administrativa</t>
  </si>
  <si>
    <t>Revisar y ajustar los controles definidos en las matrices de riesgos de gestión y de corrupción con acompañamiento de la Oficina Asesora de Planeación.</t>
  </si>
  <si>
    <t>Capacitación con el Profesional de Inventarios de la Dirección Corporativa por un periodo mínimo de 1 mes</t>
  </si>
  <si>
    <t>Modificación y actualización del procedimiento P-SN-006 incluyendo la realización de un inventario físico, así como los controles necesarios para soportar los movimientos versus la información de la Dirección Corporativa y las conciliaciones y ajustes efectuados.</t>
  </si>
  <si>
    <t>Actualizar a más tardar el quince (15) de febrero de cada nuevo año la lista de precios de aplicativo JPS7 y de la página web, de igual manera durante el año se podrán hacer ajustes a las tarifas sin previo aviso, quedando como evidencia el reporte de los cambios efectuados tanto en el aplicativo JSP7 como el registro de la respectiva publicación en la página web de la entidad</t>
  </si>
  <si>
    <t>Efectuar mínimo dos (2) inventarios físicos totales con el acompañamiento de la Dirección Corporativa</t>
  </si>
  <si>
    <t>Se incluirá en el control que deben quedar al menos tres (3) evidencias del envío de las tarifas a las dos (2) asociaciones a las cuales está afiliada la entidad en la actualidad y a la Dirección Distrital de Relaciones Internacionales de la Secretaría General de la Alcaldía Mayor de Bogotá</t>
  </si>
  <si>
    <t>Verificación del cumplimiento del procedimiento P-SN-006 en lo relacionado con el seguimiento de los movimientos mensuales de los artículos tanto físicamente como en los documentos de soporte versus el inventario existente en el aplicativo JSP7.</t>
  </si>
  <si>
    <t>Llevar a cabo jornada de sensibilización (medios oficiales de comunicación y piezas graficas) en relación con la obligatoriedad del trabajador oficial de presentar oportunamente el certificado de incapacidad médica original expedida por EPS.</t>
  </si>
  <si>
    <t xml:space="preserve">Profesional Especializado 6 - Negocios Colaterales </t>
  </si>
  <si>
    <t>Profesional Especializado 6 - Contratación</t>
  </si>
  <si>
    <t>Profesional Especializado 6 - Talento Humano - Profesional Universitario de SST</t>
  </si>
  <si>
    <t>Profesional Universitario 4 - SST</t>
  </si>
  <si>
    <t>Profesional Universitario 4 - SST
Profesional Universitario 3 - Apoyo Logístico</t>
  </si>
  <si>
    <t>Director de TIC</t>
  </si>
  <si>
    <t>Profesional Especializado 6 - Seguridad Informática</t>
  </si>
  <si>
    <t>Presentar al Comité Institucional de Gestión y Desempeño la problemática evidenciada en la Entidad frente a la traducción de documentos en la página web, con el fin que dicho comité se pronuncie al respecto.
NOTA: se aclara que estas acciones responden a los recomendaciones reportados por la OCI en diferentes informes donde se ha evaluado este tema (Memorando OCI-082-2020)</t>
  </si>
  <si>
    <t>Áreas seguras con responsable definido</t>
  </si>
  <si>
    <t>No. de áreas seguras con responsable definido cumpliendo con las políticas de seguridad / No. de Áreas Seguras definidas como tal en TMSA</t>
  </si>
  <si>
    <t>Verificación de la actualización de tarifas en los primeros 10 días del mes de febrero de cada año mediante la comparación de las tarifas registradas en el JSP7 versus las existentes en la pagina web.</t>
  </si>
  <si>
    <t>Subgerente de Desarrollo de Negocios
Profesional Especializado Grado 6 Negocios Colaterales
Profesional Universitario Grado 3 de Gestión de Negocios Explotación Marca
Profesional Universitario Grado 3 de Gestión de Negocios Colaterales</t>
  </si>
  <si>
    <t>Documento de Plan de Tratamiento de Riesgos revisado frente a los mecanismos actuales de gestión de riesgos, a fin de establecer su viabilidad de actualización</t>
  </si>
  <si>
    <t>Revisar y ajustar con asesoría de la OAP, los controles del mapa de riesgos de gestión de TIC, teniendo como referente las recomendaciones de la OCI.</t>
  </si>
  <si>
    <t>Oficializar el Manual del SGSI, de manera tal que se vean reflejado en el alcance del SGSI los procesos proyectados dentro del PESI.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</si>
  <si>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</si>
  <si>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Llevar a cabo mesas de trabajo con la Oficina Asesora de Planeación y con los líderes de los procesos críticos de negocio, con el fin de actualizarlos tiempos RPO y los RTO.</t>
  </si>
  <si>
    <t>Programar y ejecutar pruebas al Plan de Recuperación de Desastres, considerando dentro del alcance, posibles escenarios de pérdida de continuidad de la operación de los servicios tecnológicos prestados por la Dir de TIC, que soportan los procesos críticos de la entidad y ajustar el DRP en lo pertinente, de acuerdo con los resultados obtenidos en las pruebas realizadas.</t>
  </si>
  <si>
    <t>Articular el componente del DRP y sus actividades asociadas, con la Fase 1 de gestión y definición del Plan de Continuidad del negocio que adelante la Entidad</t>
  </si>
  <si>
    <t>- Seguir la metodología establecida en el formato R-OP-004 de septiembre 2016, para la elaboración de las actas del COPASST, verificando en las actas cada uno de los ítems establecidos en el formato: Verificación de quorum de cada reunión, firma listado de asistencia, temas pendientes reunión anterior, temas a tratar, decisiones tomadas y compromisos pactados (actividad- responsable y fecha de ejecución, verificación acta anterior, aprobación de los miembros de COPASST).
- Almacenar las actas del COPASST en la ruta del servidor de la entidad: P:\SISTEMA DE GESTIÓN DE SEGURIDAD Y SALUD EN EL TRABAJO\10. COPASST\Actas de reunión de acuerdo al año en curso. Lo anterior, con el fin de garantizar la disponibilidad y su recuperación oportunas.</t>
  </si>
  <si>
    <t>Gestión del 100% de los hallazgos en los extintores
Totalidad de mapas de rutas de evacuación actualizados y ubicados en la entrada de cada piso</t>
  </si>
  <si>
    <t>Actualizar el diseño de la base de datos de seguimiento del ausentismo para que de cumplimiento a criterios técnicos y evite inconsistencias. Adicionalmente, se realizarán verificación y seguimientos trimestralmente en relación a su digitación.</t>
  </si>
  <si>
    <r>
      <rPr>
        <b/>
        <sz val="8"/>
        <color theme="1"/>
        <rFont val="Arial"/>
        <family val="2"/>
      </rPr>
      <t>Oportunidad de Mejora (Numeral 3.3.1 Medición de la frecuencia de la accidentalidad)</t>
    </r>
    <r>
      <rPr>
        <sz val="8"/>
        <color theme="1"/>
        <rFont val="Arial"/>
        <family val="2"/>
      </rPr>
      <t xml:space="preserve">
Culminar la realización de los Exámenes Médicos Ocupacionales a la totalidad de los colaboradores. Lo anterior, en virtud del numeral3.3.1.
•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r>
  </si>
  <si>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</si>
  <si>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</si>
  <si>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Debilidad en la aplicación de los lineamientos definidos por la Entidad, para la redacción de riesgos (Controles) de gestión del Manual para la Gestión del Riesgo en TRANSMILENIO S.A, código M-OP-002 versión 4 de noviembre de 2020</t>
  </si>
  <si>
    <r>
      <rPr>
        <b/>
        <sz val="8"/>
        <color theme="1"/>
        <rFont val="Arial"/>
        <family val="2"/>
      </rPr>
      <t xml:space="preserve">Diferencias en las pruebas de inventario realizadas por la Oficina de Control Interno.
</t>
    </r>
    <r>
      <rPr>
        <sz val="8"/>
        <color theme="1"/>
        <rFont val="Arial"/>
        <family val="2"/>
      </rPr>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4. En las visitas realizadas se observaron 162 bienes ubicados en el patio de la hoja y en la sede administrativas que presentan las siguientes inconsistencias: 
Nota: Para lectura completa de la Oportunidad de Mejora remitirse al informe.</t>
    </r>
  </si>
  <si>
    <t>Identificación de la ubicación real y posterior actualización de los bienes en el sistema de información JSP7, con el acompañamiento del contratista L&amp;Q AUDITORES, quienes están realizando el inventario físico de la vigencia 2021</t>
  </si>
  <si>
    <t>Actualización del Inventario en el Sistema de Información JSP7</t>
  </si>
  <si>
    <t>Bienes actualizados / bienes con novedades</t>
  </si>
  <si>
    <t>Profesional Universitario 3 -  Apoyo logístico</t>
  </si>
  <si>
    <r>
      <t xml:space="preserve">Documentos Desactualizados del Proceso Gestión de Servicios Logísticos
</t>
    </r>
    <r>
      <rPr>
        <sz val="8"/>
        <color theme="1"/>
        <rFont val="Arial"/>
        <family val="2"/>
      </rPr>
      <t>En el análisis de la documentación registrada en el micrositio del MIPG, se evidenció que de los ocho (8) documentos  (caracterización, manuales, procedimientos, etc.), tres (3) que fueron revidados por la oficina de Control Interno, es decir el 38% se encuentran desactualizados, las desviaciones se detallan a continuación:</t>
    </r>
    <r>
      <rPr>
        <b/>
        <sz val="8"/>
        <color theme="1"/>
        <rFont val="Arial"/>
        <family val="2"/>
      </rPr>
      <t xml:space="preserve">
</t>
    </r>
    <r>
      <rPr>
        <sz val="8"/>
        <color theme="1"/>
        <rFont val="Arial"/>
        <family val="2"/>
      </rPr>
      <t>Nota: Para lectura completa de la Oportunidad de Mejora remitirse al informe.</t>
    </r>
  </si>
  <si>
    <t>Actualizar el documento Caracterización Proceso Gestion de Servicios logísticos V3</t>
  </si>
  <si>
    <t>Caracterización de proceso actualizada</t>
  </si>
  <si>
    <t xml:space="preserve">
Falta de inclusión de un  documento que es parte integral del Manual de Reversión.
</t>
  </si>
  <si>
    <t xml:space="preserve">Actualizar el Manual para la Reversión de las Concesiones de Operación, código M-DA-00. </t>
  </si>
  <si>
    <t>Manual para la Reversión de las Concesiones de Operación, código M-DA-007 Actualizado</t>
  </si>
  <si>
    <t>Falta actualizar algunos pasos en el Manual de Seguros</t>
  </si>
  <si>
    <t>Actualizar el Manual de Seguros, código M-DA-008</t>
  </si>
  <si>
    <t>Manual de Seguros, código M-DA-008 actualizado</t>
  </si>
  <si>
    <t>Falta de revisión periódica a los documentos del proceso.</t>
  </si>
  <si>
    <t>(1 Caracterización de proceso actualizada/1)*100</t>
  </si>
  <si>
    <t>Caracterización del proceso actualizada</t>
  </si>
  <si>
    <t>(1 Manual para la Reversión actualizado / 1)*100</t>
  </si>
  <si>
    <t xml:space="preserve">Manual de Reversión actualizado a la fecha. </t>
  </si>
  <si>
    <t>(1 Manual de Seguros actualizado / 1)*100</t>
  </si>
  <si>
    <t xml:space="preserve">Manual de Seguros código M-DA-008 actualizado a la fecha. </t>
  </si>
  <si>
    <t>SEGUIMIENTO A: 31 de marzo de 2022</t>
  </si>
  <si>
    <t>1.Desconocimiento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 cambios.</t>
  </si>
  <si>
    <t>OCI-2022-022</t>
  </si>
  <si>
    <t>OCI-2021-065</t>
  </si>
  <si>
    <t xml:space="preserve">Ausencia de conocimiento y socialización en el equipo de trabajo de los lineamientos definidos por la Entidad, por medio del  Manual para la Gestión del Riesgo en TRANSMILENIO S. A.                                                                                     </t>
  </si>
  <si>
    <t xml:space="preserve">Socialización de la nueva metodologia.            </t>
  </si>
  <si>
    <t xml:space="preserve">Desactualización de la Matriz de riesgo de Gestión y Matriz Anticorrupción. </t>
  </si>
  <si>
    <t>Actualización de la Matriz de riesgo de Gestión y Matriz Anticorrupción</t>
  </si>
  <si>
    <t>Matrices actualizadas/2</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</si>
  <si>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</si>
  <si>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</si>
  <si>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Actualización de la página web del portafolio de servicios Subgerencia de Desarrollo de Negocios</t>
  </si>
  <si>
    <t>Pagina web actualizada del portafolio de servicios de la Subgerencia de Desarrollo de Negocios / una (1) actualización de la pagina web para la vigencia 2022</t>
  </si>
  <si>
    <t xml:space="preserve"># de revisiones/ 2 </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</si>
  <si>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</si>
  <si>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</si>
  <si>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Socializar el Procedimiento P-SN-001. "licencia de Uso de marca"</t>
  </si>
  <si>
    <t>Socialización del procedimiento ejecutada / Socialización del procedimiento programada</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</si>
  <si>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</si>
  <si>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</si>
  <si>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Monitorear el cumplimiento del procedimiento P-SN-001</t>
  </si>
  <si>
    <t xml:space="preserve">Monitoreos realizados al cumplimiento del procedimiento / 2 monitoreos </t>
  </si>
  <si>
    <t xml:space="preserve">Desconocimiento del Procedimiento Indicadores de Gestión con código P-OP-023 </t>
  </si>
  <si>
    <t>Realizar una sensibilización de la importancia del cumplimiento del Procedimiento &lt;Indicadores de Gestión&gt; con código P-OP-023</t>
  </si>
  <si>
    <t xml:space="preserve">Sensibilización del Procedimiento &lt;Indicadores de Gestión&gt; con código P-OP-023 </t>
  </si>
  <si>
    <t>Sensibilización realizada / una (1) sensibilización X 100</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</si>
  <si>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</si>
  <si>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</si>
  <si>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en el calendario para publicar en el SIGEST</t>
  </si>
  <si>
    <t>Alerta generada en el calendario / una (1) alerta X 100</t>
  </si>
  <si>
    <t>Desconocimiento de la normatividad vigente</t>
  </si>
  <si>
    <t>Capacitaciones sobre Seguimiento y Control de Contratos Prestación de Servicio</t>
  </si>
  <si>
    <t># capacitaciones efectuadas / 2</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</si>
  <si>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</si>
  <si>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</si>
  <si>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Verificaciones efectuadas</t>
  </si>
  <si>
    <t># de verificaciones efectuadas del 100% / 3</t>
  </si>
  <si>
    <t xml:space="preserve">Solicitar  a la Oficina Asesora de Planeacion la socialización correspondiente a la nueva metodologia para la aplicacion y elaboracion del mapa de riesgo de acuerdo con  el Manual para la gestión del riesgo para TRANSMILENIO S. A.                                                      . </t>
  </si>
  <si>
    <t xml:space="preserve">Subgerencia de Desarrollo de Negocios </t>
  </si>
  <si>
    <t>Subgerente de Desarrollo de Negocios y equipo de colaboradores</t>
  </si>
  <si>
    <t xml:space="preserve">Profesionales Especializados Grado 6 de Negocios Colaterales </t>
  </si>
  <si>
    <t>Profesional Especializado Grado 6 de Negocios Colaterales</t>
  </si>
  <si>
    <r>
      <t xml:space="preserve">Debilidad en la Administración de los Riesgos del Proceso de Gestion de Mercadeo.
</t>
    </r>
    <r>
      <rPr>
        <sz val="8"/>
        <color theme="1"/>
        <rFont val="Arial"/>
        <family val="2"/>
      </rPr>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r>
  </si>
  <si>
    <r>
      <rPr>
        <b/>
        <sz val="8"/>
        <color theme="1"/>
        <rFont val="Arial"/>
        <family val="2"/>
      </rPr>
      <t xml:space="preserve">Cumplimiento parcial a los controles establecidos en el procedimiento Licencia de uso de Marca con código P-SN-001, versión 2 de diciembre de 2021 y su versión anterior.
</t>
    </r>
    <r>
      <rPr>
        <sz val="8"/>
        <color theme="1"/>
        <rFont val="Arial"/>
        <family val="2"/>
      </rPr>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</si>
  <si>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color theme="1"/>
        <rFont val="Arial"/>
        <family val="2"/>
      </rPr>
      <t>Desactualización, información errada, publicaciones sin autorización, cumplimiento parcial de la Ley 1581 de 2012 "Habeas Data" en la página Web de la Entidad.</t>
    </r>
    <r>
      <rPr>
        <sz val="8"/>
        <color theme="1"/>
        <rFont val="Arial"/>
        <family val="2"/>
      </rPr>
      <t xml:space="preserve">
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r>
  </si>
  <si>
    <r>
      <rPr>
        <b/>
        <sz val="8"/>
        <color theme="1"/>
        <rFont val="Arial"/>
        <family val="2"/>
      </rPr>
      <t>Cumplimiento parcial a los controles establecidos en el procedimiento Licencia de uso de Marca con código P-SN-001, versión 2 de diciembre de 2021 y su versión anterior.</t>
    </r>
    <r>
      <rPr>
        <sz val="8"/>
        <color theme="1"/>
        <rFont val="Arial"/>
        <family val="2"/>
      </rPr>
      <t xml:space="preserve">
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</si>
  <si>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color theme="1"/>
        <rFont val="Arial"/>
        <family val="2"/>
      </rPr>
      <t>Incumplimiento al numeral 6.8 Reporte de los indicadores de gestión del Procedimiento Indicadores de Gestión con código P-OP-023</t>
    </r>
    <r>
      <rPr>
        <sz val="8"/>
        <color theme="1"/>
        <rFont val="Arial"/>
        <family val="2"/>
      </rPr>
      <t xml:space="preserve">
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r>
  </si>
  <si>
    <r>
      <rPr>
        <b/>
        <sz val="8"/>
        <color theme="1"/>
        <rFont val="Arial"/>
        <family val="2"/>
      </rPr>
      <t xml:space="preserve">Debilidad en las actividades de supervisión
</t>
    </r>
    <r>
      <rPr>
        <sz val="8"/>
        <color theme="1"/>
        <rFont val="Arial"/>
        <family val="2"/>
      </rPr>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r>
  </si>
  <si>
    <t>Nohra Lucia Forero</t>
  </si>
  <si>
    <t>Cerrada</t>
  </si>
  <si>
    <t>El día 17 de febrero se envió a través de correo electrónico a la Oficina de Control Interno un informe sobre el uso de la aplicación CISCO y las actas de entrega del proveedor, las cuales son la evidencia de la vigencia de las licencias del Software; el cual fue solicitado por dicha oficina como parte de la verificación de efectividad de las acciones realizadas.
OCI: Una vez verificada la evidencia en la cual se observa que se ha venido incrementado el uso de esta herramienta, se realizaron las correspondientes capacitaciones por parte de la Dirección Corporativa a las secretarias, se concluye que esta acción se cierra. Se recomendará en el informe a la Dirección corporativa que se monitoree constantemente su uso para poder justificar la compra de las licencias.</t>
  </si>
  <si>
    <t>Se identifica que el concepto jurídico que se solicitó incluir en la versión 1 del documento M-DA-007 Manual para la Reversión de las Concesiones de Operación; no debe ser incluido en una futura versión del manual, toda vez que dicho concepto jurídico fue generado para un tipo específico de concesiones, razón por la cual no se incluirá en el Manual.
OCI: De acuerdo con la información aportada por la Dirección corporativa y dado que la concesión ya terminó, se concluye que el documento no debe ser modificado. Por tanto la acción se califica como Cerrada.</t>
  </si>
  <si>
    <t>Se realizó la actualización del documento M-DA-008 Manual de Seguros a su versión 4, en la cual se actualiza el procedimiento 7.2.7 "Procedimiento todo riesgo daños materiales obras civiles terminadas (estaciones y portales del Sistema TransMilenio)", en el cual el profesional grado 06 recibe el informe y lo remite a la compañía de seguros a través de correo electrónico.
OCI: Se verificó en el micrositio SIGEST y se logró evidenciar el cambio del Manual en donde se incluyó la actividad faltante en el procedimiento. Lo anterior se encuentra en la versión 4 del Manual de Seguros de marzo de 2022. Por tal razón la acción se cierra.</t>
  </si>
  <si>
    <t>Teniendo en cuenta que la acción tiene fecha de finalización 31 de diciembre de 2022, no fue objeto de seguimiento.</t>
  </si>
  <si>
    <t>Inefectiva</t>
  </si>
  <si>
    <t>Teniendo en cuenta que la acción tiene fecha de finalización 30 de junio de 2022, no fue objeto de seguimiento.</t>
  </si>
  <si>
    <t xml:space="preserve">DC: En la rendición de cuentas de la vigencia 2021, se incluyó a los colaboradores y al comité de seguridad vial. 
OCI: Se evidenció de acuerdo con los soportes remitidos por la Dirección Corporativa, que la rendición de la cuenta se realizó teniendo en cuenta a los colaboradores y al comité de seguridad vial, por lo tanto se considera cumplida y efectiva ya que se considera que la acción realizada elimina la causa de la acción.
</t>
  </si>
  <si>
    <t>Mabel Cristina Melo</t>
  </si>
  <si>
    <t>Teniendo en cuenta que la acción tiene fecha de finalización 31 de mayo de 2022, no fue objeto de seguimiento.</t>
  </si>
  <si>
    <t>Teniendo en cuenta que la acción tiene fecha de finalización 10 de junio de 2022, no fue objeto de seguimiento.</t>
  </si>
  <si>
    <t>Teniendo en cuenta que la acción tiene fecha de finalización 30 de abril de 2022, no fue objeto de seguimiento.</t>
  </si>
  <si>
    <t>Se eralizó gestión con la OAP y se incorporó en el cuadro de mando integral, el Indicador NASI (Herramienta SIGEST).
Soporte: Pantallazos del indicador NASI en el Cuadro de Mando Integral de la herramienta SIGEST
OCI: Teniendo encuenta las evidencias aportadas por la dependencia y una vez realizada la consulta a la Oficina Asesora de Planeación, y verificación en el aplicativo SIGEST,  se evidenció la formulación del indicador denominado GT4-NASI (Nivel de adopción de seguridad de la información), por lo anterior la acción fue cumplida y su estado es cerrada.</t>
  </si>
  <si>
    <t>El Grupo de Seguridad de la Información realizó revisión integral del documento "Plan de tratamiento de riesgos" a la luz de los mecanismos actuales disponibles para gestión de riesgos y con base en ello se definió viable y oportuno el retiro del documento de MIPG, dado que la información contenida en el mismo será incorporada en la herramienta de Riesgos adoptada por la OAP. 
Soporte: 2.1 Acta del Equipo de Seguridad de la Información y 2.2 Solictud a la OAP para iniciar trámite de retiro del documento.
OCI: La acción se califica como incumplida. Es de resaltar que el informe al que hace mención este hallazgo es de junio de 2021, la Dirección de TIC, solicitó mediante correo electrónico a la Oficina Asesora de Planeación el retiro del documento que se menciona, el 29 de marzo de 2022 a lo que la Ofcina de Planeación da respuesta indicando que esto no se puede hacer hasta que no se surta con el procedimiento establecido. Por tanto, a la fecha el documento no ha sido retirado y por ende la acción no se ha cumplido.</t>
  </si>
  <si>
    <t>Teniendo en cuenta lo recomendado por la OCI, se indicó en seguimientos anteriores al Auditor, que dichos controles ya habían sido revisados y ajustados de acuerdo con observaciones de la OAP y en articulación con los 6 pasos establecidos.
Soporte de lo anterior es correo que se adjunta al presente, mediante el cual se reallizó dicho ajuste segun oreintación de la OAP.
De otra parte, en relación con los riesgos de seguridad de la informaciòn estàn acorde con la Norma ISO27001 tal como lo señala el Manual de Riesgos de TMSA (Publicado or la OAP en MIPG) y se encuentran definidos de acuerdo con la Guia de Administraciòn de Riesgos del DAFP.
OCI: Teniendo en cuenta lo aportado por la Dirección de TIC y una vez realizada la correspondiente verificación, se logra determinar que la Dirección de TIC no realizó los ajustes correspondientes a este hallazgo, pues se anexa una información del año 2020 cuando el hallazgo es del 2021. Ahora bien, realizando el análisis correspondiente de los controles y teniendo como referente la versión 4 de la Guía metodológica del DAFP, esta indica que: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Lo anterior no es claro en los controles revisados por la OCI. Se suiere a la Dirección de TIC, realizar nuevamente el análisis, teniendo en cuenta igualmente la nueva metodología, con la OAP. Por lo anterior la acción se califica como incumplida.</t>
  </si>
  <si>
    <t>Se está realizando la actualización del procedimiento PST-001, para ello se han realizado mesas de trabajo los días 01/10/2021 y 22/03/2022 con el personal de coordinadores, gestores, digitadores, técnico y supervisores con el fin de actualizar el procedimiento PST-001, garantizando que las actividades realizadas en vía se encuentren documentadas en el procedimiento del área. 
Se anexa actas de reunión. 
OCI: Teniendo en cuenta que la fecha de finalización de la acción es el 30-jun-2022 y que esta se encuentra en proceso de implementación dicha acción,  no fue objeto de seguimiento en el presente informe.</t>
  </si>
  <si>
    <t>En el primer trimestre de 2022 se ha realizado la siguiente gestión:
- 26-01-2022, Reunión entre STS, SE y SJ, para evaluar el tema frente a la llegada de la nueva Jefe de Control interno.
- Se realiza presentación (PDF), para presentar el tema ante OCI.
- 03-03-2022, se realiza reunión de seguimiento (STS y SE) para definir ruta a seguir con el estudio.
- Se realizo búsqueda de la información del cuarto de datos del SITP, la cual finalmente fue suministrada por parte de TIC.
OCI: Teniendo en cuenta que la fecha de finalización de la acción es el 30-nov-2022 y que esta se encuentra en proceso de implementación dicha acción,  no fue objeto de seguimiento en el presente informe.</t>
  </si>
  <si>
    <t>DC: A partir del mes de octubre de 2021, las actas del COPASST, se elaboran con los siguientes ítems: Verificación de quorum de cada reunión, firma listado de asistencia, temas pendientes reunión anterior, temas a tratar, decisiones tomadas y compromisos pactados (actividad- responsable y fecha de ejecución, verificación acta anterior, aprobación de los miembros de COPASST).
Asi mismo, se archivan en el red: P:\SISTEMA DE GESTIÓN DE SEGURIDAD Y SALUD EN EL TRABAJO\10. COPASST\Actas de reunión de acuerdo al año en curso. Lo anterior, con el fin de garantizar la disponibilidad y su recuperación oportunas.
OCI:  De acuerdo con la información suministrada por la Dirección Corporativa, se considera que se efectuaron las reuniones de COPASST y se realizaron las actas teniendo en cuenta la metodología establecida en la acción y se están almacenando en la carpeta que se encuentra en el servidor para facilitar su ubicación. Por lo tanto, se considera cumplida la acción y efectiva ya que se considera que la acción realizada elimina la causa de la acción.</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</si>
  <si>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</si>
  <si>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 xml:space="preserve">El contratista L&amp;Q AUDITORES entregó su informe de ubicación y custodios de los bienes en el cual identificó 43 posibles faltantes, de este informe el área de apoyo logístico realizó la búsqueda y logró su ubicación, gestión que fue informada en el comité de inventarios realizado el 31 de marzo de 2022 y que consta en el acta del mismo, la ubicación se puede constatar en el sistema JSP7.
OCI:  La Oficina de Control Interno, realizó una verificación en el aplicativo JSP7, junto con el funcionario encargado de alimentar este aplicativo y se logró evidenciar que lograron identificar los 7 elementos faltantes, de acuerdo con el hallazgo, que junto con el contratista encargado de realizar el inventario de la entidad, para la vigencia pasada, se lograron identificar elementos faltantes y adicional se plaquetiaron los elementos que se encontraban sin plaqueta ( se habían desprendido del elemento, según explican), pero aún no se ha llevado a cabo la actividad correspondiente con los elementos ubicados en la anterior sede (secretaría de Educación). Es por esto que la actividad se declara incumplida.
</t>
  </si>
  <si>
    <t>Se realizó la actualización del documento C-DA-002 Caracterización Proceso Gestion Servicios Logísticos a su versión 4, en la cual se actualiza el cargo del Director Corporativo así como los sistemas de información registrados en el campo "Hardware, Software de Información y Comunicaciones".
OCI: Revisada la evidencia aportada por el área y la correspondiente verificación en el aplicativo SIGEST, se logra determinar el cambio del documento denominado Caracterización Proceso Gestión de servicios Logísticos, cuya versión corresponde a la No. 4 de marzo de 2022. Por tal razón y en vista que se cumple la acción se da por cerrada la misma.</t>
  </si>
  <si>
    <t>Solicitud de socialización a la Oficina Asesora de Planeacion/ socialización programada</t>
  </si>
  <si>
    <t>Actualización matrices</t>
  </si>
  <si>
    <t>Revisión semestral del contenido de la página web del portafolio de servicios de la Subgerencia de Desarrollo de Negocios.</t>
  </si>
  <si>
    <t>Revisión semestral</t>
  </si>
  <si>
    <t>Profesional Universitario Grado 3 de Gestion de Negocios y Explotación de Marca</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</si>
  <si>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</si>
  <si>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Supervisores de contratos de prestación de servicio</t>
  </si>
  <si>
    <t>El día 17 de marzo se realizó la firma de las actas de entrega de las motos de placas DDQ98E, DDQ99E, OAM20E, OAM21E, y se realizó la asignación de los bienes a los custodios correspondientes.
OCI: Si bien las acciones que se plantearon ya fueron realizadas, queda pendiente que la dependencia que recibió las motos (Dirección de Seguridad) haga uso de ellas.
Se recomienda hacer un seguimiento del uso de las motos por parte de la Dirección Técnica de Seguridad.</t>
  </si>
  <si>
    <t xml:space="preserve">La traducción se puede observar en información de interés de la pagina WEB de la entidad </t>
  </si>
  <si>
    <t>Se remitió correo electrónico solicitando ajustar la información de las siguientes rutas en la página web: T14-7, eliminar la información. Ruta L813, subir la información. Ruta LA814, subir la información. Ruta HC705, actualizar la información, correo enviado el 23 de febrero de 2022. También se solicitó para las rutas: CA129, CG147, CH131 y DG208 actualizar la información de horarios, el 4 de marzo de 2022. 
OCI: El área reporta el ajuste de la información de trazados, itinerarios, horarios de servicios y paraderos cargada en la página web de un total de siete (7) rutas, teniendo en cuenta que la fecha de finalización es el 30-jun-2022, se procede a asignar el porcentaje de ejecución del seguimiento anterior el cual es del 77% y cuando se cumpla la acción al 100% se procederá a medir su efectividad.</t>
  </si>
  <si>
    <t>El día 28 de junio de 2021, se realizó la primera capacitación sobre   actualización de las diferentes funciones de la herramienta T-DOC y los procedimientos definidos para el manejo documental para los funcionarios y contratistas de la Subgerencia Técnica y de Servicios asistieron 19 personas, Evidencia: se anexa, video, listado de asistencia y acta. El día de 8 de julio de 2021, se realizó la segunda capacitación sobre actualización de las diferentes funciones de la herramienta TDOC y los procedimientos definidos para el manejo documental para los funcionarios y contratistas de la Subgerencia Técnica y de Servicios asistieron 32 personas . Evidencia: se anexa, video, listado de asistencia y acta.
OCI: Para el hallazgo número 1 del informe de auditoría número OCI-2021-021, el área formuló 4 acciones, las cuales fueron cumplidas al 100%, y una vez verificados los documentos internos pendientes por clasificar en la plataforma Tdoc mediante el módulo de “Reportes&gt;Tableros Tdoc&gt;Documentos pendientes por clasificar y publicar” se logró evidenciar que el área tiene un total de 126 documentos pendientes, es decir, que las acciones implementadas son efectivas ya que redujeron en un 81% los documentos pendientes (661) reportados en dicho informe, razón por la cual se procede a dar cierre a estas acciones.</t>
  </si>
  <si>
    <r>
      <rPr>
        <b/>
        <sz val="8"/>
        <color theme="1"/>
        <rFont val="Arial"/>
        <family val="2"/>
      </rPr>
      <t>Oportunidad de Mejora (Numeral 3.3.6 Medición del ausentismo por causa médica)</t>
    </r>
    <r>
      <rPr>
        <sz val="8"/>
        <color theme="1"/>
        <rFont val="Arial"/>
        <family val="2"/>
      </rPr>
      <t xml:space="preserve">
Implementar y/o fortalecer controles frente a las inconsistencias que se presentan en los registros de la Base de Datos de Ausentismos, a fin de realizar de forma periódica análisis y verificación detallada de dicha información registrada tales como: cédula, nombre, EPS, entre otros, que se encuentra a cargo del área de SST a fin de que se identifique si existe duplicidad de registros en los diferentes campos definidos, información errónea en comparación de las incapacidades presentadas para posteriormente depurar la información registrada
• Al revisar los registros establecidos en la base de datos de ausentismos para la vigencia 2021, se evidenciaron inconsistencias en la información, tal y como se detalla a continuación:
a. Para cédulas diferentes se asoció el mismo nombre del funcionario.
b. Para cédulas con el mismo número se asoció nombres diferentes.
Nota: Para lectura completa de la No Conformidad remitirse al informe.</t>
    </r>
  </si>
  <si>
    <t>Soportes en la carpeta de planes de mejoramiento Z marzo 2022
Accion 2 NC 2 REVISIÓN ALTA DIREC. Y REND CUENTAS 2021 - 31 MAR 22</t>
  </si>
  <si>
    <t>Soportes en la carpeta Z planes de mejoramiento marzo 2022
Acción 1 NC 1 Actas</t>
  </si>
  <si>
    <t>Soporte en el micrositio de la intranet de la brigada de emergencias</t>
  </si>
  <si>
    <t>La Dirección de TIC viene diligenciando las Bitácoras correspondientes a las Áreas Seguras a su cargo para: el Data Center, los Centros de Cableado y los Cuartos de Suministro.  
Es de señalar que en reporte anterior se entregaron las evidencias de la gestión y articulación realizada con la Dirección Corporativa.
Soportes:
1. Bitácoras de acceso a las áreas seguras a cargo de TIC.(De Enero 1o. a 31 de Marzo de 2022)
OCI resultado TIC: La Dirección de TIC viene ejecutando el control determinado para el ingreso en las áreas seguras que habían sido definidas previamente, por lo cual se evidencia el cumplimiento por parte del proceso de Gestión de TIC.
OCI resultado DC: A pesar de haber sido gestionado por parte de TIC mediante tres correos electrónicos, remitidos el 28 de junio del 2021, 14 de julio  de 2021 y el otro el 1 de octubre de 2021, la Dirección Corporava no llevó a cabo la designación de los responsables que adelantarían la revisión de los temas asociados a las áreas seguras, así como la definición y ejecución de acciones a que hubiese lugar, en cumplimiento de lo establecido en M-DT-001 Manual de Políticas de Seguridad de la Información, motivo por el cual se procedió a trasladar al proceso de Gestión de Servicios Logísticos la presente acción 
Con base a lo anterior, se evidencia que la Dirección de TIC ha cumplido y esta acción se traslada al proceso de Gestión de Servicios Logísticos de la Dirección Corporativa y se califica como incumplida en dicho proceso.</t>
  </si>
  <si>
    <t>Se remitió correo electrónico de fecha 24 de junio de 2021 dirigido a gestión documental - Dirección Corporativa con el propósito de solicitar  el reporte con corte a junio de 2021, de trámites pendientes en T doc. por parte de cada uno de los funcionarios y contratistas de la Subgerencia Técnica y de Servicios. Evidencia: Se anexa PDF de correo enviado. 
La Dirección Corporativa y la Dirección de TIC crearon un DATA ESTUDIO de la correspondencia pendiente por clasificar en el aplicativo TDOC, el cual se utiliza en la Subgerencia Técnica con el propósito de socializar el estado de correspondencia pendiente a los funcionarios y contratistas de la STS. Se envió mediante correo electrónico el día 29 de junio de 2021 a los profesionales de la Subgerencia Técnica y de Servicios el reporte de trámites pendientes de guardar  y publicar en TDOC a corte 25 de junio de 2021. Se anexa el correo y archivo en Excel correspondiente. Se envió mediante correo electrónico el día 7 de septiembre de 2021 a los profesionales de la Subgerencia Técnica y de Servicios el reporte de trámites pendientes de guardar y publicar en TDOC con corte a 3 de septiembre de 2021. Se anexa el correo y el archivo del Excel correspondiente. Se envió mediante correo electrónico el día 15 de diciembre de 2021 a los profesionales de la Subgerencia Técnica y de Servicios el reporte de trámites pendientes de guardar y publicar en TDOC con corte a 15 de diciembre de 2021. Se anexa el correo y el archivo del Excel correspondiente. Se envió mediante correo electrónico el día 13 de enero de 2022 a los profesionales de la Subgerencia Técnica y de Servicios el reporte de trámites pendientes de guardar y publicar en TDOC con corte a 31 de diciembre de 2021. Se anexa el correo y el archivo del Excel correspondiente.  Se envió mediante correo electrónico el día 03 de febrero de 2022 a los profesionales de la Subgerencia Técnica y de Servicios el reporte de trámites pendientes de guardar y publicar en TDOC con corte a 31 de enero de 2021. Se anexa el correo y el archivo del Excel correspondiente. Se envió mediante correo electrónico el día 2 de marzo de 2022 a los profesionales de la Subgerencia Técnica y de Servicios el reporte de trámites pendientes de guardar y publicar en TDOC con corte a 28 de febrero de 2022. Se anexa el correo y el archivo del Excel correspondiente. 
OCI: Para el hallazgo número 1 del informe de auditoría número OCI-2021-021, el área formuló 4 acciones, las cuales fueron cumplidas al 100%, y una vez verificados los documentos internos pendientes por clasificar en la plataforma Tdoc mediante el módulo de “Reportes&gt;Tableros Tdoc&gt;Documentos pendientes por clasificar y publicar” se logró evidenciar que el área tiene un total de 126 documentos pendientes, es decir, que las acciones implementadas son efectivas ya que redujeron en un 81% los documentos pendientes (661) reportados en dicho informe, razón por la cual se procede a dar cierre a estas acciones.</t>
  </si>
  <si>
    <t>Se realizó reunión el 17 de marzo de 2021 con coordinadores de los grupos de trabajo de la STS, con el fin de que fuera socializada la presentación del estado de correspondencia pendiente en TDOC.  Evidencia: se anexa listado de asistencia, video, acta y presentación. Se realizó reunión el 22 de junio de 2021 en la que se socializó la información del estado de la correspondencia . Se anexa, video, presentación y listado de asistencia.
Se realiza solicitación por correo electrónico el 15 de febrero 2022 de la información brindada por Comunicaciones del plan padrino con respecto a la correspondencia del mes de diciembre 2021, se anexa correo y presentación enviada.
Se realiza solicitación por correo electrónico el 8 de marzo 2022 de la información brindada por Comunicaciones del plan padrino con respecto a la correspondencia del mes de enero 2022, se anexa correo y presentación enviada.
Se envió correo electrónico de Control de atención a correspondencia Subgerencia Técnica y de Servicios, el miércoles, 9 de marzo de 2022, se anexa correo enviado y presentación.
OCI: Para el hallazgo número 1 del informe de auditoría número OCI-2021-021, el área formuló 4 acciones, las cuales fueron cumplidas al 100%, y una vez verificados los documentos internos pendientes por clasificar en la plataforma Tdoc mediante el módulo de “Reportes&gt;Tableros Tdoc&gt;Documentos pendientes por clasificar y publicar” se logró evidenciar que el área tiene un total de 126 documentos pendientes, es decir, que las acciones implementadas son efectivas ya que redujeron en un 81% los documentos pendientes (661) reportados en dicho informe, razón por la cual se procede a dar cierre a estas acciones.</t>
  </si>
  <si>
    <t>Se envió mediante correo electrónico el día 9 de abril de 2021 a los profesionales de la Subgerencia Técnica y de Servicios el reporte de trámites pendientes de guardar  y publicar en TDOC a corte 22 de marzo de 2021. Se anexa el correo y archivo en Excel correspondiente. Se envió mediante correo electrónico el día 29 de junio de 2021 a los profesionales de la Subgerencia Técnica y de Servicios el reporte de trámites pendientes de guardar  y publicar en TDOC a corte 25 de junio de 2021. Se anexa el correo y archivo en Excel correspondiente. Se envió mediante correo electrónico el día 7 de septiembre de 2021 a los profesionales de la Subgerencia Técnica y de Servicios el reporte de trámites pendientes de guardar y publicar en TDOC con corte a 3 de septiembre de 2021. Se anexa el correo y el archivo del Excel correspondiente. Se envió mediante correo electrónico el día 15 de diciembre de 2021 a los profesionales de la Subgerencia Técnica y de Servicios el reporte de trámites pendientes de guardar y publicar en TDOC con corte a 15 de diciembre de 2021. Se anexa el correo y el archivo del Excel correspondiente. Se envió mediante correo electrónico el día 13 de enero de 2022 a los profesionales de la Subgerencia Técnica y de Servicios el reporte de trámites pendientes de guardar y publicar en TDOC con corte a 31 de diciembre de 2021. Se anexa el correo y el archivo del Excel correspondiente. Se envió mediante correo electrónico el día 03 de febrero de 2022 a los profesionales de la Subgerencia Técnica y de Servicios el reporte de trámites pendientes de guardar y publicar en TDOC con corte a 31 de enero de 2021. Se anexa el correo y el archivo del Excel correspondiente.Se envió mediante correo electrónico el día 2 de marzo de 2022 a los profesionales de la Subgerencia Técnica y de Servicios el reporte de trámites pendientes de guardar y publicar en TDOC con corte a 28 de febrero de 2022. Se anexa el correo y el archivo del Excel correspondiente. 
Se realiza solicitación por correo electrónico el 15 de febrero 2022 de la información brindada por Comunicaciones del plan padrino con respecto a la correspondencia del mes de diciembre 2021, se anexa correo y presentación enviada.
Se realiza solicitación por correo electrónico el 8 de marzo 2022 de la información brindada por Comunicaciones del plan padrino con respecto a la correspondencia del mes de enero 2022, se anexa correo y presentación enviada.
Se envió correo electrónico de Control de atención a correspondencia Subgerencia Técnica y de Servicios, el miércoles, 9 de marzo de 2022, se anexa correo enviado y presentación.
OCI: Para el hallazgo número 1 del informe de auditoría número OCI-2021-021, el área formuló 4 acciones, las cuales fueron cumplidas al 100%, y una vez verificados los documentos internos pendientes por clasificar en la plataforma Tdoc mediante el módulo de “Reportes&gt;Tableros Tdoc&gt;Documentos pendientes por clasificar y publicar” se logró evidenciar que el área tiene un total de 126 documentos pendientes, es decir, que las acciones implementadas son efectivas ya que redujeron en un 81% los documentos pendientes (661) reportados en dicho informe, razón por la cual se procede a dar cierre a estas acciones.</t>
  </si>
  <si>
    <t>Se realizó reunión con el equipo de proyecciones y estadística los días 22, 24 de marzo de 2022 y 01 de abril de 2022, para actualizar los controles que se llevan a cabo en la programación y ejecución de estudios; así mismo se realizó la verificación de los controles, constatando que los estudios solicitados fueron ejecutados y cargados en formato digital en la carpeta del drive donde reposan los estudios digitados de cada una de las solicitudes en el año 2022.  
Se anexa link de cuadros de control y seguimiento. 
OCI: Teniendo en cuenta que la fecha de finalización de la acción es el 30-jun-2022 y que esta se encuentra en proceso de implementación dicha acción,  no fue objeto de seguimiento en el presente informe.</t>
  </si>
  <si>
    <t>Como parte del cumplimiento de la acción, la Dirección Técnica de Seguridad realizó las solicitudes a la Dirección Corporativa, con el fin de actualizar el inventario de los profesionales grado 06 de Seguridad Vial. En estas comunicaciones se solicitó el ingreso de equipos al inventario de la Entidad para así mantener actualizada la información en el JSP7. (Ver Carpeta “Entradas Almacén” y "Registro Actual de Inventarios").
De igual manera, con el fin de mantener un control de los bienes, se realizó a los contratistas en vía un acta de entrega de los equipos de medición, adicionalmente se lleva un registro en Excel con la información de cada uno de los equipos. (Ver archivos "Control de Equipos", "Consolidado registros fotográficos (equipos general)", y "Actas de asignación de equipos DTS")  
OCI: Se verificó una acción de informe OCI-2021-035 la cuál consistía en validar el ingreso de equipos de medición (radares y alcoholímetros) al inventario de la Entidad y actualizar el mecanismo de control para su manejo, para lo cuál se consultó en el aplicativo JSP7 el inventario de radares y alcoholímetros encontrándose referenciados un total de 13 y 45 equipos respectivamente, lográndose evidenciar la efectividad de la acción en cuanto la incorporación de estos equipos de medición a los inventarios de TRANSMILENIO S.A., por lo cual se procede a dar cierre.</t>
  </si>
  <si>
    <t>Soporte: OCI-2021-035-H1-A3</t>
  </si>
  <si>
    <t>Soporte: OCI-2021-035-H2-A1</t>
  </si>
  <si>
    <t>Soporte: OCI-2021-035-H2-A2</t>
  </si>
  <si>
    <t>De acuerdo con las instrucciones iniciales emitidas en el mes de diciembre 2021, los profesionales de la Fuerza Operativa y la interventoría ajustaron los parámetros y lineamientos de la misma los cuales se encuentran evidenciados en presentación adjunta (soportes), posteriormente se incorporan en los equipos de trabajo de la DTB las primeras acciones de seguimiento a partir del mes de enero de 2022. producto de la metodología establecida se elabora un informe mensual con las conclusiones de la actividad. A la fecha se cuenta con el informe del mes de enero y febrero 2022. Para el mes de enero se encontraron 2 desviaciones (1 TP17: sugerencia uso celular y 1 que no corresponde al tipo de novedad registrado) de las 229 Fonías revisadas. En el mes de Febrero se encontraron dos novedades (tp17) en las 433 Fonías revisadas. 
La DTB remitió los soportes mediante enlace de OneDrive.
OCI: Se verificó una acción del informe OCI-2021-035 a cargo de la Dirección Técnica de Buses, la cuál consistía en diseñar una metodología de verificación periódica aleatoria, que permita realizar un seguimiento adicional a las novedades operativas, dicha metodología se construyó, sin embargo en la aplicabilidad se tiene un espacio muestral correspondiente al primer trimestre de 2022, razón por la cual la acción continúa en estado de Ejecución pendiente a que se consolide más datos y resultados para medir su efectividad.</t>
  </si>
  <si>
    <t>Área: Teniendo en cuenta las actividades de seguimiento realizadas y los informes mensuales de las Fonías, se han realizado mesas de trabajo (Fechas de reuniones Febrero 22, 23 y 24 y en Marzo 22, 23 y 24) con cada una de las concesiones, en donde se ha socializado los resultados (capitulo informe post operacional) con la respectiva retroalimentación. 
La DTB remitió los soportes mediante enlace de OneDrive.
OCI: Se verificó una acción del informe OCI-2021-035 a cargo de la Dirección Técnica de Buses, la cual consistía en socializar con empresas operadoras de los casos buenas prácticas operativas y recapacitación Manual de Operaciones, esta acción se reportó como incumplida en el seguimiento con corte al 31 de diciembre de 2021, y para el presente seguimiento se verificó que el proceso realizó mesas de trabajo con las diferentes zonas del SITP de la fase III de TransMilenio, para socialización y aplicación de la metodología de verificación periódica aleatoria y seguimiento a novedades operativas, encontrándose cumplida al 100%, sin embargo, se dará cierre a la presente acción siembre y cuando la evaluación de la efectividad de la metodología de verificación y seguimiento sea positiva y elimine la causa que dio origen al hallazgo, razón por la cual la acción se reporta en estado de Ejecución y se medirá su efectividad en el próximo seguimiento.</t>
  </si>
  <si>
    <t>OCI-2021-056</t>
  </si>
  <si>
    <r>
      <rPr>
        <b/>
        <sz val="8"/>
        <color theme="1"/>
        <rFont val="Arial"/>
        <family val="2"/>
      </rPr>
      <t xml:space="preserve">Incumplimiento a las autorizaciones previas en tratamiento de datos personales. </t>
    </r>
    <r>
      <rPr>
        <sz val="8"/>
        <color theme="1"/>
        <rFont val="Arial"/>
        <family val="2"/>
      </rPr>
      <t xml:space="preserve">
La Oficina de Control Interno verificó si existían las autorizaciones de tratamiento de datos personales conforme a la Ley 1581 de 2012 y el Manual M-SC-006 de la Entidaddenominado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S.A. pisos 2,4,5,6 y 7 (en donde funciona la ventanilla de orrespondencia, y se atiende a personal visitante solicitando documentos y datos personales), lo cual implica que no existen autorizaciones previas e informadas a los titulares, para la videovigilancia de las personas que ingresan a las instalaciones de la entidad, con esto se incumple el Manual M-SC 11.9 del Manual M-SC 006 Política de Tratamiento de datos personales.
Por último, se revisó el formato R-SJ-036 que es usado para solicitar datos personales a los posibles propietarios de vehículos, con ocasión del procedimiento del Decreto 068, sin embargo, la leyenda de tratamiento de datos personales no establece la finalidad para los cuáles son recolectados los datos, por lo tanto, incumple lo establecido en el artículo 5º del decreto 1377 de 2015.</t>
    </r>
  </si>
  <si>
    <t xml:space="preserve">Falta de aplicación o aplicación inadecuada al Manual M-SC-006, ley 1581 de 2012 y decreto 1377 de 2105. </t>
  </si>
  <si>
    <t>Actualización del documento R-SJ-036 «Formato de Transmisión o transferencia de datos personales con los concesionarios»</t>
  </si>
  <si>
    <t>Actualización y adopción del formato</t>
  </si>
  <si>
    <t>Formato ajustado / Formato adoptado / 1 *100</t>
  </si>
  <si>
    <t>modificar e implementar los formatos actualizados</t>
  </si>
  <si>
    <t>Subgerencia Jurídica</t>
  </si>
  <si>
    <t>DC: La brigada de emergencias fue actualizada en la Intranet.
OCI: De acuerdo con la información remitida, se evidencia que en la intranet en el micrositio de la brigada de emergencias ubicado en información clave de botón "Para mi trabajo", se actualizó a los integrantes de la brigada y fue remitido el memorando a todas las áreas informando de los nuevos integrantes, por lo tanto, esta cumplida la acción y efectiva, toda vez se considera que la acción realizada elimina la causa de la acción.</t>
  </si>
  <si>
    <t>Soportes: 
Formatos del decreto 078 remitidos por la Subgerencia Jurídica el 28 de marzo de 2022 por medio de correo electrónico.</t>
  </si>
  <si>
    <t>SJURÍDICA: De acuerdo a lo informado por la Subgerencia Jurídica: "Con memorando interno 2022-80101-CI-02568 de 18 de enero del 2022, la OCI informo una avance acumulado del 67%. El cual se responde con memorando 2022-80500-CI-20262 de 28/03/2022, informando que: A la fecha se encuentran actualizados y subidos a la herramienta SIGEST 8 procedimientos de la Subgerencia  Jurídica quedando pendiente procedimiento P-SJ-004 “segunda instancia de disciplinario”, el mismo fue modificado en el 2018 y este año 2022 debe modificarse obligatoriamente dado que conforme la ley 1952 de 2019 ordenó la creación de una oficina o unidad de disciplinarios en donde el jefe sea abogado y del nivel directivo, además con ocasión a la sentencia de la Corte Interamericana de Derechos Humanos en el caso Petro, se expidió la ley 2094 de 2021 en donde ordena separar la instrucción y el juzgamiento en primera instancia. Conforme lo anterior, la entidad deberá organizar, los cambios ordenados en las leyes mencionadas y por tanto la Subgerencia Jurídica dejara de conocer de los procesos disciplinarios y aun no se ha decidido cómo se hará la división de la instrucción y el juzgamiento, lo cual debe estar listo a más tardar para el mes de julio de 2022, por tanto, la actualización se realizará una vez se tenga definido las dos condiciones antes mencionadas."
OCI: Teniendo en cuenta que la acción se calificó como incumplida en el seguimiento anterior se procedió a verificar descargando el 5 de abril del 2022 del micrositio de MIPG de la entidad, con el fin de verificar los procedimientos actualizados por parte de la Subgerencia Jurídica, evidenciando que la dependencia actualizó los siguientes procedimientos:
a) P-SJ-001 Tramite de acciones de tutela (febrero de 2022)
b) P-SJ-002 Tramite de conciliaciones y mecanismos alternativos de solución de conflictos (febrero de 2022)
c) P-SJ-003 Tramite de demandas contencioso administrativas, laborales y civiles (marzo de 2022)
d) P-SJ-005 Elaboración y revisión jurídica de actos administrativos y proyectos de acuerdo o de ley (marzo de 2022)
Conforme a lo anterior, se pudo determinar que la dependencia actualizó los procedimientos que se encontraban desactualizados al momento de la auditoría de 2020, por lo tanto, la acción planteada por la dependencia fue cumplida en un 100% y se procede a su cierre.</t>
  </si>
  <si>
    <t>Soportes:
a) P-SJ-001 Tramite de acciones de tutela (febrero de 2022)
b) P-SJ-002 Tramite de conciliaciones y mecanismos alternativos de solución de conflictos (febrero de 2022)
c) P-SJ-003 Tramite de demandas contencioso administrativas, laborales y civiles (marzo de 2022)
d) P-SJ-005 Elaboración y revisión jurídica de actos administrativos y proyectos de acuerdo o de ley (marzo de 2022)</t>
  </si>
  <si>
    <t>Teniendo en cuenta que la acción tiene fecha de finalización 31 de diciembre de 2022, no fue objeto de seguimiento</t>
  </si>
  <si>
    <t>Teniendo en cuenta que la acción tiene fecha de finalización 31 de marzo de 2023, no fue objeto de seguimiento</t>
  </si>
  <si>
    <t>SDN: solicitó el ajuste de la redacción del control de la matriz, en la celda de observaciones. 
No obstante lo anterior la SDN actualizará toda la matriz con base en la nueva metodología, una vez la OAP la socialice con esta dependencia.
OCI: Teniendo en cuenta que actualmente la causa que dio origen al hallazgo no se encuentra vigente y que en la presente vigencia producto de la auditoría que se realizó el proceso de Gestion de Mercadeo, se abrió el hallazgo 1 del informe OCI-2022-022 que tiene que relación con el mismo aspecto, se procede al cierre de la acción.</t>
  </si>
  <si>
    <t>SDN: solicitó el ajuste de la redacción del control de la matriz, en la celda de observaciones. 
No obstante lo anterior la SDN actualizará toda la matriz con base en la nueva metodología, una vez la OAP la socialice con esta dependencia.
OCI: Teniendo en cuenta que actualmente la causa que dio origen al hallazgo no se encuentra vigente y que en la presente vigencia producto de la auditoría que se realizó el proceso de Gestion de Mercadeo, se abrio el hallazgo 1 del informe OCI-2022-022 que tiene que relación con el mismo aspecto, se procede al cierre de la acción.</t>
  </si>
  <si>
    <t>SDN: Se recibieron 4 capacitaciones al respecto durante el periodo. Se adjuntan los soportes de las mismas.
OCI: Por parte de la Oficina de Control Interno se pudo evidenciar que la actividad fue cumplida en un 100%, teniendo en cuenta que fue capacitado durante el mes de octubre de 2021 en 4 sesiones al profesional universitario 3.
En razón a lo anterior, y teniendo en cuenta que se elimina la causa del hallazgo la actividad se cierra en el presente seguimiento.</t>
  </si>
  <si>
    <t>SDN: Se efectuaron 2 inventarios durante el periodo. Se adjuntan las actas de soporte.
OCI: Por parte de la Oficina de Control Interno fueron revisadas las actas de fechas 26/10/2021 y 22/12/2021 evidenciando que se hizo un control fisico del inventario de los periodos comprendidos entre el último reporte del JSP7(30/09/2021) y la fecha del conteo físico  07/10/2021 y el último reporte del JSP7 (30/11/2021) y la fecha del conteo físico (22/12/2021) respectivamente.
Conforme a lo anteriormente señalado y teniendo en cuenta que el procedimiento indica que se harán dos reportes al año, se evidencia cumplimiento de la actividad por parte de la Subgerencia de Desarrollo de Negocios, por lo que se cumplió la actividad en un 100% y se elimina la casua del hallazgo. En razón a lo anterior se procede al cierre de la acción.</t>
  </si>
  <si>
    <t>Teniendo en cuenta que la acción tiene fecha de finalización 30 de junio de 2022, no fue objeto de seguimiento</t>
  </si>
  <si>
    <t>SDN: Se efectuaron 2 verificaciones de los informes de inventario por parte del Subgerente de Desarrollo de Negocios
OCI: Teniendo en cuenta que el procedimiento fue actualizado en marzo de 2022, se medirá la efectividad de la acción en seguimientos posteriores, con el fin de fortalecer el control definido.</t>
  </si>
  <si>
    <t>SDN: Se actualizó el procedimiento P-SN-006
OCI: Se pudo determinar por parte de la Oficina de Control Interno que la dependencia actualizó el procedimiento P-SN 06 denominado  "GESTIÓN DE MERCHANDISING" estableciendo en el numeral 6.5 el control de inventarios. Dado que la actividad se cumplió en un 100% se procederá a dar cierre a la misma pues elimina la causa raíz que generó el hallazgo.</t>
  </si>
  <si>
    <t>SDN: Se actualizaron los precios en el aplicativo JSP7 y en la página web.
OCI: Se pudo determinar que la dependencia publicó en la página web de la entidad el listado de precios para la vigencia de 2022, así mismo, entrego como soportes los precios del invetario actualizado en el JSP7. En razón que la causa del hallazgo se elimina y se cumplió la actividad planteada, se procede al cierre de la misma.</t>
  </si>
  <si>
    <t>Se actualizaron los precios en el aplicativo JSP7 y en la página web
OCI: Se pudo determinar que la dependencia publicó en la página web de la entidad el listado de precios para la vigencia de 2022, así mismo, entrego como soportes los precios del invetario actualizado en el JSP7. En razón que la causa del hallazgo se elimina y se cumplió la actividad planteada, se procede al cierre de la misma.</t>
  </si>
  <si>
    <t>SDN: Se efectuó reunión del equipo de la SDN en abril de 2021
OCI: Se verificó en el micrositio de MIPG de la entidad y verificó que la dependencia actaulizó los siguientes procedimientos:
• P-SN-001 Acuerdo de uso de marca
• P-SN-008 Procedimiento para la protección
de marca
• P-SN-006 Gestión artículos de la marca
• P-SN-009 Prestación de servicios de
consultoría.
• M-SN-OO1 Manual de Propiedad
Intelectual.
En razón de lo anterior, la actividad planteada en el plan de mejoramiento se cumplió en un 100%, por lo tanto se elimina la causa del hallazgo. se procede a su cierre.</t>
  </si>
  <si>
    <t>Soportes:
1. P-SN 06 "GESTIÓN DE MERCHANDISING" v4 publicado en MIPG el 30-mar-2022</t>
  </si>
  <si>
    <t>El día 4 de octubre de 2021 se realizó la actualización y generación de formatos de matrices de riesgos por cada tipo de gestión contractual; lo cual puede ser corroborado en la plataforma SIGEST.
OCI: Teniendo en cuenta que la acción se encontraba cumplida en el seguimiento anterior debido a que se implementaron y se evidenció su aplicación de las matrices de riesgos en los procesos contractuales de TRANSMILENIO S.A. Por lo descrito anteriormente se da por cerrada la acción.</t>
  </si>
  <si>
    <t xml:space="preserve">100%
</t>
  </si>
  <si>
    <t>El día 5 de noviembre de 2021, se realizó la socialización de la actualización en las matrices de riesgos que se deben diligenciar en cada tipología de contratación a través de la intranet haciendo uso de Banner y publicación de noticia.
Medientante correo electrónico del 22 de abril de 2022, la Dirección Corporativa plantea  los siguientes puntos a desarrollar que permitirán la adecuada interiorización por parte de las áreas responsables y en especial los distintos encargados de la elaboración y/o revisión de las Matrices de Riesgos en los distintos procesos de selección y contratación directa de la entidad, así pues se realizaran las siguientes actividades:
1. Se programarán reuniones con los directos encargados de la elaboración y/o revisión de la matriz de riesgos de las distintas dependencias de la Entidad; en este sentido se abordarán como temas claves: adecuado diligenciamiento de la matriz, retroalimentación y estructura del CONPES 3714 "Del riesgo previsible en el marco de la contratación estatal".
2. Se efectuará seguimiento a la contratación directa del mes de julio posterior a Ley de garantías en el sentido de medir y cuantificar efectividad de los distintos mecanismos y tratamientos dirigidos a reforzar el adecuado y correcto diligenciamiento de la Matriz de Riesgos.
OCI: Teniendo en cuenta lo indicado por la Dirección Corporativa, la acción se mantiene en ejecución pendiente de medir su efectividad una vez se lleven a cabo las dos actividades indicadas</t>
  </si>
  <si>
    <t>Soportes:
1. OCIC1 Matriz de Riesgos 2022
2. OCIC2 Matriz de Riesgos 2022
3. OCIC3 Matriz de Riesgos 2022
4. OCIC4 Matriz de Riesgos 2022
5. OCIC5 Matriz de Riesgos 2022
6. OCIC6 Matriz de Riesgos 2022
7. R.DA-102-Matriz de Riesgos.
8. R-DA -131 Matriz de Riesgos Concluso de Méritos.
9. R-DA -132 Matriz de Riesgos licitación y Selección Abreviada.
10. R-DA -133 Matriz de Riesgos prestación de servicios. 
11. R-DA -134 Matriz de Riesgos subasta inversa y mínima cuantía.</t>
  </si>
  <si>
    <t>Soportes:
1) R-DA-102 Matriz de Riesgos Contratación Directa, v1.
2) R-DA-131 Matriz de Riesgos Concurso de Méritos, v0.
3) R-DA-132 Matriz de Riesgos Licitación y Selección Abreviada, v0.
4) R-DA-133 Matriz de Riesgos Prestación de Servicios, v0.
5) R-DA-134 Matriz de Riesgos Subasta Inversa y Mínima Cuantía, v0.</t>
  </si>
  <si>
    <r>
      <t xml:space="preserve">Mediante correo electrónico del 28 de marzo de 2022, el funcionario delegado por la Dirección de TIC, informó a la Subgerencia Económica, el estado de las actividades adelantadas en virtud de la acción planteada. Tales actividades son las siguientes, las cuales se incluirán en la Aplicación de Remuneración de Agentes.
1. Definición de Características Generales: En esta etapa se analizó el documento de Excel utilizado por la Subgerencia Económica para la creación de Tarifas., Se determinó que el módulo a crear calculará las Tarifas por Kilómetro de los diferentes Operadores del SITP., Para los cálculos a efectuar en Base de Datos se contemplarán valores numéricos de 11 decimales, y los valores finales a entregar solo poseerán dos decimales., Se determina iniciar desarrollo para los Operadores de Fase III, dado que su manejo y cálculo es el más sencillo de abordar.
2. Creación de Roles / Tablas: Se define un rol para acceso a la Base de Datos denominado APPRA_TARIFAS, que facilita acceso de escritura / lectura a las tablas creadas para el módulo de tarifas.
Se crean tablas para: • Parámetros Generales. • Parámetros por Operador. •	Parámetros por Tipología. •Asociar las Tipologías existentes en el Módulo de Remuneración y las contempladas en el Módulo de Tarifas. •Mantener los Resultados históricos por tipología por mes. • Entregar los Resultados calculados. • Capturar o Cargar los Insumos mensuales, insumos que son elementos necesarios para los cálculos a desarrollar.
3. Presentación Inicial: 
Creación de un menú inicial para abordar: • Importación de Insumos • Presentación de Parámetros
Se manifiesta que estas opciones se encuentran bajo revisión, aún no son funcionales.
</t>
    </r>
    <r>
      <rPr>
        <b/>
        <sz val="8"/>
        <color theme="1"/>
        <rFont val="Arial"/>
        <family val="2"/>
      </rPr>
      <t>OCI:</t>
    </r>
    <r>
      <rPr>
        <sz val="8"/>
        <color theme="1"/>
        <rFont val="Arial"/>
        <family val="2"/>
      </rPr>
      <t xml:space="preserve"> Teniendo en cuenta que la acción tiene fecha de finalización 30 de junio de 2022, no fue objeto de seguimiento</t>
    </r>
  </si>
  <si>
    <r>
      <rPr>
        <b/>
        <sz val="8"/>
        <rFont val="Arial"/>
        <family val="2"/>
      </rPr>
      <t xml:space="preserve">SE: </t>
    </r>
    <r>
      <rPr>
        <sz val="8"/>
        <rFont val="Arial"/>
        <family val="2"/>
      </rPr>
      <t xml:space="preserve">Se realizó la capacitación con el área de Recaudo de la Subgerencia Económica para el cargue de la información de su competencia en el aplicativo de Oracle el 23 de noviembre de 2021, mediante el aplicativo de Microsoft Teams. Para este fin, se realizó la creación de perfiles y usuarios para el subproceso y a su vez, los formatos establecidos.
Se adjuntan:
- Correo electrónico del 23 de noviembre de 2021 en el cual la Dirección de Tics les notifica a los funcionarios del área de Recaudo, el usuario de acceso al módulo.
- Correo electrónico del 28 de diciembre de 2021 en el cual se les notifica a los funcionarios del área de Recaudo, el link de acceso al módulo.
- Archivo de Excel con histórico del cargue de información.
- Formatos de cargue de información. 
- Soporte de la Dirección de TIC.
</t>
    </r>
    <r>
      <rPr>
        <b/>
        <sz val="8"/>
        <rFont val="Arial"/>
        <family val="2"/>
      </rPr>
      <t xml:space="preserve">OCI: </t>
    </r>
    <r>
      <rPr>
        <sz val="8"/>
        <rFont val="Arial"/>
        <family val="2"/>
      </rPr>
      <t>La Subgerencia Económica, aportó como evidencia archivo de Excel con históricos de cargue de la información realizada por recaudo al aplicativo ORACLE, dicho archivo evidenció consulta desde el día 1 de enero de 2022 hasta el día 4 de abril de 2022. Con el fin de verificar la confiabilidad del soporte aportado se solicitó a la Dirección de TIC realizar una nueva consulta con el acompañamiento de la Oficina de Control Interno, actualizada al 21 de abril de 2022 día en que se ejecutó dicha y de la cual se dejó como soporte las capturas de pantalla del cargue directo en Oracle por parte del área de Recaudo, de la información insumo para realizar la liquidación previa de los agentes del sistema. Por lo anterior se considera cumplida la acción y la medición de la efectividad se realizará en seguimientos posteriores.</t>
    </r>
  </si>
  <si>
    <t>DC: A partir de Enero de 2022 se está aplicando procedimiento 1 de retención en la fuente a través del aplicativo JSP7, dado que no se adecuo correctamente el modulo para aplicar procedimiento 2. Se planea migrar de ERP a partir del segundo semestre de 2022, con el fin de obtener un módulo nuevo de nómina con un proveedor que brinde el soporte y desarrollo requeridos para ejecutar el proceso de nómina de la entidad.
OCI: De acuerdo con lo descrito por la Dirección Corporativa, donde expresa que «Se planea migrar de ERP a partir del segundo semestre de 2022, con el fin de obtener un módulo nuevo de nómina con un proveedor que brinde el soporte y desarrollo requeridos para ejecutar el proceso de nómina de la entidad.», se considera que la acción es inefectiva toda vez, que la acción establecida no elimina la causa que dio lugar al hallazgo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</si>
  <si>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SJURÍDICA: La Subgerencia Jurídica indico lo siguiente: Es preciso indicar que en el Seguimiento PM en informe OCI-027-2022 Gestión Jurídica a 31-12-2021 de 18 de enero de 2022, la OCI no solicitó reporte sobre la acción del correo precedente, no obstante se adjunta correo del 15 de  diciembre de 2021, enviado al equipo de artículo 78 donde:
“De manera atenta remito para su conocimiento los formatos ajustados a la normatividad de Habeas Data, socializados en reuniones previas. Lo anterior, conforme al plan de mejoramiento de control interno, solicitamos a partir de la fecha la adopción e implementación de estos formatos, al interior de la ejecución de sus actividades”. 
Así mismo, se adjunta evidencia de la aplicación de dichos formatos.
OCI: La Subgerencia Jurídica presento para la acción los soportes del formato usado en la entidad para el trámite del decreto 068, evidenciando que en los mismos se registra la siguiente leyenda: «En cumplimiento de la Ley 1581 de 2012 de "Protección de tratamiento de datos personales"-HabeasData, usted concede total y expresa autorización para la incorporación y manejo de su información en las bases de datos de la Subgerencia Jurídica de TRANSMILENIO S. A., los datos aquí recolectados serán usados con la única finalidad (especificar la finalidad). La información solo será divulgada con su autroización o en los casos expresos por la presente Ley y en ningún caso serán usadas o compartidas con otro propósito Recuerde que los Derechos que le asisten como titular son: Conocer, actualizar y rectificar sus datos personalesfrente a los Responsables del Tratamiento o Encargados del Tratamiento o a través del canal idoneo dispuesto para este fin habeasdata@transmilenio.gov.co. (...)»
Como se puede evidenciar la Subgerencia Jurídica si incluyo un texto relacionado con tratamiento de datos personales, sin embargo, en el mismo no se indica la finalidad para lo cual es usada la información, por lo tanto el mismo sigue incumpliendo la normativa vigente en la materia. Adicionalmente revisado el informe OCI-2021-056 el hallazgo No 2 no solo se relaciona con el formato del decreto 078, sino que también se encuentra sustentado en el incumplimiento de la normativa de habbeas data en los procesos de licitación de contratos de concesión y la falta de aplicabilidad del formato formulario  R-SJ-037 «Formato de Transmisión o transferencia de datos personales con los concesionarios», así mismo, también existió incumplimiento en los avisos de privacidad de la sede administrativa de la entidad.
En razón de lo anterior, dado que la actividad planteada por la Subgerencia Jurídica no eliminó la causa dio origen al hallazgo, se califica como inefectiva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</si>
  <si>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OAP: Se realizó la traducción a el idioma Kichwa, los puntos mas relevantes de la Pagina Web dela Entidad.
OCI: Se evidenció traducción en la pagina web de la entidad, cumpliendo así con la acción propuesta y eliminando la causa de la oportunidad de mejora, por lo que procede a su cierre.</t>
  </si>
  <si>
    <t>OAP: Se continua en espera de la respuesta del Archivo de Bogotá
OCI: Teniendo en cuenta que aun no se recibe respuesta del Archivo de Bogotá, no es posible medir la efectividad de la acción por lo tanto se mantiene su estado en ejecución.</t>
  </si>
  <si>
    <r>
      <rPr>
        <b/>
        <sz val="8"/>
        <rFont val="Arial"/>
        <family val="2"/>
      </rPr>
      <t>SE:</t>
    </r>
    <r>
      <rPr>
        <sz val="8"/>
        <rFont val="Arial"/>
        <family val="2"/>
      </rPr>
      <t xml:space="preserve"> Mediante memorando interno, con radicado No. 2022-CI-2022-8300-CI-22372, la Subgerencia Económica reiteró solicitud a la Dirección Corporativa frente a la adopción del análisis de reorganización del área de Recaudo con propuesta de funciones, actividades y productos para funcionarios y contratistas (radicado No. 2019-80300-CI-31586 de diciembre 2019). 
Se considera importante mencionar que, el 20 de diciembre de 2021, fue enviado correo electrónico a la Dirección Corporativa, solicitando la actualización del manual de funciones con los cambios del paso del Profesional Especializado Grado 5 de Remuneración, al de recaudo y el grado 3 de Recaudo para Remuneración. Con lo anterior, se evidencia que se hizo la notificación a la Dirección Corporativa para que se evaluaran los cambios. No obstante, con la actualización del Manual de Funciones (Resolución 806 de 2021) únicamente se efectuó la actualización del manual de funciones del Profesional Especializado Grado 5 de Recaudo. </t>
    </r>
    <r>
      <rPr>
        <b/>
        <sz val="8"/>
        <rFont val="Arial"/>
        <family val="2"/>
      </rPr>
      <t xml:space="preserve">
DC: </t>
    </r>
    <r>
      <rPr>
        <sz val="8"/>
        <rFont val="Arial"/>
        <family val="2"/>
      </rPr>
      <t xml:space="preserve">Al mirar el radicado T-DOC No-2019-80300-CI-31586, está marcado en asunto como Reorganización del Área de Control al Recaudo y trae anexo un documento donde se hace una propuesta y se radica a la Gerencia, Subgerencia y Dirección Corporativa, se enmarca como punto de partida para la reorganización de la Subgerencia y la consultoría que se adelantaba en ese momento en toda la empresa para el proyecto de reestructura de TRANSMILENIO; </t>
    </r>
    <r>
      <rPr>
        <b/>
        <sz val="8"/>
        <rFont val="Arial"/>
        <family val="2"/>
      </rPr>
      <t>pero no es una opción viable en el corto plazo como allí se habla</t>
    </r>
    <r>
      <rPr>
        <sz val="8"/>
        <rFont val="Arial"/>
        <family val="2"/>
      </rPr>
      <t xml:space="preserve">, dado que se requiere del aval de muchas instancias para la reorganización que allí plantean; entiendo que no se dio respuesta dado que se buscaba atender con la restructura, la cual a la fecha no ha sido autorizada por el gobierno distrital ni por la junta de la empresa.
Respecto al memo 2020-80300-CI-57376 (fechado en Tdoc 31-12-2020, pero entregado por la Subgerencia Económica por Tdoc a la Dirección Corporativa el 18-03-2021); donde se solicita la actualización del manual de funciones del cargo Profesional Especializado 05 - Control de Recaudo, fue devuelvo el día 25-03-2021 por parte de Talento Humano, dado que la solicitud venia firmado por el anterior Subgerente Económico y no por la Subgerente actual a la fecha de la solicitud.
</t>
    </r>
    <r>
      <rPr>
        <b/>
        <sz val="8"/>
        <rFont val="Arial"/>
        <family val="2"/>
      </rPr>
      <t xml:space="preserve">OCI: </t>
    </r>
    <r>
      <rPr>
        <sz val="8"/>
        <rFont val="Arial"/>
        <family val="2"/>
      </rPr>
      <t>Teniendo en cuenta que la respuesta de la Dirección Corporativa que no es viable en el corto plazo implementar el ajuste solicitado por la Subgerencia Económica correspondiente a contar con dos profesionales especializados grado 5 en el área de recaudo y dos profesionales universitarios grado 3 en el área de remuneración, motivo por el cual se evidencia que la causa que dio origen al hallazgo se sigue presentado puesto que se continua sin cumplir con lo establecido en el manual de funciones actualizado mediante resolución 806 de 2021, por lo tanto, se califica como inefectiva la acción y la Subgerencia Económica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r>
  </si>
  <si>
    <t>Realizar con la Dirección Corporativa trabajo conjunto para definir y acordar con las responsabilidades de las áreas seguras, así como las acciones que soporten el cumplimiento de las políticas de seguridad de la información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</si>
</sst>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4"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75">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alignment vertical="top"/>
      <protection locked="0"/>
    </xf>
    <xf numFmtId="166"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167"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9" fontId="11" fillId="0" borderId="0" applyFont="0" applyFill="0" applyBorder="0" applyAlignment="0" applyProtection="0"/>
    <xf numFmtId="9"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14" fontId="6" fillId="0" borderId="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cellStyleXfs>
  <cellXfs count="139">
    <xf numFmtId="0" fontId="0" fillId="0" borderId="0" xfId="0"/>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9" fontId="3" fillId="2" borderId="0" xfId="0" applyNumberFormat="1" applyFont="1" applyFill="1" applyBorder="1" applyAlignment="1" applyProtection="1">
      <alignment horizontal="center" vertical="center" wrapText="1"/>
      <protection locked="0"/>
    </xf>
    <xf numFmtId="0" fontId="14" fillId="0" borderId="0" xfId="0" applyFont="1" applyAlignment="1">
      <alignment vertical="center"/>
    </xf>
    <xf numFmtId="0" fontId="8" fillId="0" borderId="6" xfId="2" applyFont="1" applyBorder="1" applyAlignment="1">
      <alignment horizontal="center" vertical="center" wrapText="1"/>
    </xf>
    <xf numFmtId="0" fontId="8" fillId="0" borderId="6" xfId="2" applyFont="1" applyBorder="1" applyAlignment="1">
      <alignment horizontal="center" vertical="center"/>
    </xf>
    <xf numFmtId="0" fontId="7" fillId="0" borderId="0" xfId="2" applyFont="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6" xfId="2" applyFont="1" applyBorder="1" applyAlignment="1">
      <alignment horizontal="left" vertical="center" wrapText="1"/>
    </xf>
    <xf numFmtId="0" fontId="7" fillId="0" borderId="0" xfId="2" applyFont="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4" fillId="0" borderId="15" xfId="0" applyFont="1" applyBorder="1" applyAlignment="1">
      <alignment horizontal="left" vertical="center"/>
    </xf>
    <xf numFmtId="0" fontId="3" fillId="2" borderId="0" xfId="0"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left" vertical="center" wrapText="1"/>
      <protection hidden="1"/>
    </xf>
    <xf numFmtId="168" fontId="3" fillId="2" borderId="0" xfId="0" applyNumberFormat="1" applyFont="1" applyFill="1" applyBorder="1" applyAlignment="1" applyProtection="1">
      <alignment horizontal="center" vertical="center" wrapText="1"/>
      <protection locked="0"/>
    </xf>
    <xf numFmtId="168" fontId="3" fillId="2"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2" borderId="0" xfId="0" applyFont="1" applyFill="1" applyAlignment="1">
      <alignment vertical="center"/>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7" fillId="5" borderId="7"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5" fillId="3" borderId="3" xfId="2" applyFont="1" applyFill="1" applyBorder="1" applyAlignment="1">
      <alignment horizontal="left" vertical="center" wrapText="1"/>
    </xf>
    <xf numFmtId="168" fontId="5" fillId="3" borderId="3" xfId="2" applyNumberFormat="1" applyFont="1" applyFill="1" applyBorder="1" applyAlignment="1">
      <alignment horizontal="left" vertical="center" wrapText="1"/>
    </xf>
    <xf numFmtId="0" fontId="5" fillId="3" borderId="2" xfId="2" applyFont="1" applyFill="1" applyBorder="1" applyAlignment="1">
      <alignment horizontal="left" vertical="center" wrapText="1"/>
    </xf>
    <xf numFmtId="168" fontId="5" fillId="3" borderId="2" xfId="2" applyNumberFormat="1" applyFont="1" applyFill="1" applyBorder="1" applyAlignment="1">
      <alignment horizontal="left" vertical="center" wrapText="1"/>
    </xf>
    <xf numFmtId="0" fontId="3" fillId="0" borderId="1" xfId="0" applyFont="1" applyFill="1" applyBorder="1" applyAlignment="1">
      <alignment horizontal="left" vertical="center"/>
    </xf>
    <xf numFmtId="9" fontId="3" fillId="0" borderId="1" xfId="1"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left" vertical="center" wrapText="1"/>
      <protection locked="0"/>
    </xf>
    <xf numFmtId="0" fontId="16" fillId="0" borderId="0" xfId="0" applyFont="1" applyAlignment="1">
      <alignment vertical="center" wrapText="1"/>
    </xf>
    <xf numFmtId="0" fontId="18" fillId="5" borderId="19" xfId="0" applyFont="1" applyFill="1" applyBorder="1" applyAlignment="1">
      <alignment horizontal="center" vertical="center" wrapText="1"/>
    </xf>
    <xf numFmtId="9" fontId="16" fillId="0" borderId="0" xfId="1"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vertical="center"/>
    </xf>
    <xf numFmtId="0" fontId="20" fillId="0" borderId="0" xfId="0" applyFont="1" applyAlignment="1">
      <alignment vertical="center"/>
    </xf>
    <xf numFmtId="0" fontId="16" fillId="0" borderId="0" xfId="0" applyFont="1" applyFill="1" applyAlignment="1">
      <alignmen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Fill="1" applyBorder="1" applyAlignment="1">
      <alignment horizontal="center" vertical="center" wrapText="1"/>
    </xf>
    <xf numFmtId="169" fontId="3" fillId="0" borderId="1" xfId="0" applyNumberFormat="1"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4" borderId="15" xfId="2" applyFont="1" applyFill="1" applyBorder="1" applyAlignment="1">
      <alignment horizontal="left" vertical="center" wrapText="1"/>
    </xf>
    <xf numFmtId="0" fontId="5" fillId="4" borderId="6" xfId="2" applyFont="1" applyFill="1" applyBorder="1" applyAlignment="1">
      <alignment horizontal="left" vertical="center" wrapText="1"/>
    </xf>
    <xf numFmtId="0" fontId="5" fillId="4" borderId="4" xfId="2" applyFont="1" applyFill="1" applyBorder="1" applyAlignment="1">
      <alignment horizontal="left" vertical="center" wrapText="1"/>
    </xf>
    <xf numFmtId="0" fontId="0" fillId="0" borderId="4" xfId="0" applyBorder="1" applyAlignment="1">
      <alignment vertical="center"/>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23" fillId="0" borderId="9" xfId="0" applyFont="1" applyFill="1" applyBorder="1" applyAlignment="1" applyProtection="1">
      <alignment horizontal="left" vertical="center" wrapText="1"/>
      <protection hidden="1"/>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15" fillId="0" borderId="1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hidden="1"/>
    </xf>
    <xf numFmtId="0" fontId="16" fillId="0" borderId="12" xfId="0" quotePrefix="1" applyFont="1" applyFill="1" applyBorder="1" applyAlignment="1">
      <alignment horizontal="left" vertical="center" wrapText="1"/>
    </xf>
    <xf numFmtId="0" fontId="16" fillId="0" borderId="12" xfId="0" applyFont="1" applyFill="1" applyBorder="1" applyAlignment="1">
      <alignment horizontal="left" vertical="center" wrapText="1"/>
    </xf>
    <xf numFmtId="0" fontId="23" fillId="0" borderId="13" xfId="0" applyFont="1" applyFill="1" applyBorder="1" applyAlignment="1" applyProtection="1">
      <alignment horizontal="left" vertical="center" wrapText="1"/>
      <protection hidden="1"/>
    </xf>
    <xf numFmtId="0" fontId="5" fillId="2" borderId="1" xfId="0" applyFont="1" applyFill="1" applyBorder="1" applyAlignment="1">
      <alignment horizontal="left" vertical="center" wrapText="1"/>
    </xf>
    <xf numFmtId="0" fontId="16" fillId="0" borderId="14" xfId="0" applyFont="1" applyBorder="1" applyAlignment="1">
      <alignment horizontal="left" vertical="center" wrapText="1"/>
    </xf>
    <xf numFmtId="0" fontId="15" fillId="0" borderId="8"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5" fillId="0" borderId="1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2" xfId="0" applyFont="1" applyBorder="1" applyAlignment="1">
      <alignment horizontal="left" vertical="center" wrapText="1"/>
    </xf>
    <xf numFmtId="0" fontId="15" fillId="0" borderId="22" xfId="0" applyFont="1" applyBorder="1" applyAlignment="1">
      <alignment horizontal="justify" vertical="center" wrapText="1"/>
    </xf>
    <xf numFmtId="0" fontId="16" fillId="0" borderId="13" xfId="0"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6"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pplyProtection="1">
      <alignment horizontal="left" vertical="center" wrapText="1"/>
      <protection hidden="1"/>
    </xf>
    <xf numFmtId="0" fontId="5" fillId="4" borderId="1" xfId="2" applyFont="1" applyFill="1" applyBorder="1" applyAlignment="1">
      <alignment horizontal="left" vertical="center" wrapText="1"/>
    </xf>
    <xf numFmtId="0" fontId="3" fillId="0" borderId="1" xfId="0" applyFont="1" applyBorder="1" applyAlignment="1">
      <alignment horizontal="left" vertical="center" wrapText="1"/>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lignment horizontal="left" vertical="center" wrapText="1"/>
    </xf>
    <xf numFmtId="169" fontId="3" fillId="0" borderId="1" xfId="0" applyNumberFormat="1" applyFont="1" applyBorder="1" applyAlignment="1" applyProtection="1">
      <alignment horizontal="justify" vertical="center" wrapText="1"/>
      <protection hidden="1"/>
    </xf>
    <xf numFmtId="9" fontId="3" fillId="0" borderId="1" xfId="1" applyFont="1" applyBorder="1" applyAlignment="1">
      <alignment horizontal="center" vertical="center"/>
    </xf>
    <xf numFmtId="9" fontId="3" fillId="0" borderId="1" xfId="1" applyFont="1" applyFill="1" applyBorder="1" applyAlignment="1">
      <alignment horizontal="center" vertical="center"/>
    </xf>
    <xf numFmtId="0" fontId="2" fillId="0" borderId="0" xfId="0" applyFont="1" applyFill="1" applyAlignment="1">
      <alignment horizontal="left" vertical="center" wrapText="1"/>
    </xf>
    <xf numFmtId="0" fontId="2" fillId="0" borderId="1" xfId="0" applyFont="1" applyBorder="1" applyAlignment="1">
      <alignment horizontal="center" vertical="center" wrapText="1"/>
    </xf>
    <xf numFmtId="9" fontId="5" fillId="4" borderId="6" xfId="1" applyFont="1" applyFill="1" applyBorder="1" applyAlignment="1">
      <alignment horizontal="center" vertical="center" wrapText="1"/>
    </xf>
    <xf numFmtId="9" fontId="3" fillId="0" borderId="0" xfId="1" applyFont="1" applyAlignment="1">
      <alignment horizontal="center" vertical="center" wrapText="1"/>
    </xf>
    <xf numFmtId="169" fontId="3" fillId="0" borderId="1" xfId="0" applyNumberFormat="1" applyFont="1" applyBorder="1" applyAlignment="1" applyProtection="1">
      <alignment horizontal="center" vertical="center" wrapText="1"/>
      <protection hidden="1"/>
    </xf>
    <xf numFmtId="9" fontId="5" fillId="4" borderId="1" xfId="1" applyFont="1" applyFill="1" applyBorder="1" applyAlignment="1">
      <alignment horizontal="center" vertical="center" wrapText="1"/>
    </xf>
    <xf numFmtId="9" fontId="3" fillId="0" borderId="6" xfId="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hidden="1"/>
    </xf>
    <xf numFmtId="0" fontId="2" fillId="0" borderId="1" xfId="0" applyFont="1" applyBorder="1" applyAlignment="1">
      <alignment horizontal="left" vertical="center" wrapText="1"/>
    </xf>
    <xf numFmtId="0" fontId="3" fillId="2" borderId="0" xfId="0" applyFont="1" applyFill="1" applyAlignment="1">
      <alignment horizontal="center" vertical="center"/>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169" fontId="2" fillId="0" borderId="1" xfId="0" applyNumberFormat="1" applyFont="1" applyBorder="1" applyAlignment="1" applyProtection="1">
      <alignment horizontal="left" vertical="center" wrapText="1"/>
      <protection hidden="1"/>
    </xf>
  </cellXfs>
  <cellStyles count="77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23EE499B-F8F0-49AF-A20B-3D890C1E29F6}"/>
    <cellStyle name="Millares 3 11" xfId="487" xr:uid="{1722B319-D7BF-4965-8703-325FD30594BA}"/>
    <cellStyle name="Millares 3 12" xfId="631" xr:uid="{6EFB3194-6EAA-4585-943D-3D3263FE320B}"/>
    <cellStyle name="Millares 3 2" xfId="56" xr:uid="{00000000-0005-0000-0000-000004000000}"/>
    <cellStyle name="Millares 3 2 10" xfId="489" xr:uid="{CECBC5BE-9699-44A6-B5BA-8AEDEB68534A}"/>
    <cellStyle name="Millares 3 2 11" xfId="633" xr:uid="{F4D2D843-7405-4C0C-9803-685531D7ACFA}"/>
    <cellStyle name="Millares 3 2 2" xfId="60" xr:uid="{00000000-0005-0000-0000-000005000000}"/>
    <cellStyle name="Millares 3 2 2 2" xfId="72" xr:uid="{AFF81338-5A3A-4A0F-8BD4-B85FA78C05A4}"/>
    <cellStyle name="Millares 3 2 2 2 2" xfId="97" xr:uid="{1652DAFB-FF80-4808-92AA-BDC87BC94ABE}"/>
    <cellStyle name="Millares 3 2 2 2 2 2" xfId="193" xr:uid="{408C0729-A1BB-4F5B-8010-06C00900E961}"/>
    <cellStyle name="Millares 3 2 2 2 2 2 2" xfId="337" xr:uid="{AEC76F10-0A43-4D61-B076-2E243F1955F9}"/>
    <cellStyle name="Millares 3 2 2 2 2 2 3" xfId="481" xr:uid="{62AAB41C-39D1-467A-8749-55D9A9306967}"/>
    <cellStyle name="Millares 3 2 2 2 2 2 4" xfId="625" xr:uid="{B10AD50A-972E-4769-8CE5-3240154FDABC}"/>
    <cellStyle name="Millares 3 2 2 2 2 2 5" xfId="769" xr:uid="{2810BCFF-E87C-498B-9CE3-FE472A65CB3A}"/>
    <cellStyle name="Millares 3 2 2 2 2 3" xfId="145" xr:uid="{892C2964-17D3-4C6D-B7D1-06364D8F2B6B}"/>
    <cellStyle name="Millares 3 2 2 2 2 3 2" xfId="289" xr:uid="{280D9FC1-F04C-4B2D-97D1-3261DB71CA26}"/>
    <cellStyle name="Millares 3 2 2 2 2 3 3" xfId="433" xr:uid="{5C96FB15-8A5E-4127-8673-36FF3E19BC7B}"/>
    <cellStyle name="Millares 3 2 2 2 2 3 4" xfId="577" xr:uid="{C623E8F8-DBBB-4D6C-BA97-99D8A9DBECC3}"/>
    <cellStyle name="Millares 3 2 2 2 2 3 5" xfId="721" xr:uid="{4049DC3C-4373-47D7-A58E-BD5CE2DBAF6C}"/>
    <cellStyle name="Millares 3 2 2 2 2 4" xfId="241" xr:uid="{BE09468B-E825-4C02-ABA5-7DE55F3BAA47}"/>
    <cellStyle name="Millares 3 2 2 2 2 5" xfId="385" xr:uid="{D2B4189C-E8B7-41F6-B2D0-7DE93DD7AE75}"/>
    <cellStyle name="Millares 3 2 2 2 2 6" xfId="529" xr:uid="{900FFE5F-1935-4ED5-9E8F-7AFB1903BEFF}"/>
    <cellStyle name="Millares 3 2 2 2 2 7" xfId="673" xr:uid="{F4B36AC7-452A-4CC1-A3F5-99659D7B11DF}"/>
    <cellStyle name="Millares 3 2 2 2 3" xfId="169" xr:uid="{8DD4E5D7-5B24-4DD5-AB56-2077A72A3A6C}"/>
    <cellStyle name="Millares 3 2 2 2 3 2" xfId="313" xr:uid="{70521221-0BF3-416D-9C9D-99E56F05F784}"/>
    <cellStyle name="Millares 3 2 2 2 3 3" xfId="457" xr:uid="{100A1C0C-EE1C-4BB9-860A-C867578E15DA}"/>
    <cellStyle name="Millares 3 2 2 2 3 4" xfId="601" xr:uid="{5F70CF4D-C5D6-4D40-ADF5-B9B728C47F71}"/>
    <cellStyle name="Millares 3 2 2 2 3 5" xfId="745" xr:uid="{9A2F9015-A52E-436C-AB87-7EDECDEF1945}"/>
    <cellStyle name="Millares 3 2 2 2 4" xfId="121" xr:uid="{F2E07C1F-75E8-49CE-9F62-3D9794A2FCB5}"/>
    <cellStyle name="Millares 3 2 2 2 4 2" xfId="265" xr:uid="{2F77576B-A8A9-4CA4-ACF8-FE3B79498C9B}"/>
    <cellStyle name="Millares 3 2 2 2 4 3" xfId="409" xr:uid="{68CE9E5C-49BD-47C0-89BC-6E82D193E34A}"/>
    <cellStyle name="Millares 3 2 2 2 4 4" xfId="553" xr:uid="{03CBCFC5-84A6-4DB5-8A79-8141E445E438}"/>
    <cellStyle name="Millares 3 2 2 2 4 5" xfId="697" xr:uid="{81926495-EF41-4568-B46D-826F6C72AA77}"/>
    <cellStyle name="Millares 3 2 2 2 5" xfId="217" xr:uid="{1E4684E1-7366-46E3-9B5B-52816506C3F0}"/>
    <cellStyle name="Millares 3 2 2 2 6" xfId="361" xr:uid="{DDEED3AD-85DE-4829-A62E-DC6C512C7A05}"/>
    <cellStyle name="Millares 3 2 2 2 7" xfId="505" xr:uid="{18217E79-2A21-4620-9C21-BAF0D69304D1}"/>
    <cellStyle name="Millares 3 2 2 2 8" xfId="649" xr:uid="{DD213A58-916D-495B-A25F-3CA587ED0F08}"/>
    <cellStyle name="Millares 3 2 2 3" xfId="85" xr:uid="{0D0E8AD1-D3BC-4288-8CA0-050DFBD341D1}"/>
    <cellStyle name="Millares 3 2 2 3 2" xfId="181" xr:uid="{652A2BD0-1A36-482E-A86B-E258EB97F4C1}"/>
    <cellStyle name="Millares 3 2 2 3 2 2" xfId="325" xr:uid="{AC5E8628-750C-4FD0-99A1-2CBB02754578}"/>
    <cellStyle name="Millares 3 2 2 3 2 3" xfId="469" xr:uid="{D7740E33-F24E-4447-AEBF-682A8433589E}"/>
    <cellStyle name="Millares 3 2 2 3 2 4" xfId="613" xr:uid="{30C2450B-E3D9-49B1-946A-7DFEB3E00AC2}"/>
    <cellStyle name="Millares 3 2 2 3 2 5" xfId="757" xr:uid="{C1A21225-BB9D-4FD2-888F-E04D3D634F70}"/>
    <cellStyle name="Millares 3 2 2 3 3" xfId="133" xr:uid="{3A25F9E8-60F2-483A-989C-6FED81D238FD}"/>
    <cellStyle name="Millares 3 2 2 3 3 2" xfId="277" xr:uid="{22630361-63FD-492B-B49C-E71F1ED64851}"/>
    <cellStyle name="Millares 3 2 2 3 3 3" xfId="421" xr:uid="{BF01C34A-AC0C-452A-BCF2-6D3E977EC17E}"/>
    <cellStyle name="Millares 3 2 2 3 3 4" xfId="565" xr:uid="{075E33E1-9162-40BD-9491-BF568C3E9CB4}"/>
    <cellStyle name="Millares 3 2 2 3 3 5" xfId="709" xr:uid="{16EF7FB2-DFB9-489F-ACE0-E44ADB5EA92E}"/>
    <cellStyle name="Millares 3 2 2 3 4" xfId="229" xr:uid="{E2FE3117-5E1B-40EA-8BDA-82A2A9D4368D}"/>
    <cellStyle name="Millares 3 2 2 3 5" xfId="373" xr:uid="{94A10A29-E47B-4115-B2E7-0EE177201FBE}"/>
    <cellStyle name="Millares 3 2 2 3 6" xfId="517" xr:uid="{C28B29C3-92B7-4EAB-9EBF-E69AA42A46E9}"/>
    <cellStyle name="Millares 3 2 2 3 7" xfId="661" xr:uid="{943CC007-6D2C-4035-9A65-DB03D51D8065}"/>
    <cellStyle name="Millares 3 2 2 4" xfId="157" xr:uid="{0EE0B0DE-596E-4C2C-A62D-04FA478ECC5F}"/>
    <cellStyle name="Millares 3 2 2 4 2" xfId="301" xr:uid="{14663FC9-CD59-4362-8E0B-C541463FF413}"/>
    <cellStyle name="Millares 3 2 2 4 3" xfId="445" xr:uid="{76835B90-BAD4-4C0B-9F18-EA6C2BF29F8F}"/>
    <cellStyle name="Millares 3 2 2 4 4" xfId="589" xr:uid="{F72F67F5-9F62-4553-92FA-C3F85649D7AB}"/>
    <cellStyle name="Millares 3 2 2 4 5" xfId="733" xr:uid="{856C5D95-C417-4FB1-A034-B4D5B8B06624}"/>
    <cellStyle name="Millares 3 2 2 5" xfId="109" xr:uid="{E387BD2E-5880-422E-8630-1106C311592F}"/>
    <cellStyle name="Millares 3 2 2 5 2" xfId="253" xr:uid="{87B4F6AA-72D0-4E01-9FEF-D28B5324FEF0}"/>
    <cellStyle name="Millares 3 2 2 5 3" xfId="397" xr:uid="{1F5F9504-FA01-4B2C-9938-6A30D1C5AB2C}"/>
    <cellStyle name="Millares 3 2 2 5 4" xfId="541" xr:uid="{B7E0F305-5E60-4C47-8424-461380668FDE}"/>
    <cellStyle name="Millares 3 2 2 5 5" xfId="685" xr:uid="{C5D13372-9798-4E8D-964E-1AE71F682DBB}"/>
    <cellStyle name="Millares 3 2 2 6" xfId="205" xr:uid="{56B1AB9D-D1C8-4CDE-A1AE-B44038CF434D}"/>
    <cellStyle name="Millares 3 2 2 7" xfId="349" xr:uid="{2CB2DCB2-1FB5-4F38-8F36-3ED1D62CA441}"/>
    <cellStyle name="Millares 3 2 2 8" xfId="493" xr:uid="{58EE9FE5-1F14-4795-B00D-6813276A3891}"/>
    <cellStyle name="Millares 3 2 2 9" xfId="637" xr:uid="{35311DB8-7952-4B1B-A228-3402DED3A6AA}"/>
    <cellStyle name="Millares 3 2 3" xfId="64" xr:uid="{00000000-0005-0000-0000-000006000000}"/>
    <cellStyle name="Millares 3 2 3 2" xfId="76" xr:uid="{B461B0FB-755E-4B03-81A9-D23FE6919D71}"/>
    <cellStyle name="Millares 3 2 3 2 2" xfId="101" xr:uid="{B3A90FE1-45D3-4B0C-92ED-1E52B88062DB}"/>
    <cellStyle name="Millares 3 2 3 2 2 2" xfId="197" xr:uid="{E703F986-C3BC-446C-B3C7-EAF091043A9D}"/>
    <cellStyle name="Millares 3 2 3 2 2 2 2" xfId="341" xr:uid="{9BD2475A-1337-41D8-9F54-D83AD78C0AF8}"/>
    <cellStyle name="Millares 3 2 3 2 2 2 3" xfId="485" xr:uid="{1DAA3513-F841-4569-9A01-149B7115E133}"/>
    <cellStyle name="Millares 3 2 3 2 2 2 4" xfId="629" xr:uid="{383EB738-6C74-4507-BFF1-EE635E7664F7}"/>
    <cellStyle name="Millares 3 2 3 2 2 2 5" xfId="773" xr:uid="{DE04665F-7827-48B7-9D8E-376D0E9E66CD}"/>
    <cellStyle name="Millares 3 2 3 2 2 3" xfId="149" xr:uid="{13D3C7DD-C302-4E2A-B070-0C90EDAE30FF}"/>
    <cellStyle name="Millares 3 2 3 2 2 3 2" xfId="293" xr:uid="{D329E0E7-A9CD-47D4-A0E7-974AADF8CDC0}"/>
    <cellStyle name="Millares 3 2 3 2 2 3 3" xfId="437" xr:uid="{532A0CFC-03C0-4196-BC05-9E1203724C90}"/>
    <cellStyle name="Millares 3 2 3 2 2 3 4" xfId="581" xr:uid="{4DF6CC5A-D17F-4C72-9DB9-1E3ECDC754F3}"/>
    <cellStyle name="Millares 3 2 3 2 2 3 5" xfId="725" xr:uid="{D043E03A-AF01-462B-A69A-B22D364CBD0C}"/>
    <cellStyle name="Millares 3 2 3 2 2 4" xfId="245" xr:uid="{C046CCEE-74DB-4265-871F-E9E0FB710760}"/>
    <cellStyle name="Millares 3 2 3 2 2 5" xfId="389" xr:uid="{24BAFDAE-8967-415C-B37A-4EB909121A80}"/>
    <cellStyle name="Millares 3 2 3 2 2 6" xfId="533" xr:uid="{A66B9AB3-3DA8-4F7E-A78E-47845FA19C1F}"/>
    <cellStyle name="Millares 3 2 3 2 2 7" xfId="677" xr:uid="{80A5A9D5-4536-413C-8F9D-75240A61B42F}"/>
    <cellStyle name="Millares 3 2 3 2 3" xfId="173" xr:uid="{6092DD30-3E3F-4E75-9F18-32666800AA09}"/>
    <cellStyle name="Millares 3 2 3 2 3 2" xfId="317" xr:uid="{A2166C33-7DA6-4122-B15B-FFE4B337A5A9}"/>
    <cellStyle name="Millares 3 2 3 2 3 3" xfId="461" xr:uid="{908B33D6-2D51-4475-A3A9-7CD6DFDA662A}"/>
    <cellStyle name="Millares 3 2 3 2 3 4" xfId="605" xr:uid="{F7C1D65B-D41B-46AF-A1A6-5EFBBC2481FF}"/>
    <cellStyle name="Millares 3 2 3 2 3 5" xfId="749" xr:uid="{F44DC318-21BC-4695-A03B-A86B545CAF6A}"/>
    <cellStyle name="Millares 3 2 3 2 4" xfId="125" xr:uid="{529E56B2-47B7-4429-88F4-B12F628C937D}"/>
    <cellStyle name="Millares 3 2 3 2 4 2" xfId="269" xr:uid="{14B1F2D1-E06D-4C01-8E32-DAC78CE1F272}"/>
    <cellStyle name="Millares 3 2 3 2 4 3" xfId="413" xr:uid="{9B5BF1CC-24E7-4E72-AFAD-2373203E9937}"/>
    <cellStyle name="Millares 3 2 3 2 4 4" xfId="557" xr:uid="{7FF0A445-862B-4D16-9DC4-026B90038229}"/>
    <cellStyle name="Millares 3 2 3 2 4 5" xfId="701" xr:uid="{E98A088A-A078-4AF0-AFE0-D04F0513005E}"/>
    <cellStyle name="Millares 3 2 3 2 5" xfId="221" xr:uid="{A9311E75-3EC7-4941-96C0-7638BC8BC97E}"/>
    <cellStyle name="Millares 3 2 3 2 6" xfId="365" xr:uid="{A1CEB00A-0170-440D-8250-5942731F1B59}"/>
    <cellStyle name="Millares 3 2 3 2 7" xfId="509" xr:uid="{D26D48CF-BDA4-4EA6-B627-CECE1595839B}"/>
    <cellStyle name="Millares 3 2 3 2 8" xfId="653" xr:uid="{D374BDDB-C069-471E-B8E3-39D3630072D5}"/>
    <cellStyle name="Millares 3 2 3 3" xfId="89" xr:uid="{82AE7D12-F7CE-412E-B29B-83C2CF4638BD}"/>
    <cellStyle name="Millares 3 2 3 3 2" xfId="185" xr:uid="{FE5C1FE6-ED97-4F8A-83FD-85EDFD8B4B4F}"/>
    <cellStyle name="Millares 3 2 3 3 2 2" xfId="329" xr:uid="{025053F7-1115-40B5-8081-4223F663961C}"/>
    <cellStyle name="Millares 3 2 3 3 2 3" xfId="473" xr:uid="{34C1B25E-E12F-4758-995F-DE7DDBE5A19F}"/>
    <cellStyle name="Millares 3 2 3 3 2 4" xfId="617" xr:uid="{48730336-A356-4E6C-89E1-8DEE0BDDBE46}"/>
    <cellStyle name="Millares 3 2 3 3 2 5" xfId="761" xr:uid="{F739C474-2246-4629-88F5-1077530C69BC}"/>
    <cellStyle name="Millares 3 2 3 3 3" xfId="137" xr:uid="{7B273422-7C36-450A-A363-46875AA7C335}"/>
    <cellStyle name="Millares 3 2 3 3 3 2" xfId="281" xr:uid="{A2E190A1-B03D-4CFE-8C43-F23E5B50ECB6}"/>
    <cellStyle name="Millares 3 2 3 3 3 3" xfId="425" xr:uid="{0F5AB9A7-1024-4419-B8AB-4AC67A56359A}"/>
    <cellStyle name="Millares 3 2 3 3 3 4" xfId="569" xr:uid="{4FC0800E-A3AF-4195-B4D4-CD40391CAA9A}"/>
    <cellStyle name="Millares 3 2 3 3 3 5" xfId="713" xr:uid="{28035B8B-442C-4F9B-9F1B-5A6CA34310E8}"/>
    <cellStyle name="Millares 3 2 3 3 4" xfId="233" xr:uid="{4197947B-5CA4-4BA4-AAC7-676606FC763D}"/>
    <cellStyle name="Millares 3 2 3 3 5" xfId="377" xr:uid="{5A9E45A9-37A4-4062-BE38-4C50B1ED6B1D}"/>
    <cellStyle name="Millares 3 2 3 3 6" xfId="521" xr:uid="{49502A0F-D4B1-49CA-9E5E-3CD8F03BDF92}"/>
    <cellStyle name="Millares 3 2 3 3 7" xfId="665" xr:uid="{4D845D1E-99FA-4F74-BE17-6D817E5F52E8}"/>
    <cellStyle name="Millares 3 2 3 4" xfId="161" xr:uid="{0C7F854A-1330-4870-9DFC-89274B24568F}"/>
    <cellStyle name="Millares 3 2 3 4 2" xfId="305" xr:uid="{ABAE0F89-CAAC-4D28-8584-21FB37FAE858}"/>
    <cellStyle name="Millares 3 2 3 4 3" xfId="449" xr:uid="{9AACD6B5-BF48-4537-A67F-FBB629C93095}"/>
    <cellStyle name="Millares 3 2 3 4 4" xfId="593" xr:uid="{346E67F5-5A0A-42D7-BEDC-1DF0E025635D}"/>
    <cellStyle name="Millares 3 2 3 4 5" xfId="737" xr:uid="{D00B7763-1192-4A8C-8E51-CA6C05C68F63}"/>
    <cellStyle name="Millares 3 2 3 5" xfId="113" xr:uid="{1C5C5C1E-6E44-45AF-8778-0CB9649667BD}"/>
    <cellStyle name="Millares 3 2 3 5 2" xfId="257" xr:uid="{3B2218F0-3315-4EAA-89BC-C7D9710D608E}"/>
    <cellStyle name="Millares 3 2 3 5 3" xfId="401" xr:uid="{66B1AF2E-438F-4BAA-81F3-F6C8D18BDBE7}"/>
    <cellStyle name="Millares 3 2 3 5 4" xfId="545" xr:uid="{F5F93705-3AA2-4857-84AD-0A48EE091E3A}"/>
    <cellStyle name="Millares 3 2 3 5 5" xfId="689" xr:uid="{12310A97-131C-4841-968B-ABF90994C6B4}"/>
    <cellStyle name="Millares 3 2 3 6" xfId="209" xr:uid="{C0A58BAB-D5E9-44EE-B007-BB622584786E}"/>
    <cellStyle name="Millares 3 2 3 7" xfId="353" xr:uid="{51EA72E7-1984-4E66-B205-A43747DCFB06}"/>
    <cellStyle name="Millares 3 2 3 8" xfId="497" xr:uid="{0FACAF80-226C-42A2-9EF9-2126E0AFA3D8}"/>
    <cellStyle name="Millares 3 2 3 9" xfId="641" xr:uid="{A94A0919-10CD-46FD-BC67-3C9A4853FA13}"/>
    <cellStyle name="Millares 3 2 4" xfId="68" xr:uid="{D00DFA57-3A8A-4FF8-819B-6B76C47E46E5}"/>
    <cellStyle name="Millares 3 2 4 2" xfId="93" xr:uid="{B09D6C7C-4602-4897-B57D-9F49B1E6F698}"/>
    <cellStyle name="Millares 3 2 4 2 2" xfId="189" xr:uid="{20404B6B-2A2D-43E9-8494-FFAA65B717E3}"/>
    <cellStyle name="Millares 3 2 4 2 2 2" xfId="333" xr:uid="{23186D0D-7139-4145-9B65-58B89663F7C5}"/>
    <cellStyle name="Millares 3 2 4 2 2 3" xfId="477" xr:uid="{6342F633-B239-429E-86C4-5BF6403FFDA2}"/>
    <cellStyle name="Millares 3 2 4 2 2 4" xfId="621" xr:uid="{945D3784-C485-41D1-BEDE-12DD76ECDA5A}"/>
    <cellStyle name="Millares 3 2 4 2 2 5" xfId="765" xr:uid="{2FBA009F-C0E7-436D-A336-708620041B9E}"/>
    <cellStyle name="Millares 3 2 4 2 3" xfId="141" xr:uid="{BE1409CC-37F6-4B36-BB79-73C9CA8E8A17}"/>
    <cellStyle name="Millares 3 2 4 2 3 2" xfId="285" xr:uid="{3D241DD0-3722-4B2B-888D-1E3CF68D6EE8}"/>
    <cellStyle name="Millares 3 2 4 2 3 3" xfId="429" xr:uid="{685397BC-0332-48ED-9A88-2B6AC3F1F73F}"/>
    <cellStyle name="Millares 3 2 4 2 3 4" xfId="573" xr:uid="{FB3B9370-A0B5-46F6-A29A-A96CDBCC5CCA}"/>
    <cellStyle name="Millares 3 2 4 2 3 5" xfId="717" xr:uid="{3E7DDA41-47F2-4B0C-A946-42CB01483744}"/>
    <cellStyle name="Millares 3 2 4 2 4" xfId="237" xr:uid="{F21B5728-E41C-479E-A36E-B10A8F1B3C19}"/>
    <cellStyle name="Millares 3 2 4 2 5" xfId="381" xr:uid="{3ECDAE14-A596-4C2D-8C94-42A46A1EAC95}"/>
    <cellStyle name="Millares 3 2 4 2 6" xfId="525" xr:uid="{03DC4358-8211-46BB-8984-EEAFA26BDAAE}"/>
    <cellStyle name="Millares 3 2 4 2 7" xfId="669" xr:uid="{3468583C-DAD3-415C-8589-7AE24086E31A}"/>
    <cellStyle name="Millares 3 2 4 3" xfId="165" xr:uid="{B948729F-A49D-417B-9CB3-A74A72335328}"/>
    <cellStyle name="Millares 3 2 4 3 2" xfId="309" xr:uid="{B48B758C-DC3B-45DE-9BED-8C7918F2FDA4}"/>
    <cellStyle name="Millares 3 2 4 3 3" xfId="453" xr:uid="{09AEF5EC-836D-45B7-A233-1C1D2EAF723C}"/>
    <cellStyle name="Millares 3 2 4 3 4" xfId="597" xr:uid="{C7AA3C60-DC91-43FD-BFEE-2C6E3211550B}"/>
    <cellStyle name="Millares 3 2 4 3 5" xfId="741" xr:uid="{F1BB47F9-5785-45F1-A3FF-2662DA98EE28}"/>
    <cellStyle name="Millares 3 2 4 4" xfId="117" xr:uid="{65A89A72-CE31-4879-B78F-7568B180CAC0}"/>
    <cellStyle name="Millares 3 2 4 4 2" xfId="261" xr:uid="{2AE812F6-4891-4078-9608-7E3006525F1D}"/>
    <cellStyle name="Millares 3 2 4 4 3" xfId="405" xr:uid="{0EEA24EC-5CCA-487E-A1B5-FB920FFB03C8}"/>
    <cellStyle name="Millares 3 2 4 4 4" xfId="549" xr:uid="{3B9C7F2E-6F3F-446D-9060-619F6CA1407A}"/>
    <cellStyle name="Millares 3 2 4 4 5" xfId="693" xr:uid="{D9F85395-C50A-41E5-B11B-45B5400E854A}"/>
    <cellStyle name="Millares 3 2 4 5" xfId="213" xr:uid="{0C4189D1-9B20-4CBD-8C82-4D17AC3B73E9}"/>
    <cellStyle name="Millares 3 2 4 6" xfId="357" xr:uid="{2D4D5DF1-26CA-4A7F-A6E6-6FD3D7717430}"/>
    <cellStyle name="Millares 3 2 4 7" xfId="501" xr:uid="{7CE4F88D-B48F-4FDE-8C19-2EC036FC3D88}"/>
    <cellStyle name="Millares 3 2 4 8" xfId="645" xr:uid="{282B04AF-DB42-4BDA-940B-BBA401784CB7}"/>
    <cellStyle name="Millares 3 2 5" xfId="81" xr:uid="{4A7F3818-7E2C-4EEA-BEE8-408752FABED6}"/>
    <cellStyle name="Millares 3 2 5 2" xfId="177" xr:uid="{D14F3BCA-0D41-4A22-B0C7-915EF8E7434F}"/>
    <cellStyle name="Millares 3 2 5 2 2" xfId="321" xr:uid="{39F1A602-CF24-4466-9F2A-96C8604CAB12}"/>
    <cellStyle name="Millares 3 2 5 2 3" xfId="465" xr:uid="{80C6D01E-AD7F-4756-9FF8-76B606EF5AED}"/>
    <cellStyle name="Millares 3 2 5 2 4" xfId="609" xr:uid="{90ABCC02-1C9E-46AB-B574-1C2B0C16C2EF}"/>
    <cellStyle name="Millares 3 2 5 2 5" xfId="753" xr:uid="{1A272C6C-4922-4E3C-8DB8-DD00BB90946A}"/>
    <cellStyle name="Millares 3 2 5 3" xfId="129" xr:uid="{4BB9F39D-AA39-4EAD-9906-38C297299357}"/>
    <cellStyle name="Millares 3 2 5 3 2" xfId="273" xr:uid="{8C43E7F7-5172-4084-9215-7E1793A791C9}"/>
    <cellStyle name="Millares 3 2 5 3 3" xfId="417" xr:uid="{827D1A55-3F66-47F6-B576-FA5787850960}"/>
    <cellStyle name="Millares 3 2 5 3 4" xfId="561" xr:uid="{05A8B7ED-64FD-48B2-8429-9340B39A301D}"/>
    <cellStyle name="Millares 3 2 5 3 5" xfId="705" xr:uid="{02C96447-63C0-4D84-90FF-E5734A0A7A52}"/>
    <cellStyle name="Millares 3 2 5 4" xfId="225" xr:uid="{3682F2FD-B7AB-424F-9D38-8E3087729575}"/>
    <cellStyle name="Millares 3 2 5 5" xfId="369" xr:uid="{DC489A63-E14A-4B7B-907C-67585EEB5717}"/>
    <cellStyle name="Millares 3 2 5 6" xfId="513" xr:uid="{5C5E33EA-D550-4F46-9FC5-254965616621}"/>
    <cellStyle name="Millares 3 2 5 7" xfId="657" xr:uid="{5A5EFF1E-B306-41F0-A2A0-567C040832D0}"/>
    <cellStyle name="Millares 3 2 6" xfId="153" xr:uid="{B2F5BB11-0039-4E0B-B8CD-1B70468D499A}"/>
    <cellStyle name="Millares 3 2 6 2" xfId="297" xr:uid="{97DD8932-94A7-4427-844E-7C3568999EF8}"/>
    <cellStyle name="Millares 3 2 6 3" xfId="441" xr:uid="{57C901ED-C96A-46FD-953B-D8A2E36AF297}"/>
    <cellStyle name="Millares 3 2 6 4" xfId="585" xr:uid="{5117DA82-3A5C-401F-A958-9E2A3D707D7C}"/>
    <cellStyle name="Millares 3 2 6 5" xfId="729" xr:uid="{EC146C71-4798-4FC8-9991-489ECB93ED63}"/>
    <cellStyle name="Millares 3 2 7" xfId="105" xr:uid="{B94CF697-2454-4B35-AA5F-5CF036DCAFF9}"/>
    <cellStyle name="Millares 3 2 7 2" xfId="249" xr:uid="{B903F6C4-3765-4FAE-94D6-4321924C72A4}"/>
    <cellStyle name="Millares 3 2 7 3" xfId="393" xr:uid="{989D654A-E276-4C19-ABDB-7222FD079DDF}"/>
    <cellStyle name="Millares 3 2 7 4" xfId="537" xr:uid="{A4723B44-B276-42DA-B7CB-F581804B577E}"/>
    <cellStyle name="Millares 3 2 7 5" xfId="681" xr:uid="{FA39443A-A4A7-4CE1-92AB-833FA476166C}"/>
    <cellStyle name="Millares 3 2 8" xfId="201" xr:uid="{891A101B-CBC6-470D-8D12-2ECADAEB9CAC}"/>
    <cellStyle name="Millares 3 2 9" xfId="345" xr:uid="{2C999AB2-E8EE-4929-B44E-3CFA6BCE9B3F}"/>
    <cellStyle name="Millares 3 3" xfId="58" xr:uid="{00000000-0005-0000-0000-000007000000}"/>
    <cellStyle name="Millares 3 3 2" xfId="70" xr:uid="{BF2A0008-0239-4D5D-B7F9-EABAB09C34E5}"/>
    <cellStyle name="Millares 3 3 2 2" xfId="95" xr:uid="{7ECF8175-1EE4-46BC-9E02-6C7C22209435}"/>
    <cellStyle name="Millares 3 3 2 2 2" xfId="191" xr:uid="{EF1A3938-AAEF-4CA5-BDD9-25C7759CC17F}"/>
    <cellStyle name="Millares 3 3 2 2 2 2" xfId="335" xr:uid="{2C45D3F4-DBE1-4B3F-9BC8-EE550B2D8CB9}"/>
    <cellStyle name="Millares 3 3 2 2 2 3" xfId="479" xr:uid="{30E63BBB-25DE-407D-95C5-E373EE1494CF}"/>
    <cellStyle name="Millares 3 3 2 2 2 4" xfId="623" xr:uid="{65BC9807-643A-4EB2-953D-35C5443CE121}"/>
    <cellStyle name="Millares 3 3 2 2 2 5" xfId="767" xr:uid="{28B476FA-7317-4F44-9469-1928667A2F69}"/>
    <cellStyle name="Millares 3 3 2 2 3" xfId="143" xr:uid="{82060A24-FD0C-435F-A168-B4945693ED6C}"/>
    <cellStyle name="Millares 3 3 2 2 3 2" xfId="287" xr:uid="{033D18B1-6E0F-4694-BBC5-E9B2E92158E4}"/>
    <cellStyle name="Millares 3 3 2 2 3 3" xfId="431" xr:uid="{A8F4C8E2-342D-4F46-8139-A454164AB39B}"/>
    <cellStyle name="Millares 3 3 2 2 3 4" xfId="575" xr:uid="{1B837E1F-3CBD-4164-99AA-5E6C79D5D484}"/>
    <cellStyle name="Millares 3 3 2 2 3 5" xfId="719" xr:uid="{2DF16628-68E9-4D7B-B0D2-D3C03B31E35A}"/>
    <cellStyle name="Millares 3 3 2 2 4" xfId="239" xr:uid="{1D19DB6F-9A92-496C-982F-A43D4E105E9E}"/>
    <cellStyle name="Millares 3 3 2 2 5" xfId="383" xr:uid="{1AB59C90-12E0-4642-99C1-2DFE327009C2}"/>
    <cellStyle name="Millares 3 3 2 2 6" xfId="527" xr:uid="{58F7ED16-3DE8-46DD-B2A3-AAD1BD2B53DE}"/>
    <cellStyle name="Millares 3 3 2 2 7" xfId="671" xr:uid="{241F9032-8290-47CB-9629-E1860345E212}"/>
    <cellStyle name="Millares 3 3 2 3" xfId="167" xr:uid="{A5457721-078E-4440-97BC-9F11645D18FC}"/>
    <cellStyle name="Millares 3 3 2 3 2" xfId="311" xr:uid="{55AA9D8E-D611-486C-8C32-EF072DD9FB9E}"/>
    <cellStyle name="Millares 3 3 2 3 3" xfId="455" xr:uid="{425ED7F2-B844-4399-A7BF-A28F344E6C34}"/>
    <cellStyle name="Millares 3 3 2 3 4" xfId="599" xr:uid="{187C198E-7849-484A-8661-671FD64C9FB3}"/>
    <cellStyle name="Millares 3 3 2 3 5" xfId="743" xr:uid="{79BE5214-50DF-497D-B7C9-4A429F518F73}"/>
    <cellStyle name="Millares 3 3 2 4" xfId="119" xr:uid="{0C5AE3AD-CA0C-4CBB-BAAC-FE8B9E2FED64}"/>
    <cellStyle name="Millares 3 3 2 4 2" xfId="263" xr:uid="{6D00C8C0-5E0D-4594-8F48-0A2CC0445754}"/>
    <cellStyle name="Millares 3 3 2 4 3" xfId="407" xr:uid="{5E43BD7B-48A9-4121-8F3F-23E58D4CCDE6}"/>
    <cellStyle name="Millares 3 3 2 4 4" xfId="551" xr:uid="{C2D0CD59-45C4-4ED9-B56E-33F52C90A403}"/>
    <cellStyle name="Millares 3 3 2 4 5" xfId="695" xr:uid="{8576D00A-A84A-4936-A171-89DA6E6509C9}"/>
    <cellStyle name="Millares 3 3 2 5" xfId="215" xr:uid="{E0D4D857-F52F-4CDA-840D-1E1A6EA84A1F}"/>
    <cellStyle name="Millares 3 3 2 6" xfId="359" xr:uid="{2D9D94D5-60FE-443E-B82B-BD94DD0560F2}"/>
    <cellStyle name="Millares 3 3 2 7" xfId="503" xr:uid="{F7B327CF-741D-491E-9715-7EC3F8742547}"/>
    <cellStyle name="Millares 3 3 2 8" xfId="647" xr:uid="{BC395BB0-B056-4F69-886A-260CF662DDD5}"/>
    <cellStyle name="Millares 3 3 3" xfId="83" xr:uid="{68B29350-1D3B-4D41-A485-AC355E9917FC}"/>
    <cellStyle name="Millares 3 3 3 2" xfId="179" xr:uid="{37F6FC96-AD4A-4852-AB15-472DC7B529D2}"/>
    <cellStyle name="Millares 3 3 3 2 2" xfId="323" xr:uid="{BFCAB101-A08A-4007-8C08-49FAA448E78B}"/>
    <cellStyle name="Millares 3 3 3 2 3" xfId="467" xr:uid="{6B444135-834F-4A98-B05F-17AD9DABE52D}"/>
    <cellStyle name="Millares 3 3 3 2 4" xfId="611" xr:uid="{5DBD6C48-3F1C-4EED-A1C2-F0D96A3BCB43}"/>
    <cellStyle name="Millares 3 3 3 2 5" xfId="755" xr:uid="{56EBC7FA-5DBF-4235-AA60-066404137D13}"/>
    <cellStyle name="Millares 3 3 3 3" xfId="131" xr:uid="{2CEFE43D-64A6-42C9-8D6A-0D972FAE0B74}"/>
    <cellStyle name="Millares 3 3 3 3 2" xfId="275" xr:uid="{6ACF35B8-A85E-443F-A3BF-B9711DDCCB7E}"/>
    <cellStyle name="Millares 3 3 3 3 3" xfId="419" xr:uid="{6630BB2B-59F2-44A8-8B42-CCFCB42342A3}"/>
    <cellStyle name="Millares 3 3 3 3 4" xfId="563" xr:uid="{F972BB57-E973-4AD4-BA9D-3BC657FCA608}"/>
    <cellStyle name="Millares 3 3 3 3 5" xfId="707" xr:uid="{980B03EA-B0CD-4B13-A325-6CBD5AEBE732}"/>
    <cellStyle name="Millares 3 3 3 4" xfId="227" xr:uid="{DDDE129E-2AF5-4B34-A06D-CCCBC8CE2C89}"/>
    <cellStyle name="Millares 3 3 3 5" xfId="371" xr:uid="{66DAF1CF-61B9-4783-B695-ED0F8089AE0C}"/>
    <cellStyle name="Millares 3 3 3 6" xfId="515" xr:uid="{3DBA2787-7A55-41D7-A334-0B183C2D8C60}"/>
    <cellStyle name="Millares 3 3 3 7" xfId="659" xr:uid="{FC1B0071-2F81-415C-AAAD-D9BC9EE494E7}"/>
    <cellStyle name="Millares 3 3 4" xfId="155" xr:uid="{7240D6AB-6D84-4BB2-BE4B-A84C2FFD213D}"/>
    <cellStyle name="Millares 3 3 4 2" xfId="299" xr:uid="{352A6735-5A6C-4FD3-A5EC-C198103280EF}"/>
    <cellStyle name="Millares 3 3 4 3" xfId="443" xr:uid="{D39E06D6-68D8-4D8D-8070-E154B90AD3B4}"/>
    <cellStyle name="Millares 3 3 4 4" xfId="587" xr:uid="{B9B9CC7B-378F-4D62-AD44-F7DDA27B2ECD}"/>
    <cellStyle name="Millares 3 3 4 5" xfId="731" xr:uid="{DBAB327B-139A-4144-932C-DD9BB12CD34F}"/>
    <cellStyle name="Millares 3 3 5" xfId="107" xr:uid="{C98E2DB7-CEBF-4913-A15F-5ED9D784B331}"/>
    <cellStyle name="Millares 3 3 5 2" xfId="251" xr:uid="{00BE4C85-FAE5-4EDF-B0E1-7A43A8486C9A}"/>
    <cellStyle name="Millares 3 3 5 3" xfId="395" xr:uid="{BE6A9BFE-927D-4E97-84A3-95B1038885C6}"/>
    <cellStyle name="Millares 3 3 5 4" xfId="539" xr:uid="{044D5519-5512-4B13-9009-17D4CD755B43}"/>
    <cellStyle name="Millares 3 3 5 5" xfId="683" xr:uid="{53C8EF93-B69B-44A1-AFBB-AF5FB8F0B446}"/>
    <cellStyle name="Millares 3 3 6" xfId="203" xr:uid="{606FBBA3-5D7A-4190-BA8E-290736388784}"/>
    <cellStyle name="Millares 3 3 7" xfId="347" xr:uid="{EFEEC067-4D82-456E-A0DE-E0224BCF49EB}"/>
    <cellStyle name="Millares 3 3 8" xfId="491" xr:uid="{858C0E21-B972-477A-97C6-EA087C742537}"/>
    <cellStyle name="Millares 3 3 9" xfId="635" xr:uid="{2A6C324C-75AA-4873-85B1-DA5D2EFA152B}"/>
    <cellStyle name="Millares 3 4" xfId="62" xr:uid="{00000000-0005-0000-0000-000008000000}"/>
    <cellStyle name="Millares 3 4 2" xfId="74" xr:uid="{9A36720C-2062-4F01-B0C0-8E8A91E9171C}"/>
    <cellStyle name="Millares 3 4 2 2" xfId="99" xr:uid="{BBFB22A7-7836-434A-B2A6-6B5F4ECC98FB}"/>
    <cellStyle name="Millares 3 4 2 2 2" xfId="195" xr:uid="{51982FE9-09E9-45F7-83E6-9477FAA0D12D}"/>
    <cellStyle name="Millares 3 4 2 2 2 2" xfId="339" xr:uid="{FA614304-8B6A-4344-9C85-4D791A764C2F}"/>
    <cellStyle name="Millares 3 4 2 2 2 3" xfId="483" xr:uid="{58C2A289-9D1F-4A04-B2E1-784613FC2A93}"/>
    <cellStyle name="Millares 3 4 2 2 2 4" xfId="627" xr:uid="{5267D158-BBAD-47AD-B617-299AACF71810}"/>
    <cellStyle name="Millares 3 4 2 2 2 5" xfId="771" xr:uid="{32BE608D-7412-440C-9FA5-DFF882BF3E30}"/>
    <cellStyle name="Millares 3 4 2 2 3" xfId="147" xr:uid="{4AA8FB7B-2FEB-44E7-9443-EA5CB6F6D6DE}"/>
    <cellStyle name="Millares 3 4 2 2 3 2" xfId="291" xr:uid="{F459F38F-463C-4874-B8B7-DAAAF7381021}"/>
    <cellStyle name="Millares 3 4 2 2 3 3" xfId="435" xr:uid="{38DE8E02-989A-4C73-ABF3-DCE6451265A9}"/>
    <cellStyle name="Millares 3 4 2 2 3 4" xfId="579" xr:uid="{B8338B26-8CAA-4BDD-8F0C-567AF548A07A}"/>
    <cellStyle name="Millares 3 4 2 2 3 5" xfId="723" xr:uid="{9028651D-268E-479B-B005-5154720B42BF}"/>
    <cellStyle name="Millares 3 4 2 2 4" xfId="243" xr:uid="{2ACB8C44-5ACD-40F6-BC07-FE32F950534B}"/>
    <cellStyle name="Millares 3 4 2 2 5" xfId="387" xr:uid="{6546C1FD-CAF4-46C5-A889-8D486CF8C33E}"/>
    <cellStyle name="Millares 3 4 2 2 6" xfId="531" xr:uid="{1AE83B27-CF2C-4F97-830C-3CE1810226C0}"/>
    <cellStyle name="Millares 3 4 2 2 7" xfId="675" xr:uid="{BC6E69F2-169A-41D8-AEA8-C73BCC4098F5}"/>
    <cellStyle name="Millares 3 4 2 3" xfId="171" xr:uid="{D88951F6-DE9F-499B-8314-8ED1D6D72375}"/>
    <cellStyle name="Millares 3 4 2 3 2" xfId="315" xr:uid="{7BC4C298-A268-4817-984B-A9441EE70A1C}"/>
    <cellStyle name="Millares 3 4 2 3 3" xfId="459" xr:uid="{140F1E73-A146-48F3-B30B-52481AE592A4}"/>
    <cellStyle name="Millares 3 4 2 3 4" xfId="603" xr:uid="{8ADA80E5-17FD-4488-9101-41119DD5CBA9}"/>
    <cellStyle name="Millares 3 4 2 3 5" xfId="747" xr:uid="{2A528A63-D972-48F4-906A-C5A567471F2D}"/>
    <cellStyle name="Millares 3 4 2 4" xfId="123" xr:uid="{8E18DD53-959A-4888-B9B3-8BC7C9E17279}"/>
    <cellStyle name="Millares 3 4 2 4 2" xfId="267" xr:uid="{627ADAD1-2635-4D66-A5AC-4EE63BB15BAA}"/>
    <cellStyle name="Millares 3 4 2 4 3" xfId="411" xr:uid="{7FA35D60-BD09-4708-8ACA-E215600A70FC}"/>
    <cellStyle name="Millares 3 4 2 4 4" xfId="555" xr:uid="{C77C3EFC-BD7E-4839-81B0-3D6948E78735}"/>
    <cellStyle name="Millares 3 4 2 4 5" xfId="699" xr:uid="{3455466E-D41F-4826-B418-C2221478E1B8}"/>
    <cellStyle name="Millares 3 4 2 5" xfId="219" xr:uid="{BB6AE599-6C19-4A13-AF51-BD37994DF239}"/>
    <cellStyle name="Millares 3 4 2 6" xfId="363" xr:uid="{DF2863A2-5708-4B4A-977F-647D94301982}"/>
    <cellStyle name="Millares 3 4 2 7" xfId="507" xr:uid="{99D48B88-095B-49CD-A94C-246AAB442BAB}"/>
    <cellStyle name="Millares 3 4 2 8" xfId="651" xr:uid="{5F41C277-F480-4F82-ABCD-ECA8E97D8C63}"/>
    <cellStyle name="Millares 3 4 3" xfId="87" xr:uid="{9DC23511-5855-4E32-A12E-01A99A637236}"/>
    <cellStyle name="Millares 3 4 3 2" xfId="183" xr:uid="{BEAC3182-E4F3-492C-856B-A6C3B53FEA3D}"/>
    <cellStyle name="Millares 3 4 3 2 2" xfId="327" xr:uid="{262B2A2E-7ED5-46AB-87E2-788AB4D4F1D6}"/>
    <cellStyle name="Millares 3 4 3 2 3" xfId="471" xr:uid="{02B73EB5-27D4-49F4-9521-AC4E3240945D}"/>
    <cellStyle name="Millares 3 4 3 2 4" xfId="615" xr:uid="{D60067A3-9025-4BB9-A046-7A7475DB1EBA}"/>
    <cellStyle name="Millares 3 4 3 2 5" xfId="759" xr:uid="{4BE7193A-646D-457F-8F3C-DA75CBEBE0BB}"/>
    <cellStyle name="Millares 3 4 3 3" xfId="135" xr:uid="{7A50679A-184C-41AB-A0F9-7585BA1B1E69}"/>
    <cellStyle name="Millares 3 4 3 3 2" xfId="279" xr:uid="{06D5DAC8-B188-48DE-9665-79BD69EBFB95}"/>
    <cellStyle name="Millares 3 4 3 3 3" xfId="423" xr:uid="{7CC89E7C-71EE-425D-9E47-3963652F9F39}"/>
    <cellStyle name="Millares 3 4 3 3 4" xfId="567" xr:uid="{E33B3933-FD3C-4E56-81E6-E4B5704F5C41}"/>
    <cellStyle name="Millares 3 4 3 3 5" xfId="711" xr:uid="{7E798EF1-B312-45A5-B3CB-EDE1081C9941}"/>
    <cellStyle name="Millares 3 4 3 4" xfId="231" xr:uid="{71B31420-6ED4-476F-88F9-A154C045D9B5}"/>
    <cellStyle name="Millares 3 4 3 5" xfId="375" xr:uid="{FD6C7009-6025-4995-94D0-761F3B27EF5A}"/>
    <cellStyle name="Millares 3 4 3 6" xfId="519" xr:uid="{D77F25BC-4B2A-4D78-A381-303021A17ECC}"/>
    <cellStyle name="Millares 3 4 3 7" xfId="663" xr:uid="{2FF37DD5-BE5B-46FB-9F49-3657E0F81736}"/>
    <cellStyle name="Millares 3 4 4" xfId="159" xr:uid="{4510EEDD-2025-4F01-8694-56EC111961E5}"/>
    <cellStyle name="Millares 3 4 4 2" xfId="303" xr:uid="{1D506B35-A3BC-4F26-8D11-4C389EC98F1A}"/>
    <cellStyle name="Millares 3 4 4 3" xfId="447" xr:uid="{072C27A6-CDC0-4E14-AD00-0876CDE659CC}"/>
    <cellStyle name="Millares 3 4 4 4" xfId="591" xr:uid="{D4F983A7-3FCD-4146-BF76-AC5429519C3A}"/>
    <cellStyle name="Millares 3 4 4 5" xfId="735" xr:uid="{D02526DA-9C96-4C82-811D-6BC8BABF55EA}"/>
    <cellStyle name="Millares 3 4 5" xfId="111" xr:uid="{AA752305-E02D-4A8A-B317-A1BE5A2ED187}"/>
    <cellStyle name="Millares 3 4 5 2" xfId="255" xr:uid="{04A63D3E-775E-426C-AB4C-427F51606AC9}"/>
    <cellStyle name="Millares 3 4 5 3" xfId="399" xr:uid="{31C0A0A8-2353-4BE6-934B-8293C3335574}"/>
    <cellStyle name="Millares 3 4 5 4" xfId="543" xr:uid="{51FA8FA9-2BA4-4060-B3AF-6AF7D43C81FC}"/>
    <cellStyle name="Millares 3 4 5 5" xfId="687" xr:uid="{AA636EF6-C640-4F8B-B971-B457827DB809}"/>
    <cellStyle name="Millares 3 4 6" xfId="207" xr:uid="{BC6879C6-ABF4-44AD-8C17-8C08DCD291EC}"/>
    <cellStyle name="Millares 3 4 7" xfId="351" xr:uid="{31FAFD0F-B58B-427D-A987-C10FF9CDE35B}"/>
    <cellStyle name="Millares 3 4 8" xfId="495" xr:uid="{D0E7335B-75C2-4D62-8803-A9166AA58130}"/>
    <cellStyle name="Millares 3 4 9" xfId="639" xr:uid="{B0816C42-1090-4687-97C1-A39B6716BF98}"/>
    <cellStyle name="Millares 3 5" xfId="66" xr:uid="{C0AB71B4-1CDE-40B2-9BE9-905369512179}"/>
    <cellStyle name="Millares 3 5 2" xfId="91" xr:uid="{FC2CD363-FF07-47FB-9CB5-B1B9058A52DC}"/>
    <cellStyle name="Millares 3 5 2 2" xfId="187" xr:uid="{4848B3A9-E461-4DAD-BA7D-D247C358F8D3}"/>
    <cellStyle name="Millares 3 5 2 2 2" xfId="331" xr:uid="{F2DF6A8E-4178-499D-BC5D-97A4F12A2768}"/>
    <cellStyle name="Millares 3 5 2 2 3" xfId="475" xr:uid="{1640085D-8A1A-4717-9AF4-FC1EBAA09B01}"/>
    <cellStyle name="Millares 3 5 2 2 4" xfId="619" xr:uid="{3B3A30A3-9A2D-4C59-B6F1-E3120B6328EB}"/>
    <cellStyle name="Millares 3 5 2 2 5" xfId="763" xr:uid="{CB3F032A-6610-4F5B-BD9D-8F7C249986BB}"/>
    <cellStyle name="Millares 3 5 2 3" xfId="139" xr:uid="{13E613E4-B00B-488A-9B35-F5A325C77FD6}"/>
    <cellStyle name="Millares 3 5 2 3 2" xfId="283" xr:uid="{7041F64D-62A5-4B85-9BCB-C2CC808421F1}"/>
    <cellStyle name="Millares 3 5 2 3 3" xfId="427" xr:uid="{694463FE-21E8-4AAD-85DA-AE31747A600B}"/>
    <cellStyle name="Millares 3 5 2 3 4" xfId="571" xr:uid="{688CF737-4718-4C28-9431-7C70ABBB7B5A}"/>
    <cellStyle name="Millares 3 5 2 3 5" xfId="715" xr:uid="{2D5825C7-DC50-4A98-BE96-C9235F092AA5}"/>
    <cellStyle name="Millares 3 5 2 4" xfId="235" xr:uid="{F25F8CDD-DA7D-4D00-B5C8-5D8F0EB972B9}"/>
    <cellStyle name="Millares 3 5 2 5" xfId="379" xr:uid="{5C67B6DE-6B06-439D-B10C-595FF39737A2}"/>
    <cellStyle name="Millares 3 5 2 6" xfId="523" xr:uid="{BBC2D93A-C273-43E2-844B-0F5D3E2D9BD8}"/>
    <cellStyle name="Millares 3 5 2 7" xfId="667" xr:uid="{FFC9E546-9853-4B3C-9B69-FD5B0216CE34}"/>
    <cellStyle name="Millares 3 5 3" xfId="163" xr:uid="{8D2900C6-E409-4EB7-B234-DF74F534F2D5}"/>
    <cellStyle name="Millares 3 5 3 2" xfId="307" xr:uid="{F4FA8055-E935-42C7-BBF0-8D46E7B6232A}"/>
    <cellStyle name="Millares 3 5 3 3" xfId="451" xr:uid="{D59BFEAA-6220-4D35-A059-DA88C1C536BA}"/>
    <cellStyle name="Millares 3 5 3 4" xfId="595" xr:uid="{A105579B-9A35-4A59-9932-132CE804FA12}"/>
    <cellStyle name="Millares 3 5 3 5" xfId="739" xr:uid="{6DBAD19A-6385-4C79-84B6-0AD3AAF19948}"/>
    <cellStyle name="Millares 3 5 4" xfId="115" xr:uid="{D08104D5-AA7F-4DFA-926E-53A416FE1BED}"/>
    <cellStyle name="Millares 3 5 4 2" xfId="259" xr:uid="{55090223-8754-4EFC-BAAD-A876A691CE3B}"/>
    <cellStyle name="Millares 3 5 4 3" xfId="403" xr:uid="{B4D841B8-269C-4360-A2E4-3EBA728D95A1}"/>
    <cellStyle name="Millares 3 5 4 4" xfId="547" xr:uid="{E3AA77B6-B25E-4D17-B5DF-288F1DEAB2B0}"/>
    <cellStyle name="Millares 3 5 4 5" xfId="691" xr:uid="{7E1B8CEA-5C20-4BF9-930E-85CE586C9B79}"/>
    <cellStyle name="Millares 3 5 5" xfId="211" xr:uid="{B6716579-C4E4-443F-A097-F69E8F011E54}"/>
    <cellStyle name="Millares 3 5 6" xfId="355" xr:uid="{CE387CC1-534E-4ACA-9FFA-66198E718DFF}"/>
    <cellStyle name="Millares 3 5 7" xfId="499" xr:uid="{18B16000-E70C-4A68-A367-1B72143A4B5D}"/>
    <cellStyle name="Millares 3 5 8" xfId="643" xr:uid="{6154CB14-F2FA-4163-86C9-8D9EE98CA906}"/>
    <cellStyle name="Millares 3 6" xfId="79" xr:uid="{8A2E58BB-54F1-4D88-B5E8-D4A3807C2271}"/>
    <cellStyle name="Millares 3 6 2" xfId="175" xr:uid="{93A4DE3E-F130-42B6-A4C6-5149F97A4D97}"/>
    <cellStyle name="Millares 3 6 2 2" xfId="319" xr:uid="{E0E40767-CE1B-4699-88D3-0561F95E1DF3}"/>
    <cellStyle name="Millares 3 6 2 3" xfId="463" xr:uid="{BB715DEC-642E-46A4-B5B4-69C169D043ED}"/>
    <cellStyle name="Millares 3 6 2 4" xfId="607" xr:uid="{4CAB938B-0CA7-4106-8A2B-08BA4938A9E4}"/>
    <cellStyle name="Millares 3 6 2 5" xfId="751" xr:uid="{8B82F5B9-AD41-4848-90E0-F8EC5A5A42A6}"/>
    <cellStyle name="Millares 3 6 3" xfId="127" xr:uid="{E768BDEF-9E42-4C0F-8AD0-0C0C3F795418}"/>
    <cellStyle name="Millares 3 6 3 2" xfId="271" xr:uid="{BA0B1798-B035-475F-AE23-49BD2F85665C}"/>
    <cellStyle name="Millares 3 6 3 3" xfId="415" xr:uid="{33CD33A2-D88F-4DD4-9459-B9FADBD6908C}"/>
    <cellStyle name="Millares 3 6 3 4" xfId="559" xr:uid="{742EAAF2-74AD-4968-BB4F-D8FA6D2139AE}"/>
    <cellStyle name="Millares 3 6 3 5" xfId="703" xr:uid="{8E04A5F9-3FD3-4C10-9B9A-D8B0044BE792}"/>
    <cellStyle name="Millares 3 6 4" xfId="223" xr:uid="{F3F82945-09C9-44A3-A69B-9A6FA6973B65}"/>
    <cellStyle name="Millares 3 6 5" xfId="367" xr:uid="{70EA10E1-C587-4163-842C-ED96EE5F1F48}"/>
    <cellStyle name="Millares 3 6 6" xfId="511" xr:uid="{B1710A63-0809-4CFD-8234-639816CD701E}"/>
    <cellStyle name="Millares 3 6 7" xfId="655" xr:uid="{2F875641-E0E5-472C-BF37-3A4F8EBD14B8}"/>
    <cellStyle name="Millares 3 7" xfId="151" xr:uid="{E3AECF70-C776-4A38-83E6-C7CC3AD87820}"/>
    <cellStyle name="Millares 3 7 2" xfId="295" xr:uid="{D15FDACE-BDB1-4A9E-AF9E-3436E4F5020E}"/>
    <cellStyle name="Millares 3 7 3" xfId="439" xr:uid="{117E1227-21EC-47E0-91DE-EB47CF0BF9D2}"/>
    <cellStyle name="Millares 3 7 4" xfId="583" xr:uid="{C4269ED3-DCB8-4722-A7C3-DF4CAD2FF9AF}"/>
    <cellStyle name="Millares 3 7 5" xfId="727" xr:uid="{05CAFF35-94E6-4AB1-8329-C9FC86DD1BCA}"/>
    <cellStyle name="Millares 3 8" xfId="103" xr:uid="{19B07DF7-7C6E-48BC-87EC-BC12E3AAC98C}"/>
    <cellStyle name="Millares 3 8 2" xfId="247" xr:uid="{5D09DD94-E027-484D-98B7-96BE801E6F77}"/>
    <cellStyle name="Millares 3 8 3" xfId="391" xr:uid="{BB6D6E7E-649E-4D0F-AACC-097837CFE8EA}"/>
    <cellStyle name="Millares 3 8 4" xfId="535" xr:uid="{CDA0FBF4-AD05-4F33-B75D-DF79D1EA11AD}"/>
    <cellStyle name="Millares 3 8 5" xfId="679" xr:uid="{B8FF7276-1297-48BF-B067-22EC625784AF}"/>
    <cellStyle name="Millares 3 9" xfId="199" xr:uid="{FD6B5DA1-4A88-4940-B8D7-C9455423BACA}"/>
    <cellStyle name="Millares 4" xfId="8" xr:uid="{00000000-0005-0000-0000-000009000000}"/>
    <cellStyle name="Millares 4 10" xfId="344" xr:uid="{06F59D8D-3749-4E2B-A002-DD73D9DCD1F7}"/>
    <cellStyle name="Millares 4 11" xfId="488" xr:uid="{45D24C30-2859-4EF8-9ADE-02A88D441DE5}"/>
    <cellStyle name="Millares 4 12" xfId="632" xr:uid="{82AD509A-FA05-4D9A-82E1-74F423D712D3}"/>
    <cellStyle name="Millares 4 2" xfId="57" xr:uid="{00000000-0005-0000-0000-00000A000000}"/>
    <cellStyle name="Millares 4 2 10" xfId="490" xr:uid="{FDD582CE-A64D-4C3C-976B-C4A9F23F555F}"/>
    <cellStyle name="Millares 4 2 11" xfId="634" xr:uid="{50A67B99-D8A5-495E-A5BE-13A0498BD077}"/>
    <cellStyle name="Millares 4 2 2" xfId="61" xr:uid="{00000000-0005-0000-0000-00000B000000}"/>
    <cellStyle name="Millares 4 2 2 2" xfId="73" xr:uid="{8D681E39-3ED8-4642-B99B-222DCE2FF26C}"/>
    <cellStyle name="Millares 4 2 2 2 2" xfId="98" xr:uid="{CAE60000-95BB-4367-8034-0243688F4891}"/>
    <cellStyle name="Millares 4 2 2 2 2 2" xfId="194" xr:uid="{84C1EB4E-AAB8-4081-B7AA-31A6C4841CF4}"/>
    <cellStyle name="Millares 4 2 2 2 2 2 2" xfId="338" xr:uid="{7204451D-709B-4B53-BA4E-2B003D2FEEFB}"/>
    <cellStyle name="Millares 4 2 2 2 2 2 3" xfId="482" xr:uid="{77051D5F-9987-41A4-B19E-F699AF8F2162}"/>
    <cellStyle name="Millares 4 2 2 2 2 2 4" xfId="626" xr:uid="{134EB5F1-554E-4544-8E43-939EA0A73A87}"/>
    <cellStyle name="Millares 4 2 2 2 2 2 5" xfId="770" xr:uid="{648C31DF-1285-4946-B8CA-128D90C59703}"/>
    <cellStyle name="Millares 4 2 2 2 2 3" xfId="146" xr:uid="{63645842-EFF5-4178-815F-3FDE8F219E7D}"/>
    <cellStyle name="Millares 4 2 2 2 2 3 2" xfId="290" xr:uid="{EC4640C9-FDD1-43D8-9FF8-B0E54857EABB}"/>
    <cellStyle name="Millares 4 2 2 2 2 3 3" xfId="434" xr:uid="{DC767443-1702-452A-8854-AF3637026CCE}"/>
    <cellStyle name="Millares 4 2 2 2 2 3 4" xfId="578" xr:uid="{0EE7BBD3-8D8E-4DDF-8F4D-35A31CAD72ED}"/>
    <cellStyle name="Millares 4 2 2 2 2 3 5" xfId="722" xr:uid="{ED8CFB96-FD6C-4910-924A-7E1F4FAA9A33}"/>
    <cellStyle name="Millares 4 2 2 2 2 4" xfId="242" xr:uid="{919A6079-1F15-4A58-9743-277C2DB0052F}"/>
    <cellStyle name="Millares 4 2 2 2 2 5" xfId="386" xr:uid="{C3755D0A-05B5-45D2-87EC-4143116AF1A8}"/>
    <cellStyle name="Millares 4 2 2 2 2 6" xfId="530" xr:uid="{32E3FDB0-C104-4F05-BEF3-5E3D976BA2C4}"/>
    <cellStyle name="Millares 4 2 2 2 2 7" xfId="674" xr:uid="{AE61D41A-987A-4E28-8A26-A685E332A06C}"/>
    <cellStyle name="Millares 4 2 2 2 3" xfId="170" xr:uid="{CC797142-9CA9-45DA-954B-365648470D40}"/>
    <cellStyle name="Millares 4 2 2 2 3 2" xfId="314" xr:uid="{6A278ABE-40DF-4486-9E00-003F43F74E87}"/>
    <cellStyle name="Millares 4 2 2 2 3 3" xfId="458" xr:uid="{8D51E708-074D-4322-8D53-78E0FC697E55}"/>
    <cellStyle name="Millares 4 2 2 2 3 4" xfId="602" xr:uid="{ECD67540-329B-4968-8FB5-A960BF567AF9}"/>
    <cellStyle name="Millares 4 2 2 2 3 5" xfId="746" xr:uid="{EC435586-D48A-4CB2-86A7-F19E29AE7336}"/>
    <cellStyle name="Millares 4 2 2 2 4" xfId="122" xr:uid="{D0157A44-0116-465A-B36D-848F7A0B66D1}"/>
    <cellStyle name="Millares 4 2 2 2 4 2" xfId="266" xr:uid="{51E6B512-0885-436A-BED9-E8E81F160D28}"/>
    <cellStyle name="Millares 4 2 2 2 4 3" xfId="410" xr:uid="{D0134670-743E-49CA-86E5-FC763A76238B}"/>
    <cellStyle name="Millares 4 2 2 2 4 4" xfId="554" xr:uid="{97ACF1C8-23EA-411D-BA27-C9495C1E8D33}"/>
    <cellStyle name="Millares 4 2 2 2 4 5" xfId="698" xr:uid="{2F6032B5-8ACD-4ACB-B88F-3BC40DDA1147}"/>
    <cellStyle name="Millares 4 2 2 2 5" xfId="218" xr:uid="{336A4C3A-C1ED-4E0F-81CB-BD4A8CA47569}"/>
    <cellStyle name="Millares 4 2 2 2 6" xfId="362" xr:uid="{FA4C7AEB-F97D-4928-B743-2733D8A3C4AB}"/>
    <cellStyle name="Millares 4 2 2 2 7" xfId="506" xr:uid="{2643B94B-472C-41AE-9813-C2839D1371E5}"/>
    <cellStyle name="Millares 4 2 2 2 8" xfId="650" xr:uid="{0B824241-679F-440A-8698-7B481742B4F9}"/>
    <cellStyle name="Millares 4 2 2 3" xfId="86" xr:uid="{D19C4D3F-6F34-4E4E-AB93-E667375F36C2}"/>
    <cellStyle name="Millares 4 2 2 3 2" xfId="182" xr:uid="{C663FBDF-CBA1-4D2A-B389-70D6CC4B230D}"/>
    <cellStyle name="Millares 4 2 2 3 2 2" xfId="326" xr:uid="{0D5EE584-C1D3-4AD5-B376-26FAD5C260C3}"/>
    <cellStyle name="Millares 4 2 2 3 2 3" xfId="470" xr:uid="{9A945A60-DD1F-4BA7-8F33-FBD00A6DED58}"/>
    <cellStyle name="Millares 4 2 2 3 2 4" xfId="614" xr:uid="{6D85C0E5-9FF1-4A16-A6FF-97974F9C21C7}"/>
    <cellStyle name="Millares 4 2 2 3 2 5" xfId="758" xr:uid="{7E8265C2-C6AB-4727-85E1-107166956EC3}"/>
    <cellStyle name="Millares 4 2 2 3 3" xfId="134" xr:uid="{B4F1F352-4DCF-4DF3-AEA0-4AACCB8CC132}"/>
    <cellStyle name="Millares 4 2 2 3 3 2" xfId="278" xr:uid="{0B689AC2-8277-4B26-BD44-C00FD3D5D318}"/>
    <cellStyle name="Millares 4 2 2 3 3 3" xfId="422" xr:uid="{822FDBC4-C8E6-4E91-9FA7-FDBBD17D7F95}"/>
    <cellStyle name="Millares 4 2 2 3 3 4" xfId="566" xr:uid="{2F432F2C-353C-4FC7-A71C-E92C45083620}"/>
    <cellStyle name="Millares 4 2 2 3 3 5" xfId="710" xr:uid="{9A53F534-F8CA-4416-A783-66A294EF24EF}"/>
    <cellStyle name="Millares 4 2 2 3 4" xfId="230" xr:uid="{1AB27325-ACAC-472F-A47D-B26F70237C4E}"/>
    <cellStyle name="Millares 4 2 2 3 5" xfId="374" xr:uid="{081F7507-CA19-4DEF-BAA7-6B8B3A7F5D46}"/>
    <cellStyle name="Millares 4 2 2 3 6" xfId="518" xr:uid="{2731B774-701A-4B8B-A3FD-A2C51CF85EAC}"/>
    <cellStyle name="Millares 4 2 2 3 7" xfId="662" xr:uid="{039C5F25-0788-4451-B3FE-68166FFEBA42}"/>
    <cellStyle name="Millares 4 2 2 4" xfId="158" xr:uid="{65495C8A-6EC4-451A-BFCF-B64CCDFE1732}"/>
    <cellStyle name="Millares 4 2 2 4 2" xfId="302" xr:uid="{FADFD70A-B65A-47C7-8066-A632742EC6AA}"/>
    <cellStyle name="Millares 4 2 2 4 3" xfId="446" xr:uid="{2DD09A3B-5F7A-422C-B17E-C4F001D77F5C}"/>
    <cellStyle name="Millares 4 2 2 4 4" xfId="590" xr:uid="{037298F7-79FE-4BD6-9840-04F2FD18526A}"/>
    <cellStyle name="Millares 4 2 2 4 5" xfId="734" xr:uid="{444812F1-3867-44F1-89CB-E826AE0925B9}"/>
    <cellStyle name="Millares 4 2 2 5" xfId="110" xr:uid="{2827E4F0-7F66-403B-87A2-4043DC8DF310}"/>
    <cellStyle name="Millares 4 2 2 5 2" xfId="254" xr:uid="{0094740B-E715-4563-BFC1-FCF368840CD7}"/>
    <cellStyle name="Millares 4 2 2 5 3" xfId="398" xr:uid="{E5A9BE96-9AC5-4889-B743-2276E7CFB1A7}"/>
    <cellStyle name="Millares 4 2 2 5 4" xfId="542" xr:uid="{C9ED9551-3CBA-4BC5-A95F-B0ED986A291E}"/>
    <cellStyle name="Millares 4 2 2 5 5" xfId="686" xr:uid="{B5F85461-9E1D-4320-983C-8DDE498676D9}"/>
    <cellStyle name="Millares 4 2 2 6" xfId="206" xr:uid="{505E2AF6-7FD9-4321-8E72-C25E6979F945}"/>
    <cellStyle name="Millares 4 2 2 7" xfId="350" xr:uid="{709C3D82-25A1-4082-A64C-DBA6712D1744}"/>
    <cellStyle name="Millares 4 2 2 8" xfId="494" xr:uid="{BB8BB78B-3400-4525-AC8F-D9395C73B863}"/>
    <cellStyle name="Millares 4 2 2 9" xfId="638" xr:uid="{116CACC1-2B6E-466A-BC56-D5C87E315444}"/>
    <cellStyle name="Millares 4 2 3" xfId="65" xr:uid="{00000000-0005-0000-0000-00000C000000}"/>
    <cellStyle name="Millares 4 2 3 2" xfId="77" xr:uid="{B5BF6A87-22D3-4B91-ABB8-0D06EAEC16A6}"/>
    <cellStyle name="Millares 4 2 3 2 2" xfId="102" xr:uid="{4E5CB165-8F4B-4583-86A8-DF3B1386035E}"/>
    <cellStyle name="Millares 4 2 3 2 2 2" xfId="198" xr:uid="{3CB25326-0A7A-4BD8-881E-99BCECF4DC12}"/>
    <cellStyle name="Millares 4 2 3 2 2 2 2" xfId="342" xr:uid="{D2B04FC0-A78A-469F-A954-07A41C5F98F5}"/>
    <cellStyle name="Millares 4 2 3 2 2 2 3" xfId="486" xr:uid="{5F92BD31-024F-478C-8314-B5ACD731BD84}"/>
    <cellStyle name="Millares 4 2 3 2 2 2 4" xfId="630" xr:uid="{CD60F7B8-251E-443E-B73D-2EDF2996D199}"/>
    <cellStyle name="Millares 4 2 3 2 2 2 5" xfId="774" xr:uid="{F77E432D-C3DB-4D73-8843-EDA70AA88B6C}"/>
    <cellStyle name="Millares 4 2 3 2 2 3" xfId="150" xr:uid="{81AC4E88-5D4A-4EA5-948C-5E676B729402}"/>
    <cellStyle name="Millares 4 2 3 2 2 3 2" xfId="294" xr:uid="{4485E0DD-4F94-4012-A484-00B34AF1EFE6}"/>
    <cellStyle name="Millares 4 2 3 2 2 3 3" xfId="438" xr:uid="{B33BA2EF-A394-4083-ABF7-018FC77D5966}"/>
    <cellStyle name="Millares 4 2 3 2 2 3 4" xfId="582" xr:uid="{5F5B8C00-B375-4BDC-AA29-43BEA433924C}"/>
    <cellStyle name="Millares 4 2 3 2 2 3 5" xfId="726" xr:uid="{7F6F2D92-D75A-42AF-BCE8-B38F45749527}"/>
    <cellStyle name="Millares 4 2 3 2 2 4" xfId="246" xr:uid="{2940680A-6924-40D9-BD88-329DED48510C}"/>
    <cellStyle name="Millares 4 2 3 2 2 5" xfId="390" xr:uid="{6C42DD27-DF55-4089-A38C-96694D758A3E}"/>
    <cellStyle name="Millares 4 2 3 2 2 6" xfId="534" xr:uid="{6D47615C-E51C-4DCC-8DA7-10CCE10A8314}"/>
    <cellStyle name="Millares 4 2 3 2 2 7" xfId="678" xr:uid="{E81CDD37-600D-475E-BD11-B0B0778FB1DA}"/>
    <cellStyle name="Millares 4 2 3 2 3" xfId="174" xr:uid="{226242F2-A6CD-4A4D-BE26-4F8B7A69D8B4}"/>
    <cellStyle name="Millares 4 2 3 2 3 2" xfId="318" xr:uid="{50AEC43C-552A-4FC6-A32F-4D969AF3B81C}"/>
    <cellStyle name="Millares 4 2 3 2 3 3" xfId="462" xr:uid="{04B9D1E2-F1D5-4B42-9B4C-43D8E95F2991}"/>
    <cellStyle name="Millares 4 2 3 2 3 4" xfId="606" xr:uid="{C49ABCDB-11F5-4FEB-AB6D-EBFDF9AACC9F}"/>
    <cellStyle name="Millares 4 2 3 2 3 5" xfId="750" xr:uid="{9FA0452B-32C1-44F6-B24F-D5CEA961837B}"/>
    <cellStyle name="Millares 4 2 3 2 4" xfId="126" xr:uid="{88A0D078-6A3E-499E-A6E9-5157F568FD03}"/>
    <cellStyle name="Millares 4 2 3 2 4 2" xfId="270" xr:uid="{F1EB249A-FC59-4B39-B0A9-96266AE6DD56}"/>
    <cellStyle name="Millares 4 2 3 2 4 3" xfId="414" xr:uid="{618AF6FD-8240-40C9-A1A3-281C24E3294B}"/>
    <cellStyle name="Millares 4 2 3 2 4 4" xfId="558" xr:uid="{B29A9029-2A34-4632-8397-6B1701EFB5A0}"/>
    <cellStyle name="Millares 4 2 3 2 4 5" xfId="702" xr:uid="{E69375A7-5834-4B69-A4BE-C55C05AC055A}"/>
    <cellStyle name="Millares 4 2 3 2 5" xfId="222" xr:uid="{AA5592A4-6D3E-4DC6-BE69-572A44C91B88}"/>
    <cellStyle name="Millares 4 2 3 2 6" xfId="366" xr:uid="{9E63DF9A-CA62-49F9-B10F-70D93C5B03BF}"/>
    <cellStyle name="Millares 4 2 3 2 7" xfId="510" xr:uid="{4289139D-320F-4EB4-A148-2E0C80C95E5B}"/>
    <cellStyle name="Millares 4 2 3 2 8" xfId="654" xr:uid="{87DDCA14-3324-4E81-9E4A-BC8ABA9F4937}"/>
    <cellStyle name="Millares 4 2 3 3" xfId="90" xr:uid="{366BF046-093F-4DC6-84AE-F0CEB2B2418F}"/>
    <cellStyle name="Millares 4 2 3 3 2" xfId="186" xr:uid="{DDB53362-A1AA-4526-A406-364F38A25B0E}"/>
    <cellStyle name="Millares 4 2 3 3 2 2" xfId="330" xr:uid="{442D6EED-A34B-4E4E-A29C-F75CDF327588}"/>
    <cellStyle name="Millares 4 2 3 3 2 3" xfId="474" xr:uid="{1030257A-3CCD-4805-BBB5-30155DB2466A}"/>
    <cellStyle name="Millares 4 2 3 3 2 4" xfId="618" xr:uid="{F11D1341-0852-47C2-A072-1A00A3585015}"/>
    <cellStyle name="Millares 4 2 3 3 2 5" xfId="762" xr:uid="{8B2D4AD7-BAD3-44D2-A68B-7747F1DCEE64}"/>
    <cellStyle name="Millares 4 2 3 3 3" xfId="138" xr:uid="{251E0166-FE44-40C6-BAF3-3D74B4952C2D}"/>
    <cellStyle name="Millares 4 2 3 3 3 2" xfId="282" xr:uid="{9CA905DE-CBA4-4DD4-9CFB-BB798DFD295B}"/>
    <cellStyle name="Millares 4 2 3 3 3 3" xfId="426" xr:uid="{6133E7F1-8971-47FD-AD20-B7F5B1181304}"/>
    <cellStyle name="Millares 4 2 3 3 3 4" xfId="570" xr:uid="{8B6A94F9-41B4-4CDF-A5A5-FAFB8E54419F}"/>
    <cellStyle name="Millares 4 2 3 3 3 5" xfId="714" xr:uid="{B2972CC2-A7F8-4D0B-980C-578010C4CCCB}"/>
    <cellStyle name="Millares 4 2 3 3 4" xfId="234" xr:uid="{9BA6C192-58E2-46F0-8908-C4D75932A32F}"/>
    <cellStyle name="Millares 4 2 3 3 5" xfId="378" xr:uid="{9FEADCCA-0F9E-46D1-929E-9FE1B55DD640}"/>
    <cellStyle name="Millares 4 2 3 3 6" xfId="522" xr:uid="{8BAA813A-6A6D-47C0-902E-EA80008BF799}"/>
    <cellStyle name="Millares 4 2 3 3 7" xfId="666" xr:uid="{C75BE7DF-FB41-4D56-B07E-F3E64BF2EB61}"/>
    <cellStyle name="Millares 4 2 3 4" xfId="162" xr:uid="{9E5E824A-0B72-4042-B2EF-80872E438095}"/>
    <cellStyle name="Millares 4 2 3 4 2" xfId="306" xr:uid="{2AD20732-9FEB-4880-B219-32D47F629B6D}"/>
    <cellStyle name="Millares 4 2 3 4 3" xfId="450" xr:uid="{50367745-A22E-4055-BADC-D51F03777C07}"/>
    <cellStyle name="Millares 4 2 3 4 4" xfId="594" xr:uid="{BA0C363D-6F61-4B43-AE88-9DFF9EF19B89}"/>
    <cellStyle name="Millares 4 2 3 4 5" xfId="738" xr:uid="{9CD74F2B-F9F6-44D5-839F-A371CDC82202}"/>
    <cellStyle name="Millares 4 2 3 5" xfId="114" xr:uid="{645B0B43-FEBF-42AE-B7EA-E17225AB2F6B}"/>
    <cellStyle name="Millares 4 2 3 5 2" xfId="258" xr:uid="{FB53FBDC-37F1-45B1-B04C-2690B260D829}"/>
    <cellStyle name="Millares 4 2 3 5 3" xfId="402" xr:uid="{0AC6AD1B-29BC-4FAB-A262-4E0B59EDF15F}"/>
    <cellStyle name="Millares 4 2 3 5 4" xfId="546" xr:uid="{5B870DED-B3BE-483E-B4F7-42E6222F8F99}"/>
    <cellStyle name="Millares 4 2 3 5 5" xfId="690" xr:uid="{FE08BCDB-98A1-4CD9-879D-696F3F855DB0}"/>
    <cellStyle name="Millares 4 2 3 6" xfId="210" xr:uid="{B7C8A3F5-5767-4F46-96C9-AF0B3267C14F}"/>
    <cellStyle name="Millares 4 2 3 7" xfId="354" xr:uid="{3294FD38-A8D4-4DB4-A395-F19990A6C382}"/>
    <cellStyle name="Millares 4 2 3 8" xfId="498" xr:uid="{433D7403-A092-4800-8F3D-FC1F04A499F2}"/>
    <cellStyle name="Millares 4 2 3 9" xfId="642" xr:uid="{4982003B-01E8-4C9A-BD29-475D803B0957}"/>
    <cellStyle name="Millares 4 2 4" xfId="69" xr:uid="{6CC6CEA1-81EF-4BD8-A70E-895C1E0B9C11}"/>
    <cellStyle name="Millares 4 2 4 2" xfId="94" xr:uid="{D07BE5B1-EF50-4056-BB5C-8857F999097B}"/>
    <cellStyle name="Millares 4 2 4 2 2" xfId="190" xr:uid="{CCDE81D2-2C7B-4D85-AC3B-04E2B7F44F18}"/>
    <cellStyle name="Millares 4 2 4 2 2 2" xfId="334" xr:uid="{2812CB03-9818-4572-919B-AE2682E7525D}"/>
    <cellStyle name="Millares 4 2 4 2 2 3" xfId="478" xr:uid="{0B008997-E426-4D7E-8147-B910E450241C}"/>
    <cellStyle name="Millares 4 2 4 2 2 4" xfId="622" xr:uid="{08B03C7C-1628-414C-9689-3E76B1E48E62}"/>
    <cellStyle name="Millares 4 2 4 2 2 5" xfId="766" xr:uid="{3102A047-5F0D-44B2-9934-F294D6773F1B}"/>
    <cellStyle name="Millares 4 2 4 2 3" xfId="142" xr:uid="{C7CAD49D-B4A7-4EEA-9DF3-84C5CFE703CC}"/>
    <cellStyle name="Millares 4 2 4 2 3 2" xfId="286" xr:uid="{C31102A4-3874-43D3-9B62-4DCAB835CA79}"/>
    <cellStyle name="Millares 4 2 4 2 3 3" xfId="430" xr:uid="{5AE651DF-A3D9-44D0-BF26-754D0EA29E9F}"/>
    <cellStyle name="Millares 4 2 4 2 3 4" xfId="574" xr:uid="{E3FA4B96-6207-4269-A6AF-6BA671958041}"/>
    <cellStyle name="Millares 4 2 4 2 3 5" xfId="718" xr:uid="{123CC281-2330-4F5F-8571-8177C145FD06}"/>
    <cellStyle name="Millares 4 2 4 2 4" xfId="238" xr:uid="{DD127EC6-A8B0-4C50-8E6D-7AAAD51B1229}"/>
    <cellStyle name="Millares 4 2 4 2 5" xfId="382" xr:uid="{B28155A2-FC26-4EBF-B238-B29AA99EF4B6}"/>
    <cellStyle name="Millares 4 2 4 2 6" xfId="526" xr:uid="{D5A80103-8776-474A-9051-72B197573574}"/>
    <cellStyle name="Millares 4 2 4 2 7" xfId="670" xr:uid="{F4E1168E-EA9D-4EDD-B457-13915C3164FA}"/>
    <cellStyle name="Millares 4 2 4 3" xfId="166" xr:uid="{48038CFB-2BC0-4C32-B03B-3C653B74E36E}"/>
    <cellStyle name="Millares 4 2 4 3 2" xfId="310" xr:uid="{A0926349-8CA3-4FA6-BF27-9AEAEB0765C6}"/>
    <cellStyle name="Millares 4 2 4 3 3" xfId="454" xr:uid="{65304C19-7656-4D62-B493-5784DD1D2831}"/>
    <cellStyle name="Millares 4 2 4 3 4" xfId="598" xr:uid="{76C5A5BF-8BC6-4721-BC2A-8A64A513F4C1}"/>
    <cellStyle name="Millares 4 2 4 3 5" xfId="742" xr:uid="{788B8111-106E-4167-A62D-16F016DA7679}"/>
    <cellStyle name="Millares 4 2 4 4" xfId="118" xr:uid="{2C470D91-C6EF-4CCD-8553-3C5518FD0CD0}"/>
    <cellStyle name="Millares 4 2 4 4 2" xfId="262" xr:uid="{79762FAC-D764-4BA8-A777-48F4C26B8571}"/>
    <cellStyle name="Millares 4 2 4 4 3" xfId="406" xr:uid="{705C8485-2976-4FBC-AFA5-8EFC4807C8E2}"/>
    <cellStyle name="Millares 4 2 4 4 4" xfId="550" xr:uid="{CCA29459-5FE1-400F-B328-D8A05A3586BF}"/>
    <cellStyle name="Millares 4 2 4 4 5" xfId="694" xr:uid="{673D516F-A75C-4CF0-B068-A76CC35DAAC2}"/>
    <cellStyle name="Millares 4 2 4 5" xfId="214" xr:uid="{7F96B5BF-9077-4238-82BE-A26D3F5F1B03}"/>
    <cellStyle name="Millares 4 2 4 6" xfId="358" xr:uid="{08B13FAE-14D7-4831-B130-FF44F75642D8}"/>
    <cellStyle name="Millares 4 2 4 7" xfId="502" xr:uid="{EB09D3D3-1D6E-48E7-B210-3AF3F7F44D30}"/>
    <cellStyle name="Millares 4 2 4 8" xfId="646" xr:uid="{90B78D72-DB54-42C7-ACB2-EE014ECCB78F}"/>
    <cellStyle name="Millares 4 2 5" xfId="82" xr:uid="{DE55278A-B653-43C6-84E8-51D6312ADC96}"/>
    <cellStyle name="Millares 4 2 5 2" xfId="178" xr:uid="{74B3E79B-F8A1-4509-B9D0-1014259DFAB1}"/>
    <cellStyle name="Millares 4 2 5 2 2" xfId="322" xr:uid="{0A91CA14-5B94-4930-9DEF-B7B6BBFCEC36}"/>
    <cellStyle name="Millares 4 2 5 2 3" xfId="466" xr:uid="{6D8DD447-967B-4CA8-98EB-320608302ADE}"/>
    <cellStyle name="Millares 4 2 5 2 4" xfId="610" xr:uid="{C77E4592-52BD-48AC-B8C6-FF2FC92A49A2}"/>
    <cellStyle name="Millares 4 2 5 2 5" xfId="754" xr:uid="{D87278F0-7212-4D37-A3CC-F8C0A9DEFDBE}"/>
    <cellStyle name="Millares 4 2 5 3" xfId="130" xr:uid="{0241905C-E617-4FA0-927A-A7A253600595}"/>
    <cellStyle name="Millares 4 2 5 3 2" xfId="274" xr:uid="{51F56D28-2F50-4207-ACB7-A6BB3F695801}"/>
    <cellStyle name="Millares 4 2 5 3 3" xfId="418" xr:uid="{17B1F9FD-3EC5-46A9-8591-71BB2B4AAAED}"/>
    <cellStyle name="Millares 4 2 5 3 4" xfId="562" xr:uid="{BA33935B-BF4A-48FF-8ED8-FF664B7FC45B}"/>
    <cellStyle name="Millares 4 2 5 3 5" xfId="706" xr:uid="{92052C20-6C7A-48D2-B609-6C503BFA691B}"/>
    <cellStyle name="Millares 4 2 5 4" xfId="226" xr:uid="{3EE546B4-5033-479C-A886-A494F5494BB0}"/>
    <cellStyle name="Millares 4 2 5 5" xfId="370" xr:uid="{01179FE7-EF79-4FDE-AB24-23C666D55158}"/>
    <cellStyle name="Millares 4 2 5 6" xfId="514" xr:uid="{859E875E-B9ED-4715-8621-C0B6C83791E6}"/>
    <cellStyle name="Millares 4 2 5 7" xfId="658" xr:uid="{BD75DCAE-3DAF-453F-8F90-8532941F2149}"/>
    <cellStyle name="Millares 4 2 6" xfId="154" xr:uid="{C1917204-33FE-485A-8549-E1A9A63E58DD}"/>
    <cellStyle name="Millares 4 2 6 2" xfId="298" xr:uid="{0308B791-36F4-41C8-9694-477A4E4FB2BB}"/>
    <cellStyle name="Millares 4 2 6 3" xfId="442" xr:uid="{FFB0A1B0-C99E-43A7-8F21-BCC4460F347B}"/>
    <cellStyle name="Millares 4 2 6 4" xfId="586" xr:uid="{B82FE12B-419F-4D86-89E5-B02C5CB890C2}"/>
    <cellStyle name="Millares 4 2 6 5" xfId="730" xr:uid="{23EDA883-E8F3-4592-B3D3-E6A5F8C35DBF}"/>
    <cellStyle name="Millares 4 2 7" xfId="106" xr:uid="{322EC0B7-B5AB-42F6-929C-8C473FE93D49}"/>
    <cellStyle name="Millares 4 2 7 2" xfId="250" xr:uid="{AE4EE0C1-7FDA-4980-A980-E9419860B168}"/>
    <cellStyle name="Millares 4 2 7 3" xfId="394" xr:uid="{DDD08932-CB48-4314-A235-63AC4C53641D}"/>
    <cellStyle name="Millares 4 2 7 4" xfId="538" xr:uid="{997768FE-77DB-4389-958C-C6491CFE3533}"/>
    <cellStyle name="Millares 4 2 7 5" xfId="682" xr:uid="{30CA9941-26A4-4EDC-9CA6-211B1D577FCD}"/>
    <cellStyle name="Millares 4 2 8" xfId="202" xr:uid="{77C3BFB3-D7E6-4296-A57B-C3D63F24903C}"/>
    <cellStyle name="Millares 4 2 9" xfId="346" xr:uid="{1E22A772-CAF9-4803-918F-00C1C8CD99B1}"/>
    <cellStyle name="Millares 4 3" xfId="59" xr:uid="{00000000-0005-0000-0000-00000D000000}"/>
    <cellStyle name="Millares 4 3 2" xfId="71" xr:uid="{03B29B00-7588-45BD-A305-04B7B5DF0942}"/>
    <cellStyle name="Millares 4 3 2 2" xfId="96" xr:uid="{37503EFD-3577-4B9A-948F-95C4EEEFA44A}"/>
    <cellStyle name="Millares 4 3 2 2 2" xfId="192" xr:uid="{B0B22365-2460-4B52-9BD3-3A484E81B48B}"/>
    <cellStyle name="Millares 4 3 2 2 2 2" xfId="336" xr:uid="{5D73DA4E-332C-4246-9FCE-5A5FEBDE7265}"/>
    <cellStyle name="Millares 4 3 2 2 2 3" xfId="480" xr:uid="{ED3E2E93-ACFC-49A1-BEA8-466C4E82CE40}"/>
    <cellStyle name="Millares 4 3 2 2 2 4" xfId="624" xr:uid="{9C4D98FA-50AA-48B9-8D31-95141F649950}"/>
    <cellStyle name="Millares 4 3 2 2 2 5" xfId="768" xr:uid="{A5ADB6EE-A09D-4AB2-8CB2-FDEF73F8CA4A}"/>
    <cellStyle name="Millares 4 3 2 2 3" xfId="144" xr:uid="{365ED12E-8742-4674-9659-81DA8E6BC019}"/>
    <cellStyle name="Millares 4 3 2 2 3 2" xfId="288" xr:uid="{4815DAAA-C0D7-4724-A7FC-C019A99DA68C}"/>
    <cellStyle name="Millares 4 3 2 2 3 3" xfId="432" xr:uid="{D0E48F28-7AA5-477A-932A-8B27F4D6457C}"/>
    <cellStyle name="Millares 4 3 2 2 3 4" xfId="576" xr:uid="{557675D9-2661-4342-A5B2-297C853F0AE7}"/>
    <cellStyle name="Millares 4 3 2 2 3 5" xfId="720" xr:uid="{2ED9C6B8-CBAB-4E1A-819F-6B463EC7307D}"/>
    <cellStyle name="Millares 4 3 2 2 4" xfId="240" xr:uid="{BA4C8798-9868-4247-A192-58EBCA137565}"/>
    <cellStyle name="Millares 4 3 2 2 5" xfId="384" xr:uid="{9123407C-5C80-4D7B-A8CB-6DAA21C246C1}"/>
    <cellStyle name="Millares 4 3 2 2 6" xfId="528" xr:uid="{76B19E98-2D93-4A53-8A8E-FC595B9FB65C}"/>
    <cellStyle name="Millares 4 3 2 2 7" xfId="672" xr:uid="{5983B3C9-8E9B-4185-8D5B-C5E0F176321A}"/>
    <cellStyle name="Millares 4 3 2 3" xfId="168" xr:uid="{D86F6CB7-1958-4050-A95E-83BC14D7EC96}"/>
    <cellStyle name="Millares 4 3 2 3 2" xfId="312" xr:uid="{58C5B8A7-C71F-4267-BCD3-23DDCACF5526}"/>
    <cellStyle name="Millares 4 3 2 3 3" xfId="456" xr:uid="{A80543ED-D450-4318-AEF7-3DB9CD0C11F5}"/>
    <cellStyle name="Millares 4 3 2 3 4" xfId="600" xr:uid="{9E851918-6787-4FF8-9FD4-9492281828D8}"/>
    <cellStyle name="Millares 4 3 2 3 5" xfId="744" xr:uid="{D7B7DFED-D017-414E-A726-A67EC0834D2F}"/>
    <cellStyle name="Millares 4 3 2 4" xfId="120" xr:uid="{98F4C318-4007-4D5B-956F-705D03E0D633}"/>
    <cellStyle name="Millares 4 3 2 4 2" xfId="264" xr:uid="{A763D7DE-B772-4C05-89B0-66984C0025E4}"/>
    <cellStyle name="Millares 4 3 2 4 3" xfId="408" xr:uid="{7B316A9A-331D-469C-AEC9-B5F50638DD45}"/>
    <cellStyle name="Millares 4 3 2 4 4" xfId="552" xr:uid="{F15AD12A-69C8-4EAA-ACD4-4E12AE23F53E}"/>
    <cellStyle name="Millares 4 3 2 4 5" xfId="696" xr:uid="{63621248-C0E6-4471-992A-8FC7B88C5137}"/>
    <cellStyle name="Millares 4 3 2 5" xfId="216" xr:uid="{8C3FA853-5F9F-4D1C-A8D6-4DA961A07397}"/>
    <cellStyle name="Millares 4 3 2 6" xfId="360" xr:uid="{279C56B3-B02A-473E-B053-FAFDB6994861}"/>
    <cellStyle name="Millares 4 3 2 7" xfId="504" xr:uid="{6D09C98C-8206-4B32-AE7D-9810AA344047}"/>
    <cellStyle name="Millares 4 3 2 8" xfId="648" xr:uid="{BCF80EB5-7296-43EE-B8CA-64810930D38E}"/>
    <cellStyle name="Millares 4 3 3" xfId="84" xr:uid="{43B85D69-1E55-4F9F-AA2A-44BCFE14D71B}"/>
    <cellStyle name="Millares 4 3 3 2" xfId="180" xr:uid="{0F3B41BD-6631-46D4-BC8B-6F7B2A8D3CC8}"/>
    <cellStyle name="Millares 4 3 3 2 2" xfId="324" xr:uid="{C8D6C077-4A82-4ADE-B156-B4E442A96DC8}"/>
    <cellStyle name="Millares 4 3 3 2 3" xfId="468" xr:uid="{01D6CA6C-E600-4A5E-954A-FEB6EB77A9E2}"/>
    <cellStyle name="Millares 4 3 3 2 4" xfId="612" xr:uid="{22D45AF4-4C0E-411F-B471-00458067851A}"/>
    <cellStyle name="Millares 4 3 3 2 5" xfId="756" xr:uid="{3C55C635-6BA9-4B47-B7D6-9D9295DC87BD}"/>
    <cellStyle name="Millares 4 3 3 3" xfId="132" xr:uid="{8398E127-DB54-45C4-A4A9-B57BD1B6B278}"/>
    <cellStyle name="Millares 4 3 3 3 2" xfId="276" xr:uid="{00C10C5C-EFB2-4797-BBE3-CD2DDE06EF06}"/>
    <cellStyle name="Millares 4 3 3 3 3" xfId="420" xr:uid="{679536B3-508B-49AD-A881-8CAF4C462B01}"/>
    <cellStyle name="Millares 4 3 3 3 4" xfId="564" xr:uid="{27396959-1841-4E26-BA91-7C2DCC47E61E}"/>
    <cellStyle name="Millares 4 3 3 3 5" xfId="708" xr:uid="{576D8ED0-3134-4923-9C5E-C65A8213E763}"/>
    <cellStyle name="Millares 4 3 3 4" xfId="228" xr:uid="{2C51B1AB-66D2-414C-95DF-DCAA8CE55ADA}"/>
    <cellStyle name="Millares 4 3 3 5" xfId="372" xr:uid="{6202BBF9-51A9-49C4-8BDB-98C4A62DB988}"/>
    <cellStyle name="Millares 4 3 3 6" xfId="516" xr:uid="{CFD50251-88B5-4218-AA11-7EB8BC8777B6}"/>
    <cellStyle name="Millares 4 3 3 7" xfId="660" xr:uid="{F808491D-7AB9-4C0F-8D76-9B60D89CC314}"/>
    <cellStyle name="Millares 4 3 4" xfId="156" xr:uid="{6BC4563B-A6D9-471A-B18D-E4CA2B8C773D}"/>
    <cellStyle name="Millares 4 3 4 2" xfId="300" xr:uid="{4B1B9167-28FC-468D-95C1-C8C2ADFB17E5}"/>
    <cellStyle name="Millares 4 3 4 3" xfId="444" xr:uid="{2116E595-E8BF-48CE-AD5E-8F64C47A5713}"/>
    <cellStyle name="Millares 4 3 4 4" xfId="588" xr:uid="{F181486F-75A2-4E73-A570-EDC0595EA8B8}"/>
    <cellStyle name="Millares 4 3 4 5" xfId="732" xr:uid="{AB64B976-B1FA-4A37-A8EF-68631A756853}"/>
    <cellStyle name="Millares 4 3 5" xfId="108" xr:uid="{93D60689-1F7D-48A4-871A-2C15730E792D}"/>
    <cellStyle name="Millares 4 3 5 2" xfId="252" xr:uid="{BF5542A5-54CD-439D-B8F1-5FA47585E7D3}"/>
    <cellStyle name="Millares 4 3 5 3" xfId="396" xr:uid="{685353F2-1A98-487B-964F-BD401DC834BF}"/>
    <cellStyle name="Millares 4 3 5 4" xfId="540" xr:uid="{1FA51B9A-918A-4E3F-8495-279CE811EF24}"/>
    <cellStyle name="Millares 4 3 5 5" xfId="684" xr:uid="{B78FFD85-B2B0-44DE-B0FC-A5CAD699DDB0}"/>
    <cellStyle name="Millares 4 3 6" xfId="204" xr:uid="{9EB93AC4-7E99-484C-9F43-38B7C23491B2}"/>
    <cellStyle name="Millares 4 3 7" xfId="348" xr:uid="{33557DBF-0139-41C7-8550-1B278A5B4106}"/>
    <cellStyle name="Millares 4 3 8" xfId="492" xr:uid="{B7D4773C-7F15-49B1-BF35-FCE961433082}"/>
    <cellStyle name="Millares 4 3 9" xfId="636" xr:uid="{25B8020A-B33C-4837-A0C7-B547B672D727}"/>
    <cellStyle name="Millares 4 4" xfId="63" xr:uid="{00000000-0005-0000-0000-00000E000000}"/>
    <cellStyle name="Millares 4 4 2" xfId="75" xr:uid="{2947DE6D-C22E-4168-AB67-245D3B1872C6}"/>
    <cellStyle name="Millares 4 4 2 2" xfId="100" xr:uid="{C0304DF0-CB92-4037-BA92-3223DF496205}"/>
    <cellStyle name="Millares 4 4 2 2 2" xfId="196" xr:uid="{98F49E12-C3CC-4261-8300-300C9F9C207C}"/>
    <cellStyle name="Millares 4 4 2 2 2 2" xfId="340" xr:uid="{B79A3F70-0DCA-4160-A1C3-2787F7F4D197}"/>
    <cellStyle name="Millares 4 4 2 2 2 3" xfId="484" xr:uid="{97512A4F-A02B-48C9-8825-3B1D3E36FED3}"/>
    <cellStyle name="Millares 4 4 2 2 2 4" xfId="628" xr:uid="{2B57AEE3-F7DC-404B-A50E-B087FE8FFAB1}"/>
    <cellStyle name="Millares 4 4 2 2 2 5" xfId="772" xr:uid="{10B9F63A-C985-4C48-BFFE-E5B0C930FB7F}"/>
    <cellStyle name="Millares 4 4 2 2 3" xfId="148" xr:uid="{EAA4771C-F09E-4D0A-80AD-3FB0EF1238C5}"/>
    <cellStyle name="Millares 4 4 2 2 3 2" xfId="292" xr:uid="{DAA010B7-A56B-4AAF-A9A6-5515E3CD6041}"/>
    <cellStyle name="Millares 4 4 2 2 3 3" xfId="436" xr:uid="{22E1D179-A9DC-4C18-8EF1-9F53E81C7F4A}"/>
    <cellStyle name="Millares 4 4 2 2 3 4" xfId="580" xr:uid="{0BC66019-28C4-4E0C-840E-F76D5635535F}"/>
    <cellStyle name="Millares 4 4 2 2 3 5" xfId="724" xr:uid="{4A4F4EAA-0A70-45CD-86D6-3D497AF30603}"/>
    <cellStyle name="Millares 4 4 2 2 4" xfId="244" xr:uid="{D6738C23-3AFF-4783-B7F2-876F370B7B55}"/>
    <cellStyle name="Millares 4 4 2 2 5" xfId="388" xr:uid="{0A1DD8B0-4897-41D0-900C-1F09900E13D3}"/>
    <cellStyle name="Millares 4 4 2 2 6" xfId="532" xr:uid="{288D1C41-0DC0-4661-B1C1-23B1CCA134B0}"/>
    <cellStyle name="Millares 4 4 2 2 7" xfId="676" xr:uid="{0FA267FF-9448-494D-9363-CB8F3C774219}"/>
    <cellStyle name="Millares 4 4 2 3" xfId="172" xr:uid="{B8668F52-AD68-4065-83FE-1D0205B2F340}"/>
    <cellStyle name="Millares 4 4 2 3 2" xfId="316" xr:uid="{CEDEFCED-BE43-481F-99ED-C02A8008B42B}"/>
    <cellStyle name="Millares 4 4 2 3 3" xfId="460" xr:uid="{BC442F94-2644-4EA6-8B47-446AF0A5349A}"/>
    <cellStyle name="Millares 4 4 2 3 4" xfId="604" xr:uid="{45CB9FD6-A963-4E9D-98A8-E8CF5CC23C03}"/>
    <cellStyle name="Millares 4 4 2 3 5" xfId="748" xr:uid="{6DACBE97-421B-4AA6-A67C-047E081C19C7}"/>
    <cellStyle name="Millares 4 4 2 4" xfId="124" xr:uid="{D8A79509-315F-474A-90E5-B876F83FAE74}"/>
    <cellStyle name="Millares 4 4 2 4 2" xfId="268" xr:uid="{6B1331DA-670F-4B0C-B179-F6D2F05C99D8}"/>
    <cellStyle name="Millares 4 4 2 4 3" xfId="412" xr:uid="{9D4178D1-669D-48AC-A4EE-8D88C1A88E40}"/>
    <cellStyle name="Millares 4 4 2 4 4" xfId="556" xr:uid="{20F70A48-4674-444B-904F-00EAE42C97AA}"/>
    <cellStyle name="Millares 4 4 2 4 5" xfId="700" xr:uid="{9FAA8043-5501-42E2-AB57-AED4A3E6E3F8}"/>
    <cellStyle name="Millares 4 4 2 5" xfId="220" xr:uid="{B61CD303-C5D3-438D-B05E-330AB6DA426B}"/>
    <cellStyle name="Millares 4 4 2 6" xfId="364" xr:uid="{F254074C-802F-4286-9AFF-F786821E31BE}"/>
    <cellStyle name="Millares 4 4 2 7" xfId="508" xr:uid="{487FE708-5B5D-46E2-840C-352B3DCE70BE}"/>
    <cellStyle name="Millares 4 4 2 8" xfId="652" xr:uid="{352FD7FD-6673-4CD4-8F7B-09CC3272F3CD}"/>
    <cellStyle name="Millares 4 4 3" xfId="88" xr:uid="{816524F3-DC6E-480F-86A6-E4C881359EC5}"/>
    <cellStyle name="Millares 4 4 3 2" xfId="184" xr:uid="{53F5E0A2-9898-434F-8FEF-71C2A93EF228}"/>
    <cellStyle name="Millares 4 4 3 2 2" xfId="328" xr:uid="{C356A516-E8D7-425A-A974-8BBA35CBDF0D}"/>
    <cellStyle name="Millares 4 4 3 2 3" xfId="472" xr:uid="{B60835BB-BA10-4137-848F-EDBDA2C171DD}"/>
    <cellStyle name="Millares 4 4 3 2 4" xfId="616" xr:uid="{132EB719-7844-4FF7-B220-47CD62683840}"/>
    <cellStyle name="Millares 4 4 3 2 5" xfId="760" xr:uid="{F7759360-FAE6-4DAB-80C3-3364B55123C1}"/>
    <cellStyle name="Millares 4 4 3 3" xfId="136" xr:uid="{52DD461C-9D18-4DDE-B90B-36F8E8A8B7ED}"/>
    <cellStyle name="Millares 4 4 3 3 2" xfId="280" xr:uid="{76A13908-FAC2-4C0E-845D-53DB0532B0EC}"/>
    <cellStyle name="Millares 4 4 3 3 3" xfId="424" xr:uid="{98B9C2DC-651C-4CE7-A899-3B3625EB2B6D}"/>
    <cellStyle name="Millares 4 4 3 3 4" xfId="568" xr:uid="{3508F943-6032-4714-9BE6-DF46B05964B0}"/>
    <cellStyle name="Millares 4 4 3 3 5" xfId="712" xr:uid="{70864382-F0AE-4918-9019-CDA6F4ABC07E}"/>
    <cellStyle name="Millares 4 4 3 4" xfId="232" xr:uid="{275DBBFD-94D1-4031-869A-BAB04224ABA1}"/>
    <cellStyle name="Millares 4 4 3 5" xfId="376" xr:uid="{99AACE78-760E-4E2F-A04B-B856EE83772E}"/>
    <cellStyle name="Millares 4 4 3 6" xfId="520" xr:uid="{94DC557E-10B6-4A9B-8368-C263F81C1510}"/>
    <cellStyle name="Millares 4 4 3 7" xfId="664" xr:uid="{4837E3C4-93B8-42CE-A088-980A27F09710}"/>
    <cellStyle name="Millares 4 4 4" xfId="160" xr:uid="{5891581D-FD16-449A-86E1-2B0EA9C317F0}"/>
    <cellStyle name="Millares 4 4 4 2" xfId="304" xr:uid="{04E57CEB-5E0A-4D40-933D-D72305EE53AE}"/>
    <cellStyle name="Millares 4 4 4 3" xfId="448" xr:uid="{DD0C774C-2759-4498-B476-1890BF6C702A}"/>
    <cellStyle name="Millares 4 4 4 4" xfId="592" xr:uid="{5FC1234F-12FD-4161-ADAD-E23732BE40E9}"/>
    <cellStyle name="Millares 4 4 4 5" xfId="736" xr:uid="{E8F16694-F707-4A0E-83EE-9631959BD649}"/>
    <cellStyle name="Millares 4 4 5" xfId="112" xr:uid="{2956CEF2-DCAB-430A-A31E-EE5E6B74DEC5}"/>
    <cellStyle name="Millares 4 4 5 2" xfId="256" xr:uid="{D318A4F0-9981-4CB8-922C-17DB167A4004}"/>
    <cellStyle name="Millares 4 4 5 3" xfId="400" xr:uid="{DEA98B35-C944-47EF-BFCB-AC26F3A8A811}"/>
    <cellStyle name="Millares 4 4 5 4" xfId="544" xr:uid="{57FF3662-626B-41E9-A4C2-64E71EF1770C}"/>
    <cellStyle name="Millares 4 4 5 5" xfId="688" xr:uid="{238A3995-1A84-44C2-979B-59C4C5ED3337}"/>
    <cellStyle name="Millares 4 4 6" xfId="208" xr:uid="{9E8A6B7B-D0CD-48AA-936F-6098E04B8BB4}"/>
    <cellStyle name="Millares 4 4 7" xfId="352" xr:uid="{228668C5-F390-4A9B-A63C-FFD448F691E2}"/>
    <cellStyle name="Millares 4 4 8" xfId="496" xr:uid="{566B0EDC-5B42-4A8C-807B-4A624D1A3154}"/>
    <cellStyle name="Millares 4 4 9" xfId="640" xr:uid="{94BDCB21-00D5-4CC2-A16F-C2B8C51BDC9D}"/>
    <cellStyle name="Millares 4 5" xfId="67" xr:uid="{90DC3537-3B3A-49EF-B862-94BEFA17AF8A}"/>
    <cellStyle name="Millares 4 5 2" xfId="92" xr:uid="{98FCCC7F-9A0D-4C77-9EBC-28583CF7B444}"/>
    <cellStyle name="Millares 4 5 2 2" xfId="188" xr:uid="{F91313F2-89F4-49D8-BDEA-2660BE035AFB}"/>
    <cellStyle name="Millares 4 5 2 2 2" xfId="332" xr:uid="{B6D05F8D-D28F-4959-8814-BFA507552339}"/>
    <cellStyle name="Millares 4 5 2 2 3" xfId="476" xr:uid="{5AA23913-49ED-4A86-BF33-036C9D3222CF}"/>
    <cellStyle name="Millares 4 5 2 2 4" xfId="620" xr:uid="{3FB13640-E05A-4F0B-80FE-5BACCE8F32FA}"/>
    <cellStyle name="Millares 4 5 2 2 5" xfId="764" xr:uid="{83DC554A-8E01-43DA-A9B3-F73C5B72423B}"/>
    <cellStyle name="Millares 4 5 2 3" xfId="140" xr:uid="{6B48559B-5BF8-4250-B0BB-FFAB9FC17C72}"/>
    <cellStyle name="Millares 4 5 2 3 2" xfId="284" xr:uid="{5593B5AD-B0ED-4444-A98D-53A2B4F36BA5}"/>
    <cellStyle name="Millares 4 5 2 3 3" xfId="428" xr:uid="{FE9140FB-D6A2-4ACE-9209-DDB3382C0D6D}"/>
    <cellStyle name="Millares 4 5 2 3 4" xfId="572" xr:uid="{99E579D4-380A-4472-9DC9-3BC53321259A}"/>
    <cellStyle name="Millares 4 5 2 3 5" xfId="716" xr:uid="{A10B149C-1349-4F5F-92BA-6491CD69C7F1}"/>
    <cellStyle name="Millares 4 5 2 4" xfId="236" xr:uid="{7853AD57-FB3C-483C-96BD-4D05C50E6485}"/>
    <cellStyle name="Millares 4 5 2 5" xfId="380" xr:uid="{86052ED5-CFFF-4CD7-A523-960696971F41}"/>
    <cellStyle name="Millares 4 5 2 6" xfId="524" xr:uid="{487C6E90-4BB2-4D6A-8DA4-6DBA16946D5E}"/>
    <cellStyle name="Millares 4 5 2 7" xfId="668" xr:uid="{46E7C062-9665-4FBE-B046-76E956A5123A}"/>
    <cellStyle name="Millares 4 5 3" xfId="164" xr:uid="{2669D337-74F4-47A7-9D41-BEFFE7A8BF68}"/>
    <cellStyle name="Millares 4 5 3 2" xfId="308" xr:uid="{9A197F70-D484-4A95-BF3F-DD1BB627367A}"/>
    <cellStyle name="Millares 4 5 3 3" xfId="452" xr:uid="{CFFB3AE0-1F34-4242-A9D1-2A940E5E3264}"/>
    <cellStyle name="Millares 4 5 3 4" xfId="596" xr:uid="{B1526693-B839-47CF-AFE0-4BF04C2FDDFD}"/>
    <cellStyle name="Millares 4 5 3 5" xfId="740" xr:uid="{E81061E4-1546-49D5-A31A-97614C1CBC3F}"/>
    <cellStyle name="Millares 4 5 4" xfId="116" xr:uid="{74233985-B8C4-4604-BDE5-B2B52F4E62AF}"/>
    <cellStyle name="Millares 4 5 4 2" xfId="260" xr:uid="{C1D45995-8EA5-4020-BB15-43BF5789219B}"/>
    <cellStyle name="Millares 4 5 4 3" xfId="404" xr:uid="{26709275-82A7-4F93-A620-584ADC82ECB1}"/>
    <cellStyle name="Millares 4 5 4 4" xfId="548" xr:uid="{7E595D30-C0ED-476D-B075-BC43E2A91787}"/>
    <cellStyle name="Millares 4 5 4 5" xfId="692" xr:uid="{4A8E392C-DD1C-442C-AA9E-BDDC7C09AD96}"/>
    <cellStyle name="Millares 4 5 5" xfId="212" xr:uid="{7B9DF60E-3A43-4809-9EC6-F2646246F196}"/>
    <cellStyle name="Millares 4 5 6" xfId="356" xr:uid="{B8C76C3C-A518-48A8-9516-8076B1CAA335}"/>
    <cellStyle name="Millares 4 5 7" xfId="500" xr:uid="{C9FB9F81-34A4-4D8E-96E2-D57B789F65F4}"/>
    <cellStyle name="Millares 4 5 8" xfId="644" xr:uid="{6BE5C50C-2B37-411A-AC04-1B186BBCE0CF}"/>
    <cellStyle name="Millares 4 6" xfId="80" xr:uid="{F859369E-D7BB-4A4D-A924-D709687EA7FD}"/>
    <cellStyle name="Millares 4 6 2" xfId="176" xr:uid="{9F06FA6C-7DC4-46B9-A64E-0CC864389710}"/>
    <cellStyle name="Millares 4 6 2 2" xfId="320" xr:uid="{05A5264F-6071-4D9F-84A9-F2B1B39A7491}"/>
    <cellStyle name="Millares 4 6 2 3" xfId="464" xr:uid="{4F5C71DA-C179-4FB2-90FE-CE1647478743}"/>
    <cellStyle name="Millares 4 6 2 4" xfId="608" xr:uid="{08DB8C0D-2BAA-4874-9A4D-E5A6939078A6}"/>
    <cellStyle name="Millares 4 6 2 5" xfId="752" xr:uid="{2B268473-93BD-4ADA-A6E4-7AA81A8692C6}"/>
    <cellStyle name="Millares 4 6 3" xfId="128" xr:uid="{1831E79B-6918-4107-A651-7A3B73260E78}"/>
    <cellStyle name="Millares 4 6 3 2" xfId="272" xr:uid="{38EFBA57-11CC-4B1E-A383-7D970DBA1A6C}"/>
    <cellStyle name="Millares 4 6 3 3" xfId="416" xr:uid="{1DD474B2-50B7-4363-8D03-4E37D0D17F73}"/>
    <cellStyle name="Millares 4 6 3 4" xfId="560" xr:uid="{56717BA0-8160-4868-ABFA-735E5D19FE70}"/>
    <cellStyle name="Millares 4 6 3 5" xfId="704" xr:uid="{12F08DAC-CDC8-4D15-988D-1AF0FC028545}"/>
    <cellStyle name="Millares 4 6 4" xfId="224" xr:uid="{F25B5143-E2E0-4CFB-B7CE-704F4BE901B6}"/>
    <cellStyle name="Millares 4 6 5" xfId="368" xr:uid="{F985A377-332B-43C0-A5EF-DA5FCE33CA43}"/>
    <cellStyle name="Millares 4 6 6" xfId="512" xr:uid="{CD41ADFB-E2A6-43BE-83F1-D0E1E03491B9}"/>
    <cellStyle name="Millares 4 6 7" xfId="656" xr:uid="{4CD44D1F-9583-4753-BD3F-0B12328E4AF5}"/>
    <cellStyle name="Millares 4 7" xfId="152" xr:uid="{83D9BB4A-394E-4383-AC6A-D596E4A8198A}"/>
    <cellStyle name="Millares 4 7 2" xfId="296" xr:uid="{4278AB03-8615-4D05-9FB3-B5BDE37485C2}"/>
    <cellStyle name="Millares 4 7 3" xfId="440" xr:uid="{54BF7594-CA58-48F5-9A33-BE46AC01F403}"/>
    <cellStyle name="Millares 4 7 4" xfId="584" xr:uid="{AA002110-E267-4206-8EEB-ECFEA5A3661F}"/>
    <cellStyle name="Millares 4 7 5" xfId="728" xr:uid="{3DAC4F61-0C50-4B4D-930B-29F6189504FA}"/>
    <cellStyle name="Millares 4 8" xfId="104" xr:uid="{F97D67E4-886A-428C-8407-EBB94E55974E}"/>
    <cellStyle name="Millares 4 8 2" xfId="248" xr:uid="{D8B412E8-95E0-4C36-9A1F-A0506F05AE9A}"/>
    <cellStyle name="Millares 4 8 3" xfId="392" xr:uid="{72C86111-3296-4AAE-A84F-720AC3E4F134}"/>
    <cellStyle name="Millares 4 8 4" xfId="536" xr:uid="{2C0D50DB-A4B2-461F-B90A-38F1428B9A01}"/>
    <cellStyle name="Millares 4 8 5" xfId="680" xr:uid="{AF55FC27-BC6D-43EE-950E-A5092B664A00}"/>
    <cellStyle name="Millares 4 9" xfId="200" xr:uid="{09A133EC-BC6E-4A28-89F1-7A2193850E80}"/>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12" xfId="78" xr:uid="{687148C4-CFF0-4E77-A868-D18B4B31AC38}"/>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99391</xdr:colOff>
      <xdr:row>0</xdr:row>
      <xdr:rowOff>107674</xdr:rowOff>
    </xdr:from>
    <xdr:to>
      <xdr:col>1</xdr:col>
      <xdr:colOff>189064</xdr:colOff>
      <xdr:row>0</xdr:row>
      <xdr:rowOff>754739</xdr:rowOff>
    </xdr:to>
    <xdr:pic>
      <xdr:nvPicPr>
        <xdr:cNvPr id="4" name="Imagen 3">
          <a:extLst>
            <a:ext uri="{FF2B5EF4-FFF2-40B4-BE49-F238E27FC236}">
              <a16:creationId xmlns:a16="http://schemas.microsoft.com/office/drawing/2014/main" id="{265CF66E-0C72-4207-B50F-6ADDC933D61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91" y="107674"/>
          <a:ext cx="810260" cy="647065"/>
        </a:xfrm>
        <a:prstGeom prst="rect">
          <a:avLst/>
        </a:prstGeom>
      </xdr:spPr>
    </xdr:pic>
    <xdr:clientData/>
  </xdr:twoCellAnchor>
  <xdr:twoCellAnchor>
    <xdr:from>
      <xdr:col>19</xdr:col>
      <xdr:colOff>554870</xdr:colOff>
      <xdr:row>0</xdr:row>
      <xdr:rowOff>25334</xdr:rowOff>
    </xdr:from>
    <xdr:to>
      <xdr:col>19</xdr:col>
      <xdr:colOff>1286482</xdr:colOff>
      <xdr:row>0</xdr:row>
      <xdr:rowOff>759498</xdr:rowOff>
    </xdr:to>
    <xdr:pic>
      <xdr:nvPicPr>
        <xdr:cNvPr id="6" name="Picture 1">
          <a:extLst>
            <a:ext uri="{FF2B5EF4-FFF2-40B4-BE49-F238E27FC236}">
              <a16:creationId xmlns:a16="http://schemas.microsoft.com/office/drawing/2014/main" id="{27F3D47B-2636-4DD0-988C-15701AAF62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05904" y="25334"/>
          <a:ext cx="731612"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3"/>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tabColor rgb="FFFF0000"/>
  </sheetPr>
  <dimension ref="A1:T3042"/>
  <sheetViews>
    <sheetView showGridLines="0" tabSelected="1" topLeftCell="E36" zoomScale="160" zoomScaleNormal="160" workbookViewId="0">
      <selection activeCell="H36" sqref="H36"/>
    </sheetView>
  </sheetViews>
  <sheetFormatPr baseColWidth="10" defaultColWidth="11.42578125" defaultRowHeight="11.25" x14ac:dyDescent="0.25"/>
  <cols>
    <col min="1" max="1" width="10.85546875" style="26" customWidth="1"/>
    <col min="2" max="2" width="12" style="7" customWidth="1"/>
    <col min="3" max="3" width="9.5703125" style="7" customWidth="1"/>
    <col min="4" max="4" width="74.42578125" style="26" customWidth="1"/>
    <col min="5" max="5" width="8.42578125" style="7" customWidth="1"/>
    <col min="6" max="6" width="49.28515625" style="9" customWidth="1"/>
    <col min="7" max="7" width="40.7109375" style="26" customWidth="1"/>
    <col min="8" max="8" width="14.140625" style="26" customWidth="1"/>
    <col min="9" max="9" width="22.85546875" style="26" customWidth="1"/>
    <col min="10" max="10" width="24.5703125" style="26" customWidth="1"/>
    <col min="11" max="11" width="9.28515625" style="7" bestFit="1" customWidth="1"/>
    <col min="12" max="12" width="24.28515625" style="25" customWidth="1"/>
    <col min="13" max="13" width="10.28515625" style="31" customWidth="1"/>
    <col min="14" max="14" width="11.7109375" style="31" customWidth="1"/>
    <col min="15" max="15" width="10.7109375" style="4" customWidth="1"/>
    <col min="16" max="16" width="9.85546875" style="6" bestFit="1" customWidth="1"/>
    <col min="17" max="17" width="126" style="6" customWidth="1"/>
    <col min="18" max="18" width="13.85546875" style="7" customWidth="1"/>
    <col min="19" max="19" width="11.28515625" style="6" customWidth="1"/>
    <col min="20" max="20" width="47" style="6" customWidth="1"/>
    <col min="21" max="16384" width="11.42578125" style="6"/>
  </cols>
  <sheetData>
    <row r="1" spans="1:20" s="11" customFormat="1" ht="68.25" customHeight="1" x14ac:dyDescent="0.25">
      <c r="A1" s="27"/>
      <c r="B1" s="12"/>
      <c r="C1" s="12"/>
      <c r="D1" s="23"/>
      <c r="E1" s="12"/>
      <c r="F1" s="12"/>
      <c r="G1" s="23"/>
      <c r="H1" s="23"/>
      <c r="I1" s="23"/>
      <c r="J1" s="13" t="s">
        <v>0</v>
      </c>
      <c r="K1" s="12"/>
      <c r="L1" s="23"/>
      <c r="M1" s="12"/>
      <c r="N1" s="13"/>
      <c r="O1" s="12"/>
      <c r="P1" s="35"/>
      <c r="Q1" s="35"/>
      <c r="R1" s="126"/>
      <c r="S1" s="35"/>
      <c r="T1" s="36"/>
    </row>
    <row r="2" spans="1:20" s="61" customFormat="1" ht="15" x14ac:dyDescent="0.25">
      <c r="A2" s="24"/>
      <c r="B2" s="14"/>
      <c r="C2" s="14"/>
      <c r="D2" s="24"/>
      <c r="E2" s="14"/>
      <c r="F2" s="14"/>
      <c r="G2" s="24"/>
      <c r="H2" s="24"/>
      <c r="I2" s="24"/>
      <c r="J2" s="24"/>
      <c r="K2" s="14"/>
      <c r="L2" s="24"/>
      <c r="M2" s="14"/>
      <c r="N2" s="14"/>
      <c r="P2" s="14"/>
      <c r="R2" s="123"/>
      <c r="S2" s="14" t="s">
        <v>1</v>
      </c>
      <c r="T2" s="80" t="s">
        <v>172</v>
      </c>
    </row>
    <row r="3" spans="1:20" s="62" customFormat="1" ht="12" x14ac:dyDescent="0.25">
      <c r="A3" s="45"/>
      <c r="B3" s="45"/>
      <c r="C3" s="45"/>
      <c r="D3" s="45"/>
      <c r="E3" s="45"/>
      <c r="F3" s="45"/>
      <c r="G3" s="45"/>
      <c r="H3" s="45"/>
      <c r="I3" s="45"/>
      <c r="J3" s="45"/>
      <c r="K3" s="45"/>
      <c r="L3" s="45"/>
      <c r="M3" s="46"/>
      <c r="N3" s="46"/>
      <c r="O3" s="45"/>
      <c r="P3" s="77"/>
      <c r="Q3" s="78" t="s">
        <v>421</v>
      </c>
      <c r="R3" s="122"/>
      <c r="S3" s="78"/>
      <c r="T3" s="79"/>
    </row>
    <row r="4" spans="1:20" s="62" customFormat="1" ht="33.75" x14ac:dyDescent="0.25">
      <c r="A4" s="47" t="s">
        <v>2</v>
      </c>
      <c r="B4" s="47" t="s">
        <v>3</v>
      </c>
      <c r="C4" s="47" t="s">
        <v>4</v>
      </c>
      <c r="D4" s="47" t="s">
        <v>5</v>
      </c>
      <c r="E4" s="47" t="s">
        <v>6</v>
      </c>
      <c r="F4" s="47" t="s">
        <v>7</v>
      </c>
      <c r="G4" s="47" t="s">
        <v>8</v>
      </c>
      <c r="H4" s="47" t="s">
        <v>9</v>
      </c>
      <c r="I4" s="47" t="s">
        <v>10</v>
      </c>
      <c r="J4" s="47" t="s">
        <v>11</v>
      </c>
      <c r="K4" s="47" t="s">
        <v>12</v>
      </c>
      <c r="L4" s="47" t="s">
        <v>13</v>
      </c>
      <c r="M4" s="48" t="s">
        <v>14</v>
      </c>
      <c r="N4" s="48" t="s">
        <v>15</v>
      </c>
      <c r="O4" s="47" t="s">
        <v>16</v>
      </c>
      <c r="P4" s="113" t="s">
        <v>17</v>
      </c>
      <c r="Q4" s="113" t="s">
        <v>18</v>
      </c>
      <c r="R4" s="125" t="s">
        <v>19</v>
      </c>
      <c r="S4" s="113" t="s">
        <v>20</v>
      </c>
      <c r="T4" s="113" t="s">
        <v>21</v>
      </c>
    </row>
    <row r="5" spans="1:20" s="59" customFormat="1" ht="223.5" hidden="1" customHeight="1" x14ac:dyDescent="0.25">
      <c r="A5" s="65" t="s">
        <v>28</v>
      </c>
      <c r="B5" s="65" t="s">
        <v>29</v>
      </c>
      <c r="C5" s="68">
        <v>1</v>
      </c>
      <c r="D5" s="71" t="s">
        <v>30</v>
      </c>
      <c r="E5" s="72">
        <v>1</v>
      </c>
      <c r="F5" s="66" t="s">
        <v>126</v>
      </c>
      <c r="G5" s="66" t="s">
        <v>127</v>
      </c>
      <c r="H5" s="70" t="s">
        <v>128</v>
      </c>
      <c r="I5" s="70" t="s">
        <v>129</v>
      </c>
      <c r="J5" s="66" t="s">
        <v>130</v>
      </c>
      <c r="K5" s="49" t="s">
        <v>24</v>
      </c>
      <c r="L5" s="66" t="s">
        <v>131</v>
      </c>
      <c r="M5" s="69">
        <v>44256</v>
      </c>
      <c r="N5" s="69">
        <v>44561</v>
      </c>
      <c r="O5" s="71" t="s">
        <v>470</v>
      </c>
      <c r="P5" s="67">
        <v>44658</v>
      </c>
      <c r="Q5" s="74" t="s">
        <v>498</v>
      </c>
      <c r="R5" s="118">
        <v>1</v>
      </c>
      <c r="S5" s="73" t="s">
        <v>342</v>
      </c>
      <c r="T5" s="74" t="s">
        <v>171</v>
      </c>
    </row>
    <row r="6" spans="1:20" s="59" customFormat="1" ht="180" hidden="1" x14ac:dyDescent="0.25">
      <c r="A6" s="65" t="s">
        <v>28</v>
      </c>
      <c r="B6" s="65" t="s">
        <v>29</v>
      </c>
      <c r="C6" s="68">
        <v>3</v>
      </c>
      <c r="D6" s="65" t="s">
        <v>31</v>
      </c>
      <c r="E6" s="72">
        <v>3</v>
      </c>
      <c r="F6" s="66" t="s">
        <v>132</v>
      </c>
      <c r="G6" s="66" t="s">
        <v>134</v>
      </c>
      <c r="H6" s="70" t="s">
        <v>135</v>
      </c>
      <c r="I6" s="70" t="s">
        <v>136</v>
      </c>
      <c r="J6" s="66" t="s">
        <v>137</v>
      </c>
      <c r="K6" s="49" t="s">
        <v>24</v>
      </c>
      <c r="L6" s="66" t="s">
        <v>133</v>
      </c>
      <c r="M6" s="69">
        <v>44256</v>
      </c>
      <c r="N6" s="69">
        <v>44561</v>
      </c>
      <c r="O6" s="71" t="s">
        <v>470</v>
      </c>
      <c r="P6" s="67">
        <v>44658</v>
      </c>
      <c r="Q6" s="74" t="s">
        <v>471</v>
      </c>
      <c r="R6" s="118">
        <v>1</v>
      </c>
      <c r="S6" s="86" t="s">
        <v>342</v>
      </c>
      <c r="T6" s="74" t="s">
        <v>171</v>
      </c>
    </row>
    <row r="7" spans="1:20" s="59" customFormat="1" ht="101.25" hidden="1" x14ac:dyDescent="0.25">
      <c r="A7" s="65" t="s">
        <v>32</v>
      </c>
      <c r="B7" s="65" t="s">
        <v>33</v>
      </c>
      <c r="C7" s="68">
        <v>1</v>
      </c>
      <c r="D7" s="22" t="s">
        <v>34</v>
      </c>
      <c r="E7" s="72">
        <v>3</v>
      </c>
      <c r="F7" s="65" t="s">
        <v>35</v>
      </c>
      <c r="G7" s="65" t="s">
        <v>381</v>
      </c>
      <c r="H7" s="70" t="s">
        <v>253</v>
      </c>
      <c r="I7" s="70" t="s">
        <v>307</v>
      </c>
      <c r="J7" s="65" t="s">
        <v>254</v>
      </c>
      <c r="K7" s="49" t="s">
        <v>27</v>
      </c>
      <c r="L7" s="66" t="s">
        <v>36</v>
      </c>
      <c r="M7" s="69">
        <v>43997</v>
      </c>
      <c r="N7" s="69">
        <v>44500</v>
      </c>
      <c r="O7" s="71" t="s">
        <v>470</v>
      </c>
      <c r="P7" s="85">
        <v>44652</v>
      </c>
      <c r="Q7" s="132" t="s">
        <v>551</v>
      </c>
      <c r="R7" s="118">
        <v>1</v>
      </c>
      <c r="S7" s="86" t="s">
        <v>469</v>
      </c>
      <c r="T7" s="85" t="s">
        <v>499</v>
      </c>
    </row>
    <row r="8" spans="1:20" s="59" customFormat="1" ht="123.75" hidden="1" x14ac:dyDescent="0.25">
      <c r="A8" s="65" t="s">
        <v>32</v>
      </c>
      <c r="B8" s="65" t="s">
        <v>33</v>
      </c>
      <c r="C8" s="68">
        <v>2</v>
      </c>
      <c r="D8" s="22" t="s">
        <v>37</v>
      </c>
      <c r="E8" s="72">
        <v>1</v>
      </c>
      <c r="F8" s="65" t="s">
        <v>180</v>
      </c>
      <c r="G8" s="65" t="s">
        <v>38</v>
      </c>
      <c r="H8" s="70" t="s">
        <v>39</v>
      </c>
      <c r="I8" s="70" t="s">
        <v>40</v>
      </c>
      <c r="J8" s="65" t="s">
        <v>41</v>
      </c>
      <c r="K8" s="49" t="s">
        <v>42</v>
      </c>
      <c r="L8" s="66" t="s">
        <v>43</v>
      </c>
      <c r="M8" s="69">
        <v>43953</v>
      </c>
      <c r="N8" s="69">
        <v>44561</v>
      </c>
      <c r="O8" s="71" t="s">
        <v>25</v>
      </c>
      <c r="P8" s="85">
        <v>44652</v>
      </c>
      <c r="Q8" s="132" t="s">
        <v>552</v>
      </c>
      <c r="R8" s="118">
        <v>1</v>
      </c>
      <c r="S8" s="86" t="s">
        <v>469</v>
      </c>
      <c r="T8" s="85" t="s">
        <v>171</v>
      </c>
    </row>
    <row r="9" spans="1:20" s="59" customFormat="1" ht="123.75" hidden="1" x14ac:dyDescent="0.25">
      <c r="A9" s="65" t="s">
        <v>32</v>
      </c>
      <c r="B9" s="65" t="s">
        <v>33</v>
      </c>
      <c r="C9" s="68">
        <v>2</v>
      </c>
      <c r="D9" s="22" t="s">
        <v>37</v>
      </c>
      <c r="E9" s="72">
        <v>2</v>
      </c>
      <c r="F9" s="65" t="s">
        <v>180</v>
      </c>
      <c r="G9" s="65" t="s">
        <v>181</v>
      </c>
      <c r="H9" s="70" t="s">
        <v>44</v>
      </c>
      <c r="I9" s="70" t="s">
        <v>45</v>
      </c>
      <c r="J9" s="65" t="s">
        <v>46</v>
      </c>
      <c r="K9" s="49" t="s">
        <v>24</v>
      </c>
      <c r="L9" s="66" t="s">
        <v>47</v>
      </c>
      <c r="M9" s="69">
        <v>43953</v>
      </c>
      <c r="N9" s="69">
        <v>44561</v>
      </c>
      <c r="O9" s="71" t="s">
        <v>25</v>
      </c>
      <c r="P9" s="85">
        <v>44652</v>
      </c>
      <c r="Q9" s="132" t="s">
        <v>552</v>
      </c>
      <c r="R9" s="118">
        <v>1</v>
      </c>
      <c r="S9" s="86" t="s">
        <v>469</v>
      </c>
      <c r="T9" s="85" t="s">
        <v>171</v>
      </c>
    </row>
    <row r="10" spans="1:20" s="59" customFormat="1" ht="180" hidden="1" x14ac:dyDescent="0.25">
      <c r="A10" s="65" t="s">
        <v>50</v>
      </c>
      <c r="B10" s="65" t="s">
        <v>51</v>
      </c>
      <c r="C10" s="68">
        <v>7</v>
      </c>
      <c r="D10" s="71" t="s">
        <v>52</v>
      </c>
      <c r="E10" s="72">
        <v>1</v>
      </c>
      <c r="F10" s="65" t="s">
        <v>53</v>
      </c>
      <c r="G10" s="66" t="s">
        <v>54</v>
      </c>
      <c r="H10" s="66" t="s">
        <v>55</v>
      </c>
      <c r="I10" s="65" t="s">
        <v>56</v>
      </c>
      <c r="J10" s="65" t="s">
        <v>57</v>
      </c>
      <c r="K10" s="49" t="s">
        <v>24</v>
      </c>
      <c r="L10" s="65" t="s">
        <v>140</v>
      </c>
      <c r="M10" s="33">
        <v>43735</v>
      </c>
      <c r="N10" s="33">
        <v>44742</v>
      </c>
      <c r="O10" s="71" t="s">
        <v>25</v>
      </c>
      <c r="P10" s="67">
        <v>44657</v>
      </c>
      <c r="Q10" s="74" t="s">
        <v>500</v>
      </c>
      <c r="R10" s="118">
        <v>0.77</v>
      </c>
      <c r="S10" s="81" t="s">
        <v>343</v>
      </c>
      <c r="T10" s="74" t="s">
        <v>351</v>
      </c>
    </row>
    <row r="11" spans="1:20" s="59" customFormat="1" ht="180" hidden="1" x14ac:dyDescent="0.25">
      <c r="A11" s="65" t="s">
        <v>50</v>
      </c>
      <c r="B11" s="65" t="s">
        <v>51</v>
      </c>
      <c r="C11" s="68">
        <v>7</v>
      </c>
      <c r="D11" s="71" t="s">
        <v>52</v>
      </c>
      <c r="E11" s="72">
        <v>2</v>
      </c>
      <c r="F11" s="65" t="s">
        <v>58</v>
      </c>
      <c r="G11" s="66" t="s">
        <v>59</v>
      </c>
      <c r="H11" s="66" t="s">
        <v>60</v>
      </c>
      <c r="I11" s="65" t="s">
        <v>61</v>
      </c>
      <c r="J11" s="65" t="s">
        <v>62</v>
      </c>
      <c r="K11" s="49" t="s">
        <v>24</v>
      </c>
      <c r="L11" s="65" t="s">
        <v>140</v>
      </c>
      <c r="M11" s="33">
        <v>43735</v>
      </c>
      <c r="N11" s="33">
        <v>44742</v>
      </c>
      <c r="O11" s="71" t="s">
        <v>25</v>
      </c>
      <c r="P11" s="115">
        <v>44657</v>
      </c>
      <c r="Q11" s="74" t="s">
        <v>500</v>
      </c>
      <c r="R11" s="118">
        <v>0.77</v>
      </c>
      <c r="S11" s="112" t="s">
        <v>343</v>
      </c>
      <c r="T11" s="74" t="s">
        <v>352</v>
      </c>
    </row>
    <row r="12" spans="1:20" s="59" customFormat="1" ht="281.25" hidden="1" x14ac:dyDescent="0.25">
      <c r="A12" s="65" t="s">
        <v>63</v>
      </c>
      <c r="B12" s="65" t="s">
        <v>64</v>
      </c>
      <c r="C12" s="68">
        <v>3</v>
      </c>
      <c r="D12" s="65" t="s">
        <v>65</v>
      </c>
      <c r="E12" s="68">
        <v>1</v>
      </c>
      <c r="F12" s="51" t="s">
        <v>422</v>
      </c>
      <c r="G12" s="65" t="s">
        <v>66</v>
      </c>
      <c r="H12" s="65" t="s">
        <v>23</v>
      </c>
      <c r="I12" s="65" t="s">
        <v>23</v>
      </c>
      <c r="J12" s="66" t="s">
        <v>67</v>
      </c>
      <c r="K12" s="49" t="s">
        <v>24</v>
      </c>
      <c r="L12" s="66" t="s">
        <v>68</v>
      </c>
      <c r="M12" s="33">
        <v>43800</v>
      </c>
      <c r="N12" s="69">
        <v>43830</v>
      </c>
      <c r="O12" s="71" t="s">
        <v>475</v>
      </c>
      <c r="P12" s="132">
        <v>44658</v>
      </c>
      <c r="Q12" s="134" t="s">
        <v>553</v>
      </c>
      <c r="R12" s="118">
        <v>1</v>
      </c>
      <c r="S12" s="81" t="s">
        <v>478</v>
      </c>
      <c r="T12" s="74" t="s">
        <v>171</v>
      </c>
    </row>
    <row r="13" spans="1:20" s="59" customFormat="1" ht="191.25" hidden="1" x14ac:dyDescent="0.25">
      <c r="A13" s="65" t="s">
        <v>69</v>
      </c>
      <c r="B13" s="65" t="s">
        <v>29</v>
      </c>
      <c r="C13" s="68">
        <v>4</v>
      </c>
      <c r="D13" s="65" t="s">
        <v>203</v>
      </c>
      <c r="E13" s="68">
        <v>2</v>
      </c>
      <c r="F13" s="51" t="s">
        <v>70</v>
      </c>
      <c r="G13" s="65" t="s">
        <v>554</v>
      </c>
      <c r="H13" s="65" t="s">
        <v>382</v>
      </c>
      <c r="I13" s="65" t="s">
        <v>383</v>
      </c>
      <c r="J13" s="65" t="s">
        <v>337</v>
      </c>
      <c r="K13" s="49" t="s">
        <v>24</v>
      </c>
      <c r="L13" s="66" t="s">
        <v>327</v>
      </c>
      <c r="M13" s="33">
        <v>44501</v>
      </c>
      <c r="N13" s="33">
        <v>44651</v>
      </c>
      <c r="O13" s="71" t="s">
        <v>49</v>
      </c>
      <c r="P13" s="115">
        <v>44657</v>
      </c>
      <c r="Q13" s="116" t="s">
        <v>506</v>
      </c>
      <c r="R13" s="118">
        <v>0</v>
      </c>
      <c r="S13" s="81" t="s">
        <v>342</v>
      </c>
      <c r="T13" s="74" t="s">
        <v>171</v>
      </c>
    </row>
    <row r="14" spans="1:20" s="59" customFormat="1" ht="191.25" hidden="1" x14ac:dyDescent="0.25">
      <c r="A14" s="65" t="s">
        <v>69</v>
      </c>
      <c r="B14" s="65" t="s">
        <v>26</v>
      </c>
      <c r="C14" s="68">
        <v>8</v>
      </c>
      <c r="D14" s="65" t="s">
        <v>202</v>
      </c>
      <c r="E14" s="68">
        <v>1</v>
      </c>
      <c r="F14" s="51" t="s">
        <v>71</v>
      </c>
      <c r="G14" s="65" t="s">
        <v>338</v>
      </c>
      <c r="H14" s="65" t="s">
        <v>340</v>
      </c>
      <c r="I14" s="65" t="s">
        <v>339</v>
      </c>
      <c r="J14" s="65" t="s">
        <v>341</v>
      </c>
      <c r="K14" s="49" t="s">
        <v>27</v>
      </c>
      <c r="L14" s="66" t="s">
        <v>327</v>
      </c>
      <c r="M14" s="33">
        <v>44501</v>
      </c>
      <c r="N14" s="33">
        <v>44712</v>
      </c>
      <c r="O14" s="71" t="s">
        <v>25</v>
      </c>
      <c r="P14" s="115">
        <v>44657</v>
      </c>
      <c r="Q14" s="109" t="s">
        <v>479</v>
      </c>
      <c r="R14" s="118" t="s">
        <v>23</v>
      </c>
      <c r="S14" s="104" t="s">
        <v>342</v>
      </c>
      <c r="T14" s="74" t="s">
        <v>171</v>
      </c>
    </row>
    <row r="15" spans="1:20" s="32" customFormat="1" ht="123.75" hidden="1" x14ac:dyDescent="0.25">
      <c r="A15" s="65" t="s">
        <v>72</v>
      </c>
      <c r="B15" s="65" t="s">
        <v>48</v>
      </c>
      <c r="C15" s="68">
        <v>4</v>
      </c>
      <c r="D15" s="65" t="s">
        <v>73</v>
      </c>
      <c r="E15" s="68">
        <v>1</v>
      </c>
      <c r="F15" s="51" t="s">
        <v>74</v>
      </c>
      <c r="G15" s="65" t="s">
        <v>75</v>
      </c>
      <c r="H15" s="70" t="s">
        <v>23</v>
      </c>
      <c r="I15" s="70" t="s">
        <v>23</v>
      </c>
      <c r="J15" s="66" t="s">
        <v>76</v>
      </c>
      <c r="K15" s="49" t="s">
        <v>24</v>
      </c>
      <c r="L15" s="66" t="s">
        <v>334</v>
      </c>
      <c r="M15" s="33">
        <v>43850</v>
      </c>
      <c r="N15" s="33">
        <v>44926</v>
      </c>
      <c r="O15" s="71" t="s">
        <v>25</v>
      </c>
      <c r="P15" s="67">
        <v>44656</v>
      </c>
      <c r="Q15" s="74" t="s">
        <v>474</v>
      </c>
      <c r="R15" s="118" t="s">
        <v>23</v>
      </c>
      <c r="S15" s="81" t="s">
        <v>469</v>
      </c>
      <c r="T15" s="74" t="s">
        <v>171</v>
      </c>
    </row>
    <row r="16" spans="1:20" s="32" customFormat="1" ht="168.75" hidden="1" x14ac:dyDescent="0.25">
      <c r="A16" s="22" t="s">
        <v>79</v>
      </c>
      <c r="B16" s="65" t="s">
        <v>64</v>
      </c>
      <c r="C16" s="21">
        <v>2</v>
      </c>
      <c r="D16" s="22" t="s">
        <v>236</v>
      </c>
      <c r="E16" s="68">
        <v>1</v>
      </c>
      <c r="F16" s="66" t="s">
        <v>141</v>
      </c>
      <c r="G16" s="66" t="s">
        <v>330</v>
      </c>
      <c r="H16" s="65" t="s">
        <v>143</v>
      </c>
      <c r="I16" s="65" t="s">
        <v>144</v>
      </c>
      <c r="J16" s="66" t="s">
        <v>145</v>
      </c>
      <c r="K16" s="49" t="s">
        <v>24</v>
      </c>
      <c r="L16" s="65" t="s">
        <v>222</v>
      </c>
      <c r="M16" s="33">
        <v>44348</v>
      </c>
      <c r="N16" s="33">
        <v>44620</v>
      </c>
      <c r="O16" s="71" t="s">
        <v>25</v>
      </c>
      <c r="P16" s="132">
        <v>44658</v>
      </c>
      <c r="Q16" s="137" t="s">
        <v>548</v>
      </c>
      <c r="R16" s="118">
        <v>1</v>
      </c>
      <c r="S16" s="81" t="s">
        <v>478</v>
      </c>
      <c r="T16" s="74" t="s">
        <v>171</v>
      </c>
    </row>
    <row r="17" spans="1:20" s="32" customFormat="1" ht="225" hidden="1" x14ac:dyDescent="0.25">
      <c r="A17" s="22" t="s">
        <v>79</v>
      </c>
      <c r="B17" s="65" t="s">
        <v>64</v>
      </c>
      <c r="C17" s="21">
        <v>2</v>
      </c>
      <c r="D17" s="22" t="s">
        <v>236</v>
      </c>
      <c r="E17" s="68">
        <v>2</v>
      </c>
      <c r="F17" s="66" t="s">
        <v>141</v>
      </c>
      <c r="G17" s="66" t="s">
        <v>331</v>
      </c>
      <c r="H17" s="65" t="s">
        <v>332</v>
      </c>
      <c r="I17" s="65" t="s">
        <v>335</v>
      </c>
      <c r="J17" s="66" t="s">
        <v>336</v>
      </c>
      <c r="K17" s="49" t="s">
        <v>24</v>
      </c>
      <c r="L17" s="65" t="s">
        <v>333</v>
      </c>
      <c r="M17" s="33">
        <v>44531</v>
      </c>
      <c r="N17" s="33">
        <v>44742</v>
      </c>
      <c r="O17" s="71" t="s">
        <v>25</v>
      </c>
      <c r="P17" s="132">
        <v>44658</v>
      </c>
      <c r="Q17" s="138" t="s">
        <v>547</v>
      </c>
      <c r="R17" s="118" t="s">
        <v>23</v>
      </c>
      <c r="S17" s="81" t="s">
        <v>478</v>
      </c>
      <c r="T17" s="74" t="s">
        <v>171</v>
      </c>
    </row>
    <row r="18" spans="1:20" s="32" customFormat="1" ht="146.25" hidden="1" x14ac:dyDescent="0.25">
      <c r="A18" s="65" t="s">
        <v>80</v>
      </c>
      <c r="B18" s="65" t="s">
        <v>48</v>
      </c>
      <c r="C18" s="68">
        <v>1</v>
      </c>
      <c r="D18" s="22" t="s">
        <v>81</v>
      </c>
      <c r="E18" s="72">
        <v>2</v>
      </c>
      <c r="F18" s="66" t="s">
        <v>82</v>
      </c>
      <c r="G18" s="66" t="s">
        <v>188</v>
      </c>
      <c r="H18" s="70" t="s">
        <v>189</v>
      </c>
      <c r="I18" s="70" t="s">
        <v>190</v>
      </c>
      <c r="J18" s="66" t="s">
        <v>83</v>
      </c>
      <c r="K18" s="49" t="s">
        <v>27</v>
      </c>
      <c r="L18" s="66" t="s">
        <v>334</v>
      </c>
      <c r="M18" s="69">
        <v>44136</v>
      </c>
      <c r="N18" s="69">
        <v>44377</v>
      </c>
      <c r="O18" s="71" t="s">
        <v>475</v>
      </c>
      <c r="P18" s="67">
        <v>44656</v>
      </c>
      <c r="Q18" s="74" t="s">
        <v>549</v>
      </c>
      <c r="R18" s="118">
        <v>0.7</v>
      </c>
      <c r="S18" s="104" t="s">
        <v>469</v>
      </c>
      <c r="T18" s="74"/>
    </row>
    <row r="19" spans="1:20" s="32" customFormat="1" ht="135" hidden="1" x14ac:dyDescent="0.25">
      <c r="A19" s="65" t="s">
        <v>80</v>
      </c>
      <c r="B19" s="65" t="s">
        <v>48</v>
      </c>
      <c r="C19" s="68">
        <v>2</v>
      </c>
      <c r="D19" s="22" t="s">
        <v>201</v>
      </c>
      <c r="E19" s="72">
        <v>1</v>
      </c>
      <c r="F19" s="66" t="s">
        <v>84</v>
      </c>
      <c r="G19" s="66" t="s">
        <v>85</v>
      </c>
      <c r="H19" s="70" t="s">
        <v>86</v>
      </c>
      <c r="I19" s="70" t="s">
        <v>87</v>
      </c>
      <c r="J19" s="66" t="s">
        <v>88</v>
      </c>
      <c r="K19" s="49" t="s">
        <v>24</v>
      </c>
      <c r="L19" s="66" t="s">
        <v>334</v>
      </c>
      <c r="M19" s="69">
        <v>44136</v>
      </c>
      <c r="N19" s="69">
        <v>44926</v>
      </c>
      <c r="O19" s="71" t="s">
        <v>25</v>
      </c>
      <c r="P19" s="67">
        <v>44656</v>
      </c>
      <c r="Q19" s="74" t="s">
        <v>474</v>
      </c>
      <c r="R19" s="118" t="s">
        <v>23</v>
      </c>
      <c r="S19" s="104" t="s">
        <v>469</v>
      </c>
      <c r="T19" s="74" t="s">
        <v>171</v>
      </c>
    </row>
    <row r="20" spans="1:20" s="60" customFormat="1" ht="191.25" hidden="1" x14ac:dyDescent="0.25">
      <c r="A20" s="65" t="s">
        <v>114</v>
      </c>
      <c r="B20" s="65" t="s">
        <v>109</v>
      </c>
      <c r="C20" s="68">
        <v>4</v>
      </c>
      <c r="D20" s="22" t="s">
        <v>139</v>
      </c>
      <c r="E20" s="72">
        <v>1</v>
      </c>
      <c r="F20" s="66" t="s">
        <v>115</v>
      </c>
      <c r="G20" s="66" t="s">
        <v>116</v>
      </c>
      <c r="H20" s="70" t="s">
        <v>117</v>
      </c>
      <c r="I20" s="70" t="s">
        <v>187</v>
      </c>
      <c r="J20" s="66">
        <v>1</v>
      </c>
      <c r="K20" s="49" t="s">
        <v>24</v>
      </c>
      <c r="L20" s="66" t="s">
        <v>328</v>
      </c>
      <c r="M20" s="69">
        <v>44197</v>
      </c>
      <c r="N20" s="69">
        <v>44531</v>
      </c>
      <c r="O20" s="71" t="s">
        <v>49</v>
      </c>
      <c r="P20" s="67">
        <v>44656</v>
      </c>
      <c r="Q20" s="74" t="s">
        <v>527</v>
      </c>
      <c r="R20" s="118">
        <v>1</v>
      </c>
      <c r="S20" s="81" t="s">
        <v>350</v>
      </c>
      <c r="T20" s="132" t="s">
        <v>528</v>
      </c>
    </row>
    <row r="21" spans="1:20" s="60" customFormat="1" ht="112.5" hidden="1" x14ac:dyDescent="0.25">
      <c r="A21" s="65" t="s">
        <v>125</v>
      </c>
      <c r="B21" s="65" t="s">
        <v>51</v>
      </c>
      <c r="C21" s="68">
        <v>1</v>
      </c>
      <c r="D21" s="65" t="s">
        <v>265</v>
      </c>
      <c r="E21" s="72">
        <v>1</v>
      </c>
      <c r="F21" s="66" t="s">
        <v>173</v>
      </c>
      <c r="G21" s="66" t="s">
        <v>194</v>
      </c>
      <c r="H21" s="66" t="s">
        <v>193</v>
      </c>
      <c r="I21" s="66" t="s">
        <v>118</v>
      </c>
      <c r="J21" s="66" t="s">
        <v>182</v>
      </c>
      <c r="K21" s="49" t="s">
        <v>24</v>
      </c>
      <c r="L21" s="66" t="s">
        <v>138</v>
      </c>
      <c r="M21" s="69">
        <v>44286</v>
      </c>
      <c r="N21" s="69">
        <v>44561</v>
      </c>
      <c r="O21" s="71" t="s">
        <v>470</v>
      </c>
      <c r="P21" s="115">
        <v>44657</v>
      </c>
      <c r="Q21" s="117" t="s">
        <v>501</v>
      </c>
      <c r="R21" s="118">
        <v>1</v>
      </c>
      <c r="S21" s="112" t="s">
        <v>343</v>
      </c>
      <c r="T21" s="74" t="s">
        <v>353</v>
      </c>
    </row>
    <row r="22" spans="1:20" s="60" customFormat="1" ht="225" hidden="1" x14ac:dyDescent="0.25">
      <c r="A22" s="65" t="s">
        <v>125</v>
      </c>
      <c r="B22" s="65" t="s">
        <v>51</v>
      </c>
      <c r="C22" s="68">
        <v>1</v>
      </c>
      <c r="D22" s="65" t="s">
        <v>265</v>
      </c>
      <c r="E22" s="72">
        <v>2</v>
      </c>
      <c r="F22" s="66" t="s">
        <v>173</v>
      </c>
      <c r="G22" s="66" t="s">
        <v>183</v>
      </c>
      <c r="H22" s="66" t="s">
        <v>191</v>
      </c>
      <c r="I22" s="66" t="s">
        <v>184</v>
      </c>
      <c r="J22" s="66" t="s">
        <v>119</v>
      </c>
      <c r="K22" s="49" t="s">
        <v>24</v>
      </c>
      <c r="L22" s="66" t="s">
        <v>138</v>
      </c>
      <c r="M22" s="69">
        <v>44286</v>
      </c>
      <c r="N22" s="69">
        <v>44561</v>
      </c>
      <c r="O22" s="71" t="s">
        <v>470</v>
      </c>
      <c r="P22" s="115">
        <v>44657</v>
      </c>
      <c r="Q22" s="117" t="s">
        <v>507</v>
      </c>
      <c r="R22" s="118">
        <v>1</v>
      </c>
      <c r="S22" s="112" t="s">
        <v>343</v>
      </c>
      <c r="T22" s="74" t="s">
        <v>354</v>
      </c>
    </row>
    <row r="23" spans="1:20" s="60" customFormat="1" ht="180" hidden="1" x14ac:dyDescent="0.25">
      <c r="A23" s="65" t="s">
        <v>125</v>
      </c>
      <c r="B23" s="65" t="s">
        <v>51</v>
      </c>
      <c r="C23" s="68">
        <v>1</v>
      </c>
      <c r="D23" s="65" t="s">
        <v>265</v>
      </c>
      <c r="E23" s="72">
        <v>3</v>
      </c>
      <c r="F23" s="66" t="s">
        <v>173</v>
      </c>
      <c r="G23" s="66" t="s">
        <v>195</v>
      </c>
      <c r="H23" s="66" t="s">
        <v>192</v>
      </c>
      <c r="I23" s="66" t="s">
        <v>185</v>
      </c>
      <c r="J23" s="66" t="s">
        <v>120</v>
      </c>
      <c r="K23" s="49" t="s">
        <v>24</v>
      </c>
      <c r="L23" s="66" t="s">
        <v>138</v>
      </c>
      <c r="M23" s="69">
        <v>44272</v>
      </c>
      <c r="N23" s="69">
        <v>44561</v>
      </c>
      <c r="O23" s="71" t="s">
        <v>470</v>
      </c>
      <c r="P23" s="115">
        <v>44657</v>
      </c>
      <c r="Q23" s="117" t="s">
        <v>508</v>
      </c>
      <c r="R23" s="118">
        <v>1</v>
      </c>
      <c r="S23" s="112" t="s">
        <v>343</v>
      </c>
      <c r="T23" s="74" t="s">
        <v>355</v>
      </c>
    </row>
    <row r="24" spans="1:20" s="60" customFormat="1" ht="281.25" hidden="1" x14ac:dyDescent="0.25">
      <c r="A24" s="65" t="s">
        <v>125</v>
      </c>
      <c r="B24" s="65" t="s">
        <v>51</v>
      </c>
      <c r="C24" s="68">
        <v>1</v>
      </c>
      <c r="D24" s="65" t="s">
        <v>265</v>
      </c>
      <c r="E24" s="72">
        <v>4</v>
      </c>
      <c r="F24" s="66" t="s">
        <v>173</v>
      </c>
      <c r="G24" s="66" t="s">
        <v>121</v>
      </c>
      <c r="H24" s="66" t="s">
        <v>122</v>
      </c>
      <c r="I24" s="66" t="s">
        <v>123</v>
      </c>
      <c r="J24" s="66" t="s">
        <v>124</v>
      </c>
      <c r="K24" s="49" t="s">
        <v>24</v>
      </c>
      <c r="L24" s="66" t="s">
        <v>138</v>
      </c>
      <c r="M24" s="69">
        <v>44272</v>
      </c>
      <c r="N24" s="69">
        <v>44561</v>
      </c>
      <c r="O24" s="71" t="s">
        <v>470</v>
      </c>
      <c r="P24" s="115">
        <v>44657</v>
      </c>
      <c r="Q24" s="117" t="s">
        <v>509</v>
      </c>
      <c r="R24" s="118">
        <v>1</v>
      </c>
      <c r="S24" s="112" t="s">
        <v>343</v>
      </c>
      <c r="T24" s="74" t="s">
        <v>356</v>
      </c>
    </row>
    <row r="25" spans="1:20" s="60" customFormat="1" ht="202.5" hidden="1" x14ac:dyDescent="0.25">
      <c r="A25" s="65" t="s">
        <v>148</v>
      </c>
      <c r="B25" s="65" t="s">
        <v>104</v>
      </c>
      <c r="C25" s="68">
        <v>1</v>
      </c>
      <c r="D25" s="58" t="s">
        <v>196</v>
      </c>
      <c r="E25" s="72">
        <v>1</v>
      </c>
      <c r="F25" s="66" t="s">
        <v>399</v>
      </c>
      <c r="G25" s="66" t="s">
        <v>366</v>
      </c>
      <c r="H25" s="66" t="s">
        <v>238</v>
      </c>
      <c r="I25" s="66" t="s">
        <v>150</v>
      </c>
      <c r="J25" s="66">
        <v>100</v>
      </c>
      <c r="K25" s="49" t="s">
        <v>151</v>
      </c>
      <c r="L25" s="66" t="s">
        <v>374</v>
      </c>
      <c r="M25" s="69">
        <v>44378</v>
      </c>
      <c r="N25" s="69">
        <v>44561</v>
      </c>
      <c r="O25" s="135" t="s">
        <v>470</v>
      </c>
      <c r="P25" s="67">
        <v>44657</v>
      </c>
      <c r="Q25" s="74" t="s">
        <v>531</v>
      </c>
      <c r="R25" s="118" t="s">
        <v>23</v>
      </c>
      <c r="S25" s="133" t="s">
        <v>350</v>
      </c>
      <c r="T25" s="134" t="s">
        <v>171</v>
      </c>
    </row>
    <row r="26" spans="1:20" s="60" customFormat="1" ht="202.5" hidden="1" x14ac:dyDescent="0.25">
      <c r="A26" s="65" t="s">
        <v>148</v>
      </c>
      <c r="B26" s="65" t="s">
        <v>104</v>
      </c>
      <c r="C26" s="68">
        <v>1</v>
      </c>
      <c r="D26" s="58" t="s">
        <v>196</v>
      </c>
      <c r="E26" s="72">
        <v>3</v>
      </c>
      <c r="F26" s="66" t="s">
        <v>152</v>
      </c>
      <c r="G26" s="66" t="s">
        <v>371</v>
      </c>
      <c r="H26" s="66" t="s">
        <v>149</v>
      </c>
      <c r="I26" s="66" t="s">
        <v>150</v>
      </c>
      <c r="J26" s="66">
        <v>3</v>
      </c>
      <c r="K26" s="49" t="s">
        <v>151</v>
      </c>
      <c r="L26" s="66" t="s">
        <v>374</v>
      </c>
      <c r="M26" s="69">
        <v>44378</v>
      </c>
      <c r="N26" s="69">
        <v>44561</v>
      </c>
      <c r="O26" s="135" t="s">
        <v>470</v>
      </c>
      <c r="P26" s="67">
        <v>44657</v>
      </c>
      <c r="Q26" s="74" t="s">
        <v>532</v>
      </c>
      <c r="R26" s="118" t="s">
        <v>23</v>
      </c>
      <c r="S26" s="133" t="s">
        <v>350</v>
      </c>
      <c r="T26" s="134" t="s">
        <v>171</v>
      </c>
    </row>
    <row r="27" spans="1:20" s="60" customFormat="1" ht="180" hidden="1" x14ac:dyDescent="0.25">
      <c r="A27" s="65" t="s">
        <v>148</v>
      </c>
      <c r="B27" s="65" t="s">
        <v>104</v>
      </c>
      <c r="C27" s="68">
        <v>2</v>
      </c>
      <c r="D27" s="58" t="s">
        <v>197</v>
      </c>
      <c r="E27" s="72">
        <v>1</v>
      </c>
      <c r="F27" s="66" t="s">
        <v>153</v>
      </c>
      <c r="G27" s="66" t="s">
        <v>367</v>
      </c>
      <c r="H27" s="66" t="s">
        <v>239</v>
      </c>
      <c r="I27" s="66" t="s">
        <v>240</v>
      </c>
      <c r="J27" s="66">
        <v>3</v>
      </c>
      <c r="K27" s="49" t="s">
        <v>151</v>
      </c>
      <c r="L27" s="66" t="s">
        <v>329</v>
      </c>
      <c r="M27" s="69">
        <v>44378</v>
      </c>
      <c r="N27" s="69">
        <v>44742</v>
      </c>
      <c r="O27" s="135" t="s">
        <v>470</v>
      </c>
      <c r="P27" s="67">
        <v>44657</v>
      </c>
      <c r="Q27" s="74" t="s">
        <v>533</v>
      </c>
      <c r="R27" s="118">
        <v>1</v>
      </c>
      <c r="S27" s="133" t="s">
        <v>350</v>
      </c>
      <c r="T27" s="134" t="s">
        <v>171</v>
      </c>
    </row>
    <row r="28" spans="1:20" s="60" customFormat="1" ht="180" hidden="1" x14ac:dyDescent="0.25">
      <c r="A28" s="65" t="s">
        <v>148</v>
      </c>
      <c r="B28" s="65" t="s">
        <v>104</v>
      </c>
      <c r="C28" s="68">
        <v>2</v>
      </c>
      <c r="D28" s="58" t="s">
        <v>197</v>
      </c>
      <c r="E28" s="72">
        <v>2</v>
      </c>
      <c r="F28" s="66" t="s">
        <v>241</v>
      </c>
      <c r="G28" s="66" t="s">
        <v>370</v>
      </c>
      <c r="H28" s="66" t="s">
        <v>242</v>
      </c>
      <c r="I28" s="66" t="s">
        <v>243</v>
      </c>
      <c r="J28" s="66">
        <v>100</v>
      </c>
      <c r="K28" s="49" t="s">
        <v>151</v>
      </c>
      <c r="L28" s="66" t="s">
        <v>329</v>
      </c>
      <c r="M28" s="69">
        <v>44378</v>
      </c>
      <c r="N28" s="69">
        <v>44742</v>
      </c>
      <c r="O28" s="135" t="s">
        <v>470</v>
      </c>
      <c r="P28" s="67">
        <v>44657</v>
      </c>
      <c r="Q28" s="74" t="s">
        <v>534</v>
      </c>
      <c r="R28" s="118" t="s">
        <v>23</v>
      </c>
      <c r="S28" s="133" t="s">
        <v>350</v>
      </c>
      <c r="T28" s="134" t="s">
        <v>171</v>
      </c>
    </row>
    <row r="29" spans="1:20" s="60" customFormat="1" ht="180" hidden="1" x14ac:dyDescent="0.25">
      <c r="A29" s="65" t="s">
        <v>148</v>
      </c>
      <c r="B29" s="65" t="s">
        <v>104</v>
      </c>
      <c r="C29" s="68">
        <v>2</v>
      </c>
      <c r="D29" s="58" t="s">
        <v>197</v>
      </c>
      <c r="E29" s="72">
        <v>3</v>
      </c>
      <c r="F29" s="66" t="s">
        <v>241</v>
      </c>
      <c r="G29" s="66" t="s">
        <v>398</v>
      </c>
      <c r="H29" s="66" t="s">
        <v>244</v>
      </c>
      <c r="I29" s="66" t="s">
        <v>245</v>
      </c>
      <c r="J29" s="66">
        <v>3</v>
      </c>
      <c r="K29" s="49" t="s">
        <v>151</v>
      </c>
      <c r="L29" s="66" t="s">
        <v>329</v>
      </c>
      <c r="M29" s="69">
        <v>44378</v>
      </c>
      <c r="N29" s="69">
        <v>44742</v>
      </c>
      <c r="O29" s="135" t="s">
        <v>25</v>
      </c>
      <c r="P29" s="67">
        <v>44657</v>
      </c>
      <c r="Q29" s="74" t="s">
        <v>535</v>
      </c>
      <c r="R29" s="118" t="s">
        <v>23</v>
      </c>
      <c r="S29" s="133" t="s">
        <v>350</v>
      </c>
      <c r="T29" s="134" t="s">
        <v>171</v>
      </c>
    </row>
    <row r="30" spans="1:20" s="60" customFormat="1" ht="180" hidden="1" x14ac:dyDescent="0.25">
      <c r="A30" s="65" t="s">
        <v>148</v>
      </c>
      <c r="B30" s="65" t="s">
        <v>104</v>
      </c>
      <c r="C30" s="68">
        <v>2</v>
      </c>
      <c r="D30" s="58" t="s">
        <v>197</v>
      </c>
      <c r="E30" s="72">
        <v>4</v>
      </c>
      <c r="F30" s="66" t="s">
        <v>246</v>
      </c>
      <c r="G30" s="66" t="s">
        <v>372</v>
      </c>
      <c r="H30" s="66" t="s">
        <v>247</v>
      </c>
      <c r="I30" s="66" t="s">
        <v>248</v>
      </c>
      <c r="J30" s="66">
        <v>1</v>
      </c>
      <c r="K30" s="49" t="s">
        <v>151</v>
      </c>
      <c r="L30" s="66" t="s">
        <v>329</v>
      </c>
      <c r="M30" s="69">
        <v>44378</v>
      </c>
      <c r="N30" s="69">
        <v>44408</v>
      </c>
      <c r="O30" s="135" t="s">
        <v>25</v>
      </c>
      <c r="P30" s="67">
        <v>44657</v>
      </c>
      <c r="Q30" s="74" t="s">
        <v>536</v>
      </c>
      <c r="R30" s="118">
        <v>1</v>
      </c>
      <c r="S30" s="133" t="s">
        <v>350</v>
      </c>
      <c r="T30" s="134" t="s">
        <v>171</v>
      </c>
    </row>
    <row r="31" spans="1:20" s="60" customFormat="1" ht="168.75" hidden="1" x14ac:dyDescent="0.25">
      <c r="A31" s="65" t="s">
        <v>148</v>
      </c>
      <c r="B31" s="65" t="s">
        <v>104</v>
      </c>
      <c r="C31" s="68">
        <v>3</v>
      </c>
      <c r="D31" s="58" t="s">
        <v>198</v>
      </c>
      <c r="E31" s="72">
        <v>1</v>
      </c>
      <c r="F31" s="66" t="s">
        <v>174</v>
      </c>
      <c r="G31" s="66" t="s">
        <v>368</v>
      </c>
      <c r="H31" s="66" t="s">
        <v>154</v>
      </c>
      <c r="I31" s="66" t="s">
        <v>155</v>
      </c>
      <c r="J31" s="66">
        <v>100</v>
      </c>
      <c r="K31" s="49" t="s">
        <v>151</v>
      </c>
      <c r="L31" s="66" t="s">
        <v>329</v>
      </c>
      <c r="M31" s="69">
        <v>44378</v>
      </c>
      <c r="N31" s="69">
        <v>44561</v>
      </c>
      <c r="O31" s="135" t="s">
        <v>470</v>
      </c>
      <c r="P31" s="67">
        <v>44657</v>
      </c>
      <c r="Q31" s="74" t="s">
        <v>537</v>
      </c>
      <c r="R31" s="118">
        <v>1</v>
      </c>
      <c r="S31" s="133" t="s">
        <v>350</v>
      </c>
      <c r="T31" s="134" t="s">
        <v>541</v>
      </c>
    </row>
    <row r="32" spans="1:20" s="60" customFormat="1" ht="123.75" hidden="1" x14ac:dyDescent="0.25">
      <c r="A32" s="65" t="s">
        <v>148</v>
      </c>
      <c r="B32" s="65" t="s">
        <v>104</v>
      </c>
      <c r="C32" s="68">
        <v>5</v>
      </c>
      <c r="D32" s="58" t="s">
        <v>199</v>
      </c>
      <c r="E32" s="72">
        <v>1</v>
      </c>
      <c r="F32" s="66" t="s">
        <v>156</v>
      </c>
      <c r="G32" s="66" t="s">
        <v>369</v>
      </c>
      <c r="H32" s="66" t="s">
        <v>157</v>
      </c>
      <c r="I32" s="66" t="s">
        <v>158</v>
      </c>
      <c r="J32" s="66" t="s">
        <v>159</v>
      </c>
      <c r="K32" s="49" t="s">
        <v>151</v>
      </c>
      <c r="L32" s="66" t="s">
        <v>374</v>
      </c>
      <c r="M32" s="69">
        <v>44378</v>
      </c>
      <c r="N32" s="69">
        <v>44607</v>
      </c>
      <c r="O32" s="135" t="s">
        <v>470</v>
      </c>
      <c r="P32" s="67">
        <v>44657</v>
      </c>
      <c r="Q32" s="74" t="s">
        <v>538</v>
      </c>
      <c r="R32" s="118">
        <v>1</v>
      </c>
      <c r="S32" s="133" t="s">
        <v>350</v>
      </c>
      <c r="T32" s="134" t="s">
        <v>171</v>
      </c>
    </row>
    <row r="33" spans="1:20" s="60" customFormat="1" ht="123.75" hidden="1" x14ac:dyDescent="0.25">
      <c r="A33" s="65" t="s">
        <v>148</v>
      </c>
      <c r="B33" s="65" t="s">
        <v>104</v>
      </c>
      <c r="C33" s="68">
        <v>5</v>
      </c>
      <c r="D33" s="58" t="s">
        <v>199</v>
      </c>
      <c r="E33" s="72">
        <v>2</v>
      </c>
      <c r="F33" s="66" t="s">
        <v>160</v>
      </c>
      <c r="G33" s="66" t="s">
        <v>384</v>
      </c>
      <c r="H33" s="66" t="s">
        <v>175</v>
      </c>
      <c r="I33" s="66" t="s">
        <v>249</v>
      </c>
      <c r="J33" s="66">
        <v>1</v>
      </c>
      <c r="K33" s="49" t="s">
        <v>151</v>
      </c>
      <c r="L33" s="66" t="s">
        <v>374</v>
      </c>
      <c r="M33" s="69">
        <v>44378</v>
      </c>
      <c r="N33" s="69">
        <v>44607</v>
      </c>
      <c r="O33" s="135" t="s">
        <v>470</v>
      </c>
      <c r="P33" s="67">
        <v>44657</v>
      </c>
      <c r="Q33" s="74" t="s">
        <v>539</v>
      </c>
      <c r="R33" s="118">
        <v>1</v>
      </c>
      <c r="S33" s="133" t="s">
        <v>350</v>
      </c>
      <c r="T33" s="134" t="s">
        <v>171</v>
      </c>
    </row>
    <row r="34" spans="1:20" s="60" customFormat="1" ht="146.25" hidden="1" x14ac:dyDescent="0.25">
      <c r="A34" s="65" t="s">
        <v>148</v>
      </c>
      <c r="B34" s="65" t="s">
        <v>104</v>
      </c>
      <c r="C34" s="68">
        <v>6</v>
      </c>
      <c r="D34" s="58" t="s">
        <v>162</v>
      </c>
      <c r="E34" s="72">
        <v>1</v>
      </c>
      <c r="F34" s="66" t="s">
        <v>161</v>
      </c>
      <c r="G34" s="66" t="s">
        <v>266</v>
      </c>
      <c r="H34" s="66" t="s">
        <v>250</v>
      </c>
      <c r="I34" s="66" t="s">
        <v>251</v>
      </c>
      <c r="J34" s="66" t="s">
        <v>252</v>
      </c>
      <c r="K34" s="49" t="s">
        <v>151</v>
      </c>
      <c r="L34" s="66" t="s">
        <v>385</v>
      </c>
      <c r="M34" s="69">
        <v>44287</v>
      </c>
      <c r="N34" s="69">
        <v>44651</v>
      </c>
      <c r="O34" s="135" t="s">
        <v>470</v>
      </c>
      <c r="P34" s="67">
        <v>44657</v>
      </c>
      <c r="Q34" s="74" t="s">
        <v>540</v>
      </c>
      <c r="R34" s="118">
        <v>1</v>
      </c>
      <c r="S34" s="133" t="s">
        <v>350</v>
      </c>
      <c r="T34" s="134" t="s">
        <v>171</v>
      </c>
    </row>
    <row r="35" spans="1:20" s="60" customFormat="1" ht="168.75" x14ac:dyDescent="0.25">
      <c r="A35" s="65" t="s">
        <v>204</v>
      </c>
      <c r="B35" s="65" t="s">
        <v>98</v>
      </c>
      <c r="C35" s="68">
        <v>1</v>
      </c>
      <c r="D35" s="58" t="s">
        <v>213</v>
      </c>
      <c r="E35" s="72">
        <v>2</v>
      </c>
      <c r="F35" s="66" t="s">
        <v>205</v>
      </c>
      <c r="G35" s="66" t="s">
        <v>206</v>
      </c>
      <c r="H35" s="66" t="s">
        <v>207</v>
      </c>
      <c r="I35" s="66" t="s">
        <v>208</v>
      </c>
      <c r="J35" s="66" t="s">
        <v>207</v>
      </c>
      <c r="K35" s="49" t="s">
        <v>27</v>
      </c>
      <c r="L35" s="66" t="s">
        <v>375</v>
      </c>
      <c r="M35" s="69">
        <v>44392</v>
      </c>
      <c r="N35" s="69">
        <v>44469</v>
      </c>
      <c r="O35" s="71" t="s">
        <v>470</v>
      </c>
      <c r="P35" s="132">
        <v>44658</v>
      </c>
      <c r="Q35" s="134" t="s">
        <v>542</v>
      </c>
      <c r="R35" s="136" t="s">
        <v>543</v>
      </c>
      <c r="S35" s="81" t="s">
        <v>478</v>
      </c>
      <c r="T35" s="74" t="s">
        <v>545</v>
      </c>
    </row>
    <row r="36" spans="1:20" s="60" customFormat="1" ht="168.75" x14ac:dyDescent="0.25">
      <c r="A36" s="65" t="s">
        <v>204</v>
      </c>
      <c r="B36" s="65" t="s">
        <v>98</v>
      </c>
      <c r="C36" s="68">
        <v>1</v>
      </c>
      <c r="D36" s="58" t="s">
        <v>213</v>
      </c>
      <c r="E36" s="72">
        <v>3</v>
      </c>
      <c r="F36" s="66" t="s">
        <v>205</v>
      </c>
      <c r="G36" s="66" t="s">
        <v>209</v>
      </c>
      <c r="H36" s="66" t="s">
        <v>210</v>
      </c>
      <c r="I36" s="66" t="s">
        <v>211</v>
      </c>
      <c r="J36" s="66" t="s">
        <v>212</v>
      </c>
      <c r="K36" s="49" t="s">
        <v>27</v>
      </c>
      <c r="L36" s="66" t="s">
        <v>375</v>
      </c>
      <c r="M36" s="69">
        <v>44470</v>
      </c>
      <c r="N36" s="69">
        <v>44500</v>
      </c>
      <c r="O36" s="71" t="s">
        <v>25</v>
      </c>
      <c r="P36" s="132">
        <f>+P35</f>
        <v>44658</v>
      </c>
      <c r="Q36" s="134" t="s">
        <v>544</v>
      </c>
      <c r="R36" s="119">
        <v>1</v>
      </c>
      <c r="S36" s="133" t="s">
        <v>478</v>
      </c>
      <c r="T36" s="74" t="s">
        <v>546</v>
      </c>
    </row>
    <row r="37" spans="1:20" s="60" customFormat="1" ht="135" hidden="1" x14ac:dyDescent="0.25">
      <c r="A37" s="65" t="s">
        <v>147</v>
      </c>
      <c r="B37" s="65" t="s">
        <v>78</v>
      </c>
      <c r="C37" s="68">
        <v>1</v>
      </c>
      <c r="D37" s="22" t="s">
        <v>200</v>
      </c>
      <c r="E37" s="72">
        <v>3</v>
      </c>
      <c r="F37" s="66" t="s">
        <v>176</v>
      </c>
      <c r="G37" s="66" t="s">
        <v>177</v>
      </c>
      <c r="H37" s="70" t="s">
        <v>113</v>
      </c>
      <c r="I37" s="70" t="s">
        <v>113</v>
      </c>
      <c r="J37" s="66">
        <v>1</v>
      </c>
      <c r="K37" s="49" t="s">
        <v>24</v>
      </c>
      <c r="L37" s="66" t="s">
        <v>142</v>
      </c>
      <c r="M37" s="69">
        <v>44362</v>
      </c>
      <c r="N37" s="69">
        <v>44620</v>
      </c>
      <c r="O37" s="71" t="s">
        <v>470</v>
      </c>
      <c r="P37" s="67">
        <v>44657</v>
      </c>
      <c r="Q37" s="64" t="s">
        <v>511</v>
      </c>
      <c r="R37" s="118">
        <v>1</v>
      </c>
      <c r="S37" s="81" t="s">
        <v>343</v>
      </c>
      <c r="T37" s="74" t="s">
        <v>512</v>
      </c>
    </row>
    <row r="38" spans="1:20" s="60" customFormat="1" ht="202.5" hidden="1" x14ac:dyDescent="0.25">
      <c r="A38" s="65" t="s">
        <v>147</v>
      </c>
      <c r="B38" s="65" t="s">
        <v>78</v>
      </c>
      <c r="C38" s="68">
        <v>2</v>
      </c>
      <c r="D38" s="22" t="s">
        <v>163</v>
      </c>
      <c r="E38" s="72">
        <v>1</v>
      </c>
      <c r="F38" s="66" t="s">
        <v>164</v>
      </c>
      <c r="G38" s="66" t="s">
        <v>178</v>
      </c>
      <c r="H38" s="70" t="s">
        <v>165</v>
      </c>
      <c r="I38" s="70" t="s">
        <v>166</v>
      </c>
      <c r="J38" s="66" t="s">
        <v>179</v>
      </c>
      <c r="K38" s="49" t="s">
        <v>27</v>
      </c>
      <c r="L38" s="66" t="s">
        <v>223</v>
      </c>
      <c r="M38" s="69">
        <v>44409</v>
      </c>
      <c r="N38" s="69">
        <v>44561</v>
      </c>
      <c r="O38" s="71" t="s">
        <v>25</v>
      </c>
      <c r="P38" s="67">
        <v>44657</v>
      </c>
      <c r="Q38" s="74" t="s">
        <v>515</v>
      </c>
      <c r="R38" s="118">
        <v>1</v>
      </c>
      <c r="S38" s="112" t="s">
        <v>343</v>
      </c>
      <c r="T38" s="74" t="s">
        <v>513</v>
      </c>
    </row>
    <row r="39" spans="1:20" s="60" customFormat="1" ht="202.5" hidden="1" x14ac:dyDescent="0.25">
      <c r="A39" s="65" t="s">
        <v>147</v>
      </c>
      <c r="B39" s="65" t="s">
        <v>78</v>
      </c>
      <c r="C39" s="68">
        <v>2</v>
      </c>
      <c r="D39" s="22" t="s">
        <v>163</v>
      </c>
      <c r="E39" s="72">
        <v>2</v>
      </c>
      <c r="F39" s="66" t="s">
        <v>167</v>
      </c>
      <c r="G39" s="66" t="s">
        <v>186</v>
      </c>
      <c r="H39" s="70" t="s">
        <v>168</v>
      </c>
      <c r="I39" s="70" t="s">
        <v>169</v>
      </c>
      <c r="J39" s="66" t="s">
        <v>170</v>
      </c>
      <c r="K39" s="49" t="s">
        <v>24</v>
      </c>
      <c r="L39" s="66" t="s">
        <v>223</v>
      </c>
      <c r="M39" s="69">
        <v>44409</v>
      </c>
      <c r="N39" s="69">
        <v>44561</v>
      </c>
      <c r="O39" s="71" t="s">
        <v>25</v>
      </c>
      <c r="P39" s="67">
        <v>44657</v>
      </c>
      <c r="Q39" s="74" t="s">
        <v>516</v>
      </c>
      <c r="R39" s="118">
        <v>1</v>
      </c>
      <c r="S39" s="112" t="s">
        <v>343</v>
      </c>
      <c r="T39" s="74" t="s">
        <v>514</v>
      </c>
    </row>
    <row r="40" spans="1:20" s="60" customFormat="1" ht="101.25" hidden="1" x14ac:dyDescent="0.25">
      <c r="A40" s="65" t="s">
        <v>214</v>
      </c>
      <c r="B40" s="65" t="s">
        <v>26</v>
      </c>
      <c r="C40" s="68">
        <v>1</v>
      </c>
      <c r="D40" s="65" t="s">
        <v>344</v>
      </c>
      <c r="E40" s="72">
        <v>1</v>
      </c>
      <c r="F40" s="66" t="s">
        <v>308</v>
      </c>
      <c r="G40" s="66" t="s">
        <v>215</v>
      </c>
      <c r="H40" s="70" t="s">
        <v>113</v>
      </c>
      <c r="I40" s="70" t="s">
        <v>113</v>
      </c>
      <c r="J40" s="66" t="s">
        <v>386</v>
      </c>
      <c r="K40" s="49" t="s">
        <v>24</v>
      </c>
      <c r="L40" s="66" t="s">
        <v>255</v>
      </c>
      <c r="M40" s="69">
        <v>44470</v>
      </c>
      <c r="N40" s="69">
        <v>44651</v>
      </c>
      <c r="O40" s="71" t="s">
        <v>49</v>
      </c>
      <c r="P40" s="115">
        <v>44657</v>
      </c>
      <c r="Q40" s="74" t="s">
        <v>483</v>
      </c>
      <c r="R40" s="118">
        <v>0</v>
      </c>
      <c r="S40" s="104" t="s">
        <v>342</v>
      </c>
      <c r="T40" s="110" t="s">
        <v>171</v>
      </c>
    </row>
    <row r="41" spans="1:20" s="60" customFormat="1" ht="246" hidden="1" customHeight="1" x14ac:dyDescent="0.25">
      <c r="A41" s="65" t="s">
        <v>214</v>
      </c>
      <c r="B41" s="65" t="s">
        <v>26</v>
      </c>
      <c r="C41" s="68">
        <v>1</v>
      </c>
      <c r="D41" s="65" t="s">
        <v>344</v>
      </c>
      <c r="E41" s="72">
        <v>2</v>
      </c>
      <c r="F41" s="66" t="s">
        <v>308</v>
      </c>
      <c r="G41" s="66" t="s">
        <v>387</v>
      </c>
      <c r="H41" s="70" t="s">
        <v>113</v>
      </c>
      <c r="I41" s="70" t="s">
        <v>113</v>
      </c>
      <c r="J41" s="66" t="s">
        <v>216</v>
      </c>
      <c r="K41" s="49" t="s">
        <v>27</v>
      </c>
      <c r="L41" s="66" t="s">
        <v>380</v>
      </c>
      <c r="M41" s="69">
        <v>44440</v>
      </c>
      <c r="N41" s="69">
        <v>44651</v>
      </c>
      <c r="O41" s="111" t="s">
        <v>49</v>
      </c>
      <c r="P41" s="115">
        <v>44657</v>
      </c>
      <c r="Q41" s="74" t="s">
        <v>484</v>
      </c>
      <c r="R41" s="118">
        <v>0</v>
      </c>
      <c r="S41" s="104" t="s">
        <v>342</v>
      </c>
      <c r="T41" s="110" t="s">
        <v>171</v>
      </c>
    </row>
    <row r="42" spans="1:20" s="60" customFormat="1" ht="112.5" hidden="1" x14ac:dyDescent="0.25">
      <c r="A42" s="65" t="s">
        <v>214</v>
      </c>
      <c r="B42" s="65" t="s">
        <v>26</v>
      </c>
      <c r="C42" s="68">
        <v>2</v>
      </c>
      <c r="D42" s="65" t="s">
        <v>345</v>
      </c>
      <c r="E42" s="72">
        <v>1</v>
      </c>
      <c r="F42" s="66" t="s">
        <v>264</v>
      </c>
      <c r="G42" s="66" t="s">
        <v>217</v>
      </c>
      <c r="H42" s="70" t="s">
        <v>113</v>
      </c>
      <c r="I42" s="70" t="s">
        <v>113</v>
      </c>
      <c r="J42" s="66" t="s">
        <v>218</v>
      </c>
      <c r="K42" s="49" t="s">
        <v>24</v>
      </c>
      <c r="L42" s="66" t="s">
        <v>255</v>
      </c>
      <c r="M42" s="69">
        <v>44515</v>
      </c>
      <c r="N42" s="69">
        <v>44722</v>
      </c>
      <c r="O42" s="71" t="s">
        <v>25</v>
      </c>
      <c r="P42" s="115">
        <v>44657</v>
      </c>
      <c r="Q42" s="110" t="s">
        <v>480</v>
      </c>
      <c r="R42" s="118" t="s">
        <v>23</v>
      </c>
      <c r="S42" s="104" t="s">
        <v>342</v>
      </c>
      <c r="T42" s="110" t="s">
        <v>171</v>
      </c>
    </row>
    <row r="43" spans="1:20" s="60" customFormat="1" ht="112.5" hidden="1" x14ac:dyDescent="0.25">
      <c r="A43" s="65" t="s">
        <v>214</v>
      </c>
      <c r="B43" s="65" t="s">
        <v>26</v>
      </c>
      <c r="C43" s="68">
        <v>2</v>
      </c>
      <c r="D43" s="65" t="s">
        <v>345</v>
      </c>
      <c r="E43" s="72">
        <v>2</v>
      </c>
      <c r="F43" s="66" t="s">
        <v>264</v>
      </c>
      <c r="G43" s="66" t="s">
        <v>388</v>
      </c>
      <c r="H43" s="70" t="s">
        <v>113</v>
      </c>
      <c r="I43" s="70" t="s">
        <v>113</v>
      </c>
      <c r="J43" s="66" t="s">
        <v>219</v>
      </c>
      <c r="K43" s="49" t="s">
        <v>24</v>
      </c>
      <c r="L43" s="66" t="s">
        <v>255</v>
      </c>
      <c r="M43" s="69">
        <v>44515</v>
      </c>
      <c r="N43" s="69">
        <v>44722</v>
      </c>
      <c r="O43" s="71" t="s">
        <v>25</v>
      </c>
      <c r="P43" s="115">
        <v>44657</v>
      </c>
      <c r="Q43" s="110" t="s">
        <v>480</v>
      </c>
      <c r="R43" s="118" t="s">
        <v>23</v>
      </c>
      <c r="S43" s="104" t="s">
        <v>342</v>
      </c>
      <c r="T43" s="74" t="s">
        <v>171</v>
      </c>
    </row>
    <row r="44" spans="1:20" s="60" customFormat="1" ht="112.5" hidden="1" x14ac:dyDescent="0.25">
      <c r="A44" s="65" t="s">
        <v>214</v>
      </c>
      <c r="B44" s="65" t="s">
        <v>26</v>
      </c>
      <c r="C44" s="68">
        <v>3</v>
      </c>
      <c r="D44" s="65" t="s">
        <v>346</v>
      </c>
      <c r="E44" s="72">
        <v>1</v>
      </c>
      <c r="F44" s="66" t="s">
        <v>256</v>
      </c>
      <c r="G44" s="66" t="s">
        <v>220</v>
      </c>
      <c r="H44" s="70" t="s">
        <v>113</v>
      </c>
      <c r="I44" s="70" t="s">
        <v>113</v>
      </c>
      <c r="J44" s="66" t="s">
        <v>257</v>
      </c>
      <c r="K44" s="49" t="s">
        <v>24</v>
      </c>
      <c r="L44" s="66" t="s">
        <v>255</v>
      </c>
      <c r="M44" s="69">
        <v>44392</v>
      </c>
      <c r="N44" s="69">
        <v>44712</v>
      </c>
      <c r="O44" s="71" t="s">
        <v>25</v>
      </c>
      <c r="P44" s="115">
        <v>44657</v>
      </c>
      <c r="Q44" s="110" t="s">
        <v>479</v>
      </c>
      <c r="R44" s="118" t="s">
        <v>23</v>
      </c>
      <c r="S44" s="104" t="s">
        <v>342</v>
      </c>
      <c r="T44" s="74" t="s">
        <v>171</v>
      </c>
    </row>
    <row r="45" spans="1:20" s="60" customFormat="1" ht="112.5" hidden="1" x14ac:dyDescent="0.25">
      <c r="A45" s="65" t="s">
        <v>214</v>
      </c>
      <c r="B45" s="65" t="s">
        <v>26</v>
      </c>
      <c r="C45" s="68">
        <v>3</v>
      </c>
      <c r="D45" s="65" t="s">
        <v>346</v>
      </c>
      <c r="E45" s="72">
        <v>2</v>
      </c>
      <c r="F45" s="66" t="s">
        <v>256</v>
      </c>
      <c r="G45" s="66" t="s">
        <v>389</v>
      </c>
      <c r="H45" s="70" t="s">
        <v>113</v>
      </c>
      <c r="I45" s="70" t="s">
        <v>113</v>
      </c>
      <c r="J45" s="66" t="s">
        <v>258</v>
      </c>
      <c r="K45" s="49" t="s">
        <v>27</v>
      </c>
      <c r="L45" s="66" t="s">
        <v>255</v>
      </c>
      <c r="M45" s="69">
        <v>44392</v>
      </c>
      <c r="N45" s="69">
        <v>44712</v>
      </c>
      <c r="O45" s="71" t="s">
        <v>25</v>
      </c>
      <c r="P45" s="115">
        <v>44657</v>
      </c>
      <c r="Q45" s="110" t="s">
        <v>479</v>
      </c>
      <c r="R45" s="118" t="s">
        <v>23</v>
      </c>
      <c r="S45" s="104" t="s">
        <v>342</v>
      </c>
      <c r="T45" s="74" t="s">
        <v>171</v>
      </c>
    </row>
    <row r="46" spans="1:20" s="60" customFormat="1" ht="112.5" hidden="1" x14ac:dyDescent="0.25">
      <c r="A46" s="65" t="s">
        <v>214</v>
      </c>
      <c r="B46" s="65" t="s">
        <v>26</v>
      </c>
      <c r="C46" s="68">
        <v>3</v>
      </c>
      <c r="D46" s="65" t="s">
        <v>346</v>
      </c>
      <c r="E46" s="72">
        <v>3</v>
      </c>
      <c r="F46" s="66" t="s">
        <v>256</v>
      </c>
      <c r="G46" s="66" t="s">
        <v>309</v>
      </c>
      <c r="H46" s="70" t="s">
        <v>113</v>
      </c>
      <c r="I46" s="70" t="s">
        <v>113</v>
      </c>
      <c r="J46" s="66" t="s">
        <v>221</v>
      </c>
      <c r="K46" s="49" t="s">
        <v>27</v>
      </c>
      <c r="L46" s="66" t="s">
        <v>259</v>
      </c>
      <c r="M46" s="69">
        <v>44409</v>
      </c>
      <c r="N46" s="69">
        <v>44712</v>
      </c>
      <c r="O46" s="71" t="s">
        <v>25</v>
      </c>
      <c r="P46" s="115">
        <v>44657</v>
      </c>
      <c r="Q46" s="110" t="s">
        <v>479</v>
      </c>
      <c r="R46" s="118" t="s">
        <v>23</v>
      </c>
      <c r="S46" s="104" t="s">
        <v>342</v>
      </c>
      <c r="T46" s="74" t="s">
        <v>171</v>
      </c>
    </row>
    <row r="47" spans="1:20" s="60" customFormat="1" ht="191.25" hidden="1" x14ac:dyDescent="0.25">
      <c r="A47" s="65" t="s">
        <v>214</v>
      </c>
      <c r="B47" s="65" t="s">
        <v>26</v>
      </c>
      <c r="C47" s="68">
        <v>4</v>
      </c>
      <c r="D47" s="65" t="s">
        <v>347</v>
      </c>
      <c r="E47" s="72">
        <v>1</v>
      </c>
      <c r="F47" s="66" t="s">
        <v>224</v>
      </c>
      <c r="G47" s="66" t="s">
        <v>390</v>
      </c>
      <c r="H47" s="70" t="s">
        <v>113</v>
      </c>
      <c r="I47" s="70" t="s">
        <v>113</v>
      </c>
      <c r="J47" s="66" t="s">
        <v>260</v>
      </c>
      <c r="K47" s="49" t="s">
        <v>27</v>
      </c>
      <c r="L47" s="66" t="s">
        <v>380</v>
      </c>
      <c r="M47" s="69">
        <v>44392</v>
      </c>
      <c r="N47" s="69">
        <v>44722</v>
      </c>
      <c r="O47" s="71" t="s">
        <v>25</v>
      </c>
      <c r="P47" s="115">
        <v>44657</v>
      </c>
      <c r="Q47" s="110" t="s">
        <v>480</v>
      </c>
      <c r="R47" s="118" t="s">
        <v>23</v>
      </c>
      <c r="S47" s="104" t="s">
        <v>342</v>
      </c>
      <c r="T47" s="74" t="s">
        <v>171</v>
      </c>
    </row>
    <row r="48" spans="1:20" s="60" customFormat="1" ht="191.25" hidden="1" x14ac:dyDescent="0.25">
      <c r="A48" s="65" t="s">
        <v>214</v>
      </c>
      <c r="B48" s="65" t="s">
        <v>26</v>
      </c>
      <c r="C48" s="68">
        <v>4</v>
      </c>
      <c r="D48" s="65" t="s">
        <v>347</v>
      </c>
      <c r="E48" s="72">
        <v>2</v>
      </c>
      <c r="F48" s="66" t="s">
        <v>224</v>
      </c>
      <c r="G48" s="66" t="s">
        <v>391</v>
      </c>
      <c r="H48" s="70" t="s">
        <v>113</v>
      </c>
      <c r="I48" s="70" t="s">
        <v>113</v>
      </c>
      <c r="J48" s="66" t="s">
        <v>226</v>
      </c>
      <c r="K48" s="49" t="s">
        <v>27</v>
      </c>
      <c r="L48" s="66" t="s">
        <v>380</v>
      </c>
      <c r="M48" s="69">
        <v>44392</v>
      </c>
      <c r="N48" s="69">
        <v>44722</v>
      </c>
      <c r="O48" s="71" t="s">
        <v>25</v>
      </c>
      <c r="P48" s="115">
        <v>44657</v>
      </c>
      <c r="Q48" s="110" t="s">
        <v>480</v>
      </c>
      <c r="R48" s="118" t="s">
        <v>23</v>
      </c>
      <c r="S48" s="104" t="s">
        <v>342</v>
      </c>
      <c r="T48" s="74" t="s">
        <v>171</v>
      </c>
    </row>
    <row r="49" spans="1:20" s="60" customFormat="1" ht="191.25" hidden="1" x14ac:dyDescent="0.25">
      <c r="A49" s="65" t="s">
        <v>214</v>
      </c>
      <c r="B49" s="65" t="s">
        <v>26</v>
      </c>
      <c r="C49" s="68">
        <v>4</v>
      </c>
      <c r="D49" s="65" t="s">
        <v>347</v>
      </c>
      <c r="E49" s="72">
        <v>3</v>
      </c>
      <c r="F49" s="66" t="s">
        <v>224</v>
      </c>
      <c r="G49" s="66" t="s">
        <v>225</v>
      </c>
      <c r="H49" s="70" t="s">
        <v>113</v>
      </c>
      <c r="I49" s="70" t="s">
        <v>113</v>
      </c>
      <c r="J49" s="66" t="s">
        <v>227</v>
      </c>
      <c r="K49" s="49" t="s">
        <v>27</v>
      </c>
      <c r="L49" s="66" t="s">
        <v>380</v>
      </c>
      <c r="M49" s="69">
        <v>44392</v>
      </c>
      <c r="N49" s="69">
        <v>44722</v>
      </c>
      <c r="O49" s="71" t="s">
        <v>25</v>
      </c>
      <c r="P49" s="115">
        <v>44657</v>
      </c>
      <c r="Q49" s="110" t="s">
        <v>480</v>
      </c>
      <c r="R49" s="118" t="s">
        <v>23</v>
      </c>
      <c r="S49" s="104" t="s">
        <v>342</v>
      </c>
      <c r="T49" s="74" t="s">
        <v>171</v>
      </c>
    </row>
    <row r="50" spans="1:20" s="60" customFormat="1" ht="191.25" hidden="1" x14ac:dyDescent="0.25">
      <c r="A50" s="65" t="s">
        <v>214</v>
      </c>
      <c r="B50" s="65" t="s">
        <v>26</v>
      </c>
      <c r="C50" s="68">
        <v>4</v>
      </c>
      <c r="D50" s="65" t="s">
        <v>347</v>
      </c>
      <c r="E50" s="72">
        <v>4</v>
      </c>
      <c r="F50" s="66" t="s">
        <v>224</v>
      </c>
      <c r="G50" s="66" t="s">
        <v>392</v>
      </c>
      <c r="H50" s="70" t="s">
        <v>113</v>
      </c>
      <c r="I50" s="70" t="s">
        <v>113</v>
      </c>
      <c r="J50" s="66" t="s">
        <v>228</v>
      </c>
      <c r="K50" s="49" t="s">
        <v>27</v>
      </c>
      <c r="L50" s="66" t="s">
        <v>380</v>
      </c>
      <c r="M50" s="69">
        <v>44392</v>
      </c>
      <c r="N50" s="69">
        <v>44722</v>
      </c>
      <c r="O50" s="71" t="s">
        <v>25</v>
      </c>
      <c r="P50" s="115">
        <v>44657</v>
      </c>
      <c r="Q50" s="110" t="s">
        <v>480</v>
      </c>
      <c r="R50" s="118" t="s">
        <v>23</v>
      </c>
      <c r="S50" s="104" t="s">
        <v>342</v>
      </c>
      <c r="T50" s="74" t="s">
        <v>171</v>
      </c>
    </row>
    <row r="51" spans="1:20" s="60" customFormat="1" ht="146.25" hidden="1" x14ac:dyDescent="0.25">
      <c r="A51" s="65" t="s">
        <v>214</v>
      </c>
      <c r="B51" s="65" t="s">
        <v>26</v>
      </c>
      <c r="C51" s="68">
        <v>6</v>
      </c>
      <c r="D51" s="65" t="s">
        <v>348</v>
      </c>
      <c r="E51" s="72">
        <v>1</v>
      </c>
      <c r="F51" s="66" t="s">
        <v>261</v>
      </c>
      <c r="G51" s="66" t="s">
        <v>233</v>
      </c>
      <c r="H51" s="70" t="s">
        <v>113</v>
      </c>
      <c r="I51" s="70" t="s">
        <v>113</v>
      </c>
      <c r="J51" s="66" t="s">
        <v>262</v>
      </c>
      <c r="K51" s="49" t="s">
        <v>24</v>
      </c>
      <c r="L51" s="66" t="s">
        <v>380</v>
      </c>
      <c r="M51" s="69">
        <v>44423</v>
      </c>
      <c r="N51" s="69">
        <v>44722</v>
      </c>
      <c r="O51" s="71" t="s">
        <v>25</v>
      </c>
      <c r="P51" s="115">
        <v>44657</v>
      </c>
      <c r="Q51" s="110" t="s">
        <v>480</v>
      </c>
      <c r="R51" s="118" t="s">
        <v>23</v>
      </c>
      <c r="S51" s="104" t="s">
        <v>342</v>
      </c>
      <c r="T51" s="74" t="s">
        <v>171</v>
      </c>
    </row>
    <row r="52" spans="1:20" s="60" customFormat="1" ht="146.25" hidden="1" x14ac:dyDescent="0.25">
      <c r="A52" s="65" t="s">
        <v>214</v>
      </c>
      <c r="B52" s="65" t="s">
        <v>26</v>
      </c>
      <c r="C52" s="68">
        <v>6</v>
      </c>
      <c r="D52" s="65" t="s">
        <v>348</v>
      </c>
      <c r="E52" s="72">
        <v>2</v>
      </c>
      <c r="F52" s="66" t="s">
        <v>261</v>
      </c>
      <c r="G52" s="66" t="s">
        <v>232</v>
      </c>
      <c r="H52" s="70" t="s">
        <v>113</v>
      </c>
      <c r="I52" s="70" t="s">
        <v>113</v>
      </c>
      <c r="J52" s="66" t="s">
        <v>229</v>
      </c>
      <c r="K52" s="49" t="s">
        <v>27</v>
      </c>
      <c r="L52" s="66" t="s">
        <v>380</v>
      </c>
      <c r="M52" s="69">
        <v>44484</v>
      </c>
      <c r="N52" s="69">
        <v>44722</v>
      </c>
      <c r="O52" s="71" t="s">
        <v>25</v>
      </c>
      <c r="P52" s="115">
        <v>44657</v>
      </c>
      <c r="Q52" s="110" t="s">
        <v>480</v>
      </c>
      <c r="R52" s="118" t="s">
        <v>23</v>
      </c>
      <c r="S52" s="104" t="s">
        <v>342</v>
      </c>
      <c r="T52" s="74" t="s">
        <v>171</v>
      </c>
    </row>
    <row r="53" spans="1:20" s="60" customFormat="1" ht="101.25" hidden="1" x14ac:dyDescent="0.25">
      <c r="A53" s="65" t="s">
        <v>214</v>
      </c>
      <c r="B53" s="65" t="s">
        <v>26</v>
      </c>
      <c r="C53" s="68">
        <v>7</v>
      </c>
      <c r="D53" s="65" t="s">
        <v>349</v>
      </c>
      <c r="E53" s="72">
        <v>1</v>
      </c>
      <c r="F53" s="66" t="s">
        <v>263</v>
      </c>
      <c r="G53" s="66" t="s">
        <v>230</v>
      </c>
      <c r="H53" s="70" t="s">
        <v>113</v>
      </c>
      <c r="I53" s="70" t="s">
        <v>113</v>
      </c>
      <c r="J53" s="66" t="s">
        <v>234</v>
      </c>
      <c r="K53" s="49" t="s">
        <v>27</v>
      </c>
      <c r="L53" s="66" t="s">
        <v>255</v>
      </c>
      <c r="M53" s="69">
        <v>44501</v>
      </c>
      <c r="N53" s="69">
        <v>44681</v>
      </c>
      <c r="O53" s="71" t="s">
        <v>25</v>
      </c>
      <c r="P53" s="115">
        <v>44657</v>
      </c>
      <c r="Q53" s="110" t="s">
        <v>481</v>
      </c>
      <c r="R53" s="118" t="s">
        <v>23</v>
      </c>
      <c r="S53" s="104" t="s">
        <v>342</v>
      </c>
      <c r="T53" s="74" t="s">
        <v>171</v>
      </c>
    </row>
    <row r="54" spans="1:20" s="60" customFormat="1" ht="101.25" hidden="1" x14ac:dyDescent="0.25">
      <c r="A54" s="65" t="s">
        <v>214</v>
      </c>
      <c r="B54" s="65" t="s">
        <v>26</v>
      </c>
      <c r="C54" s="68">
        <v>7</v>
      </c>
      <c r="D54" s="65" t="s">
        <v>349</v>
      </c>
      <c r="E54" s="72">
        <v>2</v>
      </c>
      <c r="F54" s="66" t="s">
        <v>263</v>
      </c>
      <c r="G54" s="66" t="s">
        <v>231</v>
      </c>
      <c r="H54" s="70" t="s">
        <v>113</v>
      </c>
      <c r="I54" s="70" t="s">
        <v>113</v>
      </c>
      <c r="J54" s="66" t="s">
        <v>235</v>
      </c>
      <c r="K54" s="49" t="s">
        <v>24</v>
      </c>
      <c r="L54" s="66" t="s">
        <v>379</v>
      </c>
      <c r="M54" s="69">
        <v>44681</v>
      </c>
      <c r="N54" s="69">
        <v>44722</v>
      </c>
      <c r="O54" s="71" t="s">
        <v>470</v>
      </c>
      <c r="P54" s="67">
        <v>44657</v>
      </c>
      <c r="Q54" s="110" t="s">
        <v>482</v>
      </c>
      <c r="R54" s="118">
        <v>1</v>
      </c>
      <c r="S54" s="104" t="s">
        <v>342</v>
      </c>
      <c r="T54" s="74" t="s">
        <v>171</v>
      </c>
    </row>
    <row r="55" spans="1:20" s="34" customFormat="1" ht="123.75" hidden="1" x14ac:dyDescent="0.25">
      <c r="A55" s="65" t="s">
        <v>310</v>
      </c>
      <c r="B55" s="65" t="s">
        <v>51</v>
      </c>
      <c r="C55" s="68">
        <v>2</v>
      </c>
      <c r="D55" s="22" t="s">
        <v>324</v>
      </c>
      <c r="E55" s="72">
        <v>2</v>
      </c>
      <c r="F55" s="66" t="s">
        <v>311</v>
      </c>
      <c r="G55" s="66" t="s">
        <v>312</v>
      </c>
      <c r="H55" s="70" t="s">
        <v>313</v>
      </c>
      <c r="I55" s="70" t="s">
        <v>314</v>
      </c>
      <c r="J55" s="66" t="s">
        <v>315</v>
      </c>
      <c r="K55" s="49" t="s">
        <v>27</v>
      </c>
      <c r="L55" s="66" t="s">
        <v>138</v>
      </c>
      <c r="M55" s="69">
        <v>44470</v>
      </c>
      <c r="N55" s="69">
        <v>44742</v>
      </c>
      <c r="O55" s="71" t="s">
        <v>25</v>
      </c>
      <c r="P55" s="115">
        <v>44657</v>
      </c>
      <c r="Q55" s="116" t="s">
        <v>510</v>
      </c>
      <c r="R55" s="118">
        <v>0</v>
      </c>
      <c r="S55" s="112" t="s">
        <v>343</v>
      </c>
      <c r="T55" s="74" t="s">
        <v>357</v>
      </c>
    </row>
    <row r="56" spans="1:20" s="34" customFormat="1" ht="123.75" hidden="1" x14ac:dyDescent="0.25">
      <c r="A56" s="65" t="s">
        <v>310</v>
      </c>
      <c r="B56" s="65" t="s">
        <v>51</v>
      </c>
      <c r="C56" s="68">
        <v>2</v>
      </c>
      <c r="D56" s="22" t="s">
        <v>324</v>
      </c>
      <c r="E56" s="72">
        <v>4</v>
      </c>
      <c r="F56" s="66" t="s">
        <v>316</v>
      </c>
      <c r="G56" s="66" t="s">
        <v>317</v>
      </c>
      <c r="H56" s="70" t="s">
        <v>318</v>
      </c>
      <c r="I56" s="70" t="s">
        <v>319</v>
      </c>
      <c r="J56" s="66" t="s">
        <v>320</v>
      </c>
      <c r="K56" s="49" t="s">
        <v>24</v>
      </c>
      <c r="L56" s="66" t="s">
        <v>138</v>
      </c>
      <c r="M56" s="69">
        <v>44469</v>
      </c>
      <c r="N56" s="69">
        <v>44742</v>
      </c>
      <c r="O56" s="71" t="s">
        <v>25</v>
      </c>
      <c r="P56" s="115">
        <v>44657</v>
      </c>
      <c r="Q56" s="116" t="s">
        <v>485</v>
      </c>
      <c r="R56" s="118">
        <v>0</v>
      </c>
      <c r="S56" s="112" t="s">
        <v>343</v>
      </c>
      <c r="T56" s="74" t="s">
        <v>358</v>
      </c>
    </row>
    <row r="57" spans="1:20" s="34" customFormat="1" ht="213.75" hidden="1" x14ac:dyDescent="0.25">
      <c r="A57" s="65" t="s">
        <v>310</v>
      </c>
      <c r="B57" s="65" t="s">
        <v>51</v>
      </c>
      <c r="C57" s="68">
        <v>3</v>
      </c>
      <c r="D57" s="22" t="s">
        <v>325</v>
      </c>
      <c r="E57" s="72">
        <v>1</v>
      </c>
      <c r="F57" s="51" t="s">
        <v>397</v>
      </c>
      <c r="G57" s="66" t="s">
        <v>321</v>
      </c>
      <c r="H57" s="70" t="s">
        <v>322</v>
      </c>
      <c r="I57" s="70" t="s">
        <v>326</v>
      </c>
      <c r="J57" s="50">
        <v>1</v>
      </c>
      <c r="K57" s="49" t="s">
        <v>27</v>
      </c>
      <c r="L57" s="66" t="s">
        <v>323</v>
      </c>
      <c r="M57" s="69">
        <v>44531</v>
      </c>
      <c r="N57" s="69">
        <v>44895</v>
      </c>
      <c r="O57" s="71" t="s">
        <v>25</v>
      </c>
      <c r="P57" s="115">
        <v>44657</v>
      </c>
      <c r="Q57" s="116" t="s">
        <v>486</v>
      </c>
      <c r="R57" s="118">
        <v>0</v>
      </c>
      <c r="S57" s="112" t="s">
        <v>343</v>
      </c>
      <c r="T57" s="74" t="s">
        <v>359</v>
      </c>
    </row>
    <row r="58" spans="1:20" s="34" customFormat="1" ht="180" hidden="1" x14ac:dyDescent="0.25">
      <c r="A58" s="65" t="s">
        <v>267</v>
      </c>
      <c r="B58" s="65" t="s">
        <v>48</v>
      </c>
      <c r="C58" s="68">
        <v>1</v>
      </c>
      <c r="D58" s="22" t="s">
        <v>302</v>
      </c>
      <c r="E58" s="72">
        <v>1</v>
      </c>
      <c r="F58" s="66" t="s">
        <v>268</v>
      </c>
      <c r="G58" s="51" t="s">
        <v>393</v>
      </c>
      <c r="H58" s="70" t="s">
        <v>362</v>
      </c>
      <c r="I58" s="70" t="s">
        <v>269</v>
      </c>
      <c r="J58" s="66" t="s">
        <v>270</v>
      </c>
      <c r="K58" s="49" t="s">
        <v>24</v>
      </c>
      <c r="L58" s="66" t="s">
        <v>377</v>
      </c>
      <c r="M58" s="69">
        <v>44470</v>
      </c>
      <c r="N58" s="69">
        <v>44651</v>
      </c>
      <c r="O58" s="71" t="s">
        <v>470</v>
      </c>
      <c r="P58" s="67">
        <v>44656</v>
      </c>
      <c r="Q58" s="67" t="s">
        <v>487</v>
      </c>
      <c r="R58" s="118">
        <v>1</v>
      </c>
      <c r="S58" s="104" t="s">
        <v>469</v>
      </c>
      <c r="T58" s="114" t="s">
        <v>504</v>
      </c>
    </row>
    <row r="59" spans="1:20" s="34" customFormat="1" ht="78.75" hidden="1" x14ac:dyDescent="0.25">
      <c r="A59" s="65" t="s">
        <v>267</v>
      </c>
      <c r="B59" s="65" t="s">
        <v>48</v>
      </c>
      <c r="C59" s="75">
        <v>2</v>
      </c>
      <c r="D59" s="22" t="s">
        <v>303</v>
      </c>
      <c r="E59" s="72">
        <v>2</v>
      </c>
      <c r="F59" s="66" t="s">
        <v>271</v>
      </c>
      <c r="G59" s="66" t="s">
        <v>272</v>
      </c>
      <c r="H59" s="70" t="s">
        <v>360</v>
      </c>
      <c r="I59" s="70" t="s">
        <v>273</v>
      </c>
      <c r="J59" s="66" t="s">
        <v>274</v>
      </c>
      <c r="K59" s="49" t="s">
        <v>24</v>
      </c>
      <c r="L59" s="66" t="s">
        <v>377</v>
      </c>
      <c r="M59" s="69">
        <v>44470</v>
      </c>
      <c r="N59" s="69">
        <v>44742</v>
      </c>
      <c r="O59" s="71" t="s">
        <v>25</v>
      </c>
      <c r="P59" s="67">
        <v>44656</v>
      </c>
      <c r="Q59" s="67" t="s">
        <v>476</v>
      </c>
      <c r="R59" s="118" t="s">
        <v>23</v>
      </c>
      <c r="S59" s="104" t="s">
        <v>469</v>
      </c>
      <c r="T59" s="67" t="s">
        <v>171</v>
      </c>
    </row>
    <row r="60" spans="1:20" s="34" customFormat="1" ht="78.75" hidden="1" x14ac:dyDescent="0.25">
      <c r="A60" s="65" t="s">
        <v>267</v>
      </c>
      <c r="B60" s="65" t="s">
        <v>48</v>
      </c>
      <c r="C60" s="68" t="s">
        <v>275</v>
      </c>
      <c r="D60" s="22" t="s">
        <v>304</v>
      </c>
      <c r="E60" s="72" t="s">
        <v>275</v>
      </c>
      <c r="F60" s="66" t="s">
        <v>276</v>
      </c>
      <c r="G60" s="66" t="s">
        <v>277</v>
      </c>
      <c r="H60" s="70" t="s">
        <v>361</v>
      </c>
      <c r="I60" s="70" t="s">
        <v>278</v>
      </c>
      <c r="J60" s="66" t="s">
        <v>279</v>
      </c>
      <c r="K60" s="49" t="s">
        <v>24</v>
      </c>
      <c r="L60" s="66" t="s">
        <v>377</v>
      </c>
      <c r="M60" s="69">
        <v>44470</v>
      </c>
      <c r="N60" s="69">
        <v>44742</v>
      </c>
      <c r="O60" s="71" t="s">
        <v>25</v>
      </c>
      <c r="P60" s="67">
        <v>44656</v>
      </c>
      <c r="Q60" s="67" t="s">
        <v>476</v>
      </c>
      <c r="R60" s="118" t="s">
        <v>23</v>
      </c>
      <c r="S60" s="104" t="s">
        <v>469</v>
      </c>
      <c r="T60" s="67" t="s">
        <v>171</v>
      </c>
    </row>
    <row r="61" spans="1:20" s="34" customFormat="1" ht="123.75" hidden="1" x14ac:dyDescent="0.25">
      <c r="A61" s="65" t="s">
        <v>267</v>
      </c>
      <c r="B61" s="65" t="s">
        <v>48</v>
      </c>
      <c r="C61" s="68">
        <v>4</v>
      </c>
      <c r="D61" s="22" t="s">
        <v>305</v>
      </c>
      <c r="E61" s="72">
        <v>4</v>
      </c>
      <c r="F61" s="66" t="s">
        <v>280</v>
      </c>
      <c r="G61" s="51" t="s">
        <v>373</v>
      </c>
      <c r="H61" s="70" t="s">
        <v>281</v>
      </c>
      <c r="I61" s="70" t="s">
        <v>282</v>
      </c>
      <c r="J61" s="66" t="s">
        <v>274</v>
      </c>
      <c r="K61" s="49" t="s">
        <v>24</v>
      </c>
      <c r="L61" s="66" t="s">
        <v>376</v>
      </c>
      <c r="M61" s="69">
        <v>44501</v>
      </c>
      <c r="N61" s="69">
        <v>44742</v>
      </c>
      <c r="O61" s="71" t="s">
        <v>25</v>
      </c>
      <c r="P61" s="67">
        <v>44656</v>
      </c>
      <c r="Q61" s="67" t="s">
        <v>476</v>
      </c>
      <c r="R61" s="118" t="s">
        <v>23</v>
      </c>
      <c r="S61" s="104" t="s">
        <v>469</v>
      </c>
      <c r="T61" s="67" t="s">
        <v>171</v>
      </c>
    </row>
    <row r="62" spans="1:20" s="34" customFormat="1" ht="123.75" hidden="1" x14ac:dyDescent="0.25">
      <c r="A62" s="65" t="s">
        <v>267</v>
      </c>
      <c r="B62" s="65" t="s">
        <v>48</v>
      </c>
      <c r="C62" s="68">
        <v>5</v>
      </c>
      <c r="D62" s="22" t="s">
        <v>306</v>
      </c>
      <c r="E62" s="72">
        <v>5</v>
      </c>
      <c r="F62" s="66" t="s">
        <v>283</v>
      </c>
      <c r="G62" s="51" t="s">
        <v>365</v>
      </c>
      <c r="H62" s="70" t="s">
        <v>363</v>
      </c>
      <c r="I62" s="70" t="s">
        <v>284</v>
      </c>
      <c r="J62" s="66" t="s">
        <v>394</v>
      </c>
      <c r="K62" s="49" t="s">
        <v>24</v>
      </c>
      <c r="L62" s="66" t="s">
        <v>378</v>
      </c>
      <c r="M62" s="69">
        <v>44470</v>
      </c>
      <c r="N62" s="69">
        <v>44742</v>
      </c>
      <c r="O62" s="71" t="s">
        <v>25</v>
      </c>
      <c r="P62" s="67">
        <v>44656</v>
      </c>
      <c r="Q62" s="67" t="s">
        <v>476</v>
      </c>
      <c r="R62" s="118" t="s">
        <v>23</v>
      </c>
      <c r="S62" s="104" t="s">
        <v>469</v>
      </c>
      <c r="T62" s="67" t="s">
        <v>171</v>
      </c>
    </row>
    <row r="63" spans="1:20" s="34" customFormat="1" ht="135" hidden="1" x14ac:dyDescent="0.25">
      <c r="A63" s="65" t="s">
        <v>267</v>
      </c>
      <c r="B63" s="65" t="s">
        <v>48</v>
      </c>
      <c r="C63" s="68">
        <v>1</v>
      </c>
      <c r="D63" s="22" t="s">
        <v>502</v>
      </c>
      <c r="E63" s="72">
        <v>2</v>
      </c>
      <c r="F63" s="66" t="s">
        <v>285</v>
      </c>
      <c r="G63" s="66" t="s">
        <v>395</v>
      </c>
      <c r="H63" s="70" t="s">
        <v>286</v>
      </c>
      <c r="I63" s="70" t="s">
        <v>287</v>
      </c>
      <c r="J63" s="66" t="s">
        <v>288</v>
      </c>
      <c r="K63" s="49" t="s">
        <v>24</v>
      </c>
      <c r="L63" s="66" t="s">
        <v>377</v>
      </c>
      <c r="M63" s="69">
        <v>44531</v>
      </c>
      <c r="N63" s="69">
        <v>44742</v>
      </c>
      <c r="O63" s="71" t="s">
        <v>25</v>
      </c>
      <c r="P63" s="67">
        <v>44656</v>
      </c>
      <c r="Q63" s="67" t="s">
        <v>476</v>
      </c>
      <c r="R63" s="118" t="s">
        <v>23</v>
      </c>
      <c r="S63" s="104" t="s">
        <v>469</v>
      </c>
      <c r="T63" s="67" t="s">
        <v>171</v>
      </c>
    </row>
    <row r="64" spans="1:20" s="34" customFormat="1" ht="90" hidden="1" x14ac:dyDescent="0.25">
      <c r="A64" s="65" t="s">
        <v>267</v>
      </c>
      <c r="B64" s="65" t="s">
        <v>48</v>
      </c>
      <c r="C64" s="68">
        <v>2</v>
      </c>
      <c r="D64" s="22" t="s">
        <v>301</v>
      </c>
      <c r="E64" s="72">
        <v>2</v>
      </c>
      <c r="F64" s="66" t="s">
        <v>283</v>
      </c>
      <c r="G64" s="66" t="s">
        <v>289</v>
      </c>
      <c r="H64" s="70" t="s">
        <v>290</v>
      </c>
      <c r="I64" s="70" t="s">
        <v>291</v>
      </c>
      <c r="J64" s="66" t="s">
        <v>274</v>
      </c>
      <c r="K64" s="49" t="s">
        <v>24</v>
      </c>
      <c r="L64" s="66" t="s">
        <v>377</v>
      </c>
      <c r="M64" s="69">
        <v>44501</v>
      </c>
      <c r="N64" s="69">
        <v>44620</v>
      </c>
      <c r="O64" s="71" t="s">
        <v>470</v>
      </c>
      <c r="P64" s="67">
        <v>44656</v>
      </c>
      <c r="Q64" s="67" t="s">
        <v>477</v>
      </c>
      <c r="R64" s="118">
        <v>1</v>
      </c>
      <c r="S64" s="104" t="s">
        <v>469</v>
      </c>
      <c r="T64" s="116" t="s">
        <v>503</v>
      </c>
    </row>
    <row r="65" spans="1:20" s="34" customFormat="1" ht="78.75" hidden="1" x14ac:dyDescent="0.25">
      <c r="A65" s="65" t="s">
        <v>267</v>
      </c>
      <c r="B65" s="65" t="s">
        <v>48</v>
      </c>
      <c r="C65" s="68">
        <v>3</v>
      </c>
      <c r="D65" s="22" t="s">
        <v>300</v>
      </c>
      <c r="E65" s="72">
        <v>4</v>
      </c>
      <c r="F65" s="66" t="s">
        <v>283</v>
      </c>
      <c r="G65" s="66" t="s">
        <v>364</v>
      </c>
      <c r="H65" s="70" t="s">
        <v>292</v>
      </c>
      <c r="I65" s="70" t="s">
        <v>293</v>
      </c>
      <c r="J65" s="66" t="s">
        <v>294</v>
      </c>
      <c r="K65" s="49" t="s">
        <v>24</v>
      </c>
      <c r="L65" s="66" t="s">
        <v>377</v>
      </c>
      <c r="M65" s="69">
        <v>44501</v>
      </c>
      <c r="N65" s="69">
        <v>44651</v>
      </c>
      <c r="O65" s="71" t="s">
        <v>470</v>
      </c>
      <c r="P65" s="67">
        <v>44656</v>
      </c>
      <c r="Q65" s="129" t="s">
        <v>525</v>
      </c>
      <c r="R65" s="118">
        <v>1</v>
      </c>
      <c r="S65" s="104" t="s">
        <v>469</v>
      </c>
      <c r="T65" s="67" t="s">
        <v>505</v>
      </c>
    </row>
    <row r="66" spans="1:20" s="34" customFormat="1" ht="78.75" hidden="1" x14ac:dyDescent="0.25">
      <c r="A66" s="65" t="s">
        <v>267</v>
      </c>
      <c r="B66" s="65" t="s">
        <v>48</v>
      </c>
      <c r="C66" s="68">
        <v>4</v>
      </c>
      <c r="D66" s="22" t="s">
        <v>396</v>
      </c>
      <c r="E66" s="72">
        <v>5</v>
      </c>
      <c r="F66" s="66" t="s">
        <v>295</v>
      </c>
      <c r="G66" s="66" t="s">
        <v>296</v>
      </c>
      <c r="H66" s="70" t="s">
        <v>297</v>
      </c>
      <c r="I66" s="70" t="s">
        <v>298</v>
      </c>
      <c r="J66" s="66" t="s">
        <v>299</v>
      </c>
      <c r="K66" s="49" t="s">
        <v>24</v>
      </c>
      <c r="L66" s="66" t="s">
        <v>377</v>
      </c>
      <c r="M66" s="69">
        <v>44470</v>
      </c>
      <c r="N66" s="69">
        <v>44926</v>
      </c>
      <c r="O66" s="71" t="s">
        <v>25</v>
      </c>
      <c r="P66" s="67">
        <v>44656</v>
      </c>
      <c r="Q66" s="67" t="s">
        <v>474</v>
      </c>
      <c r="R66" s="118" t="s">
        <v>23</v>
      </c>
      <c r="S66" s="104" t="s">
        <v>469</v>
      </c>
      <c r="T66" s="67" t="s">
        <v>171</v>
      </c>
    </row>
    <row r="67" spans="1:20" s="34" customFormat="1" ht="270" hidden="1" x14ac:dyDescent="0.25">
      <c r="A67" s="121" t="s">
        <v>517</v>
      </c>
      <c r="B67" s="121" t="s">
        <v>109</v>
      </c>
      <c r="C67" s="121">
        <v>2</v>
      </c>
      <c r="D67" s="120" t="s">
        <v>518</v>
      </c>
      <c r="E67" s="121">
        <v>1</v>
      </c>
      <c r="F67" s="121" t="s">
        <v>519</v>
      </c>
      <c r="G67" s="68" t="s">
        <v>520</v>
      </c>
      <c r="H67" s="68" t="s">
        <v>521</v>
      </c>
      <c r="I67" s="68" t="s">
        <v>522</v>
      </c>
      <c r="J67" s="21" t="s">
        <v>523</v>
      </c>
      <c r="K67" s="49" t="s">
        <v>24</v>
      </c>
      <c r="L67" s="127" t="s">
        <v>524</v>
      </c>
      <c r="M67" s="128">
        <v>44519</v>
      </c>
      <c r="N67" s="128">
        <v>44592</v>
      </c>
      <c r="O67" s="111" t="s">
        <v>475</v>
      </c>
      <c r="P67" s="115">
        <v>44656</v>
      </c>
      <c r="Q67" s="115" t="s">
        <v>550</v>
      </c>
      <c r="R67" s="118">
        <v>1</v>
      </c>
      <c r="S67" s="112" t="s">
        <v>350</v>
      </c>
      <c r="T67" s="130" t="s">
        <v>526</v>
      </c>
    </row>
    <row r="68" spans="1:20" s="34" customFormat="1" ht="216" hidden="1" customHeight="1" x14ac:dyDescent="0.25">
      <c r="A68" s="16" t="s">
        <v>424</v>
      </c>
      <c r="B68" s="16" t="s">
        <v>29</v>
      </c>
      <c r="C68" s="2">
        <v>1</v>
      </c>
      <c r="D68" s="15" t="s">
        <v>400</v>
      </c>
      <c r="E68" s="1">
        <v>1</v>
      </c>
      <c r="F68" s="17" t="s">
        <v>488</v>
      </c>
      <c r="G68" s="17" t="s">
        <v>401</v>
      </c>
      <c r="H68" s="18" t="s">
        <v>402</v>
      </c>
      <c r="I68" s="18" t="s">
        <v>403</v>
      </c>
      <c r="J68" s="17">
        <v>100</v>
      </c>
      <c r="K68" s="19" t="s">
        <v>24</v>
      </c>
      <c r="L68" s="17" t="s">
        <v>404</v>
      </c>
      <c r="M68" s="29">
        <v>44547</v>
      </c>
      <c r="N68" s="29">
        <v>44651</v>
      </c>
      <c r="O68" s="20" t="s">
        <v>49</v>
      </c>
      <c r="P68" s="67">
        <v>44658</v>
      </c>
      <c r="Q68" s="67" t="s">
        <v>489</v>
      </c>
      <c r="R68" s="118">
        <v>0.7</v>
      </c>
      <c r="S68" s="86" t="s">
        <v>342</v>
      </c>
      <c r="T68" s="67" t="s">
        <v>171</v>
      </c>
    </row>
    <row r="69" spans="1:20" s="34" customFormat="1" ht="67.5" hidden="1" x14ac:dyDescent="0.25">
      <c r="A69" s="64" t="s">
        <v>424</v>
      </c>
      <c r="B69" s="64" t="s">
        <v>29</v>
      </c>
      <c r="C69" s="2">
        <v>2</v>
      </c>
      <c r="D69" s="76" t="s">
        <v>405</v>
      </c>
      <c r="E69" s="1">
        <v>1</v>
      </c>
      <c r="F69" s="17" t="s">
        <v>414</v>
      </c>
      <c r="G69" s="17" t="s">
        <v>406</v>
      </c>
      <c r="H69" s="18" t="s">
        <v>407</v>
      </c>
      <c r="I69" s="18" t="s">
        <v>415</v>
      </c>
      <c r="J69" s="17" t="s">
        <v>416</v>
      </c>
      <c r="K69" s="19" t="s">
        <v>24</v>
      </c>
      <c r="L69" s="17" t="s">
        <v>133</v>
      </c>
      <c r="M69" s="29">
        <v>44550</v>
      </c>
      <c r="N69" s="29">
        <v>44592</v>
      </c>
      <c r="O69" s="20" t="s">
        <v>470</v>
      </c>
      <c r="P69" s="67">
        <v>44658</v>
      </c>
      <c r="Q69" s="67" t="s">
        <v>490</v>
      </c>
      <c r="R69" s="118">
        <v>1</v>
      </c>
      <c r="S69" s="86" t="s">
        <v>342</v>
      </c>
      <c r="T69" s="67" t="s">
        <v>171</v>
      </c>
    </row>
    <row r="70" spans="1:20" s="34" customFormat="1" ht="67.5" hidden="1" x14ac:dyDescent="0.25">
      <c r="A70" s="64" t="s">
        <v>424</v>
      </c>
      <c r="B70" s="64" t="s">
        <v>29</v>
      </c>
      <c r="C70" s="2">
        <v>2</v>
      </c>
      <c r="D70" s="76" t="s">
        <v>405</v>
      </c>
      <c r="E70" s="1">
        <v>2</v>
      </c>
      <c r="F70" s="17" t="s">
        <v>408</v>
      </c>
      <c r="G70" s="17" t="s">
        <v>409</v>
      </c>
      <c r="H70" s="18" t="s">
        <v>410</v>
      </c>
      <c r="I70" s="18" t="s">
        <v>417</v>
      </c>
      <c r="J70" s="17" t="s">
        <v>418</v>
      </c>
      <c r="K70" s="19" t="s">
        <v>24</v>
      </c>
      <c r="L70" s="17" t="s">
        <v>133</v>
      </c>
      <c r="M70" s="29">
        <v>44576</v>
      </c>
      <c r="N70" s="29">
        <v>37315</v>
      </c>
      <c r="O70" s="94" t="s">
        <v>470</v>
      </c>
      <c r="P70" s="67">
        <v>44658</v>
      </c>
      <c r="Q70" s="67" t="s">
        <v>472</v>
      </c>
      <c r="R70" s="118">
        <v>1</v>
      </c>
      <c r="S70" s="86" t="s">
        <v>342</v>
      </c>
      <c r="T70" s="67" t="s">
        <v>171</v>
      </c>
    </row>
    <row r="71" spans="1:20" s="34" customFormat="1" ht="67.5" hidden="1" x14ac:dyDescent="0.25">
      <c r="A71" s="64" t="s">
        <v>424</v>
      </c>
      <c r="B71" s="64" t="s">
        <v>29</v>
      </c>
      <c r="C71" s="2">
        <v>2</v>
      </c>
      <c r="D71" s="76" t="s">
        <v>405</v>
      </c>
      <c r="E71" s="1">
        <v>3</v>
      </c>
      <c r="F71" s="17" t="s">
        <v>411</v>
      </c>
      <c r="G71" s="17" t="s">
        <v>412</v>
      </c>
      <c r="H71" s="18" t="s">
        <v>413</v>
      </c>
      <c r="I71" s="18" t="s">
        <v>419</v>
      </c>
      <c r="J71" s="17" t="s">
        <v>420</v>
      </c>
      <c r="K71" s="19" t="s">
        <v>24</v>
      </c>
      <c r="L71" s="17" t="s">
        <v>133</v>
      </c>
      <c r="M71" s="29">
        <v>44576</v>
      </c>
      <c r="N71" s="29">
        <v>37315</v>
      </c>
      <c r="O71" s="94" t="s">
        <v>470</v>
      </c>
      <c r="P71" s="67">
        <v>44658</v>
      </c>
      <c r="Q71" s="67" t="s">
        <v>473</v>
      </c>
      <c r="R71" s="118">
        <v>1</v>
      </c>
      <c r="S71" s="86" t="s">
        <v>342</v>
      </c>
      <c r="T71" s="67" t="s">
        <v>171</v>
      </c>
    </row>
    <row r="72" spans="1:20" s="34" customFormat="1" ht="155.25" hidden="1" customHeight="1" x14ac:dyDescent="0.25">
      <c r="A72" s="74" t="s">
        <v>423</v>
      </c>
      <c r="B72" s="64" t="s">
        <v>104</v>
      </c>
      <c r="C72" s="82">
        <v>1</v>
      </c>
      <c r="D72" s="76" t="s">
        <v>463</v>
      </c>
      <c r="E72" s="83">
        <v>1</v>
      </c>
      <c r="F72" s="17" t="s">
        <v>425</v>
      </c>
      <c r="G72" s="17" t="s">
        <v>458</v>
      </c>
      <c r="H72" s="18" t="s">
        <v>426</v>
      </c>
      <c r="I72" s="18" t="s">
        <v>491</v>
      </c>
      <c r="J72" s="17">
        <v>1</v>
      </c>
      <c r="K72" s="19" t="s">
        <v>27</v>
      </c>
      <c r="L72" s="17" t="s">
        <v>459</v>
      </c>
      <c r="M72" s="29">
        <v>44652</v>
      </c>
      <c r="N72" s="29">
        <v>44926</v>
      </c>
      <c r="O72" s="20" t="s">
        <v>25</v>
      </c>
      <c r="P72" s="67">
        <v>44657</v>
      </c>
      <c r="Q72" s="67" t="s">
        <v>529</v>
      </c>
      <c r="R72" s="124" t="s">
        <v>23</v>
      </c>
      <c r="S72" s="133" t="s">
        <v>350</v>
      </c>
      <c r="T72" s="67" t="s">
        <v>171</v>
      </c>
    </row>
    <row r="73" spans="1:20" s="34" customFormat="1" ht="150.75" hidden="1" customHeight="1" x14ac:dyDescent="0.25">
      <c r="A73" s="74" t="s">
        <v>423</v>
      </c>
      <c r="B73" s="64" t="s">
        <v>104</v>
      </c>
      <c r="C73" s="82">
        <v>1</v>
      </c>
      <c r="D73" s="76" t="s">
        <v>463</v>
      </c>
      <c r="E73" s="83">
        <v>2</v>
      </c>
      <c r="F73" s="17" t="s">
        <v>427</v>
      </c>
      <c r="G73" s="17" t="s">
        <v>428</v>
      </c>
      <c r="H73" s="18" t="s">
        <v>492</v>
      </c>
      <c r="I73" s="18" t="s">
        <v>429</v>
      </c>
      <c r="J73" s="17">
        <v>100</v>
      </c>
      <c r="K73" s="19" t="s">
        <v>24</v>
      </c>
      <c r="L73" s="17" t="s">
        <v>459</v>
      </c>
      <c r="M73" s="29">
        <v>44652</v>
      </c>
      <c r="N73" s="29">
        <v>44926</v>
      </c>
      <c r="O73" s="20" t="s">
        <v>25</v>
      </c>
      <c r="P73" s="67">
        <v>44657</v>
      </c>
      <c r="Q73" s="67" t="s">
        <v>529</v>
      </c>
      <c r="R73" s="124" t="s">
        <v>23</v>
      </c>
      <c r="S73" s="133" t="s">
        <v>350</v>
      </c>
      <c r="T73" s="67" t="s">
        <v>171</v>
      </c>
    </row>
    <row r="74" spans="1:20" s="34" customFormat="1" ht="112.5" hidden="1" x14ac:dyDescent="0.25">
      <c r="A74" s="74" t="s">
        <v>423</v>
      </c>
      <c r="B74" s="64" t="s">
        <v>104</v>
      </c>
      <c r="C74" s="82">
        <v>2</v>
      </c>
      <c r="D74" s="15" t="s">
        <v>465</v>
      </c>
      <c r="E74" s="83">
        <v>1</v>
      </c>
      <c r="F74" s="17" t="s">
        <v>430</v>
      </c>
      <c r="G74" s="17" t="s">
        <v>431</v>
      </c>
      <c r="H74" s="18" t="s">
        <v>432</v>
      </c>
      <c r="I74" s="18" t="s">
        <v>433</v>
      </c>
      <c r="J74" s="17">
        <v>100</v>
      </c>
      <c r="K74" s="19" t="s">
        <v>24</v>
      </c>
      <c r="L74" s="17" t="s">
        <v>459</v>
      </c>
      <c r="M74" s="29">
        <v>44652</v>
      </c>
      <c r="N74" s="29">
        <v>44926</v>
      </c>
      <c r="O74" s="20" t="s">
        <v>25</v>
      </c>
      <c r="P74" s="67">
        <v>44657</v>
      </c>
      <c r="Q74" s="67" t="s">
        <v>529</v>
      </c>
      <c r="R74" s="124" t="s">
        <v>23</v>
      </c>
      <c r="S74" s="133" t="s">
        <v>350</v>
      </c>
      <c r="T74" s="67" t="s">
        <v>171</v>
      </c>
    </row>
    <row r="75" spans="1:20" s="34" customFormat="1" ht="112.5" hidden="1" x14ac:dyDescent="0.25">
      <c r="A75" s="74" t="s">
        <v>423</v>
      </c>
      <c r="B75" s="64" t="s">
        <v>104</v>
      </c>
      <c r="C75" s="82">
        <v>2</v>
      </c>
      <c r="D75" s="15" t="s">
        <v>465</v>
      </c>
      <c r="E75" s="83">
        <v>2</v>
      </c>
      <c r="F75" s="17" t="s">
        <v>430</v>
      </c>
      <c r="G75" s="17" t="s">
        <v>493</v>
      </c>
      <c r="H75" s="18" t="s">
        <v>494</v>
      </c>
      <c r="I75" s="18" t="s">
        <v>434</v>
      </c>
      <c r="J75" s="17">
        <v>100</v>
      </c>
      <c r="K75" s="19" t="s">
        <v>27</v>
      </c>
      <c r="L75" s="17" t="s">
        <v>459</v>
      </c>
      <c r="M75" s="29">
        <v>44652</v>
      </c>
      <c r="N75" s="29">
        <v>45016</v>
      </c>
      <c r="O75" s="20" t="s">
        <v>25</v>
      </c>
      <c r="P75" s="67">
        <v>44657</v>
      </c>
      <c r="Q75" s="67" t="s">
        <v>530</v>
      </c>
      <c r="R75" s="124" t="s">
        <v>23</v>
      </c>
      <c r="S75" s="133" t="s">
        <v>350</v>
      </c>
      <c r="T75" s="67" t="s">
        <v>171</v>
      </c>
    </row>
    <row r="76" spans="1:20" s="34" customFormat="1" ht="163.5" hidden="1" customHeight="1" x14ac:dyDescent="0.25">
      <c r="A76" s="74" t="s">
        <v>423</v>
      </c>
      <c r="B76" s="64" t="s">
        <v>104</v>
      </c>
      <c r="C76" s="82">
        <v>3</v>
      </c>
      <c r="D76" s="15" t="s">
        <v>466</v>
      </c>
      <c r="E76" s="83">
        <v>1</v>
      </c>
      <c r="F76" s="17" t="s">
        <v>435</v>
      </c>
      <c r="G76" s="17" t="s">
        <v>436</v>
      </c>
      <c r="H76" s="18" t="s">
        <v>437</v>
      </c>
      <c r="I76" s="18" t="s">
        <v>438</v>
      </c>
      <c r="J76" s="17">
        <v>100</v>
      </c>
      <c r="K76" s="19" t="s">
        <v>27</v>
      </c>
      <c r="L76" s="17" t="s">
        <v>495</v>
      </c>
      <c r="M76" s="29">
        <v>44652</v>
      </c>
      <c r="N76" s="29">
        <v>44926</v>
      </c>
      <c r="O76" s="20" t="s">
        <v>25</v>
      </c>
      <c r="P76" s="67">
        <v>44657</v>
      </c>
      <c r="Q76" s="67" t="s">
        <v>529</v>
      </c>
      <c r="R76" s="124" t="s">
        <v>23</v>
      </c>
      <c r="S76" s="133" t="s">
        <v>350</v>
      </c>
      <c r="T76" s="67" t="s">
        <v>171</v>
      </c>
    </row>
    <row r="77" spans="1:20" s="34" customFormat="1" ht="160.5" hidden="1" customHeight="1" x14ac:dyDescent="0.25">
      <c r="A77" s="74" t="s">
        <v>423</v>
      </c>
      <c r="B77" s="64" t="s">
        <v>104</v>
      </c>
      <c r="C77" s="82">
        <v>3</v>
      </c>
      <c r="D77" s="15" t="s">
        <v>464</v>
      </c>
      <c r="E77" s="83">
        <v>2</v>
      </c>
      <c r="F77" s="17" t="s">
        <v>439</v>
      </c>
      <c r="G77" s="17" t="s">
        <v>440</v>
      </c>
      <c r="H77" s="18" t="s">
        <v>441</v>
      </c>
      <c r="I77" s="18" t="s">
        <v>442</v>
      </c>
      <c r="J77" s="17">
        <v>100</v>
      </c>
      <c r="K77" s="19" t="s">
        <v>27</v>
      </c>
      <c r="L77" s="17" t="s">
        <v>460</v>
      </c>
      <c r="M77" s="29">
        <v>44652</v>
      </c>
      <c r="N77" s="29">
        <v>44926</v>
      </c>
      <c r="O77" s="20" t="s">
        <v>25</v>
      </c>
      <c r="P77" s="67">
        <v>44657</v>
      </c>
      <c r="Q77" s="67" t="s">
        <v>529</v>
      </c>
      <c r="R77" s="124" t="s">
        <v>23</v>
      </c>
      <c r="S77" s="133" t="s">
        <v>350</v>
      </c>
      <c r="T77" s="67" t="s">
        <v>171</v>
      </c>
    </row>
    <row r="78" spans="1:20" s="34" customFormat="1" ht="168.75" hidden="1" x14ac:dyDescent="0.25">
      <c r="A78" s="74" t="s">
        <v>423</v>
      </c>
      <c r="B78" s="64" t="s">
        <v>104</v>
      </c>
      <c r="C78" s="82">
        <v>4</v>
      </c>
      <c r="D78" s="15" t="s">
        <v>467</v>
      </c>
      <c r="E78" s="83">
        <v>1</v>
      </c>
      <c r="F78" s="17" t="s">
        <v>443</v>
      </c>
      <c r="G78" s="17" t="s">
        <v>444</v>
      </c>
      <c r="H78" s="18" t="s">
        <v>445</v>
      </c>
      <c r="I78" s="18" t="s">
        <v>446</v>
      </c>
      <c r="J78" s="17">
        <v>100</v>
      </c>
      <c r="K78" s="19" t="s">
        <v>24</v>
      </c>
      <c r="L78" s="17" t="s">
        <v>461</v>
      </c>
      <c r="M78" s="29">
        <v>44652</v>
      </c>
      <c r="N78" s="29">
        <v>44926</v>
      </c>
      <c r="O78" s="20" t="s">
        <v>25</v>
      </c>
      <c r="P78" s="67">
        <v>44657</v>
      </c>
      <c r="Q78" s="67" t="s">
        <v>529</v>
      </c>
      <c r="R78" s="124" t="s">
        <v>23</v>
      </c>
      <c r="S78" s="133" t="s">
        <v>350</v>
      </c>
      <c r="T78" s="67" t="s">
        <v>171</v>
      </c>
    </row>
    <row r="79" spans="1:20" s="34" customFormat="1" ht="168.75" hidden="1" x14ac:dyDescent="0.25">
      <c r="A79" s="74" t="s">
        <v>423</v>
      </c>
      <c r="B79" s="64" t="s">
        <v>104</v>
      </c>
      <c r="C79" s="82">
        <v>4</v>
      </c>
      <c r="D79" s="15" t="s">
        <v>467</v>
      </c>
      <c r="E79" s="83">
        <v>2</v>
      </c>
      <c r="F79" s="17" t="s">
        <v>447</v>
      </c>
      <c r="G79" s="17" t="s">
        <v>448</v>
      </c>
      <c r="H79" s="18" t="s">
        <v>449</v>
      </c>
      <c r="I79" s="18" t="s">
        <v>450</v>
      </c>
      <c r="J79" s="17">
        <v>100</v>
      </c>
      <c r="K79" s="19" t="s">
        <v>27</v>
      </c>
      <c r="L79" s="17" t="s">
        <v>462</v>
      </c>
      <c r="M79" s="29">
        <v>44652</v>
      </c>
      <c r="N79" s="29">
        <v>44926</v>
      </c>
      <c r="O79" s="20" t="s">
        <v>25</v>
      </c>
      <c r="P79" s="67">
        <v>44657</v>
      </c>
      <c r="Q79" s="67" t="s">
        <v>529</v>
      </c>
      <c r="R79" s="124" t="s">
        <v>23</v>
      </c>
      <c r="S79" s="133" t="s">
        <v>350</v>
      </c>
      <c r="T79" s="67" t="s">
        <v>171</v>
      </c>
    </row>
    <row r="80" spans="1:20" s="34" customFormat="1" ht="135" hidden="1" x14ac:dyDescent="0.25">
      <c r="A80" s="74" t="s">
        <v>423</v>
      </c>
      <c r="B80" s="64" t="s">
        <v>104</v>
      </c>
      <c r="C80" s="82">
        <v>5</v>
      </c>
      <c r="D80" s="15" t="s">
        <v>468</v>
      </c>
      <c r="E80" s="83">
        <v>1</v>
      </c>
      <c r="F80" s="17" t="s">
        <v>451</v>
      </c>
      <c r="G80" s="17" t="s">
        <v>496</v>
      </c>
      <c r="H80" s="18" t="s">
        <v>452</v>
      </c>
      <c r="I80" s="18" t="s">
        <v>453</v>
      </c>
      <c r="J80" s="17">
        <v>2</v>
      </c>
      <c r="K80" s="19" t="s">
        <v>24</v>
      </c>
      <c r="L80" s="17" t="s">
        <v>459</v>
      </c>
      <c r="M80" s="29">
        <v>44652</v>
      </c>
      <c r="N80" s="29">
        <v>44926</v>
      </c>
      <c r="O80" s="20" t="s">
        <v>25</v>
      </c>
      <c r="P80" s="67">
        <v>44657</v>
      </c>
      <c r="Q80" s="67" t="s">
        <v>529</v>
      </c>
      <c r="R80" s="124" t="s">
        <v>23</v>
      </c>
      <c r="S80" s="133" t="s">
        <v>350</v>
      </c>
      <c r="T80" s="67" t="s">
        <v>171</v>
      </c>
    </row>
    <row r="81" spans="1:20" s="34" customFormat="1" ht="135" hidden="1" x14ac:dyDescent="0.25">
      <c r="A81" s="74" t="s">
        <v>423</v>
      </c>
      <c r="B81" s="64" t="s">
        <v>104</v>
      </c>
      <c r="C81" s="82">
        <v>5</v>
      </c>
      <c r="D81" s="15" t="s">
        <v>468</v>
      </c>
      <c r="E81" s="83">
        <v>2</v>
      </c>
      <c r="F81" s="17" t="s">
        <v>454</v>
      </c>
      <c r="G81" s="17" t="s">
        <v>455</v>
      </c>
      <c r="H81" s="18" t="s">
        <v>456</v>
      </c>
      <c r="I81" s="18" t="s">
        <v>457</v>
      </c>
      <c r="J81" s="17">
        <v>100</v>
      </c>
      <c r="K81" s="19" t="s">
        <v>27</v>
      </c>
      <c r="L81" s="17" t="s">
        <v>497</v>
      </c>
      <c r="M81" s="29">
        <v>44652</v>
      </c>
      <c r="N81" s="29">
        <v>44926</v>
      </c>
      <c r="O81" s="20" t="s">
        <v>25</v>
      </c>
      <c r="P81" s="67">
        <v>44657</v>
      </c>
      <c r="Q81" s="67" t="s">
        <v>529</v>
      </c>
      <c r="R81" s="124" t="s">
        <v>23</v>
      </c>
      <c r="S81" s="133" t="s">
        <v>350</v>
      </c>
      <c r="T81" s="67" t="s">
        <v>171</v>
      </c>
    </row>
    <row r="82" spans="1:20" x14ac:dyDescent="0.25">
      <c r="A82" s="16"/>
      <c r="B82" s="16"/>
      <c r="C82" s="2"/>
      <c r="D82" s="15"/>
      <c r="E82" s="1"/>
      <c r="F82" s="17"/>
      <c r="G82" s="17"/>
      <c r="H82" s="18"/>
      <c r="I82" s="18"/>
      <c r="J82" s="17"/>
      <c r="K82" s="19"/>
      <c r="L82" s="17"/>
      <c r="M82" s="29"/>
      <c r="N82" s="29"/>
      <c r="O82" s="20"/>
      <c r="P82" s="67"/>
      <c r="Q82" s="74"/>
      <c r="R82" s="118"/>
      <c r="S82" s="73"/>
      <c r="T82" s="74"/>
    </row>
    <row r="83" spans="1:20" x14ac:dyDescent="0.25">
      <c r="A83" s="16"/>
      <c r="B83" s="16"/>
      <c r="C83" s="2"/>
      <c r="D83" s="15"/>
      <c r="E83" s="1"/>
      <c r="F83" s="17"/>
      <c r="G83" s="17"/>
      <c r="H83" s="18"/>
      <c r="I83" s="18"/>
      <c r="J83" s="17"/>
      <c r="K83" s="19"/>
      <c r="L83" s="17"/>
      <c r="M83" s="29"/>
      <c r="N83" s="29"/>
      <c r="O83" s="20"/>
      <c r="P83" s="67"/>
      <c r="Q83" s="74"/>
      <c r="R83" s="118"/>
      <c r="S83" s="73"/>
      <c r="T83" s="74"/>
    </row>
    <row r="84" spans="1:20" x14ac:dyDescent="0.25">
      <c r="A84" s="16"/>
      <c r="B84" s="16"/>
      <c r="C84" s="2"/>
      <c r="D84" s="15"/>
      <c r="E84" s="1"/>
      <c r="F84" s="17"/>
      <c r="G84" s="17"/>
      <c r="H84" s="18"/>
      <c r="I84" s="18"/>
      <c r="J84" s="17"/>
      <c r="K84" s="19"/>
      <c r="L84" s="17"/>
      <c r="M84" s="29"/>
      <c r="N84" s="29"/>
      <c r="O84" s="20"/>
      <c r="P84" s="67"/>
      <c r="Q84" s="74"/>
      <c r="R84" s="118"/>
      <c r="S84" s="73"/>
      <c r="T84" s="74"/>
    </row>
    <row r="85" spans="1:20" x14ac:dyDescent="0.25">
      <c r="A85" s="25"/>
      <c r="B85" s="4"/>
      <c r="C85" s="4"/>
      <c r="D85" s="25"/>
      <c r="E85" s="4"/>
      <c r="F85" s="5"/>
      <c r="G85" s="25"/>
      <c r="H85" s="25"/>
      <c r="I85" s="25"/>
      <c r="J85" s="28"/>
      <c r="L85" s="28"/>
      <c r="M85" s="10"/>
      <c r="N85" s="10"/>
      <c r="O85" s="8"/>
    </row>
    <row r="86" spans="1:20" x14ac:dyDescent="0.25">
      <c r="A86" s="25"/>
      <c r="B86" s="4"/>
      <c r="C86" s="4"/>
      <c r="D86" s="25"/>
      <c r="E86" s="4"/>
      <c r="F86" s="5"/>
      <c r="G86" s="25"/>
      <c r="H86" s="25"/>
      <c r="I86" s="25"/>
      <c r="J86" s="28"/>
      <c r="L86" s="28"/>
      <c r="M86" s="10"/>
      <c r="N86" s="10"/>
      <c r="O86" s="8"/>
    </row>
    <row r="87" spans="1:20" x14ac:dyDescent="0.25">
      <c r="A87" s="25"/>
      <c r="B87" s="4"/>
      <c r="C87" s="4"/>
      <c r="D87" s="25"/>
      <c r="E87" s="4"/>
      <c r="F87" s="5"/>
      <c r="G87" s="25"/>
      <c r="H87" s="25"/>
      <c r="I87" s="25"/>
      <c r="J87" s="28"/>
      <c r="L87" s="28"/>
      <c r="M87" s="10"/>
      <c r="N87" s="10"/>
      <c r="O87" s="8"/>
    </row>
    <row r="88" spans="1:20" x14ac:dyDescent="0.25">
      <c r="A88" s="25"/>
      <c r="B88" s="4"/>
      <c r="C88" s="4"/>
      <c r="D88" s="25"/>
      <c r="E88" s="4"/>
      <c r="F88" s="5"/>
      <c r="G88" s="25"/>
      <c r="H88" s="25"/>
      <c r="I88" s="25"/>
      <c r="J88" s="28"/>
      <c r="L88" s="28"/>
      <c r="M88" s="10"/>
      <c r="N88" s="10"/>
      <c r="O88" s="8"/>
    </row>
    <row r="89" spans="1:20" x14ac:dyDescent="0.25">
      <c r="A89" s="25"/>
      <c r="B89" s="4"/>
      <c r="C89" s="4"/>
      <c r="D89" s="25"/>
      <c r="E89" s="4"/>
      <c r="F89" s="5"/>
      <c r="G89" s="25"/>
      <c r="H89" s="25"/>
      <c r="I89" s="25"/>
      <c r="J89" s="28"/>
      <c r="L89" s="28"/>
      <c r="M89" s="10"/>
      <c r="N89" s="10"/>
      <c r="O89" s="8"/>
    </row>
    <row r="90" spans="1:20" x14ac:dyDescent="0.25">
      <c r="A90" s="25"/>
      <c r="B90" s="4"/>
      <c r="C90" s="4"/>
      <c r="D90" s="25"/>
      <c r="E90" s="4"/>
      <c r="F90" s="5"/>
      <c r="G90" s="25"/>
      <c r="H90" s="25"/>
      <c r="I90" s="25"/>
      <c r="J90" s="28"/>
      <c r="L90" s="28"/>
      <c r="M90" s="10"/>
      <c r="N90" s="10"/>
      <c r="O90" s="8"/>
    </row>
    <row r="91" spans="1:20" x14ac:dyDescent="0.25">
      <c r="A91" s="25"/>
      <c r="B91" s="4"/>
      <c r="C91" s="4"/>
      <c r="D91" s="25"/>
      <c r="E91" s="4"/>
      <c r="F91" s="5"/>
      <c r="G91" s="25"/>
      <c r="H91" s="25"/>
      <c r="I91" s="25"/>
      <c r="J91" s="28"/>
      <c r="L91" s="28"/>
      <c r="M91" s="10"/>
      <c r="N91" s="10"/>
      <c r="O91" s="8"/>
    </row>
    <row r="92" spans="1:20" x14ac:dyDescent="0.25">
      <c r="A92" s="25"/>
      <c r="B92" s="4"/>
      <c r="C92" s="4"/>
      <c r="D92" s="25"/>
      <c r="E92" s="4"/>
      <c r="F92" s="5"/>
      <c r="G92" s="25"/>
      <c r="H92" s="25"/>
      <c r="I92" s="25"/>
      <c r="J92" s="28"/>
      <c r="L92" s="28"/>
      <c r="M92" s="10"/>
      <c r="N92" s="10"/>
      <c r="O92" s="8"/>
    </row>
    <row r="93" spans="1:20" x14ac:dyDescent="0.25">
      <c r="A93" s="25"/>
      <c r="B93" s="4"/>
      <c r="C93" s="4"/>
      <c r="D93" s="25"/>
      <c r="E93" s="4"/>
      <c r="F93" s="5"/>
      <c r="G93" s="25"/>
      <c r="H93" s="25"/>
      <c r="I93" s="25"/>
      <c r="J93" s="28"/>
      <c r="L93" s="28"/>
      <c r="M93" s="10"/>
      <c r="N93" s="10"/>
      <c r="O93" s="8"/>
    </row>
    <row r="94" spans="1:20" x14ac:dyDescent="0.25">
      <c r="A94" s="25"/>
      <c r="B94" s="4"/>
      <c r="C94" s="4"/>
      <c r="D94" s="25"/>
      <c r="E94" s="4"/>
      <c r="F94" s="5"/>
      <c r="G94" s="25"/>
      <c r="H94" s="25"/>
      <c r="I94" s="25"/>
      <c r="J94" s="28"/>
      <c r="L94" s="28"/>
      <c r="M94" s="10"/>
      <c r="N94" s="10"/>
      <c r="O94" s="8"/>
    </row>
    <row r="95" spans="1:20" x14ac:dyDescent="0.25">
      <c r="A95" s="25"/>
      <c r="B95" s="4"/>
      <c r="C95" s="4"/>
      <c r="D95" s="25"/>
      <c r="E95" s="4"/>
      <c r="F95" s="5"/>
      <c r="G95" s="25"/>
      <c r="H95" s="25"/>
      <c r="I95" s="25"/>
      <c r="J95" s="28"/>
      <c r="L95" s="28"/>
      <c r="M95" s="10"/>
      <c r="N95" s="10"/>
      <c r="O95" s="8"/>
    </row>
    <row r="96" spans="1:20" x14ac:dyDescent="0.25">
      <c r="A96" s="25"/>
      <c r="B96" s="4"/>
      <c r="C96" s="4"/>
      <c r="D96" s="25"/>
      <c r="E96" s="4"/>
      <c r="F96" s="5"/>
      <c r="G96" s="25"/>
      <c r="H96" s="25"/>
      <c r="I96" s="25"/>
      <c r="J96" s="28"/>
      <c r="L96" s="28"/>
      <c r="M96" s="10"/>
      <c r="N96" s="10"/>
      <c r="O96" s="8"/>
    </row>
    <row r="97" spans="1:15" x14ac:dyDescent="0.25">
      <c r="A97" s="25"/>
      <c r="B97" s="4"/>
      <c r="C97" s="4"/>
      <c r="D97" s="25"/>
      <c r="E97" s="4"/>
      <c r="F97" s="5"/>
      <c r="G97" s="25"/>
      <c r="H97" s="25"/>
      <c r="I97" s="25"/>
      <c r="J97" s="28"/>
      <c r="L97" s="28"/>
      <c r="M97" s="10"/>
      <c r="N97" s="10"/>
      <c r="O97" s="8"/>
    </row>
    <row r="98" spans="1:15" x14ac:dyDescent="0.25">
      <c r="A98" s="25"/>
      <c r="B98" s="4"/>
      <c r="C98" s="4"/>
      <c r="D98" s="25"/>
      <c r="E98" s="4"/>
      <c r="F98" s="5"/>
      <c r="G98" s="25"/>
      <c r="H98" s="25"/>
      <c r="I98" s="25"/>
      <c r="J98" s="28"/>
      <c r="L98" s="28"/>
      <c r="M98" s="10"/>
      <c r="N98" s="10"/>
      <c r="O98" s="8"/>
    </row>
    <row r="99" spans="1:15" x14ac:dyDescent="0.25">
      <c r="A99" s="25"/>
      <c r="B99" s="4"/>
      <c r="C99" s="4"/>
      <c r="D99" s="25"/>
      <c r="E99" s="4"/>
      <c r="F99" s="5"/>
      <c r="G99" s="25"/>
      <c r="H99" s="25"/>
      <c r="I99" s="25"/>
      <c r="J99" s="28"/>
      <c r="L99" s="28"/>
      <c r="M99" s="10"/>
      <c r="N99" s="10"/>
      <c r="O99" s="8"/>
    </row>
    <row r="100" spans="1:15" x14ac:dyDescent="0.25">
      <c r="A100" s="25"/>
      <c r="B100" s="4"/>
      <c r="C100" s="4"/>
      <c r="D100" s="25"/>
      <c r="E100" s="4"/>
      <c r="F100" s="5"/>
      <c r="G100" s="25"/>
      <c r="H100" s="25"/>
      <c r="I100" s="25"/>
      <c r="J100" s="28"/>
      <c r="L100" s="28"/>
      <c r="M100" s="10"/>
      <c r="N100" s="10"/>
      <c r="O100" s="8"/>
    </row>
    <row r="101" spans="1:15" x14ac:dyDescent="0.25">
      <c r="A101" s="25"/>
      <c r="B101" s="4"/>
      <c r="C101" s="4"/>
      <c r="D101" s="25"/>
      <c r="E101" s="4"/>
      <c r="F101" s="5"/>
      <c r="G101" s="25"/>
      <c r="H101" s="25"/>
      <c r="I101" s="25"/>
      <c r="J101" s="28"/>
      <c r="L101" s="28"/>
      <c r="M101" s="10"/>
      <c r="N101" s="10"/>
      <c r="O101" s="8"/>
    </row>
    <row r="102" spans="1:15" x14ac:dyDescent="0.25">
      <c r="A102" s="25"/>
      <c r="B102" s="4"/>
      <c r="C102" s="4"/>
      <c r="D102" s="25"/>
      <c r="E102" s="4"/>
      <c r="F102" s="5"/>
      <c r="G102" s="25"/>
      <c r="H102" s="25"/>
      <c r="I102" s="25"/>
      <c r="J102" s="28"/>
      <c r="L102" s="28"/>
      <c r="M102" s="10"/>
      <c r="N102" s="10"/>
      <c r="O102" s="8"/>
    </row>
    <row r="103" spans="1:15" x14ac:dyDescent="0.25">
      <c r="A103" s="25"/>
      <c r="B103" s="4"/>
      <c r="C103" s="4"/>
      <c r="D103" s="25"/>
      <c r="E103" s="4"/>
      <c r="F103" s="5"/>
      <c r="G103" s="25"/>
      <c r="H103" s="25"/>
      <c r="I103" s="25"/>
      <c r="J103" s="28"/>
      <c r="L103" s="28"/>
      <c r="M103" s="10"/>
      <c r="N103" s="10"/>
      <c r="O103" s="8"/>
    </row>
    <row r="104" spans="1:15" x14ac:dyDescent="0.25">
      <c r="A104" s="25"/>
      <c r="B104" s="4"/>
      <c r="C104" s="4"/>
      <c r="D104" s="25"/>
      <c r="E104" s="4"/>
      <c r="F104" s="5"/>
      <c r="G104" s="25"/>
      <c r="H104" s="25"/>
      <c r="I104" s="25"/>
      <c r="J104" s="28"/>
      <c r="L104" s="28"/>
      <c r="M104" s="10"/>
      <c r="N104" s="10"/>
      <c r="O104" s="8"/>
    </row>
    <row r="105" spans="1:15" x14ac:dyDescent="0.25">
      <c r="A105" s="25"/>
      <c r="B105" s="4"/>
      <c r="C105" s="4"/>
      <c r="D105" s="25"/>
      <c r="E105" s="4"/>
      <c r="F105" s="5"/>
      <c r="G105" s="25"/>
      <c r="H105" s="25"/>
      <c r="I105" s="25"/>
      <c r="J105" s="28"/>
      <c r="L105" s="28"/>
      <c r="M105" s="10"/>
      <c r="N105" s="10"/>
      <c r="O105" s="8"/>
    </row>
    <row r="106" spans="1:15" x14ac:dyDescent="0.25">
      <c r="A106" s="25"/>
      <c r="B106" s="4"/>
      <c r="C106" s="4"/>
      <c r="D106" s="25"/>
      <c r="E106" s="4"/>
      <c r="F106" s="5"/>
      <c r="G106" s="25"/>
      <c r="H106" s="25"/>
      <c r="I106" s="25"/>
      <c r="J106" s="28"/>
      <c r="L106" s="28"/>
      <c r="M106" s="10"/>
      <c r="N106" s="10"/>
      <c r="O106" s="8"/>
    </row>
    <row r="107" spans="1:15" x14ac:dyDescent="0.25">
      <c r="A107" s="25"/>
      <c r="B107" s="4"/>
      <c r="C107" s="4"/>
      <c r="D107" s="25"/>
      <c r="E107" s="4"/>
      <c r="F107" s="5"/>
      <c r="G107" s="25"/>
      <c r="H107" s="25"/>
      <c r="I107" s="25"/>
      <c r="J107" s="28"/>
      <c r="L107" s="28"/>
      <c r="M107" s="10"/>
      <c r="N107" s="10"/>
      <c r="O107" s="8"/>
    </row>
    <row r="108" spans="1:15" x14ac:dyDescent="0.25">
      <c r="A108" s="25"/>
      <c r="B108" s="4"/>
      <c r="C108" s="4"/>
      <c r="D108" s="25"/>
      <c r="E108" s="4"/>
      <c r="F108" s="5"/>
      <c r="G108" s="25"/>
      <c r="H108" s="25"/>
      <c r="I108" s="25"/>
      <c r="J108" s="28"/>
      <c r="L108" s="28"/>
      <c r="M108" s="10"/>
      <c r="N108" s="10"/>
      <c r="O108" s="8"/>
    </row>
    <row r="109" spans="1:15" x14ac:dyDescent="0.25">
      <c r="A109" s="25"/>
      <c r="B109" s="4"/>
      <c r="C109" s="4"/>
      <c r="D109" s="25"/>
      <c r="E109" s="4"/>
      <c r="F109" s="5"/>
      <c r="G109" s="25"/>
      <c r="H109" s="25"/>
      <c r="I109" s="25"/>
      <c r="J109" s="28"/>
      <c r="L109" s="28"/>
      <c r="M109" s="10"/>
      <c r="N109" s="10"/>
      <c r="O109" s="8"/>
    </row>
    <row r="110" spans="1:15" x14ac:dyDescent="0.25">
      <c r="A110" s="25"/>
      <c r="B110" s="4"/>
      <c r="C110" s="4"/>
      <c r="D110" s="25"/>
      <c r="E110" s="4"/>
      <c r="F110" s="5"/>
      <c r="G110" s="25"/>
      <c r="H110" s="25"/>
      <c r="I110" s="25"/>
      <c r="J110" s="28"/>
      <c r="L110" s="28"/>
      <c r="M110" s="10"/>
      <c r="N110" s="10"/>
      <c r="O110" s="8"/>
    </row>
    <row r="111" spans="1:15" x14ac:dyDescent="0.25">
      <c r="A111" s="25"/>
      <c r="B111" s="4"/>
      <c r="C111" s="4"/>
      <c r="D111" s="25"/>
      <c r="E111" s="4"/>
      <c r="F111" s="5"/>
      <c r="G111" s="25"/>
      <c r="H111" s="25"/>
      <c r="I111" s="25"/>
      <c r="J111" s="28"/>
      <c r="L111" s="28"/>
      <c r="M111" s="10"/>
      <c r="N111" s="10"/>
      <c r="O111" s="8"/>
    </row>
    <row r="112" spans="1:15" x14ac:dyDescent="0.25">
      <c r="A112" s="25"/>
      <c r="B112" s="4"/>
      <c r="C112" s="4"/>
      <c r="D112" s="25"/>
      <c r="E112" s="4"/>
      <c r="F112" s="5"/>
      <c r="G112" s="25"/>
      <c r="H112" s="25"/>
      <c r="I112" s="25"/>
      <c r="J112" s="28"/>
      <c r="L112" s="28"/>
      <c r="M112" s="10"/>
      <c r="N112" s="10"/>
      <c r="O112" s="8"/>
    </row>
    <row r="113" spans="1:15" x14ac:dyDescent="0.25">
      <c r="A113" s="25"/>
      <c r="B113" s="4"/>
      <c r="C113" s="4"/>
      <c r="D113" s="25"/>
      <c r="E113" s="4"/>
      <c r="F113" s="5"/>
      <c r="G113" s="25"/>
      <c r="H113" s="25"/>
      <c r="I113" s="25"/>
      <c r="J113" s="28"/>
      <c r="L113" s="28"/>
      <c r="M113" s="10"/>
      <c r="N113" s="10"/>
      <c r="O113" s="8"/>
    </row>
    <row r="114" spans="1:15" x14ac:dyDescent="0.25">
      <c r="A114" s="25"/>
      <c r="B114" s="4"/>
      <c r="C114" s="4"/>
      <c r="D114" s="25"/>
      <c r="E114" s="4"/>
      <c r="F114" s="5"/>
      <c r="G114" s="25"/>
      <c r="H114" s="25"/>
      <c r="I114" s="25"/>
      <c r="J114" s="28"/>
      <c r="L114" s="28"/>
      <c r="M114" s="10"/>
      <c r="N114" s="10"/>
      <c r="O114" s="8"/>
    </row>
    <row r="115" spans="1:15" x14ac:dyDescent="0.25">
      <c r="A115" s="25"/>
      <c r="B115" s="4"/>
      <c r="C115" s="4"/>
      <c r="D115" s="25"/>
      <c r="E115" s="4"/>
      <c r="F115" s="5"/>
      <c r="G115" s="25"/>
      <c r="H115" s="25"/>
      <c r="I115" s="25"/>
      <c r="J115" s="28"/>
      <c r="L115" s="28"/>
      <c r="M115" s="10"/>
      <c r="N115" s="10"/>
      <c r="O115" s="8"/>
    </row>
    <row r="116" spans="1:15" x14ac:dyDescent="0.25">
      <c r="A116" s="25"/>
      <c r="B116" s="4"/>
      <c r="C116" s="4"/>
      <c r="D116" s="25"/>
      <c r="E116" s="4"/>
      <c r="F116" s="5"/>
      <c r="G116" s="25"/>
      <c r="H116" s="25"/>
      <c r="I116" s="25"/>
      <c r="J116" s="28"/>
      <c r="L116" s="28"/>
      <c r="M116" s="10"/>
      <c r="N116" s="10"/>
      <c r="O116" s="8"/>
    </row>
    <row r="117" spans="1:15" x14ac:dyDescent="0.25">
      <c r="A117" s="25"/>
      <c r="B117" s="4"/>
      <c r="C117" s="4"/>
      <c r="D117" s="25"/>
      <c r="E117" s="4"/>
      <c r="F117" s="5"/>
      <c r="G117" s="25"/>
      <c r="H117" s="25"/>
      <c r="I117" s="25"/>
      <c r="J117" s="28"/>
      <c r="L117" s="28"/>
      <c r="M117" s="10"/>
      <c r="N117" s="10"/>
      <c r="O117" s="8"/>
    </row>
    <row r="118" spans="1:15" x14ac:dyDescent="0.25">
      <c r="A118" s="25"/>
      <c r="B118" s="4"/>
      <c r="C118" s="4"/>
      <c r="D118" s="25"/>
      <c r="E118" s="4"/>
      <c r="F118" s="5"/>
      <c r="G118" s="25"/>
      <c r="H118" s="25"/>
      <c r="I118" s="25"/>
      <c r="J118" s="28"/>
      <c r="L118" s="28"/>
      <c r="M118" s="10"/>
      <c r="N118" s="10"/>
      <c r="O118" s="8"/>
    </row>
    <row r="119" spans="1:15" x14ac:dyDescent="0.25">
      <c r="A119" s="25"/>
      <c r="B119" s="4"/>
      <c r="C119" s="4"/>
      <c r="D119" s="25"/>
      <c r="E119" s="4"/>
      <c r="F119" s="5"/>
      <c r="G119" s="25"/>
      <c r="H119" s="25"/>
      <c r="I119" s="25"/>
      <c r="J119" s="28"/>
      <c r="L119" s="28"/>
      <c r="M119" s="10"/>
      <c r="N119" s="10"/>
      <c r="O119" s="8"/>
    </row>
    <row r="120" spans="1:15" x14ac:dyDescent="0.25">
      <c r="A120" s="25"/>
      <c r="B120" s="4"/>
      <c r="C120" s="4"/>
      <c r="D120" s="25"/>
      <c r="E120" s="4"/>
      <c r="F120" s="5"/>
      <c r="G120" s="25"/>
      <c r="H120" s="25"/>
      <c r="I120" s="25"/>
      <c r="J120" s="28"/>
      <c r="L120" s="28"/>
      <c r="M120" s="10"/>
      <c r="N120" s="10"/>
      <c r="O120" s="8"/>
    </row>
    <row r="121" spans="1:15" x14ac:dyDescent="0.25">
      <c r="A121" s="25"/>
      <c r="B121" s="4"/>
      <c r="C121" s="4"/>
      <c r="D121" s="25"/>
      <c r="E121" s="4"/>
      <c r="F121" s="5"/>
      <c r="G121" s="25"/>
      <c r="H121" s="25"/>
      <c r="I121" s="25"/>
      <c r="J121" s="28"/>
      <c r="L121" s="28"/>
      <c r="M121" s="10"/>
      <c r="N121" s="10"/>
      <c r="O121" s="8"/>
    </row>
    <row r="122" spans="1:15" x14ac:dyDescent="0.25">
      <c r="A122" s="25"/>
      <c r="B122" s="4"/>
      <c r="C122" s="4"/>
      <c r="D122" s="25"/>
      <c r="E122" s="4"/>
      <c r="F122" s="5"/>
      <c r="G122" s="25"/>
      <c r="H122" s="25"/>
      <c r="I122" s="25"/>
      <c r="J122" s="28"/>
      <c r="L122" s="28"/>
      <c r="M122" s="10"/>
      <c r="N122" s="10"/>
      <c r="O122" s="8"/>
    </row>
    <row r="123" spans="1:15" x14ac:dyDescent="0.25">
      <c r="A123" s="25"/>
      <c r="B123" s="4"/>
      <c r="C123" s="4"/>
      <c r="D123" s="25"/>
      <c r="E123" s="4"/>
      <c r="F123" s="5"/>
      <c r="G123" s="25"/>
      <c r="H123" s="25"/>
      <c r="I123" s="25"/>
      <c r="J123" s="28"/>
      <c r="L123" s="28"/>
      <c r="M123" s="10"/>
      <c r="N123" s="10"/>
      <c r="O123" s="8"/>
    </row>
    <row r="124" spans="1:15" x14ac:dyDescent="0.25">
      <c r="A124" s="25"/>
      <c r="B124" s="4"/>
      <c r="C124" s="4"/>
      <c r="D124" s="25"/>
      <c r="E124" s="4"/>
      <c r="F124" s="5"/>
      <c r="G124" s="25"/>
      <c r="H124" s="25"/>
      <c r="I124" s="25"/>
      <c r="J124" s="28"/>
      <c r="L124" s="28"/>
      <c r="M124" s="10"/>
      <c r="N124" s="10"/>
      <c r="O124" s="8"/>
    </row>
    <row r="125" spans="1:15" x14ac:dyDescent="0.25">
      <c r="A125" s="25"/>
      <c r="B125" s="4"/>
      <c r="C125" s="4"/>
      <c r="D125" s="25"/>
      <c r="E125" s="4"/>
      <c r="F125" s="5"/>
      <c r="G125" s="25"/>
      <c r="H125" s="25"/>
      <c r="I125" s="25"/>
      <c r="J125" s="28"/>
      <c r="L125" s="28"/>
      <c r="M125" s="10"/>
      <c r="N125" s="10"/>
      <c r="O125" s="8"/>
    </row>
    <row r="126" spans="1:15" x14ac:dyDescent="0.25">
      <c r="A126" s="25"/>
      <c r="B126" s="4"/>
      <c r="C126" s="4"/>
      <c r="D126" s="25"/>
      <c r="E126" s="4"/>
      <c r="F126" s="5"/>
      <c r="G126" s="25"/>
      <c r="H126" s="25"/>
      <c r="I126" s="25"/>
      <c r="J126" s="28"/>
      <c r="L126" s="28"/>
      <c r="M126" s="10"/>
      <c r="N126" s="10"/>
      <c r="O126" s="8"/>
    </row>
    <row r="127" spans="1:15" x14ac:dyDescent="0.25">
      <c r="A127" s="25"/>
      <c r="B127" s="4"/>
      <c r="C127" s="4"/>
      <c r="D127" s="25"/>
      <c r="E127" s="4"/>
      <c r="F127" s="5"/>
      <c r="G127" s="25"/>
      <c r="H127" s="25"/>
      <c r="I127" s="25"/>
      <c r="J127" s="28"/>
      <c r="L127" s="28"/>
      <c r="M127" s="10"/>
      <c r="N127" s="10"/>
      <c r="O127" s="8"/>
    </row>
    <row r="128" spans="1:15" x14ac:dyDescent="0.25">
      <c r="A128" s="25"/>
      <c r="B128" s="4"/>
      <c r="C128" s="4"/>
      <c r="D128" s="25"/>
      <c r="E128" s="4"/>
      <c r="F128" s="5"/>
      <c r="G128" s="25"/>
      <c r="H128" s="25"/>
      <c r="I128" s="25"/>
      <c r="J128" s="28"/>
      <c r="L128" s="28"/>
      <c r="M128" s="10"/>
      <c r="N128" s="10"/>
      <c r="O128" s="8"/>
    </row>
    <row r="129" spans="1:15" x14ac:dyDescent="0.25">
      <c r="A129" s="25"/>
      <c r="B129" s="4"/>
      <c r="C129" s="4"/>
      <c r="D129" s="25"/>
      <c r="E129" s="4"/>
      <c r="F129" s="5"/>
      <c r="G129" s="25"/>
      <c r="H129" s="25"/>
      <c r="I129" s="25"/>
      <c r="J129" s="28"/>
      <c r="L129" s="28"/>
      <c r="M129" s="10"/>
      <c r="N129" s="10"/>
      <c r="O129" s="8"/>
    </row>
    <row r="130" spans="1:15" x14ac:dyDescent="0.25">
      <c r="A130" s="25"/>
      <c r="B130" s="4"/>
      <c r="C130" s="4"/>
      <c r="D130" s="25"/>
      <c r="E130" s="4"/>
      <c r="F130" s="5"/>
      <c r="G130" s="25"/>
      <c r="H130" s="25"/>
      <c r="I130" s="25"/>
      <c r="J130" s="28"/>
      <c r="L130" s="28"/>
      <c r="M130" s="10"/>
      <c r="N130" s="10"/>
      <c r="O130" s="8"/>
    </row>
    <row r="131" spans="1:15" x14ac:dyDescent="0.25">
      <c r="A131" s="25"/>
      <c r="B131" s="4"/>
      <c r="C131" s="4"/>
      <c r="D131" s="25"/>
      <c r="E131" s="4"/>
      <c r="F131" s="5"/>
      <c r="G131" s="25"/>
      <c r="H131" s="25"/>
      <c r="I131" s="25"/>
      <c r="J131" s="28"/>
      <c r="L131" s="28"/>
      <c r="M131" s="10"/>
      <c r="N131" s="10"/>
      <c r="O131" s="8"/>
    </row>
    <row r="132" spans="1:15" x14ac:dyDescent="0.25">
      <c r="A132" s="25"/>
      <c r="B132" s="4"/>
      <c r="C132" s="4"/>
      <c r="D132" s="25"/>
      <c r="E132" s="4"/>
      <c r="F132" s="5"/>
      <c r="G132" s="25"/>
      <c r="H132" s="25"/>
      <c r="I132" s="25"/>
      <c r="J132" s="28"/>
      <c r="L132" s="28"/>
      <c r="M132" s="10"/>
      <c r="N132" s="10"/>
      <c r="O132" s="8"/>
    </row>
    <row r="133" spans="1:15" x14ac:dyDescent="0.25">
      <c r="A133" s="25"/>
      <c r="B133" s="4"/>
      <c r="C133" s="4"/>
      <c r="D133" s="25"/>
      <c r="E133" s="4"/>
      <c r="F133" s="5"/>
      <c r="G133" s="25"/>
      <c r="H133" s="25"/>
      <c r="I133" s="25"/>
      <c r="J133" s="28"/>
      <c r="L133" s="28"/>
      <c r="M133" s="10"/>
      <c r="N133" s="10"/>
      <c r="O133" s="8"/>
    </row>
    <row r="134" spans="1:15" x14ac:dyDescent="0.25">
      <c r="A134" s="25"/>
      <c r="B134" s="4"/>
      <c r="C134" s="4"/>
      <c r="D134" s="25"/>
      <c r="E134" s="4"/>
      <c r="F134" s="5"/>
      <c r="G134" s="25"/>
      <c r="H134" s="25"/>
      <c r="I134" s="25"/>
      <c r="J134" s="28"/>
      <c r="L134" s="28"/>
      <c r="M134" s="10"/>
      <c r="N134" s="10"/>
      <c r="O134" s="8"/>
    </row>
    <row r="135" spans="1:15" x14ac:dyDescent="0.25">
      <c r="A135" s="25"/>
      <c r="B135" s="4"/>
      <c r="C135" s="4"/>
      <c r="D135" s="25"/>
      <c r="E135" s="4"/>
      <c r="F135" s="5"/>
      <c r="G135" s="25"/>
      <c r="H135" s="25"/>
      <c r="I135" s="25"/>
      <c r="J135" s="28"/>
      <c r="L135" s="28"/>
      <c r="M135" s="10"/>
      <c r="N135" s="10"/>
      <c r="O135" s="8"/>
    </row>
    <row r="136" spans="1:15" x14ac:dyDescent="0.25">
      <c r="A136" s="25"/>
      <c r="B136" s="4"/>
      <c r="C136" s="4"/>
      <c r="D136" s="25"/>
      <c r="E136" s="4"/>
      <c r="F136" s="5"/>
      <c r="G136" s="25"/>
      <c r="H136" s="25"/>
      <c r="I136" s="25"/>
      <c r="J136" s="28"/>
      <c r="L136" s="28"/>
      <c r="M136" s="10"/>
      <c r="N136" s="10"/>
      <c r="O136" s="8"/>
    </row>
    <row r="137" spans="1:15" x14ac:dyDescent="0.25">
      <c r="A137" s="25"/>
      <c r="B137" s="4"/>
      <c r="C137" s="4"/>
      <c r="D137" s="25"/>
      <c r="E137" s="4"/>
      <c r="F137" s="5"/>
      <c r="G137" s="25"/>
      <c r="H137" s="25"/>
      <c r="I137" s="25"/>
      <c r="J137" s="28"/>
      <c r="L137" s="28"/>
      <c r="M137" s="10"/>
      <c r="N137" s="10"/>
      <c r="O137" s="8"/>
    </row>
    <row r="138" spans="1:15" x14ac:dyDescent="0.25">
      <c r="A138" s="25"/>
      <c r="B138" s="4"/>
      <c r="C138" s="4"/>
      <c r="D138" s="25"/>
      <c r="E138" s="4"/>
      <c r="F138" s="5"/>
      <c r="G138" s="25"/>
      <c r="H138" s="25"/>
      <c r="I138" s="25"/>
      <c r="J138" s="28"/>
      <c r="L138" s="28"/>
      <c r="M138" s="10"/>
      <c r="N138" s="10"/>
      <c r="O138" s="8"/>
    </row>
    <row r="139" spans="1:15" x14ac:dyDescent="0.25">
      <c r="A139" s="25"/>
      <c r="B139" s="4"/>
      <c r="C139" s="4"/>
      <c r="D139" s="25"/>
      <c r="E139" s="4"/>
      <c r="F139" s="5"/>
      <c r="G139" s="25"/>
      <c r="H139" s="25"/>
      <c r="I139" s="25"/>
      <c r="J139" s="28"/>
      <c r="L139" s="28"/>
      <c r="M139" s="10"/>
      <c r="N139" s="10"/>
      <c r="O139" s="8"/>
    </row>
    <row r="140" spans="1:15" x14ac:dyDescent="0.25">
      <c r="A140" s="25"/>
      <c r="B140" s="4"/>
      <c r="C140" s="4"/>
      <c r="D140" s="25"/>
      <c r="E140" s="4"/>
      <c r="F140" s="5"/>
      <c r="G140" s="25"/>
      <c r="H140" s="25"/>
      <c r="I140" s="25"/>
      <c r="J140" s="28"/>
      <c r="L140" s="28"/>
      <c r="M140" s="10"/>
      <c r="N140" s="10"/>
      <c r="O140" s="8"/>
    </row>
    <row r="141" spans="1:15" x14ac:dyDescent="0.25">
      <c r="A141" s="25"/>
      <c r="B141" s="4"/>
      <c r="C141" s="4"/>
      <c r="D141" s="25"/>
      <c r="E141" s="4"/>
      <c r="F141" s="5"/>
      <c r="G141" s="25"/>
      <c r="H141" s="25"/>
      <c r="I141" s="25"/>
      <c r="J141" s="28"/>
      <c r="L141" s="28"/>
      <c r="M141" s="10"/>
      <c r="N141" s="10"/>
      <c r="O141" s="8"/>
    </row>
    <row r="142" spans="1:15" x14ac:dyDescent="0.25">
      <c r="A142" s="25"/>
      <c r="B142" s="4"/>
      <c r="C142" s="4"/>
      <c r="D142" s="25"/>
      <c r="E142" s="4"/>
      <c r="F142" s="5"/>
      <c r="G142" s="25"/>
      <c r="H142" s="25"/>
      <c r="I142" s="25"/>
      <c r="J142" s="28"/>
      <c r="L142" s="28"/>
      <c r="M142" s="10"/>
      <c r="N142" s="10"/>
      <c r="O142" s="8"/>
    </row>
    <row r="143" spans="1:15" x14ac:dyDescent="0.25">
      <c r="A143" s="25"/>
      <c r="B143" s="4"/>
      <c r="C143" s="4"/>
      <c r="D143" s="25"/>
      <c r="E143" s="4"/>
      <c r="F143" s="5"/>
      <c r="G143" s="25"/>
      <c r="H143" s="25"/>
      <c r="I143" s="25"/>
      <c r="J143" s="28"/>
      <c r="L143" s="28"/>
      <c r="M143" s="10"/>
      <c r="N143" s="10"/>
      <c r="O143" s="8"/>
    </row>
    <row r="144" spans="1:15" x14ac:dyDescent="0.25">
      <c r="A144" s="25"/>
      <c r="B144" s="4"/>
      <c r="C144" s="4"/>
      <c r="D144" s="25"/>
      <c r="E144" s="4"/>
      <c r="F144" s="5"/>
      <c r="G144" s="25"/>
      <c r="H144" s="25"/>
      <c r="I144" s="25"/>
      <c r="J144" s="28"/>
      <c r="L144" s="28"/>
      <c r="M144" s="10"/>
      <c r="N144" s="10"/>
      <c r="O144" s="8"/>
    </row>
    <row r="145" spans="1:15" x14ac:dyDescent="0.25">
      <c r="A145" s="25"/>
      <c r="B145" s="4"/>
      <c r="C145" s="4"/>
      <c r="D145" s="25"/>
      <c r="E145" s="4"/>
      <c r="F145" s="5"/>
      <c r="G145" s="25"/>
      <c r="H145" s="25"/>
      <c r="I145" s="25"/>
      <c r="J145" s="28"/>
      <c r="L145" s="28"/>
      <c r="M145" s="10"/>
      <c r="N145" s="10"/>
      <c r="O145" s="8"/>
    </row>
    <row r="146" spans="1:15" x14ac:dyDescent="0.25">
      <c r="A146" s="25"/>
      <c r="B146" s="4"/>
      <c r="C146" s="4"/>
      <c r="D146" s="25"/>
      <c r="E146" s="4"/>
      <c r="F146" s="5"/>
      <c r="G146" s="25"/>
      <c r="H146" s="25"/>
      <c r="I146" s="25"/>
      <c r="J146" s="28"/>
      <c r="L146" s="28"/>
      <c r="M146" s="10"/>
      <c r="N146" s="10"/>
      <c r="O146" s="8"/>
    </row>
    <row r="147" spans="1:15" x14ac:dyDescent="0.25">
      <c r="A147" s="25"/>
      <c r="B147" s="4"/>
      <c r="C147" s="4"/>
      <c r="D147" s="25"/>
      <c r="E147" s="4"/>
      <c r="F147" s="5"/>
      <c r="G147" s="25"/>
      <c r="H147" s="25"/>
      <c r="I147" s="25"/>
      <c r="J147" s="28"/>
      <c r="L147" s="28"/>
      <c r="M147" s="10"/>
      <c r="N147" s="10"/>
      <c r="O147" s="8"/>
    </row>
    <row r="148" spans="1:15" x14ac:dyDescent="0.25">
      <c r="A148" s="25"/>
      <c r="B148" s="4"/>
      <c r="C148" s="4"/>
      <c r="D148" s="25"/>
      <c r="E148" s="4"/>
      <c r="F148" s="5"/>
      <c r="G148" s="25"/>
      <c r="H148" s="25"/>
      <c r="I148" s="25"/>
      <c r="J148" s="28"/>
      <c r="L148" s="28"/>
      <c r="M148" s="10"/>
      <c r="N148" s="10"/>
      <c r="O148" s="8"/>
    </row>
    <row r="149" spans="1:15" x14ac:dyDescent="0.25">
      <c r="A149" s="25"/>
      <c r="B149" s="4"/>
      <c r="C149" s="4"/>
      <c r="D149" s="25"/>
      <c r="E149" s="4"/>
      <c r="F149" s="5"/>
      <c r="G149" s="25"/>
      <c r="H149" s="25"/>
      <c r="I149" s="25"/>
      <c r="J149" s="28"/>
      <c r="L149" s="28"/>
      <c r="M149" s="10"/>
      <c r="N149" s="10"/>
      <c r="O149" s="8"/>
    </row>
    <row r="150" spans="1:15" x14ac:dyDescent="0.25">
      <c r="A150" s="25"/>
      <c r="B150" s="4"/>
      <c r="C150" s="4"/>
      <c r="D150" s="25"/>
      <c r="E150" s="4"/>
      <c r="F150" s="5"/>
      <c r="G150" s="25"/>
      <c r="H150" s="25"/>
      <c r="I150" s="25"/>
      <c r="J150" s="28"/>
      <c r="L150" s="28"/>
      <c r="M150" s="10"/>
      <c r="N150" s="10"/>
      <c r="O150" s="8"/>
    </row>
    <row r="151" spans="1:15" x14ac:dyDescent="0.25">
      <c r="A151" s="25"/>
      <c r="B151" s="4"/>
      <c r="C151" s="4"/>
      <c r="D151" s="25"/>
      <c r="E151" s="4"/>
      <c r="F151" s="5"/>
      <c r="G151" s="25"/>
      <c r="H151" s="25"/>
      <c r="I151" s="25"/>
      <c r="J151" s="28"/>
      <c r="L151" s="28"/>
      <c r="M151" s="10"/>
      <c r="N151" s="10"/>
      <c r="O151" s="8"/>
    </row>
    <row r="152" spans="1:15" x14ac:dyDescent="0.25">
      <c r="A152" s="25"/>
      <c r="B152" s="4"/>
      <c r="C152" s="4"/>
      <c r="D152" s="25"/>
      <c r="E152" s="4"/>
      <c r="F152" s="5"/>
      <c r="G152" s="25"/>
      <c r="H152" s="25"/>
      <c r="I152" s="25"/>
      <c r="J152" s="28"/>
      <c r="L152" s="28"/>
      <c r="M152" s="10"/>
      <c r="N152" s="10"/>
      <c r="O152" s="8"/>
    </row>
    <row r="153" spans="1:15" x14ac:dyDescent="0.25">
      <c r="A153" s="25"/>
      <c r="B153" s="4"/>
      <c r="C153" s="4"/>
      <c r="D153" s="25"/>
      <c r="E153" s="4"/>
      <c r="F153" s="5"/>
      <c r="G153" s="25"/>
      <c r="H153" s="25"/>
      <c r="I153" s="25"/>
      <c r="J153" s="28"/>
      <c r="L153" s="28"/>
      <c r="M153" s="10"/>
      <c r="N153" s="10"/>
      <c r="O153" s="8"/>
    </row>
    <row r="154" spans="1:15" x14ac:dyDescent="0.25">
      <c r="A154" s="25"/>
      <c r="B154" s="4"/>
      <c r="C154" s="4"/>
      <c r="D154" s="25"/>
      <c r="E154" s="4"/>
      <c r="F154" s="5"/>
      <c r="G154" s="25"/>
      <c r="H154" s="25"/>
      <c r="I154" s="25"/>
      <c r="J154" s="28"/>
      <c r="L154" s="28"/>
      <c r="M154" s="10"/>
      <c r="N154" s="10"/>
      <c r="O154" s="8"/>
    </row>
    <row r="155" spans="1:15" x14ac:dyDescent="0.25">
      <c r="A155" s="25"/>
      <c r="B155" s="4"/>
      <c r="C155" s="4"/>
      <c r="D155" s="25"/>
      <c r="E155" s="4"/>
      <c r="F155" s="5"/>
      <c r="G155" s="25"/>
      <c r="H155" s="25"/>
      <c r="I155" s="25"/>
      <c r="J155" s="28"/>
      <c r="L155" s="28"/>
      <c r="M155" s="10"/>
      <c r="N155" s="10"/>
      <c r="O155" s="8"/>
    </row>
    <row r="156" spans="1:15" x14ac:dyDescent="0.25">
      <c r="A156" s="25"/>
      <c r="B156" s="4"/>
      <c r="C156" s="4"/>
      <c r="D156" s="25"/>
      <c r="E156" s="4"/>
      <c r="F156" s="5"/>
      <c r="G156" s="25"/>
      <c r="H156" s="25"/>
      <c r="I156" s="25"/>
      <c r="J156" s="28"/>
      <c r="L156" s="28"/>
      <c r="M156" s="10"/>
      <c r="N156" s="10"/>
      <c r="O156" s="8"/>
    </row>
    <row r="157" spans="1:15" x14ac:dyDescent="0.25">
      <c r="A157" s="25"/>
      <c r="B157" s="4"/>
      <c r="C157" s="4"/>
      <c r="D157" s="25"/>
      <c r="E157" s="4"/>
      <c r="F157" s="5"/>
      <c r="G157" s="25"/>
      <c r="H157" s="25"/>
      <c r="I157" s="25"/>
      <c r="J157" s="28"/>
      <c r="L157" s="28"/>
      <c r="M157" s="10"/>
      <c r="N157" s="10"/>
      <c r="O157" s="8"/>
    </row>
    <row r="158" spans="1:15" x14ac:dyDescent="0.25">
      <c r="A158" s="25"/>
      <c r="B158" s="4"/>
      <c r="C158" s="4"/>
      <c r="D158" s="25"/>
      <c r="E158" s="4"/>
      <c r="F158" s="5"/>
      <c r="G158" s="25"/>
      <c r="H158" s="25"/>
      <c r="I158" s="25"/>
      <c r="J158" s="28"/>
      <c r="L158" s="28"/>
      <c r="M158" s="10"/>
      <c r="N158" s="10"/>
      <c r="O158" s="8"/>
    </row>
    <row r="159" spans="1:15" x14ac:dyDescent="0.25">
      <c r="A159" s="25"/>
      <c r="B159" s="4"/>
      <c r="C159" s="4"/>
      <c r="D159" s="25"/>
      <c r="E159" s="4"/>
      <c r="F159" s="5"/>
      <c r="G159" s="25"/>
      <c r="H159" s="25"/>
      <c r="I159" s="25"/>
      <c r="J159" s="28"/>
      <c r="L159" s="28"/>
      <c r="M159" s="10"/>
      <c r="N159" s="10"/>
      <c r="O159" s="8"/>
    </row>
    <row r="160" spans="1:15" x14ac:dyDescent="0.25">
      <c r="A160" s="25"/>
      <c r="B160" s="4"/>
      <c r="C160" s="4"/>
      <c r="D160" s="25"/>
      <c r="E160" s="4"/>
      <c r="F160" s="5"/>
      <c r="G160" s="25"/>
      <c r="H160" s="25"/>
      <c r="I160" s="25"/>
      <c r="J160" s="28"/>
      <c r="L160" s="28"/>
      <c r="M160" s="10"/>
      <c r="N160" s="10"/>
      <c r="O160" s="8"/>
    </row>
    <row r="161" spans="1:15" x14ac:dyDescent="0.25">
      <c r="A161" s="25"/>
      <c r="B161" s="4"/>
      <c r="C161" s="4"/>
      <c r="D161" s="25"/>
      <c r="E161" s="4"/>
      <c r="F161" s="5"/>
      <c r="G161" s="25"/>
      <c r="H161" s="25"/>
      <c r="I161" s="25"/>
      <c r="J161" s="28"/>
      <c r="L161" s="28"/>
      <c r="M161" s="10"/>
      <c r="N161" s="10"/>
      <c r="O161" s="8"/>
    </row>
    <row r="162" spans="1:15" x14ac:dyDescent="0.25">
      <c r="A162" s="25"/>
      <c r="B162" s="4"/>
      <c r="C162" s="4"/>
      <c r="D162" s="25"/>
      <c r="E162" s="4"/>
      <c r="F162" s="5"/>
      <c r="G162" s="25"/>
      <c r="H162" s="25"/>
      <c r="I162" s="25"/>
      <c r="J162" s="28"/>
      <c r="L162" s="28"/>
      <c r="M162" s="10"/>
      <c r="N162" s="10"/>
      <c r="O162" s="8"/>
    </row>
    <row r="163" spans="1:15" x14ac:dyDescent="0.25">
      <c r="A163" s="25"/>
      <c r="B163" s="4"/>
      <c r="C163" s="4"/>
      <c r="D163" s="25"/>
      <c r="E163" s="4"/>
      <c r="F163" s="5"/>
      <c r="G163" s="25"/>
      <c r="H163" s="25"/>
      <c r="I163" s="25"/>
      <c r="J163" s="28"/>
      <c r="L163" s="28"/>
      <c r="M163" s="10"/>
      <c r="N163" s="10"/>
      <c r="O163" s="8"/>
    </row>
    <row r="164" spans="1:15" x14ac:dyDescent="0.25">
      <c r="A164" s="25"/>
      <c r="B164" s="4"/>
      <c r="C164" s="4"/>
      <c r="D164" s="25"/>
      <c r="E164" s="4"/>
      <c r="F164" s="5"/>
      <c r="G164" s="25"/>
      <c r="H164" s="25"/>
      <c r="I164" s="25"/>
      <c r="J164" s="28"/>
      <c r="L164" s="28"/>
      <c r="M164" s="10"/>
      <c r="N164" s="10"/>
      <c r="O164" s="8"/>
    </row>
    <row r="165" spans="1:15" x14ac:dyDescent="0.25">
      <c r="A165" s="25"/>
      <c r="B165" s="4"/>
      <c r="C165" s="4"/>
      <c r="D165" s="25"/>
      <c r="E165" s="4"/>
      <c r="F165" s="5"/>
      <c r="G165" s="25"/>
      <c r="H165" s="25"/>
      <c r="I165" s="25"/>
      <c r="J165" s="28"/>
      <c r="L165" s="28"/>
      <c r="M165" s="10"/>
      <c r="N165" s="10"/>
      <c r="O165" s="8"/>
    </row>
    <row r="166" spans="1:15" x14ac:dyDescent="0.25">
      <c r="A166" s="25"/>
      <c r="B166" s="4"/>
      <c r="C166" s="4"/>
      <c r="D166" s="25"/>
      <c r="E166" s="4"/>
      <c r="F166" s="5"/>
      <c r="G166" s="25"/>
      <c r="H166" s="25"/>
      <c r="I166" s="25"/>
      <c r="J166" s="28"/>
      <c r="L166" s="28"/>
      <c r="M166" s="10"/>
      <c r="N166" s="10"/>
      <c r="O166" s="8"/>
    </row>
    <row r="167" spans="1:15" x14ac:dyDescent="0.25">
      <c r="A167" s="25"/>
      <c r="B167" s="4"/>
      <c r="C167" s="4"/>
      <c r="D167" s="25"/>
      <c r="E167" s="4"/>
      <c r="F167" s="5"/>
      <c r="G167" s="25"/>
      <c r="H167" s="25"/>
      <c r="I167" s="25"/>
      <c r="J167" s="28"/>
      <c r="L167" s="28"/>
      <c r="M167" s="10"/>
      <c r="N167" s="10"/>
      <c r="O167" s="8"/>
    </row>
    <row r="168" spans="1:15" x14ac:dyDescent="0.25">
      <c r="A168" s="25"/>
      <c r="B168" s="4"/>
      <c r="C168" s="4"/>
      <c r="D168" s="25"/>
      <c r="E168" s="4"/>
      <c r="F168" s="5"/>
      <c r="G168" s="25"/>
      <c r="H168" s="25"/>
      <c r="I168" s="25"/>
      <c r="J168" s="28"/>
      <c r="L168" s="28"/>
      <c r="M168" s="10"/>
      <c r="N168" s="10"/>
      <c r="O168" s="8"/>
    </row>
    <row r="169" spans="1:15" x14ac:dyDescent="0.25">
      <c r="A169" s="25"/>
      <c r="B169" s="4"/>
      <c r="C169" s="4"/>
      <c r="D169" s="25"/>
      <c r="E169" s="4"/>
      <c r="F169" s="5"/>
      <c r="G169" s="25"/>
      <c r="H169" s="25"/>
      <c r="I169" s="25"/>
      <c r="J169" s="28"/>
      <c r="L169" s="28"/>
      <c r="M169" s="10"/>
      <c r="N169" s="10"/>
      <c r="O169" s="8"/>
    </row>
    <row r="170" spans="1:15" x14ac:dyDescent="0.25">
      <c r="A170" s="25"/>
      <c r="B170" s="4"/>
      <c r="C170" s="4"/>
      <c r="D170" s="25"/>
      <c r="E170" s="4"/>
      <c r="F170" s="5"/>
      <c r="G170" s="25"/>
      <c r="H170" s="25"/>
      <c r="I170" s="25"/>
      <c r="J170" s="28"/>
      <c r="L170" s="28"/>
      <c r="M170" s="10"/>
      <c r="N170" s="10"/>
      <c r="O170" s="8"/>
    </row>
    <row r="171" spans="1:15" x14ac:dyDescent="0.25">
      <c r="A171" s="25"/>
      <c r="B171" s="4"/>
      <c r="C171" s="4"/>
      <c r="D171" s="25"/>
      <c r="E171" s="4"/>
      <c r="F171" s="5"/>
      <c r="G171" s="25"/>
      <c r="H171" s="25"/>
      <c r="I171" s="25"/>
      <c r="J171" s="28"/>
      <c r="L171" s="28"/>
      <c r="M171" s="10"/>
      <c r="N171" s="10"/>
      <c r="O171" s="8"/>
    </row>
    <row r="172" spans="1:15" x14ac:dyDescent="0.25">
      <c r="A172" s="25"/>
      <c r="B172" s="4"/>
      <c r="C172" s="4"/>
      <c r="D172" s="25"/>
      <c r="E172" s="4"/>
      <c r="F172" s="5"/>
      <c r="G172" s="25"/>
      <c r="H172" s="25"/>
      <c r="I172" s="25"/>
      <c r="J172" s="28"/>
      <c r="L172" s="28"/>
      <c r="M172" s="10"/>
      <c r="N172" s="10"/>
      <c r="O172" s="8"/>
    </row>
    <row r="173" spans="1:15" x14ac:dyDescent="0.25">
      <c r="A173" s="25"/>
      <c r="B173" s="4"/>
      <c r="C173" s="4"/>
      <c r="D173" s="25"/>
      <c r="E173" s="4"/>
      <c r="F173" s="5"/>
      <c r="G173" s="25"/>
      <c r="H173" s="25"/>
      <c r="I173" s="25"/>
      <c r="J173" s="28"/>
      <c r="L173" s="28"/>
      <c r="M173" s="10"/>
      <c r="N173" s="10"/>
      <c r="O173" s="8"/>
    </row>
    <row r="174" spans="1:15" x14ac:dyDescent="0.25">
      <c r="A174" s="25"/>
      <c r="B174" s="4"/>
      <c r="C174" s="4"/>
      <c r="D174" s="25"/>
      <c r="E174" s="4"/>
      <c r="F174" s="5"/>
      <c r="G174" s="25"/>
      <c r="H174" s="25"/>
      <c r="I174" s="25"/>
      <c r="J174" s="28"/>
      <c r="L174" s="28"/>
      <c r="M174" s="10"/>
      <c r="N174" s="10"/>
      <c r="O174" s="8"/>
    </row>
    <row r="175" spans="1:15" x14ac:dyDescent="0.25">
      <c r="A175" s="25"/>
      <c r="B175" s="4"/>
      <c r="C175" s="4"/>
      <c r="D175" s="25"/>
      <c r="E175" s="4"/>
      <c r="F175" s="5"/>
      <c r="G175" s="25"/>
      <c r="H175" s="25"/>
      <c r="I175" s="25"/>
      <c r="J175" s="28"/>
      <c r="L175" s="28"/>
      <c r="M175" s="10"/>
      <c r="N175" s="10"/>
      <c r="O175" s="8"/>
    </row>
    <row r="176" spans="1:15" x14ac:dyDescent="0.25">
      <c r="A176" s="25"/>
      <c r="B176" s="4"/>
      <c r="C176" s="4"/>
      <c r="D176" s="25"/>
      <c r="E176" s="4"/>
      <c r="F176" s="5"/>
      <c r="G176" s="25"/>
      <c r="H176" s="25"/>
      <c r="I176" s="25"/>
      <c r="J176" s="28"/>
      <c r="L176" s="28"/>
      <c r="M176" s="10"/>
      <c r="N176" s="10"/>
      <c r="O176" s="8"/>
    </row>
    <row r="177" spans="1:15" x14ac:dyDescent="0.25">
      <c r="A177" s="25"/>
      <c r="B177" s="4"/>
      <c r="C177" s="4"/>
      <c r="D177" s="25"/>
      <c r="E177" s="4"/>
      <c r="F177" s="5"/>
      <c r="G177" s="25"/>
      <c r="H177" s="25"/>
      <c r="I177" s="25"/>
      <c r="J177" s="28"/>
      <c r="L177" s="28"/>
      <c r="M177" s="10"/>
      <c r="N177" s="10"/>
      <c r="O177" s="8"/>
    </row>
    <row r="178" spans="1:15" x14ac:dyDescent="0.25">
      <c r="A178" s="25"/>
      <c r="B178" s="4"/>
      <c r="C178" s="4"/>
      <c r="D178" s="25"/>
      <c r="E178" s="4"/>
      <c r="F178" s="5"/>
      <c r="G178" s="25"/>
      <c r="H178" s="25"/>
      <c r="I178" s="25"/>
      <c r="J178" s="28"/>
      <c r="L178" s="28"/>
      <c r="M178" s="10"/>
      <c r="N178" s="10"/>
      <c r="O178" s="8"/>
    </row>
    <row r="179" spans="1:15" x14ac:dyDescent="0.25">
      <c r="A179" s="25"/>
      <c r="B179" s="4"/>
      <c r="C179" s="4"/>
      <c r="D179" s="25"/>
      <c r="E179" s="4"/>
      <c r="F179" s="5"/>
      <c r="G179" s="25"/>
      <c r="H179" s="25"/>
      <c r="I179" s="25"/>
      <c r="J179" s="28"/>
      <c r="L179" s="28"/>
      <c r="M179" s="10"/>
      <c r="N179" s="10"/>
      <c r="O179" s="8"/>
    </row>
    <row r="180" spans="1:15" x14ac:dyDescent="0.25">
      <c r="A180" s="25"/>
      <c r="B180" s="4"/>
      <c r="C180" s="4"/>
      <c r="D180" s="25"/>
      <c r="E180" s="4"/>
      <c r="F180" s="5"/>
      <c r="G180" s="25"/>
      <c r="H180" s="25"/>
      <c r="I180" s="25"/>
      <c r="J180" s="28"/>
      <c r="L180" s="28"/>
      <c r="M180" s="10"/>
      <c r="N180" s="10"/>
      <c r="O180" s="8"/>
    </row>
    <row r="181" spans="1:15" x14ac:dyDescent="0.25">
      <c r="A181" s="25"/>
      <c r="B181" s="4"/>
      <c r="C181" s="4"/>
      <c r="D181" s="25"/>
      <c r="E181" s="4"/>
      <c r="F181" s="5"/>
      <c r="G181" s="25"/>
      <c r="H181" s="25"/>
      <c r="I181" s="25"/>
      <c r="J181" s="28"/>
      <c r="L181" s="28"/>
      <c r="M181" s="10"/>
      <c r="N181" s="10"/>
      <c r="O181" s="8"/>
    </row>
    <row r="182" spans="1:15" x14ac:dyDescent="0.25">
      <c r="A182" s="25"/>
      <c r="B182" s="4"/>
      <c r="C182" s="4"/>
      <c r="D182" s="25"/>
      <c r="E182" s="4"/>
      <c r="F182" s="5"/>
      <c r="G182" s="25"/>
      <c r="H182" s="25"/>
      <c r="I182" s="25"/>
      <c r="J182" s="28"/>
      <c r="L182" s="28"/>
      <c r="M182" s="10"/>
      <c r="N182" s="10"/>
      <c r="O182" s="8"/>
    </row>
    <row r="183" spans="1:15" x14ac:dyDescent="0.25">
      <c r="A183" s="25"/>
      <c r="B183" s="4"/>
      <c r="C183" s="4"/>
      <c r="D183" s="25"/>
      <c r="E183" s="4"/>
      <c r="F183" s="5"/>
      <c r="G183" s="25"/>
      <c r="H183" s="25"/>
      <c r="I183" s="25"/>
      <c r="J183" s="28"/>
      <c r="L183" s="28"/>
      <c r="M183" s="10"/>
      <c r="N183" s="10"/>
      <c r="O183" s="8"/>
    </row>
    <row r="184" spans="1:15" x14ac:dyDescent="0.25">
      <c r="A184" s="25"/>
      <c r="B184" s="4"/>
      <c r="C184" s="4"/>
      <c r="D184" s="25"/>
      <c r="E184" s="4"/>
      <c r="F184" s="5"/>
      <c r="G184" s="25"/>
      <c r="H184" s="25"/>
      <c r="I184" s="25"/>
      <c r="J184" s="28"/>
      <c r="L184" s="28"/>
      <c r="M184" s="10"/>
      <c r="N184" s="10"/>
      <c r="O184" s="8"/>
    </row>
    <row r="185" spans="1:15" x14ac:dyDescent="0.25">
      <c r="A185" s="25"/>
      <c r="B185" s="4"/>
      <c r="C185" s="4"/>
      <c r="D185" s="25"/>
      <c r="E185" s="4"/>
      <c r="F185" s="5"/>
      <c r="G185" s="25"/>
      <c r="H185" s="25"/>
      <c r="I185" s="25"/>
      <c r="J185" s="28"/>
      <c r="L185" s="28"/>
      <c r="M185" s="10"/>
      <c r="N185" s="10"/>
      <c r="O185" s="8"/>
    </row>
    <row r="186" spans="1:15" x14ac:dyDescent="0.25">
      <c r="A186" s="25"/>
      <c r="B186" s="4"/>
      <c r="C186" s="4"/>
      <c r="D186" s="25"/>
      <c r="E186" s="4"/>
      <c r="F186" s="5"/>
      <c r="G186" s="25"/>
      <c r="H186" s="25"/>
      <c r="I186" s="25"/>
      <c r="J186" s="28"/>
      <c r="L186" s="28"/>
      <c r="M186" s="10"/>
      <c r="N186" s="10"/>
      <c r="O186" s="8"/>
    </row>
    <row r="187" spans="1:15" x14ac:dyDescent="0.25">
      <c r="A187" s="25"/>
      <c r="B187" s="4"/>
      <c r="C187" s="4"/>
      <c r="D187" s="25"/>
      <c r="E187" s="4"/>
      <c r="F187" s="5"/>
      <c r="G187" s="25"/>
      <c r="H187" s="25"/>
      <c r="I187" s="25"/>
      <c r="J187" s="28"/>
      <c r="L187" s="28"/>
      <c r="M187" s="10"/>
      <c r="N187" s="10"/>
      <c r="O187" s="8"/>
    </row>
    <row r="188" spans="1:15" x14ac:dyDescent="0.25">
      <c r="A188" s="25"/>
      <c r="B188" s="4"/>
      <c r="C188" s="4"/>
      <c r="D188" s="25"/>
      <c r="E188" s="4"/>
      <c r="F188" s="5"/>
      <c r="G188" s="25"/>
      <c r="H188" s="25"/>
      <c r="I188" s="25"/>
      <c r="J188" s="28"/>
      <c r="L188" s="28"/>
      <c r="M188" s="10"/>
      <c r="N188" s="10"/>
      <c r="O188" s="8"/>
    </row>
    <row r="189" spans="1:15" x14ac:dyDescent="0.25">
      <c r="A189" s="25"/>
      <c r="B189" s="4"/>
      <c r="C189" s="4"/>
      <c r="D189" s="25"/>
      <c r="E189" s="4"/>
      <c r="F189" s="5"/>
      <c r="G189" s="25"/>
      <c r="H189" s="25"/>
      <c r="I189" s="25"/>
      <c r="J189" s="28"/>
      <c r="L189" s="28"/>
      <c r="M189" s="10"/>
      <c r="N189" s="10"/>
      <c r="O189" s="8"/>
    </row>
    <row r="190" spans="1:15" x14ac:dyDescent="0.25">
      <c r="A190" s="25"/>
      <c r="B190" s="4"/>
      <c r="C190" s="4"/>
      <c r="D190" s="25"/>
      <c r="E190" s="4"/>
      <c r="F190" s="5"/>
      <c r="G190" s="25"/>
      <c r="H190" s="25"/>
      <c r="I190" s="25"/>
      <c r="J190" s="28"/>
      <c r="L190" s="28"/>
      <c r="M190" s="10"/>
      <c r="N190" s="10"/>
      <c r="O190" s="8"/>
    </row>
    <row r="191" spans="1:15" x14ac:dyDescent="0.25">
      <c r="A191" s="25"/>
      <c r="B191" s="4"/>
      <c r="C191" s="4"/>
      <c r="D191" s="25"/>
      <c r="E191" s="4"/>
      <c r="F191" s="5"/>
      <c r="G191" s="25"/>
      <c r="H191" s="25"/>
      <c r="I191" s="25"/>
      <c r="J191" s="28"/>
      <c r="L191" s="28"/>
      <c r="M191" s="10"/>
      <c r="N191" s="10"/>
      <c r="O191" s="8"/>
    </row>
    <row r="192" spans="1:15" x14ac:dyDescent="0.25">
      <c r="A192" s="25"/>
      <c r="B192" s="4"/>
      <c r="C192" s="4"/>
      <c r="D192" s="25"/>
      <c r="E192" s="4"/>
      <c r="F192" s="5"/>
      <c r="G192" s="25"/>
      <c r="H192" s="25"/>
      <c r="I192" s="25"/>
      <c r="J192" s="28"/>
      <c r="L192" s="28"/>
      <c r="M192" s="10"/>
      <c r="N192" s="10"/>
      <c r="O192" s="8"/>
    </row>
    <row r="193" spans="1:15" x14ac:dyDescent="0.25">
      <c r="A193" s="25"/>
      <c r="B193" s="4"/>
      <c r="C193" s="4"/>
      <c r="D193" s="25"/>
      <c r="E193" s="4"/>
      <c r="F193" s="5"/>
      <c r="G193" s="25"/>
      <c r="H193" s="25"/>
      <c r="I193" s="25"/>
      <c r="J193" s="28"/>
      <c r="L193" s="28"/>
      <c r="M193" s="10"/>
      <c r="N193" s="10"/>
      <c r="O193" s="8"/>
    </row>
    <row r="194" spans="1:15" x14ac:dyDescent="0.25">
      <c r="A194" s="25"/>
      <c r="B194" s="4"/>
      <c r="C194" s="4"/>
      <c r="D194" s="25"/>
      <c r="E194" s="4"/>
      <c r="F194" s="5"/>
      <c r="G194" s="25"/>
      <c r="H194" s="25"/>
      <c r="I194" s="25"/>
      <c r="J194" s="28"/>
      <c r="L194" s="28"/>
      <c r="M194" s="10"/>
      <c r="N194" s="10"/>
      <c r="O194" s="8"/>
    </row>
    <row r="195" spans="1:15" x14ac:dyDescent="0.25">
      <c r="A195" s="25"/>
      <c r="B195" s="4"/>
      <c r="C195" s="4"/>
      <c r="D195" s="25"/>
      <c r="E195" s="4"/>
      <c r="F195" s="5"/>
      <c r="G195" s="25"/>
      <c r="H195" s="25"/>
      <c r="I195" s="25"/>
      <c r="J195" s="28"/>
      <c r="L195" s="28"/>
      <c r="M195" s="10"/>
      <c r="N195" s="10"/>
      <c r="O195" s="8"/>
    </row>
    <row r="196" spans="1:15" x14ac:dyDescent="0.25">
      <c r="A196" s="25"/>
      <c r="B196" s="4"/>
      <c r="C196" s="4"/>
      <c r="D196" s="25"/>
      <c r="E196" s="4"/>
      <c r="F196" s="5"/>
      <c r="G196" s="25"/>
      <c r="H196" s="25"/>
      <c r="I196" s="25"/>
      <c r="J196" s="28"/>
      <c r="L196" s="28"/>
      <c r="M196" s="10"/>
      <c r="N196" s="10"/>
      <c r="O196" s="8"/>
    </row>
    <row r="197" spans="1:15" x14ac:dyDescent="0.25">
      <c r="A197" s="25"/>
      <c r="B197" s="4"/>
      <c r="C197" s="4"/>
      <c r="D197" s="25"/>
      <c r="E197" s="4"/>
      <c r="F197" s="5"/>
      <c r="G197" s="25"/>
      <c r="H197" s="25"/>
      <c r="I197" s="25"/>
      <c r="J197" s="28"/>
      <c r="L197" s="28"/>
      <c r="M197" s="10"/>
      <c r="N197" s="10"/>
      <c r="O197" s="8"/>
    </row>
    <row r="198" spans="1:15" x14ac:dyDescent="0.25">
      <c r="A198" s="25"/>
      <c r="B198" s="4"/>
      <c r="C198" s="4"/>
      <c r="D198" s="25"/>
      <c r="E198" s="4"/>
      <c r="F198" s="5"/>
      <c r="G198" s="25"/>
      <c r="H198" s="25"/>
      <c r="I198" s="25"/>
      <c r="J198" s="28"/>
      <c r="L198" s="28"/>
      <c r="M198" s="10"/>
      <c r="N198" s="10"/>
      <c r="O198" s="8"/>
    </row>
    <row r="199" spans="1:15" x14ac:dyDescent="0.25">
      <c r="A199" s="25"/>
      <c r="B199" s="4"/>
      <c r="C199" s="4"/>
      <c r="D199" s="25"/>
      <c r="E199" s="4"/>
      <c r="F199" s="5"/>
      <c r="G199" s="25"/>
      <c r="H199" s="25"/>
      <c r="I199" s="25"/>
      <c r="J199" s="28"/>
      <c r="L199" s="28"/>
      <c r="M199" s="10"/>
      <c r="N199" s="10"/>
      <c r="O199" s="8"/>
    </row>
    <row r="200" spans="1:15" x14ac:dyDescent="0.25">
      <c r="A200" s="25"/>
      <c r="B200" s="4"/>
      <c r="C200" s="4"/>
      <c r="D200" s="25"/>
      <c r="E200" s="4"/>
      <c r="F200" s="5"/>
      <c r="G200" s="25"/>
      <c r="H200" s="25"/>
      <c r="I200" s="25"/>
      <c r="J200" s="28"/>
      <c r="L200" s="28"/>
      <c r="M200" s="10"/>
      <c r="N200" s="10"/>
      <c r="O200" s="8"/>
    </row>
    <row r="201" spans="1:15" x14ac:dyDescent="0.25">
      <c r="A201" s="25"/>
      <c r="B201" s="4"/>
      <c r="C201" s="4"/>
      <c r="D201" s="25"/>
      <c r="E201" s="4"/>
      <c r="F201" s="5"/>
      <c r="G201" s="25"/>
      <c r="H201" s="25"/>
      <c r="I201" s="25"/>
      <c r="J201" s="28"/>
      <c r="L201" s="28"/>
      <c r="M201" s="10"/>
      <c r="N201" s="10"/>
      <c r="O201" s="8"/>
    </row>
    <row r="202" spans="1:15" x14ac:dyDescent="0.25">
      <c r="A202" s="25"/>
      <c r="B202" s="4"/>
      <c r="C202" s="4"/>
      <c r="D202" s="25"/>
      <c r="E202" s="4"/>
      <c r="F202" s="5"/>
      <c r="G202" s="25"/>
      <c r="H202" s="25"/>
      <c r="I202" s="25"/>
      <c r="J202" s="28"/>
      <c r="L202" s="28"/>
      <c r="M202" s="10"/>
      <c r="N202" s="10"/>
      <c r="O202" s="8"/>
    </row>
    <row r="203" spans="1:15" x14ac:dyDescent="0.25">
      <c r="A203" s="25"/>
      <c r="B203" s="4"/>
      <c r="C203" s="4"/>
      <c r="D203" s="25"/>
      <c r="E203" s="4"/>
      <c r="F203" s="5"/>
      <c r="G203" s="25"/>
      <c r="H203" s="25"/>
      <c r="I203" s="25"/>
      <c r="J203" s="28"/>
      <c r="L203" s="28"/>
      <c r="M203" s="10"/>
      <c r="N203" s="10"/>
      <c r="O203" s="8"/>
    </row>
    <row r="204" spans="1:15" x14ac:dyDescent="0.25">
      <c r="A204" s="25"/>
      <c r="B204" s="4"/>
      <c r="C204" s="4"/>
      <c r="D204" s="25"/>
      <c r="E204" s="4"/>
      <c r="F204" s="5"/>
      <c r="G204" s="25"/>
      <c r="H204" s="25"/>
      <c r="I204" s="25"/>
      <c r="J204" s="28"/>
      <c r="L204" s="28"/>
      <c r="M204" s="10"/>
      <c r="N204" s="10"/>
      <c r="O204" s="8"/>
    </row>
    <row r="205" spans="1:15" x14ac:dyDescent="0.25">
      <c r="A205" s="25"/>
      <c r="B205" s="4"/>
      <c r="C205" s="4"/>
      <c r="D205" s="25"/>
      <c r="E205" s="4"/>
      <c r="F205" s="5"/>
      <c r="G205" s="25"/>
      <c r="H205" s="25"/>
      <c r="I205" s="25"/>
      <c r="J205" s="28"/>
      <c r="L205" s="28"/>
      <c r="M205" s="10"/>
      <c r="N205" s="10"/>
      <c r="O205" s="8"/>
    </row>
    <row r="206" spans="1:15" x14ac:dyDescent="0.25">
      <c r="A206" s="25"/>
      <c r="B206" s="4"/>
      <c r="C206" s="4"/>
      <c r="D206" s="25"/>
      <c r="E206" s="4"/>
      <c r="F206" s="5"/>
      <c r="G206" s="25"/>
      <c r="H206" s="25"/>
      <c r="I206" s="25"/>
      <c r="J206" s="28"/>
      <c r="L206" s="28"/>
      <c r="M206" s="10"/>
      <c r="N206" s="10"/>
      <c r="O206" s="8"/>
    </row>
    <row r="207" spans="1:15" x14ac:dyDescent="0.25">
      <c r="A207" s="25"/>
      <c r="B207" s="4"/>
      <c r="C207" s="4"/>
      <c r="D207" s="25"/>
      <c r="E207" s="4"/>
      <c r="F207" s="5"/>
      <c r="G207" s="25"/>
      <c r="H207" s="25"/>
      <c r="I207" s="25"/>
      <c r="J207" s="28"/>
      <c r="L207" s="28"/>
      <c r="M207" s="10"/>
      <c r="N207" s="10"/>
      <c r="O207" s="8"/>
    </row>
    <row r="208" spans="1:15" x14ac:dyDescent="0.25">
      <c r="A208" s="25"/>
      <c r="B208" s="4"/>
      <c r="C208" s="4"/>
      <c r="D208" s="25"/>
      <c r="E208" s="4"/>
      <c r="F208" s="5"/>
      <c r="G208" s="25"/>
      <c r="H208" s="25"/>
      <c r="I208" s="25"/>
      <c r="J208" s="28"/>
      <c r="L208" s="28"/>
      <c r="M208" s="10"/>
      <c r="N208" s="10"/>
      <c r="O208" s="8"/>
    </row>
    <row r="209" spans="1:15" x14ac:dyDescent="0.25">
      <c r="A209" s="25"/>
      <c r="B209" s="4"/>
      <c r="C209" s="4"/>
      <c r="D209" s="25"/>
      <c r="E209" s="4"/>
      <c r="F209" s="5"/>
      <c r="G209" s="25"/>
      <c r="H209" s="25"/>
      <c r="I209" s="25"/>
      <c r="J209" s="28"/>
      <c r="L209" s="28"/>
      <c r="M209" s="10"/>
      <c r="N209" s="10"/>
      <c r="O209" s="8"/>
    </row>
    <row r="210" spans="1:15" x14ac:dyDescent="0.25">
      <c r="A210" s="25"/>
      <c r="B210" s="4"/>
      <c r="C210" s="4"/>
      <c r="D210" s="25"/>
      <c r="E210" s="4"/>
      <c r="F210" s="5"/>
      <c r="G210" s="25"/>
      <c r="H210" s="25"/>
      <c r="I210" s="25"/>
      <c r="J210" s="28"/>
      <c r="L210" s="28"/>
      <c r="M210" s="10"/>
      <c r="N210" s="10"/>
      <c r="O210" s="8"/>
    </row>
    <row r="211" spans="1:15" x14ac:dyDescent="0.25">
      <c r="A211" s="25"/>
      <c r="B211" s="4"/>
      <c r="C211" s="4"/>
      <c r="D211" s="25"/>
      <c r="E211" s="4"/>
      <c r="F211" s="5"/>
      <c r="G211" s="25"/>
      <c r="H211" s="25"/>
      <c r="I211" s="25"/>
      <c r="J211" s="28"/>
      <c r="L211" s="28"/>
      <c r="M211" s="10"/>
      <c r="N211" s="10"/>
      <c r="O211" s="8"/>
    </row>
    <row r="212" spans="1:15" x14ac:dyDescent="0.25">
      <c r="A212" s="25"/>
      <c r="B212" s="4"/>
      <c r="C212" s="4"/>
      <c r="D212" s="25"/>
      <c r="E212" s="4"/>
      <c r="F212" s="5"/>
      <c r="G212" s="25"/>
      <c r="H212" s="25"/>
      <c r="I212" s="25"/>
      <c r="J212" s="28"/>
      <c r="L212" s="28"/>
      <c r="M212" s="10"/>
      <c r="N212" s="10"/>
      <c r="O212" s="8"/>
    </row>
    <row r="213" spans="1:15" x14ac:dyDescent="0.25">
      <c r="A213" s="25"/>
      <c r="B213" s="4"/>
      <c r="C213" s="4"/>
      <c r="D213" s="25"/>
      <c r="E213" s="4"/>
      <c r="F213" s="5"/>
      <c r="G213" s="25"/>
      <c r="H213" s="25"/>
      <c r="I213" s="25"/>
      <c r="J213" s="28"/>
      <c r="L213" s="28"/>
      <c r="M213" s="10"/>
      <c r="N213" s="10"/>
      <c r="O213" s="8"/>
    </row>
    <row r="214" spans="1:15" x14ac:dyDescent="0.25">
      <c r="A214" s="25"/>
      <c r="B214" s="4"/>
      <c r="C214" s="4"/>
      <c r="D214" s="25"/>
      <c r="E214" s="4"/>
      <c r="F214" s="5"/>
      <c r="G214" s="25"/>
      <c r="H214" s="25"/>
      <c r="I214" s="25"/>
      <c r="J214" s="28"/>
      <c r="L214" s="28"/>
      <c r="M214" s="10"/>
      <c r="N214" s="10"/>
      <c r="O214" s="8"/>
    </row>
    <row r="215" spans="1:15" x14ac:dyDescent="0.25">
      <c r="A215" s="25"/>
      <c r="B215" s="4"/>
      <c r="C215" s="4"/>
      <c r="D215" s="25"/>
      <c r="E215" s="4"/>
      <c r="F215" s="5"/>
      <c r="G215" s="25"/>
      <c r="H215" s="25"/>
      <c r="I215" s="25"/>
      <c r="J215" s="28"/>
      <c r="L215" s="28"/>
      <c r="M215" s="10"/>
      <c r="N215" s="10"/>
      <c r="O215" s="8"/>
    </row>
    <row r="216" spans="1:15" x14ac:dyDescent="0.25">
      <c r="A216" s="25"/>
      <c r="B216" s="4"/>
      <c r="C216" s="4"/>
      <c r="D216" s="25"/>
      <c r="E216" s="4"/>
      <c r="F216" s="5"/>
      <c r="G216" s="25"/>
      <c r="H216" s="25"/>
      <c r="I216" s="25"/>
      <c r="J216" s="28"/>
      <c r="L216" s="28"/>
      <c r="M216" s="10"/>
      <c r="N216" s="10"/>
      <c r="O216" s="8"/>
    </row>
    <row r="217" spans="1:15" x14ac:dyDescent="0.25">
      <c r="A217" s="25"/>
      <c r="B217" s="4"/>
      <c r="C217" s="4"/>
      <c r="D217" s="25"/>
      <c r="E217" s="4"/>
      <c r="F217" s="5"/>
      <c r="G217" s="25"/>
      <c r="H217" s="25"/>
      <c r="I217" s="25"/>
      <c r="J217" s="28"/>
      <c r="L217" s="28"/>
      <c r="M217" s="10"/>
      <c r="N217" s="10"/>
      <c r="O217" s="8"/>
    </row>
    <row r="218" spans="1:15" x14ac:dyDescent="0.25">
      <c r="A218" s="25"/>
      <c r="B218" s="4"/>
      <c r="C218" s="4"/>
      <c r="D218" s="25"/>
      <c r="E218" s="4"/>
      <c r="F218" s="5"/>
      <c r="G218" s="25"/>
      <c r="H218" s="25"/>
      <c r="I218" s="25"/>
      <c r="J218" s="28"/>
      <c r="L218" s="28"/>
      <c r="M218" s="10"/>
      <c r="N218" s="10"/>
      <c r="O218" s="8"/>
    </row>
    <row r="219" spans="1:15" x14ac:dyDescent="0.25">
      <c r="A219" s="25"/>
      <c r="B219" s="4"/>
      <c r="C219" s="4"/>
      <c r="D219" s="25"/>
      <c r="E219" s="4"/>
      <c r="F219" s="5"/>
      <c r="G219" s="25"/>
      <c r="H219" s="25"/>
      <c r="I219" s="25"/>
      <c r="J219" s="28"/>
      <c r="L219" s="28"/>
      <c r="M219" s="10"/>
      <c r="N219" s="10"/>
      <c r="O219" s="8"/>
    </row>
    <row r="220" spans="1:15" x14ac:dyDescent="0.25">
      <c r="A220" s="25"/>
      <c r="B220" s="4"/>
      <c r="C220" s="4"/>
      <c r="D220" s="25"/>
      <c r="E220" s="4"/>
      <c r="F220" s="5"/>
      <c r="G220" s="25"/>
      <c r="H220" s="25"/>
      <c r="I220" s="25"/>
      <c r="J220" s="28"/>
      <c r="L220" s="28"/>
      <c r="M220" s="10"/>
      <c r="N220" s="10"/>
      <c r="O220" s="8"/>
    </row>
    <row r="221" spans="1:15" x14ac:dyDescent="0.25">
      <c r="A221" s="25"/>
      <c r="B221" s="4"/>
      <c r="C221" s="4"/>
      <c r="D221" s="25"/>
      <c r="E221" s="4"/>
      <c r="F221" s="5"/>
      <c r="G221" s="25"/>
      <c r="H221" s="25"/>
      <c r="I221" s="25"/>
      <c r="J221" s="28"/>
      <c r="L221" s="28"/>
      <c r="M221" s="10"/>
      <c r="N221" s="10"/>
      <c r="O221" s="8"/>
    </row>
    <row r="222" spans="1:15" x14ac:dyDescent="0.25">
      <c r="A222" s="25"/>
      <c r="B222" s="4"/>
      <c r="C222" s="4"/>
      <c r="D222" s="25"/>
      <c r="E222" s="4"/>
      <c r="F222" s="5"/>
      <c r="G222" s="25"/>
      <c r="H222" s="25"/>
      <c r="I222" s="25"/>
      <c r="J222" s="28"/>
      <c r="L222" s="28"/>
      <c r="M222" s="10"/>
      <c r="N222" s="10"/>
      <c r="O222" s="8"/>
    </row>
    <row r="223" spans="1:15" x14ac:dyDescent="0.25">
      <c r="A223" s="25"/>
      <c r="B223" s="4"/>
      <c r="C223" s="4"/>
      <c r="D223" s="25"/>
      <c r="E223" s="4"/>
      <c r="F223" s="5"/>
      <c r="G223" s="25"/>
      <c r="H223" s="25"/>
      <c r="I223" s="25"/>
      <c r="J223" s="28"/>
      <c r="L223" s="28"/>
      <c r="M223" s="10"/>
      <c r="N223" s="10"/>
      <c r="O223" s="8"/>
    </row>
    <row r="224" spans="1:15" x14ac:dyDescent="0.25">
      <c r="A224" s="25"/>
      <c r="B224" s="4"/>
      <c r="C224" s="4"/>
      <c r="D224" s="25"/>
      <c r="E224" s="4"/>
      <c r="F224" s="5"/>
      <c r="G224" s="25"/>
      <c r="H224" s="25"/>
      <c r="I224" s="25"/>
      <c r="J224" s="28"/>
      <c r="L224" s="28"/>
      <c r="M224" s="10"/>
      <c r="N224" s="10"/>
      <c r="O224" s="8"/>
    </row>
    <row r="225" spans="1:15" x14ac:dyDescent="0.25">
      <c r="A225" s="25"/>
      <c r="B225" s="4"/>
      <c r="C225" s="4"/>
      <c r="D225" s="25"/>
      <c r="E225" s="4"/>
      <c r="F225" s="5"/>
      <c r="G225" s="25"/>
      <c r="H225" s="25"/>
      <c r="I225" s="25"/>
      <c r="J225" s="28"/>
      <c r="L225" s="28"/>
      <c r="M225" s="10"/>
      <c r="N225" s="10"/>
      <c r="O225" s="8"/>
    </row>
    <row r="226" spans="1:15" x14ac:dyDescent="0.25">
      <c r="A226" s="25"/>
      <c r="B226" s="4"/>
      <c r="C226" s="4"/>
      <c r="D226" s="25"/>
      <c r="E226" s="4"/>
      <c r="F226" s="5"/>
      <c r="G226" s="25"/>
      <c r="H226" s="25"/>
      <c r="I226" s="25"/>
      <c r="J226" s="28"/>
      <c r="L226" s="28"/>
      <c r="M226" s="10"/>
      <c r="N226" s="10"/>
      <c r="O226" s="8"/>
    </row>
    <row r="227" spans="1:15" x14ac:dyDescent="0.25">
      <c r="A227" s="25"/>
      <c r="B227" s="4"/>
      <c r="C227" s="4"/>
      <c r="D227" s="25"/>
      <c r="E227" s="4"/>
      <c r="F227" s="5"/>
      <c r="G227" s="25"/>
      <c r="H227" s="25"/>
      <c r="I227" s="25"/>
      <c r="J227" s="28"/>
      <c r="L227" s="28"/>
      <c r="M227" s="10"/>
      <c r="N227" s="10"/>
      <c r="O227" s="8"/>
    </row>
    <row r="228" spans="1:15" x14ac:dyDescent="0.25">
      <c r="A228" s="25"/>
      <c r="B228" s="4"/>
      <c r="C228" s="4"/>
      <c r="D228" s="25"/>
      <c r="E228" s="4"/>
      <c r="F228" s="5"/>
      <c r="G228" s="25"/>
      <c r="H228" s="25"/>
      <c r="I228" s="25"/>
      <c r="J228" s="28"/>
      <c r="L228" s="28"/>
      <c r="M228" s="10"/>
      <c r="N228" s="10"/>
      <c r="O228" s="8"/>
    </row>
    <row r="229" spans="1:15" x14ac:dyDescent="0.25">
      <c r="A229" s="25"/>
      <c r="B229" s="4"/>
      <c r="C229" s="4"/>
      <c r="D229" s="25"/>
      <c r="E229" s="4"/>
      <c r="F229" s="5"/>
      <c r="G229" s="25"/>
      <c r="H229" s="25"/>
      <c r="I229" s="25"/>
      <c r="J229" s="28"/>
      <c r="L229" s="28"/>
      <c r="M229" s="10"/>
      <c r="N229" s="10"/>
      <c r="O229" s="8"/>
    </row>
    <row r="230" spans="1:15" x14ac:dyDescent="0.25">
      <c r="A230" s="25"/>
      <c r="B230" s="4"/>
      <c r="C230" s="4"/>
      <c r="D230" s="25"/>
      <c r="E230" s="4"/>
      <c r="F230" s="5"/>
      <c r="G230" s="25"/>
      <c r="H230" s="25"/>
      <c r="I230" s="25"/>
      <c r="J230" s="28"/>
      <c r="L230" s="28"/>
      <c r="M230" s="10"/>
      <c r="N230" s="10"/>
      <c r="O230" s="8"/>
    </row>
    <row r="231" spans="1:15" x14ac:dyDescent="0.25">
      <c r="A231" s="25"/>
      <c r="B231" s="4"/>
      <c r="C231" s="4"/>
      <c r="D231" s="25"/>
      <c r="E231" s="4"/>
      <c r="F231" s="5"/>
      <c r="G231" s="25"/>
      <c r="H231" s="25"/>
      <c r="I231" s="25"/>
      <c r="J231" s="28"/>
      <c r="L231" s="28"/>
      <c r="M231" s="30"/>
      <c r="N231" s="30"/>
      <c r="O231" s="8"/>
    </row>
    <row r="232" spans="1:15" x14ac:dyDescent="0.25">
      <c r="A232" s="25"/>
      <c r="B232" s="4"/>
      <c r="C232" s="4"/>
      <c r="D232" s="25"/>
      <c r="E232" s="4"/>
      <c r="F232" s="5"/>
      <c r="G232" s="25"/>
      <c r="H232" s="25"/>
      <c r="I232" s="25"/>
      <c r="J232" s="28"/>
      <c r="L232" s="28"/>
      <c r="M232" s="30"/>
      <c r="N232" s="30"/>
      <c r="O232" s="8"/>
    </row>
    <row r="233" spans="1:15" x14ac:dyDescent="0.25">
      <c r="A233" s="25"/>
      <c r="B233" s="4"/>
      <c r="C233" s="4"/>
      <c r="D233" s="25"/>
      <c r="E233" s="4"/>
      <c r="F233" s="5"/>
      <c r="G233" s="25"/>
      <c r="H233" s="25"/>
      <c r="I233" s="25"/>
      <c r="J233" s="28"/>
      <c r="L233" s="28"/>
      <c r="M233" s="30"/>
      <c r="N233" s="30"/>
      <c r="O233" s="8"/>
    </row>
    <row r="234" spans="1:15" x14ac:dyDescent="0.25">
      <c r="A234" s="25"/>
      <c r="B234" s="4"/>
      <c r="C234" s="4"/>
      <c r="D234" s="25"/>
      <c r="E234" s="4"/>
      <c r="F234" s="5"/>
      <c r="G234" s="25"/>
      <c r="H234" s="25"/>
      <c r="I234" s="25"/>
      <c r="J234" s="28"/>
      <c r="L234" s="28"/>
      <c r="M234" s="30"/>
      <c r="N234" s="30"/>
      <c r="O234" s="8"/>
    </row>
    <row r="235" spans="1:15" x14ac:dyDescent="0.25">
      <c r="A235" s="25"/>
      <c r="B235" s="4"/>
      <c r="C235" s="4"/>
      <c r="D235" s="25"/>
      <c r="E235" s="4"/>
      <c r="F235" s="5"/>
      <c r="G235" s="25"/>
      <c r="H235" s="25"/>
      <c r="I235" s="25"/>
      <c r="J235" s="28"/>
      <c r="L235" s="28"/>
      <c r="M235" s="30"/>
      <c r="N235" s="30"/>
      <c r="O235" s="8"/>
    </row>
    <row r="236" spans="1:15" x14ac:dyDescent="0.25">
      <c r="A236" s="25"/>
      <c r="B236" s="4"/>
      <c r="C236" s="4"/>
      <c r="D236" s="25"/>
      <c r="E236" s="4"/>
      <c r="F236" s="5"/>
      <c r="G236" s="25"/>
      <c r="H236" s="25"/>
      <c r="I236" s="25"/>
      <c r="J236" s="28"/>
      <c r="L236" s="28"/>
      <c r="M236" s="30"/>
      <c r="N236" s="30"/>
      <c r="O236" s="8"/>
    </row>
    <row r="237" spans="1:15" x14ac:dyDescent="0.25">
      <c r="A237" s="25"/>
      <c r="B237" s="4"/>
      <c r="C237" s="4"/>
      <c r="D237" s="25"/>
      <c r="E237" s="4"/>
      <c r="F237" s="5"/>
      <c r="G237" s="25"/>
      <c r="H237" s="25"/>
      <c r="I237" s="25"/>
      <c r="J237" s="28"/>
      <c r="L237" s="28"/>
      <c r="M237" s="30"/>
      <c r="N237" s="30"/>
      <c r="O237" s="8"/>
    </row>
    <row r="238" spans="1:15" x14ac:dyDescent="0.25">
      <c r="A238" s="25"/>
      <c r="B238" s="4"/>
      <c r="C238" s="4"/>
      <c r="D238" s="25"/>
      <c r="E238" s="4"/>
      <c r="F238" s="5"/>
      <c r="G238" s="25"/>
      <c r="H238" s="25"/>
      <c r="I238" s="25"/>
      <c r="J238" s="28"/>
      <c r="L238" s="28"/>
      <c r="M238" s="30"/>
      <c r="N238" s="30"/>
      <c r="O238" s="8"/>
    </row>
    <row r="239" spans="1:15" x14ac:dyDescent="0.25">
      <c r="A239" s="25"/>
      <c r="B239" s="4"/>
      <c r="C239" s="4"/>
      <c r="D239" s="25"/>
      <c r="E239" s="4"/>
      <c r="F239" s="5"/>
      <c r="G239" s="25"/>
      <c r="H239" s="25"/>
      <c r="I239" s="25"/>
      <c r="J239" s="28"/>
      <c r="L239" s="28"/>
      <c r="M239" s="30"/>
      <c r="N239" s="30"/>
      <c r="O239" s="8"/>
    </row>
    <row r="240" spans="1:15" x14ac:dyDescent="0.25">
      <c r="A240" s="25"/>
      <c r="B240" s="4"/>
      <c r="C240" s="4"/>
      <c r="D240" s="25"/>
      <c r="E240" s="4"/>
      <c r="F240" s="5"/>
      <c r="G240" s="25"/>
      <c r="H240" s="25"/>
      <c r="I240" s="25"/>
      <c r="J240" s="28"/>
      <c r="L240" s="28"/>
      <c r="M240" s="30"/>
      <c r="N240" s="30"/>
      <c r="O240" s="8"/>
    </row>
    <row r="241" spans="1:15" x14ac:dyDescent="0.25">
      <c r="A241" s="25"/>
      <c r="B241" s="4"/>
      <c r="C241" s="4"/>
      <c r="D241" s="25"/>
      <c r="E241" s="4"/>
      <c r="F241" s="5"/>
      <c r="G241" s="25"/>
      <c r="H241" s="25"/>
      <c r="I241" s="25"/>
      <c r="J241" s="28"/>
      <c r="L241" s="28"/>
      <c r="M241" s="30"/>
      <c r="N241" s="30"/>
      <c r="O241" s="8"/>
    </row>
    <row r="242" spans="1:15" x14ac:dyDescent="0.25">
      <c r="A242" s="25"/>
      <c r="B242" s="4"/>
      <c r="C242" s="4"/>
      <c r="D242" s="25"/>
      <c r="E242" s="4"/>
      <c r="F242" s="5"/>
      <c r="G242" s="25"/>
      <c r="H242" s="25"/>
      <c r="I242" s="25"/>
      <c r="J242" s="28"/>
      <c r="L242" s="28"/>
      <c r="M242" s="30"/>
      <c r="N242" s="30"/>
      <c r="O242" s="8"/>
    </row>
    <row r="243" spans="1:15" x14ac:dyDescent="0.25">
      <c r="A243" s="25"/>
      <c r="B243" s="4"/>
      <c r="C243" s="4"/>
      <c r="D243" s="25"/>
      <c r="E243" s="4"/>
      <c r="F243" s="5"/>
      <c r="G243" s="25"/>
      <c r="H243" s="25"/>
      <c r="I243" s="25"/>
      <c r="J243" s="28"/>
      <c r="L243" s="28"/>
      <c r="M243" s="30"/>
      <c r="N243" s="30"/>
      <c r="O243" s="8"/>
    </row>
    <row r="244" spans="1:15" x14ac:dyDescent="0.25">
      <c r="A244" s="25"/>
      <c r="B244" s="4"/>
      <c r="C244" s="4"/>
      <c r="D244" s="25"/>
      <c r="E244" s="4"/>
      <c r="F244" s="5"/>
      <c r="G244" s="25"/>
      <c r="H244" s="25"/>
      <c r="I244" s="25"/>
      <c r="J244" s="28"/>
      <c r="L244" s="28"/>
      <c r="M244" s="30"/>
      <c r="N244" s="30"/>
      <c r="O244" s="8"/>
    </row>
    <row r="245" spans="1:15" x14ac:dyDescent="0.25">
      <c r="A245" s="25"/>
      <c r="B245" s="4"/>
      <c r="C245" s="4"/>
      <c r="D245" s="25"/>
      <c r="E245" s="4"/>
      <c r="F245" s="5"/>
      <c r="G245" s="25"/>
      <c r="H245" s="25"/>
      <c r="I245" s="25"/>
      <c r="J245" s="28"/>
      <c r="L245" s="28"/>
      <c r="M245" s="30"/>
      <c r="N245" s="30"/>
      <c r="O245" s="8"/>
    </row>
    <row r="246" spans="1:15" x14ac:dyDescent="0.25">
      <c r="A246" s="25"/>
      <c r="B246" s="4"/>
      <c r="C246" s="4"/>
      <c r="D246" s="25"/>
      <c r="E246" s="4"/>
      <c r="F246" s="5"/>
      <c r="G246" s="25"/>
      <c r="H246" s="25"/>
      <c r="I246" s="25"/>
      <c r="J246" s="28"/>
      <c r="L246" s="28"/>
      <c r="M246" s="30"/>
      <c r="N246" s="30"/>
      <c r="O246" s="8"/>
    </row>
    <row r="247" spans="1:15" x14ac:dyDescent="0.25">
      <c r="A247" s="25"/>
      <c r="B247" s="4"/>
      <c r="C247" s="4"/>
      <c r="D247" s="25"/>
      <c r="E247" s="4"/>
      <c r="F247" s="5"/>
      <c r="G247" s="25"/>
      <c r="H247" s="25"/>
      <c r="I247" s="25"/>
      <c r="J247" s="28"/>
      <c r="L247" s="28"/>
      <c r="M247" s="30"/>
      <c r="N247" s="30"/>
      <c r="O247" s="8"/>
    </row>
    <row r="248" spans="1:15" x14ac:dyDescent="0.25">
      <c r="A248" s="25"/>
      <c r="B248" s="4"/>
      <c r="C248" s="4"/>
      <c r="D248" s="25"/>
      <c r="E248" s="4"/>
      <c r="F248" s="5"/>
      <c r="G248" s="25"/>
      <c r="H248" s="25"/>
      <c r="I248" s="25"/>
      <c r="J248" s="28"/>
      <c r="L248" s="28"/>
      <c r="M248" s="30"/>
      <c r="N248" s="30"/>
      <c r="O248" s="8"/>
    </row>
    <row r="249" spans="1:15" x14ac:dyDescent="0.25">
      <c r="A249" s="25"/>
      <c r="B249" s="4"/>
      <c r="C249" s="4"/>
      <c r="D249" s="25"/>
      <c r="E249" s="4"/>
      <c r="F249" s="5"/>
      <c r="G249" s="25"/>
      <c r="H249" s="25"/>
      <c r="I249" s="25"/>
      <c r="J249" s="28"/>
      <c r="L249" s="28"/>
      <c r="M249" s="30"/>
      <c r="N249" s="30"/>
      <c r="O249" s="8"/>
    </row>
    <row r="250" spans="1:15" x14ac:dyDescent="0.25">
      <c r="A250" s="25"/>
      <c r="B250" s="4"/>
      <c r="C250" s="4"/>
      <c r="D250" s="25"/>
      <c r="E250" s="4"/>
      <c r="F250" s="5"/>
      <c r="G250" s="25"/>
      <c r="H250" s="25"/>
      <c r="I250" s="25"/>
      <c r="J250" s="28"/>
      <c r="L250" s="28"/>
      <c r="M250" s="30"/>
      <c r="N250" s="30"/>
      <c r="O250" s="8"/>
    </row>
    <row r="251" spans="1:15" x14ac:dyDescent="0.25">
      <c r="A251" s="25"/>
      <c r="B251" s="4"/>
      <c r="C251" s="4"/>
      <c r="D251" s="25"/>
      <c r="E251" s="4"/>
      <c r="F251" s="5"/>
      <c r="G251" s="25"/>
      <c r="H251" s="25"/>
      <c r="I251" s="25"/>
      <c r="J251" s="28"/>
      <c r="L251" s="28"/>
      <c r="M251" s="30"/>
      <c r="N251" s="30"/>
      <c r="O251" s="8"/>
    </row>
    <row r="252" spans="1:15" x14ac:dyDescent="0.25">
      <c r="A252" s="25"/>
      <c r="B252" s="4"/>
      <c r="C252" s="4"/>
      <c r="D252" s="25"/>
      <c r="E252" s="4"/>
      <c r="F252" s="5"/>
      <c r="G252" s="25"/>
      <c r="H252" s="25"/>
      <c r="I252" s="25"/>
      <c r="J252" s="28"/>
      <c r="L252" s="28"/>
      <c r="M252" s="30"/>
      <c r="N252" s="30"/>
      <c r="O252" s="8"/>
    </row>
    <row r="253" spans="1:15" x14ac:dyDescent="0.25">
      <c r="A253" s="25"/>
      <c r="B253" s="4"/>
      <c r="C253" s="4"/>
      <c r="D253" s="25"/>
      <c r="E253" s="4"/>
      <c r="F253" s="5"/>
      <c r="G253" s="25"/>
      <c r="H253" s="25"/>
      <c r="I253" s="25"/>
      <c r="J253" s="28"/>
      <c r="L253" s="28"/>
      <c r="M253" s="30"/>
      <c r="N253" s="30"/>
      <c r="O253" s="8"/>
    </row>
    <row r="254" spans="1:15" x14ac:dyDescent="0.25">
      <c r="A254" s="25"/>
      <c r="B254" s="4"/>
      <c r="C254" s="4"/>
      <c r="D254" s="25"/>
      <c r="E254" s="4"/>
      <c r="F254" s="5"/>
      <c r="G254" s="25"/>
      <c r="H254" s="25"/>
      <c r="I254" s="25"/>
      <c r="J254" s="28"/>
      <c r="L254" s="28"/>
      <c r="M254" s="30"/>
      <c r="N254" s="30"/>
      <c r="O254" s="8"/>
    </row>
    <row r="255" spans="1:15" x14ac:dyDescent="0.25">
      <c r="A255" s="25"/>
      <c r="B255" s="4"/>
      <c r="C255" s="4"/>
      <c r="D255" s="25"/>
      <c r="E255" s="4"/>
      <c r="F255" s="5"/>
      <c r="G255" s="25"/>
      <c r="H255" s="25"/>
      <c r="I255" s="25"/>
      <c r="J255" s="28"/>
      <c r="L255" s="28"/>
      <c r="M255" s="30"/>
      <c r="N255" s="30"/>
      <c r="O255" s="8"/>
    </row>
    <row r="256" spans="1:15" x14ac:dyDescent="0.25">
      <c r="A256" s="25"/>
      <c r="B256" s="4"/>
      <c r="C256" s="4"/>
      <c r="D256" s="25"/>
      <c r="E256" s="4"/>
      <c r="F256" s="5"/>
      <c r="G256" s="25"/>
      <c r="H256" s="25"/>
      <c r="I256" s="25"/>
      <c r="J256" s="28"/>
      <c r="L256" s="28"/>
      <c r="M256" s="30"/>
      <c r="N256" s="30"/>
      <c r="O256" s="8"/>
    </row>
    <row r="257" spans="1:15" x14ac:dyDescent="0.25">
      <c r="A257" s="25"/>
      <c r="B257" s="4"/>
      <c r="C257" s="4"/>
      <c r="D257" s="25"/>
      <c r="E257" s="4"/>
      <c r="F257" s="5"/>
      <c r="G257" s="25"/>
      <c r="H257" s="25"/>
      <c r="I257" s="25"/>
      <c r="J257" s="28"/>
      <c r="L257" s="28"/>
      <c r="M257" s="30"/>
      <c r="N257" s="30"/>
      <c r="O257" s="8"/>
    </row>
    <row r="258" spans="1:15" x14ac:dyDescent="0.25">
      <c r="A258" s="25"/>
      <c r="B258" s="4"/>
      <c r="C258" s="4"/>
      <c r="D258" s="25"/>
      <c r="E258" s="4"/>
      <c r="F258" s="5"/>
      <c r="G258" s="25"/>
      <c r="H258" s="25"/>
      <c r="I258" s="25"/>
      <c r="J258" s="28"/>
      <c r="L258" s="28"/>
      <c r="M258" s="30"/>
      <c r="N258" s="30"/>
      <c r="O258" s="8"/>
    </row>
    <row r="259" spans="1:15" x14ac:dyDescent="0.25">
      <c r="A259" s="25"/>
      <c r="B259" s="4"/>
      <c r="C259" s="4"/>
      <c r="D259" s="25"/>
      <c r="E259" s="4"/>
      <c r="F259" s="5"/>
      <c r="G259" s="25"/>
      <c r="H259" s="25"/>
      <c r="I259" s="25"/>
      <c r="J259" s="28"/>
      <c r="L259" s="28"/>
      <c r="M259" s="30"/>
      <c r="N259" s="30"/>
      <c r="O259" s="8"/>
    </row>
    <row r="260" spans="1:15" x14ac:dyDescent="0.25">
      <c r="A260" s="25"/>
      <c r="B260" s="4"/>
      <c r="C260" s="4"/>
      <c r="D260" s="25"/>
      <c r="E260" s="4"/>
      <c r="F260" s="5"/>
      <c r="G260" s="25"/>
      <c r="H260" s="25"/>
      <c r="I260" s="25"/>
      <c r="J260" s="28"/>
      <c r="L260" s="28"/>
      <c r="M260" s="30"/>
      <c r="N260" s="30"/>
      <c r="O260" s="8"/>
    </row>
    <row r="261" spans="1:15" x14ac:dyDescent="0.25">
      <c r="A261" s="25"/>
      <c r="B261" s="4"/>
      <c r="C261" s="4"/>
      <c r="D261" s="25"/>
      <c r="E261" s="4"/>
      <c r="F261" s="5"/>
      <c r="G261" s="25"/>
      <c r="H261" s="25"/>
      <c r="I261" s="25"/>
      <c r="J261" s="28"/>
      <c r="L261" s="28"/>
      <c r="M261" s="30"/>
      <c r="N261" s="30"/>
      <c r="O261" s="8"/>
    </row>
    <row r="262" spans="1:15" x14ac:dyDescent="0.25">
      <c r="A262" s="25"/>
      <c r="B262" s="4"/>
      <c r="C262" s="4"/>
      <c r="D262" s="25"/>
      <c r="E262" s="4"/>
      <c r="F262" s="5"/>
      <c r="G262" s="25"/>
      <c r="H262" s="25"/>
      <c r="I262" s="25"/>
      <c r="J262" s="28"/>
      <c r="L262" s="28"/>
      <c r="M262" s="30"/>
      <c r="N262" s="30"/>
      <c r="O262" s="8"/>
    </row>
    <row r="263" spans="1:15" x14ac:dyDescent="0.25">
      <c r="A263" s="25"/>
      <c r="B263" s="4"/>
      <c r="C263" s="4"/>
      <c r="D263" s="25"/>
      <c r="E263" s="4"/>
      <c r="F263" s="5"/>
      <c r="G263" s="25"/>
      <c r="H263" s="25"/>
      <c r="I263" s="25"/>
      <c r="J263" s="28"/>
      <c r="L263" s="28"/>
      <c r="M263" s="30"/>
      <c r="N263" s="30"/>
      <c r="O263" s="8"/>
    </row>
    <row r="264" spans="1:15" x14ac:dyDescent="0.25">
      <c r="A264" s="25"/>
      <c r="B264" s="4"/>
      <c r="C264" s="4"/>
      <c r="D264" s="25"/>
      <c r="E264" s="4"/>
      <c r="F264" s="5"/>
      <c r="G264" s="25"/>
      <c r="H264" s="25"/>
      <c r="I264" s="25"/>
      <c r="J264" s="28"/>
      <c r="L264" s="28"/>
      <c r="M264" s="30"/>
      <c r="N264" s="30"/>
      <c r="O264" s="8"/>
    </row>
    <row r="265" spans="1:15" x14ac:dyDescent="0.25">
      <c r="A265" s="25"/>
      <c r="B265" s="4"/>
      <c r="C265" s="4"/>
      <c r="D265" s="25"/>
      <c r="E265" s="4"/>
      <c r="F265" s="5"/>
      <c r="G265" s="25"/>
      <c r="H265" s="25"/>
      <c r="I265" s="25"/>
      <c r="J265" s="28"/>
      <c r="L265" s="28"/>
      <c r="M265" s="30"/>
      <c r="N265" s="30"/>
      <c r="O265" s="8"/>
    </row>
    <row r="266" spans="1:15" x14ac:dyDescent="0.25">
      <c r="A266" s="25"/>
      <c r="B266" s="4"/>
      <c r="C266" s="4"/>
      <c r="D266" s="25"/>
      <c r="E266" s="4"/>
      <c r="F266" s="5"/>
      <c r="G266" s="25"/>
      <c r="H266" s="25"/>
      <c r="I266" s="25"/>
      <c r="J266" s="28"/>
      <c r="L266" s="28"/>
      <c r="M266" s="30"/>
      <c r="N266" s="30"/>
      <c r="O266" s="8"/>
    </row>
    <row r="267" spans="1:15" x14ac:dyDescent="0.25">
      <c r="A267" s="25"/>
      <c r="B267" s="4"/>
      <c r="C267" s="4"/>
      <c r="D267" s="25"/>
      <c r="E267" s="4"/>
      <c r="F267" s="5"/>
      <c r="G267" s="25"/>
      <c r="H267" s="25"/>
      <c r="I267" s="25"/>
      <c r="J267" s="28"/>
      <c r="L267" s="28"/>
      <c r="M267" s="30"/>
      <c r="N267" s="30"/>
      <c r="O267" s="8"/>
    </row>
    <row r="268" spans="1:15" x14ac:dyDescent="0.25">
      <c r="A268" s="25"/>
      <c r="B268" s="4"/>
      <c r="C268" s="4"/>
      <c r="D268" s="25"/>
      <c r="E268" s="4"/>
      <c r="F268" s="5"/>
      <c r="G268" s="25"/>
      <c r="H268" s="25"/>
      <c r="I268" s="25"/>
      <c r="J268" s="28"/>
      <c r="L268" s="28"/>
      <c r="M268" s="30"/>
      <c r="N268" s="30"/>
      <c r="O268" s="8"/>
    </row>
    <row r="269" spans="1:15" x14ac:dyDescent="0.25">
      <c r="A269" s="25"/>
      <c r="B269" s="4"/>
      <c r="C269" s="4"/>
      <c r="D269" s="25"/>
      <c r="E269" s="4"/>
      <c r="F269" s="5"/>
      <c r="G269" s="25"/>
      <c r="H269" s="25"/>
      <c r="I269" s="25"/>
      <c r="J269" s="28"/>
      <c r="L269" s="28"/>
      <c r="M269" s="30"/>
      <c r="N269" s="30"/>
      <c r="O269" s="8"/>
    </row>
    <row r="270" spans="1:15" x14ac:dyDescent="0.25">
      <c r="A270" s="25"/>
      <c r="B270" s="4"/>
      <c r="C270" s="4"/>
      <c r="D270" s="25"/>
      <c r="E270" s="4"/>
      <c r="F270" s="5"/>
      <c r="G270" s="25"/>
      <c r="H270" s="25"/>
      <c r="I270" s="25"/>
      <c r="J270" s="28"/>
      <c r="L270" s="28"/>
      <c r="M270" s="30"/>
      <c r="N270" s="30"/>
      <c r="O270" s="8"/>
    </row>
    <row r="271" spans="1:15" x14ac:dyDescent="0.25">
      <c r="A271" s="25"/>
      <c r="B271" s="4"/>
      <c r="C271" s="4"/>
      <c r="D271" s="25"/>
      <c r="E271" s="4"/>
      <c r="F271" s="5"/>
      <c r="G271" s="25"/>
      <c r="H271" s="25"/>
      <c r="I271" s="25"/>
      <c r="J271" s="28"/>
      <c r="L271" s="28"/>
      <c r="M271" s="30"/>
      <c r="N271" s="30"/>
      <c r="O271" s="8"/>
    </row>
    <row r="272" spans="1:15" x14ac:dyDescent="0.25">
      <c r="A272" s="25"/>
      <c r="B272" s="4"/>
      <c r="C272" s="4"/>
      <c r="D272" s="25"/>
      <c r="E272" s="4"/>
      <c r="F272" s="5"/>
      <c r="G272" s="25"/>
      <c r="H272" s="25"/>
      <c r="I272" s="25"/>
      <c r="J272" s="28"/>
      <c r="L272" s="28"/>
      <c r="M272" s="30"/>
      <c r="N272" s="30"/>
      <c r="O272" s="8"/>
    </row>
    <row r="273" spans="1:15" x14ac:dyDescent="0.25">
      <c r="A273" s="25"/>
      <c r="B273" s="4"/>
      <c r="C273" s="4"/>
      <c r="D273" s="25"/>
      <c r="E273" s="4"/>
      <c r="F273" s="5"/>
      <c r="G273" s="25"/>
      <c r="H273" s="25"/>
      <c r="I273" s="25"/>
      <c r="J273" s="28"/>
      <c r="L273" s="28"/>
      <c r="M273" s="30"/>
      <c r="N273" s="30"/>
      <c r="O273" s="8"/>
    </row>
    <row r="274" spans="1:15" x14ac:dyDescent="0.25">
      <c r="A274" s="25"/>
      <c r="B274" s="4"/>
      <c r="C274" s="4"/>
      <c r="D274" s="25"/>
      <c r="E274" s="4"/>
      <c r="F274" s="5"/>
      <c r="G274" s="25"/>
      <c r="H274" s="25"/>
      <c r="I274" s="25"/>
      <c r="J274" s="28"/>
      <c r="L274" s="28"/>
      <c r="M274" s="30"/>
      <c r="N274" s="30"/>
      <c r="O274" s="8"/>
    </row>
    <row r="275" spans="1:15" x14ac:dyDescent="0.25">
      <c r="A275" s="25"/>
      <c r="B275" s="4"/>
      <c r="C275" s="4"/>
      <c r="D275" s="25"/>
      <c r="E275" s="4"/>
      <c r="F275" s="5"/>
      <c r="G275" s="25"/>
      <c r="H275" s="25"/>
      <c r="I275" s="25"/>
      <c r="J275" s="28"/>
      <c r="L275" s="28"/>
      <c r="M275" s="30"/>
      <c r="N275" s="30"/>
      <c r="O275" s="8"/>
    </row>
    <row r="276" spans="1:15" x14ac:dyDescent="0.25">
      <c r="A276" s="25"/>
      <c r="B276" s="4"/>
      <c r="C276" s="4"/>
      <c r="D276" s="25"/>
      <c r="E276" s="4"/>
      <c r="F276" s="5"/>
      <c r="G276" s="25"/>
      <c r="H276" s="25"/>
      <c r="I276" s="25"/>
      <c r="J276" s="28"/>
      <c r="L276" s="28"/>
      <c r="M276" s="30"/>
      <c r="N276" s="30"/>
      <c r="O276" s="8"/>
    </row>
    <row r="277" spans="1:15" x14ac:dyDescent="0.25">
      <c r="A277" s="25"/>
      <c r="B277" s="4"/>
      <c r="C277" s="4"/>
      <c r="D277" s="25"/>
      <c r="E277" s="4"/>
      <c r="F277" s="5"/>
      <c r="G277" s="25"/>
      <c r="H277" s="25"/>
      <c r="I277" s="25"/>
      <c r="J277" s="28"/>
      <c r="L277" s="28"/>
      <c r="M277" s="30"/>
      <c r="N277" s="30"/>
      <c r="O277" s="8"/>
    </row>
    <row r="278" spans="1:15" x14ac:dyDescent="0.25">
      <c r="A278" s="25"/>
      <c r="B278" s="4"/>
      <c r="C278" s="4"/>
      <c r="D278" s="25"/>
      <c r="E278" s="4"/>
      <c r="F278" s="5"/>
      <c r="G278" s="25"/>
      <c r="H278" s="25"/>
      <c r="I278" s="25"/>
      <c r="J278" s="28"/>
      <c r="L278" s="28"/>
      <c r="M278" s="30"/>
      <c r="N278" s="30"/>
      <c r="O278" s="8"/>
    </row>
    <row r="279" spans="1:15" x14ac:dyDescent="0.25">
      <c r="A279" s="25"/>
      <c r="B279" s="4"/>
      <c r="C279" s="4"/>
      <c r="D279" s="25"/>
      <c r="E279" s="4"/>
      <c r="F279" s="5"/>
      <c r="G279" s="25"/>
      <c r="H279" s="25"/>
      <c r="I279" s="25"/>
      <c r="J279" s="28"/>
      <c r="L279" s="28"/>
      <c r="M279" s="30"/>
      <c r="N279" s="30"/>
      <c r="O279" s="8"/>
    </row>
    <row r="280" spans="1:15" x14ac:dyDescent="0.25">
      <c r="A280" s="25"/>
      <c r="B280" s="4"/>
      <c r="C280" s="4"/>
      <c r="D280" s="25"/>
      <c r="E280" s="4"/>
      <c r="F280" s="5"/>
      <c r="G280" s="25"/>
      <c r="H280" s="25"/>
      <c r="I280" s="25"/>
      <c r="J280" s="28"/>
      <c r="L280" s="28"/>
      <c r="M280" s="30"/>
      <c r="N280" s="30"/>
      <c r="O280" s="8"/>
    </row>
    <row r="281" spans="1:15" x14ac:dyDescent="0.25">
      <c r="A281" s="25"/>
      <c r="B281" s="4"/>
      <c r="C281" s="4"/>
      <c r="D281" s="25"/>
      <c r="E281" s="4"/>
      <c r="F281" s="5"/>
      <c r="G281" s="25"/>
      <c r="H281" s="25"/>
      <c r="I281" s="25"/>
      <c r="J281" s="28"/>
      <c r="L281" s="28"/>
      <c r="M281" s="30"/>
      <c r="N281" s="30"/>
      <c r="O281" s="8"/>
    </row>
    <row r="282" spans="1:15" x14ac:dyDescent="0.25">
      <c r="A282" s="25"/>
      <c r="B282" s="4"/>
      <c r="C282" s="4"/>
      <c r="D282" s="25"/>
      <c r="E282" s="4"/>
      <c r="F282" s="5"/>
      <c r="G282" s="25"/>
      <c r="H282" s="25"/>
      <c r="I282" s="25"/>
      <c r="J282" s="28"/>
      <c r="L282" s="28"/>
      <c r="M282" s="30"/>
      <c r="N282" s="30"/>
      <c r="O282" s="8"/>
    </row>
    <row r="283" spans="1:15" x14ac:dyDescent="0.25">
      <c r="A283" s="25"/>
      <c r="B283" s="4"/>
      <c r="C283" s="4"/>
      <c r="D283" s="25"/>
      <c r="E283" s="4"/>
      <c r="F283" s="5"/>
      <c r="G283" s="25"/>
      <c r="H283" s="25"/>
      <c r="I283" s="25"/>
      <c r="J283" s="28"/>
      <c r="L283" s="28"/>
      <c r="M283" s="30"/>
      <c r="N283" s="30"/>
      <c r="O283" s="8"/>
    </row>
    <row r="284" spans="1:15" x14ac:dyDescent="0.25">
      <c r="A284" s="25"/>
      <c r="B284" s="4"/>
      <c r="C284" s="4"/>
      <c r="D284" s="25"/>
      <c r="E284" s="4"/>
      <c r="F284" s="5"/>
      <c r="G284" s="25"/>
      <c r="H284" s="25"/>
      <c r="I284" s="25"/>
      <c r="J284" s="28"/>
      <c r="L284" s="28"/>
      <c r="M284" s="30"/>
      <c r="N284" s="30"/>
      <c r="O284" s="8"/>
    </row>
    <row r="285" spans="1:15" x14ac:dyDescent="0.25">
      <c r="A285" s="25"/>
      <c r="B285" s="4"/>
      <c r="C285" s="4"/>
      <c r="D285" s="25"/>
      <c r="E285" s="4"/>
      <c r="F285" s="5"/>
      <c r="G285" s="25"/>
      <c r="H285" s="25"/>
      <c r="I285" s="25"/>
      <c r="J285" s="28"/>
      <c r="L285" s="28"/>
      <c r="M285" s="30"/>
      <c r="N285" s="30"/>
      <c r="O285" s="8"/>
    </row>
    <row r="286" spans="1:15" x14ac:dyDescent="0.25">
      <c r="A286" s="25"/>
      <c r="B286" s="4"/>
      <c r="C286" s="4"/>
      <c r="D286" s="25"/>
      <c r="E286" s="4"/>
      <c r="F286" s="5"/>
      <c r="G286" s="25"/>
      <c r="H286" s="25"/>
      <c r="I286" s="25"/>
      <c r="J286" s="28"/>
      <c r="L286" s="28"/>
      <c r="M286" s="30"/>
      <c r="N286" s="30"/>
      <c r="O286" s="8"/>
    </row>
    <row r="287" spans="1:15" x14ac:dyDescent="0.25">
      <c r="A287" s="25"/>
      <c r="B287" s="4"/>
      <c r="C287" s="4"/>
      <c r="D287" s="25"/>
      <c r="E287" s="4"/>
      <c r="F287" s="5"/>
      <c r="G287" s="25"/>
      <c r="H287" s="25"/>
      <c r="I287" s="25"/>
      <c r="J287" s="28"/>
      <c r="L287" s="28"/>
      <c r="M287" s="30"/>
      <c r="N287" s="30"/>
      <c r="O287" s="8"/>
    </row>
    <row r="288" spans="1:15" x14ac:dyDescent="0.25">
      <c r="A288" s="25"/>
      <c r="B288" s="4"/>
      <c r="C288" s="4"/>
      <c r="D288" s="25"/>
      <c r="E288" s="4"/>
      <c r="F288" s="5"/>
      <c r="G288" s="25"/>
      <c r="H288" s="25"/>
      <c r="I288" s="25"/>
      <c r="J288" s="28"/>
      <c r="L288" s="28"/>
      <c r="M288" s="30"/>
      <c r="N288" s="30"/>
      <c r="O288" s="8"/>
    </row>
    <row r="289" spans="14:14" x14ac:dyDescent="0.25">
      <c r="N289" s="30"/>
    </row>
    <row r="3040" spans="1:18" s="34" customFormat="1" x14ac:dyDescent="0.25">
      <c r="A3040" s="26"/>
      <c r="B3040" s="7"/>
      <c r="C3040" s="7"/>
      <c r="D3040" s="26"/>
      <c r="E3040" s="7"/>
      <c r="F3040" s="9"/>
      <c r="G3040" s="26"/>
      <c r="H3040" s="26"/>
      <c r="I3040" s="26"/>
      <c r="J3040" s="26"/>
      <c r="K3040" s="7"/>
      <c r="L3040" s="25"/>
      <c r="M3040" s="31"/>
      <c r="N3040" s="31"/>
      <c r="O3040" s="4"/>
      <c r="R3040" s="131"/>
    </row>
    <row r="3041" spans="1:18" s="34" customFormat="1" x14ac:dyDescent="0.25">
      <c r="A3041" s="26"/>
      <c r="B3041" s="7"/>
      <c r="C3041" s="7"/>
      <c r="D3041" s="26"/>
      <c r="E3041" s="7"/>
      <c r="F3041" s="9"/>
      <c r="G3041" s="26"/>
      <c r="H3041" s="26"/>
      <c r="I3041" s="26"/>
      <c r="J3041" s="26"/>
      <c r="K3041" s="7"/>
      <c r="L3041" s="25"/>
      <c r="M3041" s="31"/>
      <c r="N3041" s="31"/>
      <c r="O3041" s="4"/>
      <c r="R3041" s="131"/>
    </row>
    <row r="3042" spans="1:18" s="34" customFormat="1" x14ac:dyDescent="0.25">
      <c r="A3042" s="26"/>
      <c r="B3042" s="7"/>
      <c r="C3042" s="7"/>
      <c r="D3042" s="26"/>
      <c r="E3042" s="7"/>
      <c r="F3042" s="9"/>
      <c r="G3042" s="26"/>
      <c r="H3042" s="26"/>
      <c r="I3042" s="26"/>
      <c r="J3042" s="26"/>
      <c r="K3042" s="7"/>
      <c r="L3042" s="25"/>
      <c r="M3042" s="31"/>
      <c r="N3042" s="31"/>
      <c r="O3042" s="4"/>
      <c r="R3042" s="131"/>
    </row>
  </sheetData>
  <sheetProtection selectLockedCells="1" autoFilter="0" selectUnlockedCells="1"/>
  <autoFilter ref="A4:T81" xr:uid="{00000000-0001-0000-0100-000000000000}">
    <filterColumn colId="1">
      <filters>
        <filter val="Adquisición de Bienes y Servicios"/>
      </filters>
    </filterColumn>
  </autoFilter>
  <phoneticPr fontId="19" type="noConversion"/>
  <dataValidations count="5">
    <dataValidation type="list" allowBlank="1" showInputMessage="1" showErrorMessage="1" sqref="O85:O288 K85:K288" xr:uid="{00000000-0002-0000-0100-000000000000}">
      <formula1>#REF!</formula1>
    </dataValidation>
    <dataValidation type="list" allowBlank="1" showInputMessage="1" showErrorMessage="1" sqref="K68:K84" xr:uid="{6AB15A5C-478F-4BED-A959-24F2AF82FC02}">
      <formula1>"Correctiva, Preventiva, Correción"</formula1>
    </dataValidation>
    <dataValidation type="list" allowBlank="1" showInputMessage="1" showErrorMessage="1" sqref="O5:O84" xr:uid="{26CF9D81-EE32-485A-A59E-7033696BA278}">
      <formula1>"En Ejecución, Cerrada, Incumplida, Inefectiva"</formula1>
    </dataValidation>
    <dataValidation type="list" allowBlank="1" showInputMessage="1" showErrorMessage="1" sqref="K5:K67" xr:uid="{C5F4DEFE-A3EB-44EB-AD0E-7F40304C6BDE}">
      <formula1>"Correctiva, Preventiva, Corrección"</formula1>
    </dataValidation>
    <dataValidation type="list" allowBlank="1" showInputMessage="1" showErrorMessage="1" sqref="S5:S81" xr:uid="{73F92C1F-4B31-4648-A8BE-CE63887240FD}">
      <formula1>"Herlay Hurtado Ortíz, José Luis Soto, Katherine Prada Mejía, Mabel Cristina Melo, Natalia Stefanie Acosta, Nohra Lucia Forero, Oscar Pulgarin Lara, N. A."</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C51134-48FA-4C39-B2B3-262558F3E9B0}">
          <x14:formula1>
            <xm:f>'Resumen Plan de Mejoramiento'!$A$2:$A$16</xm:f>
          </x14:formula1>
          <xm:sqref>B5:B104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showGridLines="0" zoomScale="112" zoomScaleNormal="112" workbookViewId="0">
      <selection activeCell="E20" sqref="E20"/>
    </sheetView>
  </sheetViews>
  <sheetFormatPr baseColWidth="10" defaultColWidth="11.42578125" defaultRowHeight="14.25" x14ac:dyDescent="0.25"/>
  <cols>
    <col min="1" max="1" width="40.5703125" style="52" bestFit="1" customWidth="1"/>
    <col min="2" max="2" width="16" style="52" customWidth="1"/>
    <col min="3" max="3" width="11.5703125" style="52" bestFit="1" customWidth="1"/>
    <col min="4" max="4" width="15.5703125" style="52" bestFit="1" customWidth="1"/>
    <col min="5" max="5" width="14.42578125" style="52" bestFit="1" customWidth="1"/>
    <col min="6" max="6" width="6.7109375" style="52" bestFit="1" customWidth="1"/>
    <col min="7" max="7" width="34.5703125" style="52" customWidth="1"/>
    <col min="8" max="8" width="35.85546875" style="52" customWidth="1"/>
    <col min="9" max="9" width="3.42578125" style="52" bestFit="1" customWidth="1"/>
    <col min="10" max="12" width="8.5703125" style="52" customWidth="1"/>
    <col min="13" max="13" width="9.42578125" style="52" bestFit="1" customWidth="1"/>
    <col min="14" max="14" width="12" style="52" bestFit="1" customWidth="1"/>
    <col min="15" max="15" width="6.85546875" style="52" bestFit="1" customWidth="1"/>
    <col min="16" max="16" width="12" style="52" bestFit="1" customWidth="1"/>
    <col min="17" max="17" width="10.140625" style="52" bestFit="1" customWidth="1"/>
    <col min="18" max="18" width="12" style="52" bestFit="1" customWidth="1"/>
    <col min="19" max="19" width="10.5703125" style="52" bestFit="1" customWidth="1"/>
    <col min="20" max="20" width="12" style="52" bestFit="1" customWidth="1"/>
    <col min="21" max="21" width="9.42578125" style="52" bestFit="1" customWidth="1"/>
    <col min="22" max="22" width="12.5703125" style="52" bestFit="1" customWidth="1"/>
    <col min="23" max="16384" width="11.42578125" style="52"/>
  </cols>
  <sheetData>
    <row r="1" spans="1:9" ht="29.25" thickBot="1" x14ac:dyDescent="0.3">
      <c r="A1" s="37" t="s">
        <v>90</v>
      </c>
      <c r="B1" s="38" t="s">
        <v>91</v>
      </c>
      <c r="C1" s="39" t="s">
        <v>92</v>
      </c>
      <c r="D1" s="40" t="s">
        <v>93</v>
      </c>
      <c r="E1" s="38" t="s">
        <v>94</v>
      </c>
      <c r="F1" s="40" t="s">
        <v>95</v>
      </c>
      <c r="G1" s="41" t="s">
        <v>96</v>
      </c>
      <c r="H1" s="42" t="s">
        <v>97</v>
      </c>
    </row>
    <row r="2" spans="1:9" x14ac:dyDescent="0.25">
      <c r="A2" s="96" t="s">
        <v>98</v>
      </c>
      <c r="B2" s="97">
        <f>+COUNTIFS(ProcesoPM,'Resumen Plan de Mejoramiento'!A2,'Resultados Plan de Mejoramiento'!$O:$O,'Resumen Plan de Mejoramiento'!$B$1)</f>
        <v>1</v>
      </c>
      <c r="C2" s="97">
        <f>+COUNTIFS(ProcesoPM,'Resumen Plan de Mejoramiento'!$A2,'Resultados Plan de Mejoramiento'!$O:$O,'Resumen Plan de Mejoramiento'!$C$1)</f>
        <v>1</v>
      </c>
      <c r="D2" s="97">
        <f>+COUNTIFS(ProcesoPM,'Resumen Plan de Mejoramiento'!$A2,'Resultados Plan de Mejoramiento'!$O:$O,'Resumen Plan de Mejoramiento'!$D$1)</f>
        <v>0</v>
      </c>
      <c r="E2" s="97">
        <f>+COUNTIFS(ProcesoPM,'Resumen Plan de Mejoramiento'!$A2,'Resultados Plan de Mejoramiento'!$O:$O,'Resumen Plan de Mejoramiento'!$E$1)</f>
        <v>0</v>
      </c>
      <c r="F2" s="105">
        <f t="shared" ref="F2:F16" si="0">SUM(B2:E2)</f>
        <v>2</v>
      </c>
      <c r="G2" s="84" t="s">
        <v>478</v>
      </c>
      <c r="H2" s="98" t="s">
        <v>99</v>
      </c>
      <c r="I2" s="52">
        <v>1</v>
      </c>
    </row>
    <row r="3" spans="1:9" x14ac:dyDescent="0.25">
      <c r="A3" s="99" t="s">
        <v>33</v>
      </c>
      <c r="B3" s="100">
        <f>+COUNTIFS(ProcesoPM,'Resumen Plan de Mejoramiento'!A3,'Resultados Plan de Mejoramiento'!$O:$O,'Resumen Plan de Mejoramiento'!$B$1)</f>
        <v>2</v>
      </c>
      <c r="C3" s="100">
        <f>+COUNTIFS(ProcesoPM,'Resumen Plan de Mejoramiento'!$A3,'Resultados Plan de Mejoramiento'!$O:$O,'Resumen Plan de Mejoramiento'!$C$1)</f>
        <v>1</v>
      </c>
      <c r="D3" s="100">
        <f>+COUNTIFS(ProcesoPM,'Resumen Plan de Mejoramiento'!$A3,'Resultados Plan de Mejoramiento'!$O:$O,'Resumen Plan de Mejoramiento'!$D$1)</f>
        <v>0</v>
      </c>
      <c r="E3" s="100">
        <f>+COUNTIFS(ProcesoPM,'Resumen Plan de Mejoramiento'!$A3,'Resultados Plan de Mejoramiento'!$O:$O,'Resumen Plan de Mejoramiento'!$E$1)</f>
        <v>0</v>
      </c>
      <c r="F3" s="106">
        <f t="shared" si="0"/>
        <v>3</v>
      </c>
      <c r="G3" s="90" t="s">
        <v>469</v>
      </c>
      <c r="H3" s="101" t="s">
        <v>146</v>
      </c>
      <c r="I3" s="52">
        <v>2</v>
      </c>
    </row>
    <row r="4" spans="1:9" s="63" customFormat="1" x14ac:dyDescent="0.25">
      <c r="A4" s="87" t="s">
        <v>22</v>
      </c>
      <c r="B4" s="88">
        <f>+COUNTIFS(ProcesoPM,'Resumen Plan de Mejoramiento'!A4,'Resultados Plan de Mejoramiento'!$O:$O,'Resumen Plan de Mejoramiento'!$B$1)</f>
        <v>0</v>
      </c>
      <c r="C4" s="88">
        <f>+COUNTIFS(ProcesoPM,'Resumen Plan de Mejoramiento'!$A4,'Resultados Plan de Mejoramiento'!$O:$O,'Resumen Plan de Mejoramiento'!$C$1)</f>
        <v>0</v>
      </c>
      <c r="D4" s="88">
        <f>+COUNTIFS(ProcesoPM,'Resumen Plan de Mejoramiento'!$A4,'Resultados Plan de Mejoramiento'!$O:$O,'Resumen Plan de Mejoramiento'!$D$1)</f>
        <v>0</v>
      </c>
      <c r="E4" s="88">
        <f>+COUNTIFS(ProcesoPM,'Resumen Plan de Mejoramiento'!$A4,'Resultados Plan de Mejoramiento'!$O:$O,'Resumen Plan de Mejoramiento'!$E$1)</f>
        <v>0</v>
      </c>
      <c r="F4" s="89">
        <f t="shared" si="0"/>
        <v>0</v>
      </c>
      <c r="G4" s="90" t="s">
        <v>23</v>
      </c>
      <c r="H4" s="91" t="s">
        <v>100</v>
      </c>
    </row>
    <row r="5" spans="1:9" x14ac:dyDescent="0.25">
      <c r="A5" s="87" t="s">
        <v>101</v>
      </c>
      <c r="B5" s="88">
        <f>+COUNTIFS(ProcesoPM,'Resumen Plan de Mejoramiento'!A5,'Resultados Plan de Mejoramiento'!$O:$O,'Resumen Plan de Mejoramiento'!$B$1)</f>
        <v>0</v>
      </c>
      <c r="C5" s="88">
        <f>+COUNTIFS(ProcesoPM,'Resumen Plan de Mejoramiento'!$A5,'Resultados Plan de Mejoramiento'!$O:$O,'Resumen Plan de Mejoramiento'!$C$1)</f>
        <v>0</v>
      </c>
      <c r="D5" s="88">
        <f>+COUNTIFS(ProcesoPM,'Resumen Plan de Mejoramiento'!$A5,'Resultados Plan de Mejoramiento'!$O:$O,'Resumen Plan de Mejoramiento'!$D$1)</f>
        <v>0</v>
      </c>
      <c r="E5" s="88">
        <f>+COUNTIFS(ProcesoPM,'Resumen Plan de Mejoramiento'!$A5,'Resultados Plan de Mejoramiento'!$O:$O,'Resumen Plan de Mejoramiento'!$E$1)</f>
        <v>0</v>
      </c>
      <c r="F5" s="89">
        <f t="shared" si="0"/>
        <v>0</v>
      </c>
      <c r="G5" s="90" t="s">
        <v>23</v>
      </c>
      <c r="H5" s="92" t="s">
        <v>102</v>
      </c>
    </row>
    <row r="6" spans="1:9" ht="28.5" x14ac:dyDescent="0.25">
      <c r="A6" s="87" t="s">
        <v>103</v>
      </c>
      <c r="B6" s="88">
        <f>+COUNTIFS(ProcesoPM,'Resumen Plan de Mejoramiento'!A6,'Resultados Plan de Mejoramiento'!$O:$O,'Resumen Plan de Mejoramiento'!$B$1)</f>
        <v>0</v>
      </c>
      <c r="C6" s="88">
        <f>+COUNTIFS(ProcesoPM,'Resumen Plan de Mejoramiento'!$A6,'Resultados Plan de Mejoramiento'!$O:$O,'Resumen Plan de Mejoramiento'!$C$1)</f>
        <v>0</v>
      </c>
      <c r="D6" s="88">
        <f>+COUNTIFS(ProcesoPM,'Resumen Plan de Mejoramiento'!$A6,'Resultados Plan de Mejoramiento'!$O:$O,'Resumen Plan de Mejoramiento'!$D$1)</f>
        <v>0</v>
      </c>
      <c r="E6" s="88">
        <f>+COUNTIFS(ProcesoPM,'Resumen Plan de Mejoramiento'!$A6,'Resultados Plan de Mejoramiento'!$O:$O,'Resumen Plan de Mejoramiento'!$E$1)</f>
        <v>0</v>
      </c>
      <c r="F6" s="89">
        <f t="shared" si="0"/>
        <v>0</v>
      </c>
      <c r="G6" s="90" t="s">
        <v>23</v>
      </c>
      <c r="H6" s="92" t="s">
        <v>99</v>
      </c>
    </row>
    <row r="7" spans="1:9" x14ac:dyDescent="0.25">
      <c r="A7" s="87" t="s">
        <v>104</v>
      </c>
      <c r="B7" s="88">
        <f>+COUNTIFS(ProcesoPM,'Resumen Plan de Mejoramiento'!A7,'Resultados Plan de Mejoramiento'!$O:$O,'Resumen Plan de Mejoramiento'!$B$1)</f>
        <v>12</v>
      </c>
      <c r="C7" s="88">
        <f>+COUNTIFS(ProcesoPM,'Resumen Plan de Mejoramiento'!$A7,'Resultados Plan de Mejoramiento'!$O:$O,'Resumen Plan de Mejoramiento'!$C$1)</f>
        <v>8</v>
      </c>
      <c r="D7" s="88">
        <f>+COUNTIFS(ProcesoPM,'Resumen Plan de Mejoramiento'!$A7,'Resultados Plan de Mejoramiento'!$O:$O,'Resumen Plan de Mejoramiento'!$D$1)</f>
        <v>0</v>
      </c>
      <c r="E7" s="88">
        <f>+COUNTIFS(ProcesoPM,'Resumen Plan de Mejoramiento'!$A7,'Resultados Plan de Mejoramiento'!$O:$O,'Resumen Plan de Mejoramiento'!$E$1)</f>
        <v>0</v>
      </c>
      <c r="F7" s="89">
        <f t="shared" si="0"/>
        <v>20</v>
      </c>
      <c r="G7" s="90" t="s">
        <v>350</v>
      </c>
      <c r="H7" s="92" t="s">
        <v>105</v>
      </c>
      <c r="I7" s="52">
        <v>3</v>
      </c>
    </row>
    <row r="8" spans="1:9" x14ac:dyDescent="0.25">
      <c r="A8" s="87" t="s">
        <v>29</v>
      </c>
      <c r="B8" s="88">
        <f>+COUNTIFS(ProcesoPM,'Resumen Plan de Mejoramiento'!A8,'Resultados Plan de Mejoramiento'!$O:$O,'Resumen Plan de Mejoramiento'!$B$1)</f>
        <v>0</v>
      </c>
      <c r="C8" s="88">
        <f>+COUNTIFS(ProcesoPM,'Resumen Plan de Mejoramiento'!$A8,'Resultados Plan de Mejoramiento'!$O:$O,'Resumen Plan de Mejoramiento'!$C$1)</f>
        <v>5</v>
      </c>
      <c r="D8" s="88">
        <f>+COUNTIFS(ProcesoPM,'Resumen Plan de Mejoramiento'!$A8,'Resultados Plan de Mejoramiento'!$O:$O,'Resumen Plan de Mejoramiento'!$D$1)</f>
        <v>2</v>
      </c>
      <c r="E8" s="88">
        <f>+COUNTIFS(ProcesoPM,'Resumen Plan de Mejoramiento'!$A8,'Resultados Plan de Mejoramiento'!$O:$O,'Resumen Plan de Mejoramiento'!$E$1)</f>
        <v>0</v>
      </c>
      <c r="F8" s="89">
        <f t="shared" si="0"/>
        <v>7</v>
      </c>
      <c r="G8" s="90" t="s">
        <v>342</v>
      </c>
      <c r="H8" s="92" t="s">
        <v>99</v>
      </c>
      <c r="I8" s="52">
        <v>4</v>
      </c>
    </row>
    <row r="9" spans="1:9" x14ac:dyDescent="0.25">
      <c r="A9" s="87" t="s">
        <v>48</v>
      </c>
      <c r="B9" s="88">
        <f>+COUNTIFS(ProcesoPM,'Resumen Plan de Mejoramiento'!A9,'Resultados Plan de Mejoramiento'!$O:$O,'Resumen Plan de Mejoramiento'!$B$1)</f>
        <v>8</v>
      </c>
      <c r="C9" s="88">
        <f>+COUNTIFS(ProcesoPM,'Resumen Plan de Mejoramiento'!$A9,'Resultados Plan de Mejoramiento'!$O:$O,'Resumen Plan de Mejoramiento'!$C$1)</f>
        <v>3</v>
      </c>
      <c r="D9" s="88">
        <f>+COUNTIFS(ProcesoPM,'Resumen Plan de Mejoramiento'!$A9,'Resultados Plan de Mejoramiento'!$O:$O,'Resumen Plan de Mejoramiento'!$D$1)</f>
        <v>0</v>
      </c>
      <c r="E9" s="88">
        <f>+COUNTIFS(ProcesoPM,'Resumen Plan de Mejoramiento'!$A9,'Resultados Plan de Mejoramiento'!$O:$O,'Resumen Plan de Mejoramiento'!$E$1)</f>
        <v>1</v>
      </c>
      <c r="F9" s="88">
        <f t="shared" si="0"/>
        <v>12</v>
      </c>
      <c r="G9" s="90" t="s">
        <v>469</v>
      </c>
      <c r="H9" s="92" t="s">
        <v>99</v>
      </c>
      <c r="I9" s="52">
        <v>5</v>
      </c>
    </row>
    <row r="10" spans="1:9" x14ac:dyDescent="0.25">
      <c r="A10" s="87" t="s">
        <v>26</v>
      </c>
      <c r="B10" s="88">
        <f>+COUNTIFS(ProcesoPM,'Resumen Plan de Mejoramiento'!A10,'Resultados Plan de Mejoramiento'!$O:$O,'Resumen Plan de Mejoramiento'!$B$1)</f>
        <v>13</v>
      </c>
      <c r="C10" s="88">
        <f>+COUNTIFS(ProcesoPM,'Resumen Plan de Mejoramiento'!$A10,'Resultados Plan de Mejoramiento'!$O:$O,'Resumen Plan de Mejoramiento'!$C$1)</f>
        <v>1</v>
      </c>
      <c r="D10" s="88">
        <f>+COUNTIFS(ProcesoPM,'Resumen Plan de Mejoramiento'!$A10,'Resultados Plan de Mejoramiento'!$O:$O,'Resumen Plan de Mejoramiento'!$D$1)</f>
        <v>2</v>
      </c>
      <c r="E10" s="88">
        <f>+COUNTIFS(ProcesoPM,'Resumen Plan de Mejoramiento'!$A10,'Resultados Plan de Mejoramiento'!$O:$O,'Resumen Plan de Mejoramiento'!$E$1)</f>
        <v>0</v>
      </c>
      <c r="F10" s="88">
        <f t="shared" si="0"/>
        <v>16</v>
      </c>
      <c r="G10" s="90" t="s">
        <v>342</v>
      </c>
      <c r="H10" s="92" t="s">
        <v>106</v>
      </c>
      <c r="I10" s="52">
        <v>6</v>
      </c>
    </row>
    <row r="11" spans="1:9" ht="28.5" x14ac:dyDescent="0.25">
      <c r="A11" s="87" t="s">
        <v>64</v>
      </c>
      <c r="B11" s="88">
        <f>+COUNTIFS(ProcesoPM,'Resumen Plan de Mejoramiento'!A11,'Resultados Plan de Mejoramiento'!$O:$O,'Resumen Plan de Mejoramiento'!$B$1)</f>
        <v>2</v>
      </c>
      <c r="C11" s="88">
        <f>+COUNTIFS(ProcesoPM,'Resumen Plan de Mejoramiento'!$A11,'Resultados Plan de Mejoramiento'!$O:$O,'Resumen Plan de Mejoramiento'!$C$1)</f>
        <v>0</v>
      </c>
      <c r="D11" s="88">
        <f>+COUNTIFS(ProcesoPM,'Resumen Plan de Mejoramiento'!$A11,'Resultados Plan de Mejoramiento'!$O:$O,'Resumen Plan de Mejoramiento'!$D$1)</f>
        <v>0</v>
      </c>
      <c r="E11" s="88">
        <f>+COUNTIFS(ProcesoPM,'Resumen Plan de Mejoramiento'!$A11,'Resultados Plan de Mejoramiento'!$O:$O,'Resumen Plan de Mejoramiento'!$E$1)</f>
        <v>1</v>
      </c>
      <c r="F11" s="88">
        <f t="shared" si="0"/>
        <v>3</v>
      </c>
      <c r="G11" s="90" t="s">
        <v>478</v>
      </c>
      <c r="H11" s="92" t="s">
        <v>107</v>
      </c>
      <c r="I11" s="52">
        <v>7</v>
      </c>
    </row>
    <row r="12" spans="1:9" x14ac:dyDescent="0.25">
      <c r="A12" s="87" t="s">
        <v>89</v>
      </c>
      <c r="B12" s="88">
        <f>+COUNTIFS(ProcesoPM,'Resumen Plan de Mejoramiento'!A12,'Resultados Plan de Mejoramiento'!$O:$O,'Resumen Plan de Mejoramiento'!$B$1)</f>
        <v>0</v>
      </c>
      <c r="C12" s="88">
        <f>+COUNTIFS(ProcesoPM,'Resumen Plan de Mejoramiento'!$A12,'Resultados Plan de Mejoramiento'!$O:$O,'Resumen Plan de Mejoramiento'!$C$1)</f>
        <v>0</v>
      </c>
      <c r="D12" s="88">
        <f>+COUNTIFS(ProcesoPM,'Resumen Plan de Mejoramiento'!$A12,'Resultados Plan de Mejoramiento'!$O:$O,'Resumen Plan de Mejoramiento'!$D$1)</f>
        <v>0</v>
      </c>
      <c r="E12" s="88">
        <f>+COUNTIFS(ProcesoPM,'Resumen Plan de Mejoramiento'!$A12,'Resultados Plan de Mejoramiento'!$O:$O,'Resumen Plan de Mejoramiento'!$E$1)</f>
        <v>0</v>
      </c>
      <c r="F12" s="88">
        <f t="shared" si="0"/>
        <v>0</v>
      </c>
      <c r="G12" s="90" t="s">
        <v>23</v>
      </c>
      <c r="H12" s="92" t="s">
        <v>108</v>
      </c>
    </row>
    <row r="13" spans="1:9" x14ac:dyDescent="0.25">
      <c r="A13" s="87" t="s">
        <v>109</v>
      </c>
      <c r="B13" s="88">
        <f>+COUNTIFS(ProcesoPM,'Resumen Plan de Mejoramiento'!A13,'Resultados Plan de Mejoramiento'!$O:$O,'Resumen Plan de Mejoramiento'!$B$1)</f>
        <v>0</v>
      </c>
      <c r="C13" s="88">
        <f>+COUNTIFS(ProcesoPM,'Resumen Plan de Mejoramiento'!$A13,'Resultados Plan de Mejoramiento'!$O:$O,'Resumen Plan de Mejoramiento'!$C$1)</f>
        <v>0</v>
      </c>
      <c r="D13" s="88">
        <f>+COUNTIFS(ProcesoPM,'Resumen Plan de Mejoramiento'!$A13,'Resultados Plan de Mejoramiento'!$O:$O,'Resumen Plan de Mejoramiento'!$D$1)</f>
        <v>1</v>
      </c>
      <c r="E13" s="88">
        <f>+COUNTIFS(ProcesoPM,'Resumen Plan de Mejoramiento'!$A13,'Resultados Plan de Mejoramiento'!$O:$O,'Resumen Plan de Mejoramiento'!$E$1)</f>
        <v>1</v>
      </c>
      <c r="F13" s="88">
        <f t="shared" si="0"/>
        <v>2</v>
      </c>
      <c r="G13" s="90" t="s">
        <v>350</v>
      </c>
      <c r="H13" s="92" t="s">
        <v>110</v>
      </c>
      <c r="I13" s="52">
        <v>8</v>
      </c>
    </row>
    <row r="14" spans="1:9" s="63" customFormat="1" x14ac:dyDescent="0.25">
      <c r="A14" s="87" t="s">
        <v>77</v>
      </c>
      <c r="B14" s="88">
        <f>+COUNTIFS(ProcesoPM,'Resumen Plan de Mejoramiento'!A14,'Resultados Plan de Mejoramiento'!$O:$O,'Resumen Plan de Mejoramiento'!$B$1)</f>
        <v>0</v>
      </c>
      <c r="C14" s="88">
        <f>+COUNTIFS(ProcesoPM,'Resumen Plan de Mejoramiento'!$A14,'Resultados Plan de Mejoramiento'!$O:$O,'Resumen Plan de Mejoramiento'!$C$1)</f>
        <v>0</v>
      </c>
      <c r="D14" s="88">
        <f>+COUNTIFS(ProcesoPM,'Resumen Plan de Mejoramiento'!$A14,'Resultados Plan de Mejoramiento'!$O:$O,'Resumen Plan de Mejoramiento'!$D$1)</f>
        <v>0</v>
      </c>
      <c r="E14" s="88">
        <f>+COUNTIFS(ProcesoPM,'Resumen Plan de Mejoramiento'!$A14,'Resultados Plan de Mejoramiento'!$O:$O,'Resumen Plan de Mejoramiento'!$E$1)</f>
        <v>0</v>
      </c>
      <c r="F14" s="88">
        <f t="shared" si="0"/>
        <v>0</v>
      </c>
      <c r="G14" s="90" t="s">
        <v>23</v>
      </c>
      <c r="H14" s="92" t="s">
        <v>102</v>
      </c>
    </row>
    <row r="15" spans="1:9" x14ac:dyDescent="0.25">
      <c r="A15" s="99" t="s">
        <v>51</v>
      </c>
      <c r="B15" s="100">
        <f>+COUNTIFS(ProcesoPM,'Resumen Plan de Mejoramiento'!A15,'Resultados Plan de Mejoramiento'!$O:$O,'Resumen Plan de Mejoramiento'!$B$1)</f>
        <v>5</v>
      </c>
      <c r="C15" s="100">
        <f>+COUNTIFS(ProcesoPM,'Resumen Plan de Mejoramiento'!$A15,'Resultados Plan de Mejoramiento'!$O:$O,'Resumen Plan de Mejoramiento'!$C$1)</f>
        <v>4</v>
      </c>
      <c r="D15" s="100">
        <f>+COUNTIFS(ProcesoPM,'Resumen Plan de Mejoramiento'!$A15,'Resultados Plan de Mejoramiento'!$O:$O,'Resumen Plan de Mejoramiento'!$D$1)</f>
        <v>0</v>
      </c>
      <c r="E15" s="100">
        <f>+COUNTIFS(ProcesoPM,'Resumen Plan de Mejoramiento'!$A15,'Resultados Plan de Mejoramiento'!$O:$O,'Resumen Plan de Mejoramiento'!$E$1)</f>
        <v>0</v>
      </c>
      <c r="F15" s="107">
        <f t="shared" si="0"/>
        <v>9</v>
      </c>
      <c r="G15" s="90" t="s">
        <v>343</v>
      </c>
      <c r="H15" s="101" t="s">
        <v>111</v>
      </c>
      <c r="I15" s="52">
        <v>9</v>
      </c>
    </row>
    <row r="16" spans="1:9" ht="29.25" thickBot="1" x14ac:dyDescent="0.3">
      <c r="A16" s="102" t="s">
        <v>78</v>
      </c>
      <c r="B16" s="103">
        <f>+COUNTIFS(ProcesoPM,'Resumen Plan de Mejoramiento'!A16,'Resultados Plan de Mejoramiento'!$O:$O,'Resumen Plan de Mejoramiento'!$B$1)</f>
        <v>2</v>
      </c>
      <c r="C16" s="103">
        <f>+COUNTIFS(ProcesoPM,'Resumen Plan de Mejoramiento'!$A16,'Resultados Plan de Mejoramiento'!$O:$O,'Resumen Plan de Mejoramiento'!$C$1)</f>
        <v>1</v>
      </c>
      <c r="D16" s="103">
        <f>+COUNTIFS(ProcesoPM,'Resumen Plan de Mejoramiento'!$A16,'Resultados Plan de Mejoramiento'!$O:$O,'Resumen Plan de Mejoramiento'!$D$1)</f>
        <v>0</v>
      </c>
      <c r="E16" s="103">
        <f>+COUNTIFS(ProcesoPM,'Resumen Plan de Mejoramiento'!$A16,'Resultados Plan de Mejoramiento'!$O:$O,'Resumen Plan de Mejoramiento'!$E$1)</f>
        <v>0</v>
      </c>
      <c r="F16" s="108">
        <f t="shared" si="0"/>
        <v>3</v>
      </c>
      <c r="G16" s="93" t="s">
        <v>343</v>
      </c>
      <c r="H16" s="95" t="s">
        <v>237</v>
      </c>
      <c r="I16" s="52">
        <v>10</v>
      </c>
    </row>
    <row r="17" spans="1:8" ht="15" thickBot="1" x14ac:dyDescent="0.3">
      <c r="A17" s="53" t="s">
        <v>112</v>
      </c>
      <c r="B17" s="43">
        <f>SUM(B2:B16)</f>
        <v>45</v>
      </c>
      <c r="C17" s="43">
        <f>SUM(C2:C16)</f>
        <v>24</v>
      </c>
      <c r="D17" s="43">
        <f>SUM(D2:D16)</f>
        <v>5</v>
      </c>
      <c r="E17" s="43">
        <f>SUM(E2:E16)</f>
        <v>3</v>
      </c>
      <c r="F17" s="44">
        <f>SUM(F2:F16)</f>
        <v>77</v>
      </c>
      <c r="G17" s="54"/>
      <c r="H17" s="55"/>
    </row>
    <row r="18" spans="1:8" x14ac:dyDescent="0.25">
      <c r="B18" s="54">
        <f>B17/$F$17</f>
        <v>0.58441558441558439</v>
      </c>
      <c r="C18" s="54">
        <f>C17/$F$17</f>
        <v>0.31168831168831168</v>
      </c>
      <c r="D18" s="54">
        <f>D17/$F$17</f>
        <v>6.4935064935064929E-2</v>
      </c>
      <c r="E18" s="54">
        <f>E17/$F$17</f>
        <v>3.896103896103896E-2</v>
      </c>
      <c r="F18" s="56">
        <f>COUNTA('Resultados Plan de Mejoramiento'!$A$5:A1377)</f>
        <v>77</v>
      </c>
      <c r="G18" s="55"/>
      <c r="H18" s="55"/>
    </row>
    <row r="19" spans="1:8" x14ac:dyDescent="0.25">
      <c r="F19" s="56">
        <f>+F17-F18</f>
        <v>0</v>
      </c>
      <c r="G19" s="55"/>
      <c r="H19" s="55"/>
    </row>
    <row r="22" spans="1:8" ht="15" x14ac:dyDescent="0.25">
      <c r="A22" s="57"/>
      <c r="B22" s="57"/>
      <c r="C22" s="57"/>
    </row>
    <row r="23" spans="1:8" ht="15" x14ac:dyDescent="0.25">
      <c r="A23" s="57"/>
      <c r="B23" s="57"/>
      <c r="C23" s="57"/>
    </row>
    <row r="24" spans="1:8" ht="15" x14ac:dyDescent="0.25">
      <c r="A24" s="57"/>
      <c r="B24" s="57"/>
      <c r="C24" s="57"/>
    </row>
  </sheetData>
  <dataValidations count="1">
    <dataValidation type="list" allowBlank="1" showInputMessage="1" showErrorMessage="1" sqref="G2:G16" xr:uid="{0C44E533-BADC-4B4D-9807-F751F0F95676}">
      <formula1>"Herlay Hurtado Ortíz, José Luis Soto, Katherine Prada Mejía, Mabel Cristina Melo, Natalia Stefanie Acosta, Nohra Lucia Forero, Oscar Pulgarin Lara,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30B0F-E503-495A-98F9-2EF520A7997F}">
  <ds:schemaRefs>
    <ds:schemaRef ds:uri="http://www.w3.org/XML/1998/namespace"/>
    <ds:schemaRef ds:uri="http://schemas.microsoft.com/office/2006/documentManagement/types"/>
    <ds:schemaRef ds:uri="e3a3707e-c170-42ec-ba80-d7909584a84f"/>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0e5c076b-b945-4bd0-a5e1-bcdd3c21449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Resumen Plan de Mejoramiento</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Katherine Prada Mejia</cp:lastModifiedBy>
  <cp:revision/>
  <cp:lastPrinted>2021-09-20T16:16:28Z</cp:lastPrinted>
  <dcterms:created xsi:type="dcterms:W3CDTF">2018-08-16T13:35:35Z</dcterms:created>
  <dcterms:modified xsi:type="dcterms:W3CDTF">2022-06-08T14:34:14Z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