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29"/>
  <workbookPr defaultThemeVersion="166925"/>
  <mc:AlternateContent xmlns:mc="http://schemas.openxmlformats.org/markup-compatibility/2006">
    <mc:Choice Requires="x15">
      <x15ac:absPath xmlns:x15ac="http://schemas.microsoft.com/office/spreadsheetml/2010/11/ac" url="https://transmilenio-my.sharepoint.com/personal/katherine_prada_transmilenio_gov_co/Documents/OCI2022/2. Dependencias/Publicar/"/>
    </mc:Choice>
  </mc:AlternateContent>
  <xr:revisionPtr revIDLastSave="89" documentId="13_ncr:1_{67A32F1B-9437-4BE2-8644-C5E64F953226}" xr6:coauthVersionLast="47" xr6:coauthVersionMax="47" xr10:uidLastSave="{1B2EB9A7-5155-4E79-AA8F-81110DFBF471}"/>
  <bookViews>
    <workbookView xWindow="-120" yWindow="-120" windowWidth="20730" windowHeight="11160" activeTab="1" xr2:uid="{00000000-000D-0000-FFFF-FFFF00000000}"/>
  </bookViews>
  <sheets>
    <sheet name="Anexo 1" sheetId="1" r:id="rId1"/>
    <sheet name="Anexo 2"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6" i="2" l="1"/>
  <c r="O12" i="2"/>
</calcChain>
</file>

<file path=xl/sharedStrings.xml><?xml version="1.0" encoding="utf-8"?>
<sst xmlns="http://schemas.openxmlformats.org/spreadsheetml/2006/main" count="115" uniqueCount="91">
  <si>
    <t>Nombre</t>
  </si>
  <si>
    <t>Valor</t>
  </si>
  <si>
    <t>Meta</t>
  </si>
  <si>
    <t>%</t>
  </si>
  <si>
    <t>Unidad</t>
  </si>
  <si>
    <t>DE2 Sostenibilidad del Modelo de Gestión Institucional 2021</t>
  </si>
  <si>
    <t>100.00</t>
  </si>
  <si>
    <t>DE1 Cumplimiento del Plan de Acción 2021</t>
  </si>
  <si>
    <t>53.07</t>
  </si>
  <si>
    <t>DE3 Cumplimiento de la implementación de los instrumentos de planeación ambiental institucional 2021</t>
  </si>
  <si>
    <t>86.00</t>
  </si>
  <si>
    <t>Seguimiento OAP</t>
  </si>
  <si>
    <t xml:space="preserve">El indicador para el 2021 obtuvo un resultado del 86%, resultado del estado de implementación del PIGA y el PACA según el resultado de ejecución de actividades/acciones así:
PIGA: Resultado de ejecución de actividades programadas: 82% (corresponde al promedio de ejecución de cada meta según el indicador para cada actividad, basado en un 100%)
PACA: Avance de 100% durante el 2021. Una (1) acción ambiental programada y ejecutada.
PIMS. Se excluye del cálculo del indicador por cuanto a 31 de diciembre no se había obtenido aprobación del plan por parte de la Secretaría Distrital de Movilidad (ésta se dio el 4 de enero de 2022)
 </t>
  </si>
  <si>
    <t>Seguimiento OCI</t>
  </si>
  <si>
    <t>Cumplimiento OCI</t>
  </si>
  <si>
    <t xml:space="preserve">Se evidenció que para el cumplimiento del cronograma del plan de adecuación y sostenibilidad del sistema de gestión bajo el referente de MIPG, se obtuvo un resultado del 100%, de acuerdo con los soportes remitidos por la dependencia. </t>
  </si>
  <si>
    <t xml:space="preserve">se evidenció que se presentó un resultado acumulado del 86% sobre la meta a lograr del 100%, este indicador se obtiene del promedio de ejecución de cada meta según el indicador para cada actividad establecidas en el PIGA, basado en un 100%, el cual para la vigencia presenta un cumplimiento del 82%, para lo relacionado con el PACA se presenta un cumplimiento del 100% teniendo en cuenta que para la vigencia se tenía una actividad programada la cual está relacionada con el ahorro de energía, finalmente para este seguimiento no se calcula el indicador teniendo en cuenta el Plan Institucional De Movilidad Sostenible – PIMS, debido a que no había sido aprobado. </t>
  </si>
  <si>
    <t>El cálculo de este indicador fue remitido por la Oficina Asesora de Planeación el 21 de enero de 2022, donde se presenta el cumplimiento de cada una de las Dependencia generando un cumplimiento del 99,41%.</t>
  </si>
  <si>
    <t>Desarrollo Estratégico</t>
  </si>
  <si>
    <t>100,00%</t>
  </si>
  <si>
    <t>100%</t>
  </si>
  <si>
    <t>OAPP5</t>
  </si>
  <si>
    <t>Plan de Desarrollo</t>
  </si>
  <si>
    <t>6.1.1</t>
  </si>
  <si>
    <t>6.1</t>
  </si>
  <si>
    <t xml:space="preserve">Se evidenció que durante la vigencia 2021 se efectuaron 36 actualizaciones al Plan de Acción, adicional se evidencia que la OAP estableció un control en el cual las áreas cuentan con tres (3) días para hacer observaciones a las publicaciones realizadas de acuerdo a las solicitudes efectuadas de actualización, presentándose así una fortaleza para el proceso.  </t>
  </si>
  <si>
    <t>50%</t>
  </si>
  <si>
    <t>Adelantar el 100% de las actualizaciones requeridas por las dependencias a Plan de Acción (incluyendo sus diferentes componentes)</t>
  </si>
  <si>
    <t>Se observó que se efectuaron 4 reportes de ejecución a los componentes físicos y presupuestales asociados a los proyectos de Inversión.</t>
  </si>
  <si>
    <t>((Número de Reportes Efectuados/4)*0,5+ (Número de Actualizaciones al Plan de Acción efectuadas / Número de Actualizaciones al Plan de Acción Solicitadas por las dependencias)*0,5)*100</t>
  </si>
  <si>
    <t>Efectuar 4 reportes de ejecución de los componentes físico y presupuestal asociado a los proyectos de inversión así: Corte Diciembre de 2020 Corte Marzo de 2021 Corte Junio de 2021 Corte Septiembre de 2021</t>
  </si>
  <si>
    <t>Gestionar las actividades necesarias para el seguimiento y control de los proyectos de inversión de la entidad y el Plan de Acción Institucional</t>
  </si>
  <si>
    <t>OAPP4</t>
  </si>
  <si>
    <t>Plan de Acción Institucional</t>
  </si>
  <si>
    <t>6.1.4</t>
  </si>
  <si>
    <t>Se evidenció que la OAP efectuó respectivo seguimiento y consolidación de la información para el reporte del PIGA, PACA y PIMS, cumpliendo con la actividad</t>
  </si>
  <si>
    <t>(No. de actividades con seguimiento/No. de actividades formuladas en plan de acción PIGA) *80 + (No. de acciones con seguimiento/No. de acciones formuladas en PACA) *10 + (No. de acciones con seguimiento/No. de acciones formuladas en PIMS) *10</t>
  </si>
  <si>
    <t>Consolidación y revisión de información reportada por las diferentes áreas responsables, en el formato establecido por OAP (R-OP-019).
Reuniones periódicas con las dependencias responsables de cada una de las actividades formuladas en el plan de acción PIGA y de las acciones formuladas en el PACA y el PIMS
Seguimiento a través del Comité de gestión ambiental o quien haga sus veces.</t>
  </si>
  <si>
    <t>Coadyuvar y hacer seguimiento en la ejecución del 100% de las actividades formuladas en el plan de acción PIGA y las acciones formuladas en el PACA y el PIMS</t>
  </si>
  <si>
    <t>Adelantar las actividades relacionadas con la gestión e implementación del Plan Institucional de Gestión Ambiental, el Plan de Acción Cuatrienal Ambiental y el Plan Integral de Movilidad Sostenible</t>
  </si>
  <si>
    <t>OAPP3</t>
  </si>
  <si>
    <t>Plan De Acción Institucional</t>
  </si>
  <si>
    <t>3.3.2</t>
  </si>
  <si>
    <t>3.3</t>
  </si>
  <si>
    <t>Se evidenció en una lista de actividades efectuadas durante el año y los soportes de las mismas, que la OAP participó en 247 actividades entre reuniones y conceptos remitidos, cumpliendo de esta manera con la accion propuesta.</t>
  </si>
  <si>
    <t>(No. de actividades realizadas/No. de actividades relacionadas, solicitadas a la OAP) *100</t>
  </si>
  <si>
    <t>Participación en los temas relacionados con tecnologías limpias de flota, en los siguientes proyectos:
Apoyo en temas de carácter ambiental para la planeación y/o estructuración de procesos orientados a la renovación de flota del sistema.
Apoyar en los procesos de evaluación del beneficio ambiental de los proyectos asociados a la renovación de flota del sistema y otros proyectos a cargo de la empresa.
Participar en reuniones, procesos de gestión y elaboración de informes relacionados con proyectos con componente ambiental del sistema</t>
  </si>
  <si>
    <t>Apoyar y/o coadyuvar en la ejecución del 100% de las actividades solicitadas a la OAP relacionadas con la implementación o renovación de flota con tecnologías limpias o tecnologías de cero o bajas emisiones, valoración de sus beneficios. Y el asesoramiento o acompañamiento a otros proyectos a cargo de la entidad, en el componente ambiental.</t>
  </si>
  <si>
    <t>Asesorar y/o acompañar los nuevos proyectos y aquellos en ejecución a cargo de la empresa, desde el componente ambiental, entre otros los asociados a la incorporación de flota con tecnologías limpias en el Sistema.</t>
  </si>
  <si>
    <t>OAPP2</t>
  </si>
  <si>
    <t>3.1.1</t>
  </si>
  <si>
    <t>3.1</t>
  </si>
  <si>
    <t>15%</t>
  </si>
  <si>
    <t>Realizar seguimiento a la implementación del Plan de Trabajo definido para la vigencia 2021</t>
  </si>
  <si>
    <t>75%</t>
  </si>
  <si>
    <t>Implementar el plan de trabajo vigencia 2021</t>
  </si>
  <si>
    <t>Se observa plan de trabajo MIPG el cual fue remitido en el marco de la auditoría de aseguramiento al Proceso de Desarrollo estratégico.</t>
  </si>
  <si>
    <t>((Plan de trabajo formulado/1)*0,10) + ((Plan de trabajo implementado/1)*0,75) + ((# Seguimientos realizados al plan de trabajo implementado/3)*0,15))</t>
  </si>
  <si>
    <t>10%</t>
  </si>
  <si>
    <t>Definir el plan de trabajo vigencia 2021</t>
  </si>
  <si>
    <t>Un (1) Modelo de Gestión Institucional implementado en el marco de MIPG</t>
  </si>
  <si>
    <t>Realizar las actividades necesarias para continuar con la implementación del Modelo de Gestión de TRANSMILENIO S.A. en el marco del Modelo Institucional de Planeación y Gestión de acuerdo con la normatividad vigente</t>
  </si>
  <si>
    <t>OAPP1</t>
  </si>
  <si>
    <t>% de Cumplimiento</t>
  </si>
  <si>
    <t>Fecha final de Ejecución</t>
  </si>
  <si>
    <t>Fecha de Inicio</t>
  </si>
  <si>
    <t>Proceso</t>
  </si>
  <si>
    <t>Indicador</t>
  </si>
  <si>
    <t>Fecha de Entrega Final de la Actividad</t>
  </si>
  <si>
    <t>Listado de Actividades Necesarias para el Logro del Producto</t>
  </si>
  <si>
    <t>Producto y/o Meta</t>
  </si>
  <si>
    <t>Compromiso</t>
  </si>
  <si>
    <t>Código</t>
  </si>
  <si>
    <t>Plan</t>
  </si>
  <si>
    <t>Estrategia</t>
  </si>
  <si>
    <t>Objetivo Específico</t>
  </si>
  <si>
    <t>Seguimiento OCI Vigencia 2021</t>
  </si>
  <si>
    <t>Observaciones</t>
  </si>
  <si>
    <t>Resultado del Auditor</t>
  </si>
  <si>
    <t>Resultado Esperado</t>
  </si>
  <si>
    <t>Según la consolidación de la OAP el avance global acumulado de las dependencias es de 99,41%</t>
  </si>
  <si>
    <t>Durante el período reportado se han cumplido con las actividades previstas en el plan de trabajo de MIPG; se resaltan los siguientes logros:
* En sesión del 13 de diciembre de 2021, el Comité Institucional de Gestión y Desempeño llevo a cabo el tercer seguimiento al avance del plan de sostenibilidad de MIPG 2021, al igual que a los indicadores de gestión.
• Se culmino el proceso de selección de las 13 vacantes para con el Profesional Universitario 04
• Se presentó al Comité de Conciliación en sesión 333 el informe semestral.
• El 27 de diciembre se presentaron los resultados relacionados con el seguimiento a la apropiación de valores y principios de los servidores públicos.
• Se finalizaron las actividades de organización de los documentos producidos entre los años 2000 y 2001. 
• Se realizó el mantenimiento de la estantería del Archivo de Gestión. Bajo el liderazgo de la Dirección de TIC se elaboraron las especificaciones para la integración de SPJ7 y T-DOC (procedimiento de pagos)
* Se llevo a cabo el tercer monitoreo a las estrategias PAAC 2021
* Se realizó el seguimiento a  cuadro de mando, normograma, matriz de acciones correctivas, preventivas y de mejora, y mapas de riesgos de gestión y corrupción
* Durante octubre , noviembre y septiembre se revisaron 25 documentos del SIG entre manuales, procedimientos, protocolos y formatos
- En relación con la plataforma SIGEST se avanzo en:
* Módulo de Indicadores: cargue del seguimiento de indicadores asociados en el cuadro de mando correspondientes al tercer trimestre del año, * Módulo Riesgos: Cargue del tercer monitoreo de riesgos, * Módulo Documentos: realización de requerimientos y liberación de documentos, * Modulo mejora: Se continuo haciendo seguimiento a las acciones cargadas.</t>
  </si>
  <si>
    <t>Ejecución del 100% de actualizaciones y reportes de Plan de Acción Institucional y Proyectos de Inversión en Segplan efectuados</t>
  </si>
  <si>
    <t>Lograr un Índice de Desempeño Institucional de 74,90</t>
  </si>
  <si>
    <t>(Índice de Desempeño Institucional / 74,90)*100</t>
  </si>
  <si>
    <t>Se Observa acta de Comité Institucional de Gestión y desempeño del 21 de julio de 2021 donde se presentan los resultados del FURAG, en el cual el índice logrado por la entidad fue de 97,58% sobrepasando la meta establecida en el indicador, por lo tanto, se cumple el indicador.</t>
  </si>
  <si>
    <t>Se evidencia que la OAP, a través de la ejecución de las actividades programadas en el plan de trabajo la implementación del plan.</t>
  </si>
  <si>
    <t>Se evidencia a través del soporte remitido por la OAP el seguimiento mensual efectuado a las actividades realizadas.</t>
  </si>
  <si>
    <t>Resultado reportado por la Subgerencia Oficina Asesora de Planeación</t>
  </si>
  <si>
    <r>
      <rPr>
        <b/>
        <sz val="10"/>
        <rFont val="Arial"/>
        <family val="2"/>
      </rPr>
      <t>Ponderación en el Logro del
Producto</t>
    </r>
  </si>
  <si>
    <r>
      <rPr>
        <b/>
        <sz val="10"/>
        <rFont val="Arial"/>
        <family val="2"/>
      </rPr>
      <t>Avance Porcentual Esperado con corte
31/12/21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</si>
</sst>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d/mmm/yyyy;@"/>
    <numFmt numFmtId="165" formatCode="0.0"/>
    <numFmt numFmtId="166" formatCode="d\-mmm\-yyyy"/>
  </numFmts>
  <fonts count="23"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rgb="FF000000"/>
      <name val="Times New Roman"/>
      <family val="1"/>
    </font>
    <font>
      <sz val="10"/>
      <name val="Arial"/>
      <family val="2"/>
    </font>
    <font>
      <b/>
      <sz val="10"/>
      <name val="Arial"/>
      <family val="2"/>
    </font>
    <font>
      <sz val="12"/>
      <color theme="1"/>
      <name val="Arial"/>
      <family val="2"/>
    </font>
    <font>
      <sz val="10"/>
      <color rgb="FF000000"/>
      <name val="Arial"/>
      <family val="2"/>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2F8EE"/>
        <bgColor indexed="64"/>
      </patternFill>
    </fill>
    <fill>
      <patternFill patternType="solid">
        <fgColor rgb="FFFDF0E9"/>
        <bgColor indexed="64"/>
      </patternFill>
    </fill>
  </fills>
  <borders count="5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rgb="FF000000"/>
      </right>
      <top style="medium">
        <color indexed="64"/>
      </top>
      <bottom/>
      <diagonal/>
    </border>
    <border>
      <left style="thin">
        <color rgb="FF000000"/>
      </left>
      <right style="thin">
        <color rgb="FF000000"/>
      </right>
      <top style="medium">
        <color indexed="64"/>
      </top>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medium">
        <color indexed="64"/>
      </bottom>
      <diagonal/>
    </border>
    <border>
      <left/>
      <right style="thin">
        <color indexed="64"/>
      </right>
      <top style="thin">
        <color indexed="64"/>
      </top>
      <bottom style="medium">
        <color indexed="64"/>
      </bottom>
      <diagonal/>
    </border>
    <border>
      <left style="thin">
        <color rgb="FF000000"/>
      </left>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47">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8" fillId="0" borderId="0"/>
    <xf numFmtId="9" fontId="18" fillId="0" borderId="0" applyFont="0" applyFill="0" applyBorder="0" applyAlignment="0" applyProtection="0"/>
    <xf numFmtId="0" fontId="1" fillId="0" borderId="0"/>
    <xf numFmtId="0" fontId="21" fillId="0" borderId="0"/>
    <xf numFmtId="9" fontId="1" fillId="0" borderId="0" applyFont="0" applyFill="0" applyBorder="0" applyAlignment="0" applyProtection="0"/>
  </cellStyleXfs>
  <cellXfs count="99">
    <xf numFmtId="0" fontId="0" fillId="0" borderId="0" xfId="0"/>
    <xf numFmtId="0" fontId="18" fillId="0" borderId="0" xfId="42" applyAlignment="1">
      <alignment horizontal="left" vertical="top"/>
    </xf>
    <xf numFmtId="0" fontId="19" fillId="0" borderId="19" xfId="42" applyFont="1" applyBorder="1" applyAlignment="1">
      <alignment horizontal="left" vertical="center" wrapText="1"/>
    </xf>
    <xf numFmtId="0" fontId="16" fillId="0" borderId="10" xfId="0" applyFont="1" applyBorder="1" applyAlignment="1">
      <alignment vertical="center" wrapText="1"/>
    </xf>
    <xf numFmtId="0" fontId="0" fillId="0" borderId="10" xfId="0" applyBorder="1" applyAlignment="1">
      <alignment vertical="center" wrapText="1"/>
    </xf>
    <xf numFmtId="0" fontId="0" fillId="0" borderId="0" xfId="0" applyAlignment="1">
      <alignment vertical="center"/>
    </xf>
    <xf numFmtId="0" fontId="0" fillId="0" borderId="10" xfId="0" applyBorder="1" applyAlignment="1">
      <alignment vertical="center"/>
    </xf>
    <xf numFmtId="10" fontId="0" fillId="0" borderId="10" xfId="0" applyNumberFormat="1" applyBorder="1" applyAlignment="1">
      <alignment vertical="center" wrapText="1"/>
    </xf>
    <xf numFmtId="9" fontId="0" fillId="0" borderId="10" xfId="0" applyNumberFormat="1" applyBorder="1" applyAlignment="1">
      <alignment vertical="center" wrapText="1"/>
    </xf>
    <xf numFmtId="9" fontId="19" fillId="0" borderId="34" xfId="43" applyFont="1" applyFill="1" applyBorder="1" applyAlignment="1">
      <alignment horizontal="left" vertical="center" wrapText="1"/>
    </xf>
    <xf numFmtId="9" fontId="19" fillId="0" borderId="38" xfId="43" applyFont="1" applyFill="1" applyBorder="1" applyAlignment="1">
      <alignment horizontal="left" vertical="center" wrapText="1"/>
    </xf>
    <xf numFmtId="0" fontId="19" fillId="0" borderId="40" xfId="42" applyFont="1" applyBorder="1" applyAlignment="1">
      <alignment horizontal="left" vertical="center" wrapText="1"/>
    </xf>
    <xf numFmtId="0" fontId="20" fillId="6" borderId="14" xfId="42" applyFont="1" applyFill="1" applyBorder="1" applyAlignment="1">
      <alignment horizontal="left" vertical="center" wrapText="1"/>
    </xf>
    <xf numFmtId="9" fontId="19" fillId="0" borderId="46" xfId="43" applyFont="1" applyFill="1" applyBorder="1" applyAlignment="1">
      <alignment horizontal="left" vertical="center" wrapText="1"/>
    </xf>
    <xf numFmtId="9" fontId="19" fillId="0" borderId="47" xfId="43" applyFont="1" applyFill="1" applyBorder="1" applyAlignment="1">
      <alignment horizontal="left" vertical="center" wrapText="1"/>
    </xf>
    <xf numFmtId="9" fontId="19" fillId="0" borderId="48" xfId="43" applyFont="1" applyFill="1" applyBorder="1" applyAlignment="1">
      <alignment horizontal="left" vertical="center" wrapText="1"/>
    </xf>
    <xf numFmtId="9" fontId="19" fillId="0" borderId="46" xfId="43" applyFont="1" applyFill="1" applyBorder="1" applyAlignment="1">
      <alignment horizontal="left" vertical="top" wrapText="1"/>
    </xf>
    <xf numFmtId="9" fontId="19" fillId="0" borderId="26" xfId="43" applyFont="1" applyFill="1" applyBorder="1" applyAlignment="1">
      <alignment horizontal="left" vertical="center" wrapText="1"/>
    </xf>
    <xf numFmtId="9" fontId="19" fillId="0" borderId="44" xfId="43" applyFont="1" applyFill="1" applyBorder="1" applyAlignment="1">
      <alignment horizontal="left" vertical="center" wrapText="1"/>
    </xf>
    <xf numFmtId="9" fontId="19" fillId="0" borderId="50" xfId="43" applyFont="1" applyFill="1" applyBorder="1" applyAlignment="1">
      <alignment horizontal="left" vertical="center" wrapText="1"/>
    </xf>
    <xf numFmtId="9" fontId="19" fillId="0" borderId="45" xfId="43" applyFont="1" applyFill="1" applyBorder="1" applyAlignment="1">
      <alignment horizontal="left" vertical="center" wrapText="1"/>
    </xf>
    <xf numFmtId="9" fontId="19" fillId="0" borderId="25" xfId="43" applyFont="1" applyFill="1" applyBorder="1" applyAlignment="1">
      <alignment horizontal="left" vertical="center" wrapText="1"/>
    </xf>
    <xf numFmtId="9" fontId="19" fillId="0" borderId="51" xfId="43" applyFont="1" applyFill="1" applyBorder="1" applyAlignment="1">
      <alignment horizontal="left" vertical="center" wrapText="1"/>
    </xf>
    <xf numFmtId="9" fontId="19" fillId="0" borderId="25" xfId="43" applyFont="1" applyFill="1" applyBorder="1" applyAlignment="1">
      <alignment horizontal="left" vertical="top" wrapText="1"/>
    </xf>
    <xf numFmtId="9" fontId="19" fillId="0" borderId="52" xfId="43" applyFont="1" applyFill="1" applyBorder="1" applyAlignment="1">
      <alignment horizontal="left" vertical="center" wrapText="1"/>
    </xf>
    <xf numFmtId="0" fontId="22" fillId="0" borderId="0" xfId="42" applyFont="1" applyAlignment="1">
      <alignment horizontal="left" vertical="top"/>
    </xf>
    <xf numFmtId="0" fontId="20" fillId="33" borderId="12" xfId="45" applyFont="1" applyFill="1" applyBorder="1" applyAlignment="1" applyProtection="1">
      <alignment horizontal="left" vertical="center"/>
      <protection locked="0"/>
    </xf>
    <xf numFmtId="0" fontId="20" fillId="33" borderId="13" xfId="45" applyFont="1" applyFill="1" applyBorder="1" applyAlignment="1" applyProtection="1">
      <alignment horizontal="left" vertical="center"/>
      <protection locked="0"/>
    </xf>
    <xf numFmtId="0" fontId="20" fillId="33" borderId="14" xfId="45" applyFont="1" applyFill="1" applyBorder="1" applyAlignment="1" applyProtection="1">
      <alignment horizontal="left" vertical="center"/>
      <protection locked="0"/>
    </xf>
    <xf numFmtId="0" fontId="19" fillId="0" borderId="0" xfId="45" applyFont="1" applyAlignment="1" applyProtection="1">
      <alignment horizontal="left" vertical="center"/>
      <protection locked="0"/>
    </xf>
    <xf numFmtId="0" fontId="20" fillId="33" borderId="24" xfId="45" applyFont="1" applyFill="1" applyBorder="1" applyAlignment="1">
      <alignment horizontal="left" vertical="center" wrapText="1"/>
    </xf>
    <xf numFmtId="0" fontId="20" fillId="33" borderId="15" xfId="45" applyFont="1" applyFill="1" applyBorder="1" applyAlignment="1">
      <alignment horizontal="left" vertical="center" wrapText="1"/>
    </xf>
    <xf numFmtId="9" fontId="20" fillId="33" borderId="16" xfId="46" applyFont="1" applyFill="1" applyBorder="1" applyAlignment="1">
      <alignment horizontal="left" vertical="center" wrapText="1"/>
    </xf>
    <xf numFmtId="9" fontId="20" fillId="34" borderId="49" xfId="46" applyFont="1" applyFill="1" applyBorder="1" applyAlignment="1">
      <alignment horizontal="left" vertical="center" wrapText="1"/>
    </xf>
    <xf numFmtId="0" fontId="22" fillId="0" borderId="29" xfId="42" applyFont="1" applyBorder="1" applyAlignment="1">
      <alignment horizontal="left" vertical="top"/>
    </xf>
    <xf numFmtId="0" fontId="22" fillId="0" borderId="11" xfId="42" applyFont="1" applyBorder="1" applyAlignment="1">
      <alignment horizontal="left" vertical="top"/>
    </xf>
    <xf numFmtId="0" fontId="22" fillId="0" borderId="20" xfId="42" applyFont="1" applyBorder="1" applyAlignment="1">
      <alignment horizontal="left" vertical="top"/>
    </xf>
    <xf numFmtId="0" fontId="22" fillId="0" borderId="33" xfId="42" applyFont="1" applyBorder="1" applyAlignment="1">
      <alignment horizontal="left" vertical="top"/>
    </xf>
    <xf numFmtId="0" fontId="20" fillId="6" borderId="27" xfId="42" applyFont="1" applyFill="1" applyBorder="1" applyAlignment="1">
      <alignment horizontal="center" vertical="center" wrapText="1"/>
    </xf>
    <xf numFmtId="0" fontId="20" fillId="6" borderId="28" xfId="42" applyFont="1" applyFill="1" applyBorder="1" applyAlignment="1">
      <alignment horizontal="center" vertical="center" wrapText="1"/>
    </xf>
    <xf numFmtId="0" fontId="20" fillId="6" borderId="28" xfId="42" applyFont="1" applyFill="1" applyBorder="1" applyAlignment="1">
      <alignment horizontal="left" vertical="center" wrapText="1"/>
    </xf>
    <xf numFmtId="0" fontId="22" fillId="6" borderId="28" xfId="42" applyFont="1" applyFill="1" applyBorder="1" applyAlignment="1">
      <alignment horizontal="center" vertical="center" wrapText="1"/>
    </xf>
    <xf numFmtId="0" fontId="20" fillId="6" borderId="41" xfId="42" applyFont="1" applyFill="1" applyBorder="1" applyAlignment="1">
      <alignment horizontal="left" vertical="center" wrapText="1"/>
    </xf>
    <xf numFmtId="164" fontId="22" fillId="0" borderId="10" xfId="42" applyNumberFormat="1" applyFont="1" applyBorder="1" applyAlignment="1">
      <alignment horizontal="center" vertical="center" shrinkToFit="1"/>
    </xf>
    <xf numFmtId="0" fontId="19" fillId="0" borderId="23" xfId="42" applyFont="1" applyBorder="1" applyAlignment="1">
      <alignment horizontal="center" vertical="center" wrapText="1"/>
    </xf>
    <xf numFmtId="9" fontId="22" fillId="0" borderId="11" xfId="42" applyNumberFormat="1" applyFont="1" applyBorder="1" applyAlignment="1">
      <alignment vertical="center" shrinkToFit="1"/>
    </xf>
    <xf numFmtId="0" fontId="19" fillId="0" borderId="11" xfId="42" applyFont="1" applyBorder="1" applyAlignment="1">
      <alignment horizontal="left" vertical="center" wrapText="1"/>
    </xf>
    <xf numFmtId="164" fontId="22" fillId="0" borderId="11" xfId="42" applyNumberFormat="1" applyFont="1" applyBorder="1" applyAlignment="1">
      <alignment vertical="center" shrinkToFit="1"/>
    </xf>
    <xf numFmtId="164" fontId="22" fillId="0" borderId="20" xfId="42" applyNumberFormat="1" applyFont="1" applyBorder="1" applyAlignment="1">
      <alignment vertical="center" shrinkToFit="1"/>
    </xf>
    <xf numFmtId="165" fontId="22" fillId="0" borderId="30" xfId="42" applyNumberFormat="1" applyFont="1" applyBorder="1" applyAlignment="1">
      <alignment vertical="center" shrinkToFit="1"/>
    </xf>
    <xf numFmtId="0" fontId="19" fillId="0" borderId="17" xfId="42" applyFont="1" applyBorder="1" applyAlignment="1">
      <alignment vertical="center" wrapText="1"/>
    </xf>
    <xf numFmtId="0" fontId="19" fillId="0" borderId="21" xfId="42" applyFont="1" applyBorder="1" applyAlignment="1">
      <alignment vertical="center" wrapText="1"/>
    </xf>
    <xf numFmtId="9" fontId="22" fillId="0" borderId="17" xfId="42" applyNumberFormat="1" applyFont="1" applyBorder="1" applyAlignment="1">
      <alignment vertical="center" shrinkToFit="1"/>
    </xf>
    <xf numFmtId="0" fontId="19" fillId="0" borderId="17" xfId="42" applyFont="1" applyBorder="1" applyAlignment="1">
      <alignment horizontal="left" vertical="center" wrapText="1"/>
    </xf>
    <xf numFmtId="164" fontId="22" fillId="0" borderId="17" xfId="42" applyNumberFormat="1" applyFont="1" applyBorder="1" applyAlignment="1">
      <alignment vertical="center" shrinkToFit="1"/>
    </xf>
    <xf numFmtId="164" fontId="22" fillId="0" borderId="21" xfId="42" applyNumberFormat="1" applyFont="1" applyBorder="1" applyAlignment="1">
      <alignment vertical="center" shrinkToFit="1"/>
    </xf>
    <xf numFmtId="10" fontId="19" fillId="0" borderId="42" xfId="44" applyNumberFormat="1" applyFont="1" applyFill="1" applyBorder="1" applyAlignment="1" applyProtection="1">
      <alignment horizontal="left" vertical="center"/>
      <protection locked="0"/>
    </xf>
    <xf numFmtId="165" fontId="22" fillId="0" borderId="31" xfId="42" applyNumberFormat="1" applyFont="1" applyBorder="1" applyAlignment="1">
      <alignment vertical="center" shrinkToFit="1"/>
    </xf>
    <xf numFmtId="0" fontId="19" fillId="0" borderId="18" xfId="42" applyFont="1" applyBorder="1" applyAlignment="1">
      <alignment vertical="center" wrapText="1"/>
    </xf>
    <xf numFmtId="0" fontId="19" fillId="0" borderId="22" xfId="42" applyFont="1" applyBorder="1" applyAlignment="1">
      <alignment vertical="center" wrapText="1"/>
    </xf>
    <xf numFmtId="9" fontId="22" fillId="0" borderId="18" xfId="42" applyNumberFormat="1" applyFont="1" applyBorder="1" applyAlignment="1">
      <alignment vertical="center" shrinkToFit="1"/>
    </xf>
    <xf numFmtId="0" fontId="19" fillId="0" borderId="18" xfId="42" applyFont="1" applyBorder="1" applyAlignment="1">
      <alignment horizontal="left" vertical="center" wrapText="1"/>
    </xf>
    <xf numFmtId="164" fontId="22" fillId="0" borderId="18" xfId="42" applyNumberFormat="1" applyFont="1" applyBorder="1" applyAlignment="1">
      <alignment vertical="center" shrinkToFit="1"/>
    </xf>
    <xf numFmtId="164" fontId="22" fillId="0" borderId="22" xfId="42" applyNumberFormat="1" applyFont="1" applyBorder="1" applyAlignment="1">
      <alignment vertical="center" shrinkToFit="1"/>
    </xf>
    <xf numFmtId="10" fontId="19" fillId="0" borderId="32" xfId="44" applyNumberFormat="1" applyFont="1" applyFill="1" applyBorder="1" applyAlignment="1" applyProtection="1">
      <alignment horizontal="left" vertical="center"/>
      <protection locked="0"/>
    </xf>
    <xf numFmtId="165" fontId="22" fillId="0" borderId="32" xfId="42" applyNumberFormat="1" applyFont="1" applyBorder="1" applyAlignment="1">
      <alignment horizontal="center" vertical="center" shrinkToFit="1"/>
    </xf>
    <xf numFmtId="0" fontId="19" fillId="0" borderId="18" xfId="42" applyFont="1" applyBorder="1" applyAlignment="1">
      <alignment horizontal="center" vertical="center" wrapText="1"/>
    </xf>
    <xf numFmtId="0" fontId="22" fillId="0" borderId="10" xfId="42" applyFont="1" applyBorder="1" applyAlignment="1">
      <alignment horizontal="left" vertical="center" wrapText="1"/>
    </xf>
    <xf numFmtId="0" fontId="19" fillId="0" borderId="10" xfId="42" applyFont="1" applyBorder="1" applyAlignment="1">
      <alignment horizontal="center" vertical="center" wrapText="1"/>
    </xf>
    <xf numFmtId="9" fontId="22" fillId="0" borderId="18" xfId="42" applyNumberFormat="1" applyFont="1" applyBorder="1" applyAlignment="1">
      <alignment horizontal="center" vertical="center" shrinkToFit="1"/>
    </xf>
    <xf numFmtId="164" fontId="22" fillId="0" borderId="18" xfId="42" applyNumberFormat="1" applyFont="1" applyBorder="1" applyAlignment="1">
      <alignment horizontal="left" vertical="center" shrinkToFit="1"/>
    </xf>
    <xf numFmtId="164" fontId="22" fillId="0" borderId="22" xfId="42" applyNumberFormat="1" applyFont="1" applyBorder="1" applyAlignment="1">
      <alignment horizontal="center" vertical="center" shrinkToFit="1"/>
    </xf>
    <xf numFmtId="165" fontId="22" fillId="0" borderId="33" xfId="42" applyNumberFormat="1" applyFont="1" applyBorder="1" applyAlignment="1">
      <alignment horizontal="center" vertical="center" shrinkToFit="1"/>
    </xf>
    <xf numFmtId="0" fontId="19" fillId="0" borderId="11" xfId="42" applyFont="1" applyBorder="1" applyAlignment="1">
      <alignment horizontal="center" vertical="center" wrapText="1"/>
    </xf>
    <xf numFmtId="0" fontId="19" fillId="0" borderId="11" xfId="42" applyFont="1" applyBorder="1" applyAlignment="1">
      <alignment vertical="center" wrapText="1"/>
    </xf>
    <xf numFmtId="0" fontId="22" fillId="0" borderId="11" xfId="42" applyFont="1" applyBorder="1" applyAlignment="1">
      <alignment horizontal="left" vertical="center" wrapText="1"/>
    </xf>
    <xf numFmtId="9" fontId="22" fillId="0" borderId="11" xfId="42" applyNumberFormat="1" applyFont="1" applyBorder="1" applyAlignment="1">
      <alignment horizontal="center" vertical="center" shrinkToFit="1"/>
    </xf>
    <xf numFmtId="164" fontId="22" fillId="0" borderId="11" xfId="42" applyNumberFormat="1" applyFont="1" applyBorder="1" applyAlignment="1">
      <alignment horizontal="left" vertical="center" shrinkToFit="1"/>
    </xf>
    <xf numFmtId="164" fontId="22" fillId="0" borderId="20" xfId="42" applyNumberFormat="1" applyFont="1" applyBorder="1" applyAlignment="1">
      <alignment horizontal="center" vertical="center" shrinkToFit="1"/>
    </xf>
    <xf numFmtId="10" fontId="19" fillId="0" borderId="33" xfId="44" applyNumberFormat="1" applyFont="1" applyFill="1" applyBorder="1" applyAlignment="1" applyProtection="1">
      <alignment horizontal="left" vertical="center"/>
      <protection locked="0"/>
    </xf>
    <xf numFmtId="165" fontId="22" fillId="0" borderId="11" xfId="42" applyNumberFormat="1" applyFont="1" applyBorder="1" applyAlignment="1">
      <alignment vertical="center" shrinkToFit="1"/>
    </xf>
    <xf numFmtId="0" fontId="22" fillId="0" borderId="19" xfId="42" applyFont="1" applyBorder="1" applyAlignment="1">
      <alignment horizontal="left" vertical="center" wrapText="1"/>
    </xf>
    <xf numFmtId="166" fontId="19" fillId="0" borderId="11" xfId="42" applyNumberFormat="1" applyFont="1" applyBorder="1" applyAlignment="1">
      <alignment vertical="center" wrapText="1"/>
    </xf>
    <xf numFmtId="9" fontId="22" fillId="0" borderId="33" xfId="42" applyNumberFormat="1" applyFont="1" applyFill="1" applyBorder="1" applyAlignment="1">
      <alignment horizontal="left" vertical="center"/>
    </xf>
    <xf numFmtId="165" fontId="22" fillId="0" borderId="18" xfId="42" applyNumberFormat="1" applyFont="1" applyBorder="1" applyAlignment="1">
      <alignment vertical="top" shrinkToFit="1"/>
    </xf>
    <xf numFmtId="0" fontId="19" fillId="0" borderId="18" xfId="42" applyFont="1" applyBorder="1" applyAlignment="1">
      <alignment vertical="top" wrapText="1"/>
    </xf>
    <xf numFmtId="0" fontId="19" fillId="0" borderId="18" xfId="42" applyFont="1" applyBorder="1" applyAlignment="1">
      <alignment horizontal="left" vertical="top" wrapText="1"/>
    </xf>
    <xf numFmtId="166" fontId="19" fillId="0" borderId="18" xfId="42" applyNumberFormat="1" applyFont="1" applyBorder="1" applyAlignment="1">
      <alignment vertical="top" wrapText="1"/>
    </xf>
    <xf numFmtId="9" fontId="22" fillId="0" borderId="32" xfId="42" applyNumberFormat="1" applyFont="1" applyFill="1" applyBorder="1" applyAlignment="1">
      <alignment horizontal="left" vertical="top"/>
    </xf>
    <xf numFmtId="165" fontId="22" fillId="0" borderId="35" xfId="42" applyNumberFormat="1" applyFont="1" applyBorder="1" applyAlignment="1">
      <alignment horizontal="center" vertical="center" shrinkToFit="1"/>
    </xf>
    <xf numFmtId="0" fontId="19" fillId="0" borderId="36" xfId="42" applyFont="1" applyBorder="1" applyAlignment="1">
      <alignment horizontal="center" vertical="center" wrapText="1"/>
    </xf>
    <xf numFmtId="0" fontId="19" fillId="0" borderId="36" xfId="42" applyFont="1" applyBorder="1" applyAlignment="1">
      <alignment horizontal="left" vertical="center" wrapText="1"/>
    </xf>
    <xf numFmtId="0" fontId="19" fillId="0" borderId="36" xfId="42" applyFont="1" applyBorder="1" applyAlignment="1">
      <alignment vertical="center" wrapText="1"/>
    </xf>
    <xf numFmtId="0" fontId="19" fillId="0" borderId="37" xfId="42" applyFont="1" applyBorder="1" applyAlignment="1">
      <alignment horizontal="left" vertical="center" wrapText="1"/>
    </xf>
    <xf numFmtId="164" fontId="22" fillId="0" borderId="37" xfId="42" applyNumberFormat="1" applyFont="1" applyBorder="1" applyAlignment="1">
      <alignment horizontal="center" vertical="center" shrinkToFit="1"/>
    </xf>
    <xf numFmtId="0" fontId="19" fillId="0" borderId="37" xfId="42" applyFont="1" applyBorder="1" applyAlignment="1">
      <alignment horizontal="center" vertical="center" wrapText="1"/>
    </xf>
    <xf numFmtId="164" fontId="22" fillId="0" borderId="36" xfId="42" applyNumberFormat="1" applyFont="1" applyBorder="1" applyAlignment="1">
      <alignment horizontal="left" vertical="center" shrinkToFit="1"/>
    </xf>
    <xf numFmtId="164" fontId="22" fillId="0" borderId="39" xfId="42" applyNumberFormat="1" applyFont="1" applyBorder="1" applyAlignment="1">
      <alignment horizontal="center" vertical="center" shrinkToFit="1"/>
    </xf>
    <xf numFmtId="9" fontId="22" fillId="0" borderId="43" xfId="42" applyNumberFormat="1" applyFont="1" applyFill="1" applyBorder="1" applyAlignment="1">
      <alignment horizontal="left" vertical="center"/>
    </xf>
  </cellXfs>
  <cellStyles count="47">
    <cellStyle name="20% - Énfasis1" xfId="19" builtinId="30" customBuiltin="1"/>
    <cellStyle name="20% - Énfasis2" xfId="23" builtinId="34" customBuiltin="1"/>
    <cellStyle name="20% - Énfasis3" xfId="27" builtinId="38" customBuiltin="1"/>
    <cellStyle name="20% - Énfasis4" xfId="31" builtinId="42" customBuiltin="1"/>
    <cellStyle name="20% - Énfasis5" xfId="35" builtinId="46" customBuiltin="1"/>
    <cellStyle name="20% - Énfasis6" xfId="39" builtinId="50" customBuiltin="1"/>
    <cellStyle name="40% - Énfasis1" xfId="20" builtinId="31" customBuiltin="1"/>
    <cellStyle name="40% - Énfasis2" xfId="24" builtinId="35" customBuiltin="1"/>
    <cellStyle name="40% - Énfasis3" xfId="28" builtinId="39" customBuiltin="1"/>
    <cellStyle name="40% - Énfasis4" xfId="32" builtinId="43" customBuiltin="1"/>
    <cellStyle name="40% - Énfasis5" xfId="36" builtinId="47" customBuiltin="1"/>
    <cellStyle name="40% - Énfasis6" xfId="40" builtinId="51" customBuiltin="1"/>
    <cellStyle name="60% - Énfasis1" xfId="21" builtinId="32" customBuiltin="1"/>
    <cellStyle name="60% - Énfasis2" xfId="25" builtinId="36" customBuiltin="1"/>
    <cellStyle name="60% - Énfasis3" xfId="29" builtinId="40" customBuiltin="1"/>
    <cellStyle name="60% - Énfasis4" xfId="33" builtinId="44" customBuiltin="1"/>
    <cellStyle name="60% - Énfasis5" xfId="37" builtinId="48" customBuiltin="1"/>
    <cellStyle name="60% - Énfasis6" xfId="41" builtinId="52" customBuiltin="1"/>
    <cellStyle name="Bueno" xfId="6" builtinId="26" customBuiltin="1"/>
    <cellStyle name="Cálculo" xfId="11" builtinId="22" customBuiltin="1"/>
    <cellStyle name="Celda de comprobación" xfId="13" builtinId="23" customBuiltin="1"/>
    <cellStyle name="Celda vinculada" xfId="12" builtinId="24" customBuiltin="1"/>
    <cellStyle name="Encabezado 1" xfId="2" builtinId="16" customBuiltin="1"/>
    <cellStyle name="Encabezado 4" xfId="5" builtinId="19" customBuiltin="1"/>
    <cellStyle name="Énfasis1" xfId="18" builtinId="29" customBuiltin="1"/>
    <cellStyle name="Énfasis2" xfId="22" builtinId="33" customBuiltin="1"/>
    <cellStyle name="Énfasis3" xfId="26" builtinId="37" customBuiltin="1"/>
    <cellStyle name="Énfasis4" xfId="30" builtinId="41" customBuiltin="1"/>
    <cellStyle name="Énfasis5" xfId="34" builtinId="45" customBuiltin="1"/>
    <cellStyle name="Énfasis6" xfId="38" builtinId="49" customBuiltin="1"/>
    <cellStyle name="Entrada" xfId="9" builtinId="20" customBuiltin="1"/>
    <cellStyle name="Incorrecto" xfId="7" builtinId="27" customBuiltin="1"/>
    <cellStyle name="Neutral" xfId="8" builtinId="28" customBuiltin="1"/>
    <cellStyle name="Normal" xfId="0" builtinId="0"/>
    <cellStyle name="Normal 2" xfId="42" xr:uid="{00000000-0005-0000-0000-000022000000}"/>
    <cellStyle name="Normal 2 2 2" xfId="44" xr:uid="{00000000-0005-0000-0000-000023000000}"/>
    <cellStyle name="Normal 7 2" xfId="45" xr:uid="{00000000-0005-0000-0000-000024000000}"/>
    <cellStyle name="Notas" xfId="15" builtinId="10" customBuiltin="1"/>
    <cellStyle name="Porcentaje 2" xfId="43" xr:uid="{00000000-0005-0000-0000-000026000000}"/>
    <cellStyle name="Porcentaje 2 2" xfId="46" xr:uid="{00000000-0005-0000-0000-000027000000}"/>
    <cellStyle name="Salida" xfId="10" builtinId="21" customBuiltin="1"/>
    <cellStyle name="Texto de advertencia" xfId="14" builtinId="11" customBuiltin="1"/>
    <cellStyle name="Texto explicativo" xfId="16" builtinId="53" customBuiltin="1"/>
    <cellStyle name="Título" xfId="1" builtinId="15" customBuiltin="1"/>
    <cellStyle name="Título 2" xfId="3" builtinId="17" customBuiltin="1"/>
    <cellStyle name="Título 3" xfId="4" builtinId="18" customBuiltin="1"/>
    <cellStyle name="Total" xfId="17" builtinId="2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4"/>
  <sheetViews>
    <sheetView showGridLines="0" zoomScale="70" zoomScaleNormal="70" workbookViewId="0">
      <selection activeCell="F3" sqref="F3"/>
    </sheetView>
  </sheetViews>
  <sheetFormatPr baseColWidth="10" defaultRowHeight="15" x14ac:dyDescent="0.25"/>
  <cols>
    <col min="1" max="1" width="43.5703125" style="5" bestFit="1" customWidth="1"/>
    <col min="2" max="2" width="8.7109375" style="5" bestFit="1" customWidth="1"/>
    <col min="3" max="4" width="8.140625" style="5" bestFit="1" customWidth="1"/>
    <col min="5" max="5" width="10.5703125" style="5" bestFit="1" customWidth="1"/>
    <col min="6" max="6" width="119" style="5" customWidth="1"/>
    <col min="7" max="7" width="50.5703125" style="5" customWidth="1"/>
    <col min="8" max="8" width="15.42578125" style="5" bestFit="1" customWidth="1"/>
    <col min="9" max="16384" width="11.42578125" style="5"/>
  </cols>
  <sheetData>
    <row r="1" spans="1:8" ht="30" x14ac:dyDescent="0.25">
      <c r="A1" s="3" t="s">
        <v>0</v>
      </c>
      <c r="B1" s="3" t="s">
        <v>1</v>
      </c>
      <c r="C1" s="3" t="s">
        <v>2</v>
      </c>
      <c r="D1" s="3" t="s">
        <v>3</v>
      </c>
      <c r="E1" s="3" t="s">
        <v>4</v>
      </c>
      <c r="F1" s="3" t="s">
        <v>11</v>
      </c>
      <c r="G1" s="3" t="s">
        <v>13</v>
      </c>
      <c r="H1" s="3" t="s">
        <v>14</v>
      </c>
    </row>
    <row r="2" spans="1:8" ht="60" x14ac:dyDescent="0.25">
      <c r="A2" s="4" t="s">
        <v>7</v>
      </c>
      <c r="B2" s="4" t="s">
        <v>8</v>
      </c>
      <c r="C2" s="4" t="s">
        <v>6</v>
      </c>
      <c r="D2" s="4" t="s">
        <v>8</v>
      </c>
      <c r="E2" s="4" t="s">
        <v>3</v>
      </c>
      <c r="F2" s="6" t="s">
        <v>80</v>
      </c>
      <c r="G2" s="4" t="s">
        <v>17</v>
      </c>
      <c r="H2" s="7">
        <v>0.99409999999999998</v>
      </c>
    </row>
    <row r="3" spans="1:8" ht="300" x14ac:dyDescent="0.25">
      <c r="A3" s="4" t="s">
        <v>5</v>
      </c>
      <c r="B3" s="4" t="s">
        <v>6</v>
      </c>
      <c r="C3" s="4" t="s">
        <v>6</v>
      </c>
      <c r="D3" s="4" t="s">
        <v>6</v>
      </c>
      <c r="E3" s="4" t="s">
        <v>3</v>
      </c>
      <c r="F3" s="4" t="s">
        <v>81</v>
      </c>
      <c r="G3" s="4" t="s">
        <v>15</v>
      </c>
      <c r="H3" s="8">
        <v>1</v>
      </c>
    </row>
    <row r="4" spans="1:8" ht="195" x14ac:dyDescent="0.25">
      <c r="A4" s="4" t="s">
        <v>9</v>
      </c>
      <c r="B4" s="4" t="s">
        <v>10</v>
      </c>
      <c r="C4" s="4" t="s">
        <v>6</v>
      </c>
      <c r="D4" s="4" t="s">
        <v>10</v>
      </c>
      <c r="E4" s="4" t="s">
        <v>3</v>
      </c>
      <c r="F4" s="4" t="s">
        <v>12</v>
      </c>
      <c r="G4" s="4" t="s">
        <v>16</v>
      </c>
      <c r="H4" s="8">
        <v>1</v>
      </c>
    </row>
  </sheetData>
  <pageMargins left="0.75" right="0.75" top="1" bottom="1" header="0.5" footer="0.5"/>
  <pageSetup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2"/>
  <sheetViews>
    <sheetView showGridLines="0" tabSelected="1" topLeftCell="K4" zoomScale="120" zoomScaleNormal="120" workbookViewId="0">
      <selection activeCell="P6" sqref="P6"/>
    </sheetView>
  </sheetViews>
  <sheetFormatPr baseColWidth="10" defaultColWidth="10.85546875" defaultRowHeight="12.75" x14ac:dyDescent="0.25"/>
  <cols>
    <col min="1" max="1" width="13.140625" style="1" customWidth="1"/>
    <col min="2" max="2" width="11.5703125" style="1" customWidth="1"/>
    <col min="3" max="3" width="24.85546875" style="1" customWidth="1"/>
    <col min="4" max="4" width="9.42578125" style="1" customWidth="1"/>
    <col min="5" max="5" width="38.140625" style="1" customWidth="1"/>
    <col min="6" max="6" width="38.42578125" style="1" customWidth="1"/>
    <col min="7" max="7" width="73.140625" style="1" customWidth="1"/>
    <col min="8" max="8" width="15.140625" style="1" customWidth="1"/>
    <col min="9" max="9" width="14.85546875" style="1" customWidth="1"/>
    <col min="10" max="10" width="48.42578125" style="1" customWidth="1"/>
    <col min="11" max="11" width="13.42578125" style="1" customWidth="1"/>
    <col min="12" max="12" width="17" style="1" customWidth="1"/>
    <col min="13" max="13" width="11.85546875" style="1" bestFit="1" customWidth="1"/>
    <col min="14" max="14" width="12.140625" style="1" customWidth="1"/>
    <col min="15" max="15" width="17.85546875" style="1" customWidth="1"/>
    <col min="16" max="16" width="33.7109375" style="1" customWidth="1"/>
    <col min="17" max="17" width="21.5703125" style="1" customWidth="1"/>
    <col min="18" max="18" width="10.85546875" style="1" bestFit="1" customWidth="1"/>
    <col min="19" max="19" width="14.5703125" style="1" bestFit="1" customWidth="1"/>
    <col min="20" max="16384" width="10.85546875" style="1"/>
  </cols>
  <sheetData>
    <row r="1" spans="1:19" s="25" customFormat="1" x14ac:dyDescent="0.25"/>
    <row r="2" spans="1:19" s="25" customFormat="1" ht="13.5" thickBot="1" x14ac:dyDescent="0.3"/>
    <row r="3" spans="1:19" s="25" customFormat="1" ht="32.25" customHeight="1" thickBot="1" x14ac:dyDescent="0.3">
      <c r="O3" s="26"/>
      <c r="P3" s="27" t="s">
        <v>76</v>
      </c>
      <c r="Q3" s="28"/>
      <c r="R3" s="29"/>
    </row>
    <row r="4" spans="1:19" s="25" customFormat="1" ht="63.75" x14ac:dyDescent="0.25">
      <c r="A4" s="38" t="s">
        <v>75</v>
      </c>
      <c r="B4" s="39" t="s">
        <v>74</v>
      </c>
      <c r="C4" s="39" t="s">
        <v>73</v>
      </c>
      <c r="D4" s="40" t="s">
        <v>72</v>
      </c>
      <c r="E4" s="39" t="s">
        <v>71</v>
      </c>
      <c r="F4" s="40" t="s">
        <v>70</v>
      </c>
      <c r="G4" s="40" t="s">
        <v>69</v>
      </c>
      <c r="H4" s="40" t="s">
        <v>68</v>
      </c>
      <c r="I4" s="41" t="s">
        <v>89</v>
      </c>
      <c r="J4" s="39" t="s">
        <v>67</v>
      </c>
      <c r="K4" s="41" t="s">
        <v>90</v>
      </c>
      <c r="L4" s="40" t="s">
        <v>66</v>
      </c>
      <c r="M4" s="40" t="s">
        <v>65</v>
      </c>
      <c r="N4" s="42" t="s">
        <v>64</v>
      </c>
      <c r="O4" s="30" t="s">
        <v>88</v>
      </c>
      <c r="P4" s="31" t="s">
        <v>77</v>
      </c>
      <c r="Q4" s="32" t="s">
        <v>78</v>
      </c>
      <c r="R4" s="33" t="s">
        <v>79</v>
      </c>
      <c r="S4" s="12" t="s">
        <v>63</v>
      </c>
    </row>
    <row r="5" spans="1:19" s="25" customFormat="1" ht="51" x14ac:dyDescent="0.25">
      <c r="A5" s="34"/>
      <c r="B5" s="35"/>
      <c r="C5" s="35"/>
      <c r="D5" s="35"/>
      <c r="E5" s="35"/>
      <c r="F5" s="35"/>
      <c r="G5" s="2" t="s">
        <v>59</v>
      </c>
      <c r="H5" s="43">
        <v>44247</v>
      </c>
      <c r="I5" s="44" t="s">
        <v>58</v>
      </c>
      <c r="J5" s="36"/>
      <c r="K5" s="45"/>
      <c r="L5" s="46"/>
      <c r="M5" s="47"/>
      <c r="N5" s="48"/>
      <c r="O5" s="37"/>
      <c r="P5" s="2" t="s">
        <v>56</v>
      </c>
      <c r="Q5" s="9">
        <v>0.1</v>
      </c>
      <c r="R5" s="17"/>
      <c r="S5" s="18"/>
    </row>
    <row r="6" spans="1:19" s="25" customFormat="1" ht="76.5" x14ac:dyDescent="0.25">
      <c r="A6" s="49" t="s">
        <v>24</v>
      </c>
      <c r="B6" s="50" t="s">
        <v>23</v>
      </c>
      <c r="C6" s="50" t="s">
        <v>33</v>
      </c>
      <c r="D6" s="50" t="s">
        <v>62</v>
      </c>
      <c r="E6" s="50" t="s">
        <v>61</v>
      </c>
      <c r="F6" s="50" t="s">
        <v>60</v>
      </c>
      <c r="G6" s="2" t="s">
        <v>55</v>
      </c>
      <c r="H6" s="43">
        <v>44561</v>
      </c>
      <c r="I6" s="44" t="s">
        <v>54</v>
      </c>
      <c r="J6" s="51" t="s">
        <v>57</v>
      </c>
      <c r="K6" s="52">
        <v>1</v>
      </c>
      <c r="L6" s="53" t="s">
        <v>18</v>
      </c>
      <c r="M6" s="54">
        <v>44198</v>
      </c>
      <c r="N6" s="55">
        <v>44561</v>
      </c>
      <c r="O6" s="56">
        <f>+((1/1)*0.1+(1/1)*0.75+(3/3)*0.15)</f>
        <v>1</v>
      </c>
      <c r="P6" s="2" t="s">
        <v>86</v>
      </c>
      <c r="Q6" s="9">
        <v>0.75</v>
      </c>
      <c r="R6" s="19">
        <v>1</v>
      </c>
      <c r="S6" s="20">
        <v>1</v>
      </c>
    </row>
    <row r="7" spans="1:19" s="25" customFormat="1" ht="51" x14ac:dyDescent="0.25">
      <c r="A7" s="57"/>
      <c r="B7" s="58"/>
      <c r="C7" s="58"/>
      <c r="D7" s="58"/>
      <c r="E7" s="58"/>
      <c r="F7" s="58"/>
      <c r="G7" s="2" t="s">
        <v>53</v>
      </c>
      <c r="H7" s="43">
        <v>44561</v>
      </c>
      <c r="I7" s="44" t="s">
        <v>52</v>
      </c>
      <c r="J7" s="59"/>
      <c r="K7" s="60"/>
      <c r="L7" s="61"/>
      <c r="M7" s="62"/>
      <c r="N7" s="63"/>
      <c r="O7" s="64"/>
      <c r="P7" s="2" t="s">
        <v>87</v>
      </c>
      <c r="Q7" s="9">
        <v>0.15</v>
      </c>
      <c r="R7" s="21"/>
      <c r="S7" s="13"/>
    </row>
    <row r="8" spans="1:19" s="25" customFormat="1" ht="114.75" x14ac:dyDescent="0.25">
      <c r="A8" s="65" t="s">
        <v>51</v>
      </c>
      <c r="B8" s="66" t="s">
        <v>50</v>
      </c>
      <c r="C8" s="66" t="s">
        <v>33</v>
      </c>
      <c r="D8" s="61" t="s">
        <v>49</v>
      </c>
      <c r="E8" s="58" t="s">
        <v>48</v>
      </c>
      <c r="F8" s="58" t="s">
        <v>47</v>
      </c>
      <c r="G8" s="67" t="s">
        <v>46</v>
      </c>
      <c r="H8" s="43">
        <v>44561</v>
      </c>
      <c r="I8" s="68" t="s">
        <v>20</v>
      </c>
      <c r="J8" s="66" t="s">
        <v>45</v>
      </c>
      <c r="K8" s="69">
        <v>1</v>
      </c>
      <c r="L8" s="61" t="s">
        <v>18</v>
      </c>
      <c r="M8" s="70">
        <v>44197</v>
      </c>
      <c r="N8" s="71">
        <v>44561</v>
      </c>
      <c r="O8" s="64">
        <v>1</v>
      </c>
      <c r="P8" s="2" t="s">
        <v>44</v>
      </c>
      <c r="Q8" s="9">
        <v>1</v>
      </c>
      <c r="R8" s="21">
        <v>1</v>
      </c>
      <c r="S8" s="13">
        <v>1</v>
      </c>
    </row>
    <row r="9" spans="1:19" s="25" customFormat="1" ht="76.5" x14ac:dyDescent="0.25">
      <c r="A9" s="72" t="s">
        <v>43</v>
      </c>
      <c r="B9" s="73" t="s">
        <v>42</v>
      </c>
      <c r="C9" s="73" t="s">
        <v>41</v>
      </c>
      <c r="D9" s="46" t="s">
        <v>40</v>
      </c>
      <c r="E9" s="74" t="s">
        <v>39</v>
      </c>
      <c r="F9" s="74" t="s">
        <v>38</v>
      </c>
      <c r="G9" s="67" t="s">
        <v>37</v>
      </c>
      <c r="H9" s="43">
        <v>44561</v>
      </c>
      <c r="I9" s="68" t="s">
        <v>20</v>
      </c>
      <c r="J9" s="75" t="s">
        <v>36</v>
      </c>
      <c r="K9" s="76">
        <v>1</v>
      </c>
      <c r="L9" s="46" t="s">
        <v>18</v>
      </c>
      <c r="M9" s="77">
        <v>44197</v>
      </c>
      <c r="N9" s="78">
        <v>44561</v>
      </c>
      <c r="O9" s="79">
        <v>1</v>
      </c>
      <c r="P9" s="2" t="s">
        <v>35</v>
      </c>
      <c r="Q9" s="9">
        <v>1</v>
      </c>
      <c r="R9" s="22">
        <v>1</v>
      </c>
      <c r="S9" s="14">
        <v>1</v>
      </c>
    </row>
    <row r="10" spans="1:19" s="25" customFormat="1" ht="63.75" x14ac:dyDescent="0.25">
      <c r="A10" s="80"/>
      <c r="B10" s="74"/>
      <c r="C10" s="74"/>
      <c r="D10" s="74"/>
      <c r="E10" s="74"/>
      <c r="F10" s="74"/>
      <c r="G10" s="81" t="s">
        <v>30</v>
      </c>
      <c r="H10" s="43">
        <v>44561</v>
      </c>
      <c r="I10" s="44" t="s">
        <v>26</v>
      </c>
      <c r="J10" s="74"/>
      <c r="K10" s="74"/>
      <c r="L10" s="46"/>
      <c r="M10" s="82"/>
      <c r="N10" s="82"/>
      <c r="O10" s="83"/>
      <c r="P10" s="2" t="s">
        <v>28</v>
      </c>
      <c r="Q10" s="9">
        <v>0.5</v>
      </c>
      <c r="R10" s="17"/>
      <c r="S10" s="18"/>
    </row>
    <row r="11" spans="1:19" s="25" customFormat="1" ht="140.25" x14ac:dyDescent="0.25">
      <c r="A11" s="84" t="s">
        <v>24</v>
      </c>
      <c r="B11" s="85" t="s">
        <v>34</v>
      </c>
      <c r="C11" s="85" t="s">
        <v>33</v>
      </c>
      <c r="D11" s="85" t="s">
        <v>32</v>
      </c>
      <c r="E11" s="85" t="s">
        <v>31</v>
      </c>
      <c r="F11" s="85" t="s">
        <v>82</v>
      </c>
      <c r="G11" s="2" t="s">
        <v>27</v>
      </c>
      <c r="H11" s="43">
        <v>44561</v>
      </c>
      <c r="I11" s="44" t="s">
        <v>26</v>
      </c>
      <c r="J11" s="85" t="s">
        <v>29</v>
      </c>
      <c r="K11" s="85" t="s">
        <v>19</v>
      </c>
      <c r="L11" s="86" t="s">
        <v>18</v>
      </c>
      <c r="M11" s="87">
        <v>44197</v>
      </c>
      <c r="N11" s="87">
        <v>44561</v>
      </c>
      <c r="O11" s="88">
        <v>1</v>
      </c>
      <c r="P11" s="2" t="s">
        <v>25</v>
      </c>
      <c r="Q11" s="9">
        <v>0.5</v>
      </c>
      <c r="R11" s="23">
        <v>1</v>
      </c>
      <c r="S11" s="16">
        <v>1</v>
      </c>
    </row>
    <row r="12" spans="1:19" s="25" customFormat="1" ht="102.75" thickBot="1" x14ac:dyDescent="0.3">
      <c r="A12" s="89" t="s">
        <v>24</v>
      </c>
      <c r="B12" s="90" t="s">
        <v>23</v>
      </c>
      <c r="C12" s="90" t="s">
        <v>22</v>
      </c>
      <c r="D12" s="91" t="s">
        <v>21</v>
      </c>
      <c r="E12" s="92" t="s">
        <v>83</v>
      </c>
      <c r="F12" s="92" t="s">
        <v>83</v>
      </c>
      <c r="G12" s="93" t="s">
        <v>83</v>
      </c>
      <c r="H12" s="94">
        <v>44561</v>
      </c>
      <c r="I12" s="95" t="s">
        <v>20</v>
      </c>
      <c r="J12" s="90" t="s">
        <v>84</v>
      </c>
      <c r="K12" s="90" t="s">
        <v>19</v>
      </c>
      <c r="L12" s="91" t="s">
        <v>18</v>
      </c>
      <c r="M12" s="96">
        <v>44197</v>
      </c>
      <c r="N12" s="97">
        <v>44561</v>
      </c>
      <c r="O12" s="98">
        <f>97.6/74.9%/100</f>
        <v>1.3030707610146859</v>
      </c>
      <c r="P12" s="11" t="s">
        <v>85</v>
      </c>
      <c r="Q12" s="10">
        <v>1.3</v>
      </c>
      <c r="R12" s="24">
        <v>1</v>
      </c>
      <c r="S12" s="15">
        <v>1.3</v>
      </c>
    </row>
  </sheetData>
  <dataValidations count="1">
    <dataValidation allowBlank="1" showInputMessage="1" showErrorMessage="1" prompt="REGISTRE EN ESTA CELDA EL RESULTADO (EN TERMINOS PORCENTUALES) DE APLICAR LA FÓRMULA QUE SE ENCUENTRA EN LA CELDA DE LA COLUMNA K DE ESTA MISMA FILA. _x000a__x000a_ESTIMADO AMIGO RECUERDE: EL DATO DEBE SER PORCENTUAL" sqref="O12 O6:O9" xr:uid="{00000000-0002-0000-0100-000000000000}"/>
  </dataValidation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A15574D95F9E64FAAE6AF2873584920" ma:contentTypeVersion="12" ma:contentTypeDescription="Crear nuevo documento." ma:contentTypeScope="" ma:versionID="d53dd28ab5c05059d14b717a26e60698">
  <xsd:schema xmlns:xsd="http://www.w3.org/2001/XMLSchema" xmlns:xs="http://www.w3.org/2001/XMLSchema" xmlns:p="http://schemas.microsoft.com/office/2006/metadata/properties" xmlns:ns3="72199a52-16a3-47a3-99b2-73830fddb7bb" xmlns:ns4="141308e6-4d0e-4c89-809a-2ae2c3b0a98b" targetNamespace="http://schemas.microsoft.com/office/2006/metadata/properties" ma:root="true" ma:fieldsID="475d6bff0d6976dbfa2d6492d2802f6c" ns3:_="" ns4:_="">
    <xsd:import namespace="72199a52-16a3-47a3-99b2-73830fddb7bb"/>
    <xsd:import namespace="141308e6-4d0e-4c89-809a-2ae2c3b0a98b"/>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LengthInSeconds" minOccurs="0"/>
                <xsd:element ref="ns3:MediaServiceAutoTags" minOccurs="0"/>
                <xsd:element ref="ns3:MediaServiceOCR" minOccurs="0"/>
                <xsd:element ref="ns3:MediaServiceGenerationTime" minOccurs="0"/>
                <xsd:element ref="ns3:MediaServiceEventHashCode" minOccurs="0"/>
                <xsd:element ref="ns4:SharedWithUsers" minOccurs="0"/>
                <xsd:element ref="ns4:SharedWithDetails" minOccurs="0"/>
                <xsd:element ref="ns4:SharingHintHash"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2199a52-16a3-47a3-99b2-73830fddb7b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Length (seconds)" ma:internalName="MediaLengthInSeconds" ma:readOnly="true">
      <xsd:simpleType>
        <xsd:restriction base="dms:Unknow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41308e6-4d0e-4c89-809a-2ae2c3b0a98b"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element name="SharingHintHash" ma:index="18"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C4575A3-4685-404C-9C6D-B1A84985202B}">
  <ds:schemaRefs>
    <ds:schemaRef ds:uri="72199a52-16a3-47a3-99b2-73830fddb7bb"/>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141308e6-4d0e-4c89-809a-2ae2c3b0a98b"/>
    <ds:schemaRef ds:uri="http://purl.org/dc/elements/1.1/"/>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A71BCD19-6224-4622-9889-8BFC4AA58E1D}">
  <ds:schemaRefs>
    <ds:schemaRef ds:uri="http://schemas.microsoft.com/sharepoint/v3/contenttype/forms"/>
  </ds:schemaRefs>
</ds:datastoreItem>
</file>

<file path=customXml/itemProps3.xml><?xml version="1.0" encoding="utf-8"?>
<ds:datastoreItem xmlns:ds="http://schemas.openxmlformats.org/officeDocument/2006/customXml" ds:itemID="{58913ECD-2C2A-4A07-B240-F9E221779D0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2199a52-16a3-47a3-99b2-73830fddb7bb"/>
    <ds:schemaRef ds:uri="141308e6-4d0e-4c89-809a-2ae2c3b0a98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Anexo 1</vt:lpstr>
      <vt:lpstr>Anexo 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Katherine Prada Mejia</cp:lastModifiedBy>
  <dcterms:created xsi:type="dcterms:W3CDTF">2022-01-25T14:41:56Z</dcterms:created>
  <dcterms:modified xsi:type="dcterms:W3CDTF">2022-01-28T19:00:16Z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0x010100EA15574D95F9E64FAAE6AF2873584920</vt:lpwstr>
  </property>
</Properties>
</file>