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2/Auditorias/1. PAAC/3. Agosto 2022/4. Informe/Revisado luz Nelly/publicado/"/>
    </mc:Choice>
  </mc:AlternateContent>
  <xr:revisionPtr revIDLastSave="0" documentId="8_{FD3AF554-1BA2-4499-B40A-CD0CD4AC0A14}" xr6:coauthVersionLast="47" xr6:coauthVersionMax="47" xr10:uidLastSave="{00000000-0000-0000-0000-000000000000}"/>
  <bookViews>
    <workbookView xWindow="-120" yWindow="-120" windowWidth="29040" windowHeight="15840" xr2:uid="{00000000-000D-0000-FFFF-FFFF00000000}"/>
  </bookViews>
  <sheets>
    <sheet name="Anexo 2 - Avance Estrategias" sheetId="1" r:id="rId1"/>
    <sheet name="Encabezado" sheetId="3" r:id="rId2"/>
    <sheet name="Reporte SUIT"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1_SE">#REF!</definedName>
    <definedName name="_A1">'[1]SECRETARIA DE EDUCACION'!#REF!</definedName>
    <definedName name="_xlnm._FilterDatabase" localSheetId="0" hidden="1">'Anexo 2 - Avance Estrategias'!$A$2:$K$43</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7" i="1" l="1"/>
  <c r="K34" i="1"/>
  <c r="K31" i="1"/>
  <c r="K28" i="1"/>
</calcChain>
</file>

<file path=xl/sharedStrings.xml><?xml version="1.0" encoding="utf-8"?>
<sst xmlns="http://schemas.openxmlformats.org/spreadsheetml/2006/main" count="633" uniqueCount="412">
  <si>
    <t>Entidad:</t>
  </si>
  <si>
    <t>EMPRESA DE TRANSPORTE DEL TERCER MILENIO - TRANSMILENIO S. A.</t>
  </si>
  <si>
    <t>Título de la Prueba</t>
  </si>
  <si>
    <t>Proceso o Actividad Auditada:</t>
  </si>
  <si>
    <t>Periodo Auditado:</t>
  </si>
  <si>
    <t>Periodo del Papel de Trabajo:</t>
  </si>
  <si>
    <t>Fecha de Elaboración:</t>
  </si>
  <si>
    <t>Auditor Responsable:</t>
  </si>
  <si>
    <t>Revisado por:</t>
  </si>
  <si>
    <t>Fecha de Revisión:</t>
  </si>
  <si>
    <t>Responsable del seguimiento</t>
  </si>
  <si>
    <t>Sandra Jeannette Camargo Acosta</t>
  </si>
  <si>
    <t>Cargo responsable del seguimiento</t>
  </si>
  <si>
    <t>Jefe Oficina de Control Interno</t>
  </si>
  <si>
    <t>Objetivo del Papel de Trabajo</t>
  </si>
  <si>
    <t>Alcance de la Prueba</t>
  </si>
  <si>
    <t>Descripción de la prueba realizada:</t>
  </si>
  <si>
    <t>Versión de la matriz:</t>
  </si>
  <si>
    <t>Fecha de Publicación:</t>
  </si>
  <si>
    <t>Ruta Publicación:</t>
  </si>
  <si>
    <t>Periodo de Seguimiento</t>
  </si>
  <si>
    <t>Subcomponente</t>
  </si>
  <si>
    <t>#</t>
  </si>
  <si>
    <t>Actividades</t>
  </si>
  <si>
    <t>Meta o producto</t>
  </si>
  <si>
    <t>Indicador</t>
  </si>
  <si>
    <t xml:space="preserve">Responsable </t>
  </si>
  <si>
    <t>Fecha Inicio</t>
  </si>
  <si>
    <t>Fecha Final</t>
  </si>
  <si>
    <t xml:space="preserve">Compromiso Asociado al Plan de Acción </t>
  </si>
  <si>
    <t>Retrasos y soluciones</t>
  </si>
  <si>
    <t>Soportes</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</si>
  <si>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</si>
  <si>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</si>
  <si>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</si>
  <si>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</si>
  <si>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</si>
  <si>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OAPP1</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</si>
  <si>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</si>
  <si>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</si>
  <si>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</si>
  <si>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</si>
  <si>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</si>
  <si>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 xml:space="preserve">Consulta y divulgación </t>
  </si>
  <si>
    <t>1.3</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</si>
  <si>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</si>
  <si>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</si>
  <si>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</si>
  <si>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1.4</t>
  </si>
  <si>
    <t xml:space="preserve">Verificar la publicación del PAAC y del mapa de riesgos de corrupción </t>
  </si>
  <si>
    <t>Una (1) verificación a la publicación del mapa de riesgos de corrupción de la Entidad y el PAAC, a 31 de enero</t>
  </si>
  <si>
    <t>(Una (1) Verificación a la  publicación del PAAC y del mapa de riesgos de corrupción realizada/1)*100</t>
  </si>
  <si>
    <t>OCIP1</t>
  </si>
  <si>
    <t>Monitoreo o revisión</t>
  </si>
  <si>
    <t>1.5</t>
  </si>
  <si>
    <t>Mínimo tres monitoreos durante la vigencia 2022 al mapa de riesgos de corrupción de la Entidad</t>
  </si>
  <si>
    <t>(No. de monitoreos efectuados/3)*100</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</si>
  <si>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</si>
  <si>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</si>
  <si>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</si>
  <si>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</si>
  <si>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</si>
  <si>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</si>
  <si>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</si>
  <si>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</si>
  <si>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</si>
  <si>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2.2</t>
  </si>
  <si>
    <t>2.3</t>
  </si>
  <si>
    <t>(# Informes publicados / 
# Informes emitidos)*100</t>
  </si>
  <si>
    <t>2.4</t>
  </si>
  <si>
    <t>Estrategia de rendición de cuentas diseñada y publicada</t>
  </si>
  <si>
    <t>(Estrategia de rendición de cuentas diseñada y publicada/1)*100</t>
  </si>
  <si>
    <t>Jefe de la Oficina Asesora de Planeación</t>
  </si>
  <si>
    <t>2.5</t>
  </si>
  <si>
    <t xml:space="preserve">Caracterización de grupos de Interés actualizada y publicada </t>
  </si>
  <si>
    <t>(Caracterización de grupos de interés actualizada y publicada en la pagina web/1)*100</t>
  </si>
  <si>
    <t>2.6</t>
  </si>
  <si>
    <t>Estrategia informativa de Gestión Social.</t>
  </si>
  <si>
    <t>(Estrategia elaborada e implementada/1)*100</t>
  </si>
  <si>
    <t>SAUCP3</t>
  </si>
  <si>
    <t>2.7</t>
  </si>
  <si>
    <t>Elaborar e implementar una (1) estrategia para el fortalecimiento de los canales de comunicación que emplea el equipo de Gestión Social para la divulgación de información en cuatro (4) localidades.</t>
  </si>
  <si>
    <t>(Estrategia elaborada e implementada en 4 localidades/1)*100</t>
  </si>
  <si>
    <t>Diálogo de doble vía con la ciudadanía y sus organizaciones</t>
  </si>
  <si>
    <t>2.8</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</si>
  <si>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</si>
  <si>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</si>
  <si>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</si>
  <si>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</si>
  <si>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2.10</t>
  </si>
  <si>
    <t>2.11</t>
  </si>
  <si>
    <t>Jefe de la Oficina Asesora de Planeación, Profesionales de gestión social y las dependencias responsables en las temática especifica</t>
  </si>
  <si>
    <t>2.12</t>
  </si>
  <si>
    <t>2.13</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</si>
  <si>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</si>
  <si>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</si>
  <si>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</si>
  <si>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</si>
  <si>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</si>
  <si>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(Una (1) Estrategia de buen trato implementada en 2 localidades/1)*100</t>
  </si>
  <si>
    <t>Responsabilidad​</t>
  </si>
  <si>
    <t>Informes de resultados de ejercicios de diálogo publicado​s</t>
  </si>
  <si>
    <t>(# de informes de resultados de dialogo ciudadano publicados/número de diálogos ciudadanos realizados)*100</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</si>
  <si>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</si>
  <si>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</si>
  <si>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</si>
  <si>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</si>
  <si>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</si>
  <si>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</si>
  <si>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Fortalecimiento de los canales de atención</t>
  </si>
  <si>
    <t>4.2</t>
  </si>
  <si>
    <t>(Número de campañas adelantadas para posicionar los canales de atención/ 4) * 100</t>
  </si>
  <si>
    <t>4.3</t>
  </si>
  <si>
    <t xml:space="preserve">Una (1) jornada de sensibilización en 9 portales y estaciones intermedias 	</t>
  </si>
  <si>
    <t>(Jornada de sensibilización realizada / 1)*100</t>
  </si>
  <si>
    <t>SAUCP1</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</si>
  <si>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</si>
  <si>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</si>
  <si>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</si>
  <si>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</si>
  <si>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</si>
  <si>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t>Normativo y procedimental</t>
  </si>
  <si>
    <t>4.5</t>
  </si>
  <si>
    <t>Presentar informes de seguimiento a las PQRS</t>
  </si>
  <si>
    <t>Dos (2) informes de seguimiento a las PQRS presentados</t>
  </si>
  <si>
    <t xml:space="preserve">(# Informes de seguimiento 
a PQRS/2)*100 </t>
  </si>
  <si>
    <t>4.6</t>
  </si>
  <si>
    <t>11 informes de PQRS, elaborados y publicados en página web</t>
  </si>
  <si>
    <t>(Número de informes de PQRS elaborados y publicados /11) * 100</t>
  </si>
  <si>
    <t>4.7</t>
  </si>
  <si>
    <t>5 notas positivas elaboradas y publicadas en página web</t>
  </si>
  <si>
    <t>(Número de notas positivas elaboradas y publicadas / 5) * 100</t>
  </si>
  <si>
    <t>4.8</t>
  </si>
  <si>
    <t>Actualizar y divulgar el Protocolo de Documentos Perdidos</t>
  </si>
  <si>
    <t>Un (1) protocolo actualizado y divulgado</t>
  </si>
  <si>
    <t>(Un (1) protocolo actualizada y divulgada/1)*100</t>
  </si>
  <si>
    <t>Relacionamiento con el ciudadano</t>
  </si>
  <si>
    <t>4.9</t>
  </si>
  <si>
    <t>Transparencia Activa</t>
  </si>
  <si>
    <t>5.1</t>
  </si>
  <si>
    <t>Un conjunto de datos abiertos publicado</t>
  </si>
  <si>
    <t>(1 Conjunto de datos abiertos publicado/1)*100</t>
  </si>
  <si>
    <t>Director Técnico de TICs con apoyo del Profesional de Apoyo de Gobierno Digital</t>
  </si>
  <si>
    <t>DTP2</t>
  </si>
  <si>
    <t>5.2</t>
  </si>
  <si>
    <t>(# Conjuntos de datos abiertos Federados/2)*100</t>
  </si>
  <si>
    <t>Transparencia Pasiva</t>
  </si>
  <si>
    <t>5.3</t>
  </si>
  <si>
    <t xml:space="preserve">36 mesas de trabajo realizadas con las dependencias y concesionarios encargados de dar respuesta a las PQRS </t>
  </si>
  <si>
    <t>(# de mesas de trabajo realizadas / 36)*100</t>
  </si>
  <si>
    <t>Instrumentos de Gestión de la información</t>
  </si>
  <si>
    <t>5.4</t>
  </si>
  <si>
    <t xml:space="preserve">Implementar las actividades definidas en el marco del Programa de Conservación Documental para la vigencia 2022 </t>
  </si>
  <si>
    <t>Profesional Universitario Grado 03 - Gestión Documental</t>
  </si>
  <si>
    <t>DCP3</t>
  </si>
  <si>
    <t>5.5</t>
  </si>
  <si>
    <t xml:space="preserve">Implementar las actividades definidas en el marco del Programa de Preservación Documental para la vigencia 2022 </t>
  </si>
  <si>
    <t>Criterio diferencial de Accesibilidad</t>
  </si>
  <si>
    <t>5.6</t>
  </si>
  <si>
    <t>(Componentes de accesibilidad disponible en los sitios Web / Componentes de accesibilidad requeridos en el marco de la Política de Gobierno Digital)*100</t>
  </si>
  <si>
    <t>Profesional Especializado Grado 06 - Prensa y Comunicación Externa y Contratista de apoyo (WEBMASTER)</t>
  </si>
  <si>
    <t>Monitoreo</t>
  </si>
  <si>
    <t>5.7</t>
  </si>
  <si>
    <t xml:space="preserve">Un (1) informe de verificación </t>
  </si>
  <si>
    <t>Otras Iniciativas de lucha contra la corrupción</t>
  </si>
  <si>
    <t>6.1</t>
  </si>
  <si>
    <t>Diseñar e implementar campañas y otras acciones establecidas en el Plan de Trabajo para sensibilizar sobre la temática de conflicto de intereses</t>
  </si>
  <si>
    <t>(Campañas o acciones implementadas /2)*100</t>
  </si>
  <si>
    <t>DCP2</t>
  </si>
  <si>
    <t>6.2</t>
  </si>
  <si>
    <t>Diseñar e implementar campañas y otras acciones establecidas en el Plan de Trabajo para promover los valores del servicio público</t>
  </si>
  <si>
    <t>Profesional Universitario Grado 3 de Formación y Desarrollo</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</si>
  <si>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</si>
  <si>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</si>
  <si>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</si>
  <si>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</si>
  <si>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</si>
  <si>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6.4</t>
  </si>
  <si>
    <t>Revisar y ajustar el código de integridad incluyendo un nuevo valor</t>
  </si>
  <si>
    <t xml:space="preserve">Código de integridad ajustado incluyendo un nuevo valor </t>
  </si>
  <si>
    <t>(Código de integridad revisado y ajustado/1)*100</t>
  </si>
  <si>
    <t>6.5</t>
  </si>
  <si>
    <t>Realizar encuesta sobre el conocimiento de violaciones al código de integridad y conflictos de interés en la Entidad, para presentar el resultado al Comité Institucional de Coordinación de Control Interno.</t>
  </si>
  <si>
    <t>(Un (1) Informe presentado/informe proyectado (1))*100</t>
  </si>
  <si>
    <t>Componente</t>
  </si>
  <si>
    <t>Gestión de riesgos de corrupción</t>
  </si>
  <si>
    <t>Rendición de cuentas</t>
  </si>
  <si>
    <t>Mecanismos para mejorar la atención al ciudadano</t>
  </si>
  <si>
    <t>Mecanismos para la transparencia y acceso a la información</t>
  </si>
  <si>
    <t>Otras iniciativas de lucha contra la corrupción</t>
  </si>
  <si>
    <t xml:space="preserve">Actividades implementadas del Programa de Conservación Documental </t>
  </si>
  <si>
    <t xml:space="preserve">Actividades implementadas del Programa de Preservación Documental </t>
  </si>
  <si>
    <t xml:space="preserve">Dificultades para la postulación y creación de propuestas con cada dependencia </t>
  </si>
  <si>
    <t>Seguimiento segunda línea de defensa</t>
  </si>
  <si>
    <t>En la página WEB de la Entidad en barra de menú - TRANSMILENIO S. A. - Planes y Proyectos Institucionales - Plan Anticorrupción y de Atención al Ciudadano - 2022</t>
  </si>
  <si>
    <r>
      <t xml:space="preserve">Estrategias del Plan Anticorrupción y Atención al Ciudadano </t>
    </r>
    <r>
      <rPr>
        <sz val="12"/>
        <color rgb="FF00B050"/>
        <rFont val="Arial"/>
        <family val="2"/>
      </rPr>
      <t>PAAC 2022.</t>
    </r>
  </si>
  <si>
    <t>del 01 de mayo al 31 de agosto 2022</t>
  </si>
  <si>
    <t>Herlay Hurtado Ortiz</t>
  </si>
  <si>
    <t>Luz Nelly Castañeda</t>
  </si>
  <si>
    <t xml:space="preserve">Criterios </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</si>
  <si>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Estrategias PAAC 2022 Versión 2,publicadas en la pagina web a 23 de agosto de 2022.</t>
  </si>
  <si>
    <t>Seguimiento a la verificación de las estrategias del Plan Anticorrupción y Atención al Ciudadano</t>
  </si>
  <si>
    <t>Seguimiento al Plan Anticorrupción y Atención al Ciudadano PAAC 2022</t>
  </si>
  <si>
    <t>Verificar el avance de las estrategias del Plan Anticorrupción y Atención al Ciudadano PAAC 2022.</t>
  </si>
  <si>
    <t>Segundo Cuatrimestre 2022 (may-agosto)</t>
  </si>
  <si>
    <t>Jefe  Oficina Asesora de Planeación 
y
la persona que este designe</t>
  </si>
  <si>
    <t>Para el período reportado se diseñaron y divulgaron 3 piezas de riesgos de SARLAFT y 1 relacionada con los componentes de Gestión de Riesgo</t>
  </si>
  <si>
    <t>Piezas publicadas en Intranet (se remite archivo PDF)</t>
  </si>
  <si>
    <t>La campaña se extendió hasta agosto evitando enviar mensaje semanales para no saturar a los funcionarios y contratistas con estos temas</t>
  </si>
  <si>
    <t>Sin observación</t>
  </si>
  <si>
    <t>Divulgar en los canales de comunicación interna y externa (intranet y pagina web de la Entidad) la matriz de  riesgos de corrupción y las modificaciones que se presenten durante la vigencia 2022</t>
  </si>
  <si>
    <t>Realizar en los meses de abril,  agosto y  diciembre de  la vigencia 2022, monitoreos desde la segunda línea de defensa, a la matriz de riesgos de corrupción de dicha vigencia</t>
  </si>
  <si>
    <t xml:space="preserve">(# Seguimientos a las actividades del PAAC  emitidos y publicados en los plazos establecidos/3)*100  </t>
  </si>
  <si>
    <t>Monitoreo Segunda Línea de Defensa</t>
  </si>
  <si>
    <t xml:space="preserve">Con corte a 31 de agosto se han realizado dos actualizaciones a la matriz de riesgos de corrupción productos de los informes generados por la Oficina de Control Interno y la Secretaria general de la Alcaldía Mayor de Bogotá, adicionalmente por ejercicios de autocontrol. </t>
  </si>
  <si>
    <t>En el período mayo a agosto de 2022 se han realizado dos actualizaciones  a la matriz de riesgos de corrupción las cuales se han divulgado a través de la pagina web de la Entidad y en la Intranet</t>
  </si>
  <si>
    <t>La actividad se cumplió en el periodo anterior</t>
  </si>
  <si>
    <t>A finales del mes de agosto y principios de septiembre la Oficina Asesora de Planeación programó y realizó reuniones con los enlaces de las dependencias para llevar a cabo el segundo monitoreo a los riesgos de corrupción vigentes. Los resultados de dichos monitoreos quedaron registrados en la plataforma SIGEST - módulo riesgos</t>
  </si>
  <si>
    <t>Plataforma SIGEST - Modulo Riesgos</t>
  </si>
  <si>
    <t>Sin observación
Nota: en el historial de cada riesgo se puede evidenciar los monitoreos</t>
  </si>
  <si>
    <t>De acuerdo con el Plan Anual de Auditoría vigencia 2022, la Oficina de Control Interno ejecutó en los primeros diez días hábiles de enero el primer seguimiento del Plan Anticorrupción y de Atención al Ciudadano y en el mes de mayo publicó el segundo seguimiento, a las estrategias y a los mapas de riesgo de corrupción con corte a 31 de diciembre de 2021 y con corte a 30 de abril de 2022, los cuales fueron socializados el día 17 de enero y el 12 de mayo de 2022 con el responsable designado por la Oficina Asesora de Planeación. Los seguimientos en mención se registraron con los informe OCI-2022-001 y OCI-2022-033 y se pueden evidenciar en el link copiado en la columna soportes del avance y lugar donde reposan.</t>
  </si>
  <si>
    <t>No hay observación</t>
  </si>
  <si>
    <t>Jefe de la Oficina Asesora de Planeación
y 
Profesional de la OAP designado</t>
  </si>
  <si>
    <t>Cantidad  de informes publicados / 
Cantidad de Informes recibidos por la Oficina de Control Interno</t>
  </si>
  <si>
    <t>Profesional Especializado grado 6 de Gestión Social
y
Profesionales de Gestión Social</t>
  </si>
  <si>
    <t>Profesional Especializado grado 6 de Gestión Social
Profesionales de Gestión Social</t>
  </si>
  <si>
    <t>Un dialogo ciudadano abordando el tema de novedades del sistema del componente zonal</t>
  </si>
  <si>
    <t>(Diálogo ciudadano abordando el tema de novedades del sistema del componente zonal ) /1)*100</t>
  </si>
  <si>
    <t>Jefe de la Oficina Asesora de Planeación
y
Profesionales de Gestión social</t>
  </si>
  <si>
    <t>Participar en 18 rendiciones de cuentas del Sector Movilidad en cumplimiento a la normativa 1757 de 2015 (nivel local)</t>
  </si>
  <si>
    <t>18 rendiciones de cuentas del sector movilidad</t>
  </si>
  <si>
    <t xml:space="preserve"> (# Rendiciones de cuentas ejecutadas a nivel local/18)*100</t>
  </si>
  <si>
    <t xml:space="preserve">Dos diálogos en temas específicos con grupos de interés identificados  </t>
  </si>
  <si>
    <t>(Número de diálogos realizados en temas específicos /2 )*100</t>
  </si>
  <si>
    <t>Publicar, para seguimiento de grupos de valor, los informes de resultado de los  ejercicios de diálogo ciudadanos realizados por la entidad durante la vigencia 2022​</t>
  </si>
  <si>
    <t>Actividad cumplida</t>
  </si>
  <si>
    <t xml:space="preserve">Teniendo en cuenta que la actividad hace referencia a los informes del mes anterior, con corte al segundo cuatrimestre, la Oficina de Control Interno ha emitido 42 informes de los cuales se encuentran publicados 35 en la pagina WEB de la entidad. Lo anterior se evidencia en el link relacionado en la columna soportes del avance y lugar donde reposan. </t>
  </si>
  <si>
    <t>De los 35 informes publicados solo 13 cumplen completamente con accesibilidad y en 4 sus anexos no cumplen con este criterio a los cuales se les califica con 0.5, por lo que se reporta el indicador así: 15 / 42 =  36%
La oficina de control interno detectó que algunos de los PDF no cumplen con los criterios de accesibilidad y se encuentra en proceso de revisión, ajuste y posterior solicitud a SAUC de volverlos a publicar con el cumplimiento de los criterios.</t>
  </si>
  <si>
    <t>Se recomienda agilizar la actividad de revisar los informes y convertirlos en formato accesible para no correr el riesgo de incumplir esta actividad en la vigencia</t>
  </si>
  <si>
    <t xml:space="preserve">Insumos Portafolio Gestión Social - Plegable Portafolio de Gestión Social -Diagrama de Gantt. </t>
  </si>
  <si>
    <t>NA</t>
  </si>
  <si>
    <t>Se desarrolla e implementa la estrategia en los territorios priorizados para el 2022:  Suba, Engativá, Usaquén, San Cristóbal, Antonio Nariño, Santa Fe y zona de influencia de TransMiCable.  Se consolidan evidencias y se el realiza informe final.</t>
  </si>
  <si>
    <t xml:space="preserve">Tercera Entrega Estrategia Fortalecimiento canales de comunicación - Actas y Evidencias - Informe final </t>
  </si>
  <si>
    <t>No se reporta avance, toda vez que el dialogo se realizará en el último trimestre del año.</t>
  </si>
  <si>
    <t>Se verificará la ejecución de esta actividad en el último monitoreo.</t>
  </si>
  <si>
    <t xml:space="preserve">Actas (10) de las Audiencias públicas de Rendición de cuentas </t>
  </si>
  <si>
    <t>Convocatorias, grabaciones de las sesiones, listas de asistencias, presentaciones</t>
  </si>
  <si>
    <t>No hay observación.
Los dos diálogos se realizaron como se programaron, a través de la plataforma Teams</t>
  </si>
  <si>
    <t>Por reportar</t>
  </si>
  <si>
    <t>Se gestionó la realización de la actividad con el apoyo de la Veeduría Distrital.
Se realizó la convocatoria al grupo de ciudadanos mediante mensajes de correo electrónico y WhatsApp.
El 25 de agosto de 2022, se realizó el evento mediante reunión virtual en la Plataforma Teams, dada la poca asistencia (solo 4 ciudadanos) se decide reprogramar la sesión para el siguiente trimestre con el fin de dar cobertura a un grupo mas amplio de ciudadanos</t>
  </si>
  <si>
    <t>Plan de trabajo
Correos electrónicos de coordinación con la Veeduría Distrital
Pieza de comunicaciones
Correos de envió de invitación
Pantallazos de invitación al evento
Listado de asistencia</t>
  </si>
  <si>
    <t>Reprogramación de la sesión dada la poca asistencia al evento</t>
  </si>
  <si>
    <t>Se debe ajustar el plan de trabajo acorde con la reprogramación de la actividad, la cual se hará seguimiento en el tercer monitoreo</t>
  </si>
  <si>
    <t xml:space="preserve">Se ejecuta la primera parte de la estrategia propuesta para la vigencia 2022 con las siguientes actividades: recolección de testimoniales, elaboración de guion, elaboración de piezas gráficas de apoyo, planeación y ejecución de estrategia en territorio y recopilación de la  información obtenida en actividad en territorio. </t>
  </si>
  <si>
    <t xml:space="preserve">Informe segunda entrega - Testimoniales - Registro fotográfico - Acta </t>
  </si>
  <si>
    <t>No se reporta avance, toda vez que a la fecha de corte de este monitoreo se están consolidando los informes dado que se realizaron en el mes de agosto los primeros diálogos ciudadanos</t>
  </si>
  <si>
    <t>Implementar cuatro (4) campañas  para posicionar los canales de atención al usuario de la Entidad.</t>
  </si>
  <si>
    <t>4 campañas  para posicionar los canales de atención al usuario de la Entidad.</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</si>
  <si>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</si>
  <si>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Elaborar y publicar mensualmente en la pagina WEB de la Entidad los informes de PQRS  relacionados con los requerimientos allegados a la Entidad a través de los canales oficiales de atención al ciudadano</t>
  </si>
  <si>
    <t>Elaborar y publicar bimestralmente en la pagina WEB de la Entidad, los informes relacionados con notas positivas.</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</si>
  <si>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</si>
  <si>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</si>
  <si>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Acciones de mejora: Con corte a 26 de agosto de 2022, se han ejecutado en el componente de Servicio al Ciudadano dos (2) acciones para reforzar los criterios establecidos por la Alcaldía Mayor de Bogotá para dar respuesta a las solicitudes ciudadanas, la primera en el mes de marzo, y la segunda en el mes de mayo de 2022.  
*  Se realizó un contenido en la Intranet y una pieza digital para las áreas internas, con  el  fin  de  sensibilizar  sobre  los  tiempos  de  respuesta (criterio de oportunidad) y  la  derogación del  Decreto Legislativo 491 de 2020. </t>
  </si>
  <si>
    <t>Registro Acción 2</t>
  </si>
  <si>
    <t xml:space="preserve">Evidencias Campaña 2 </t>
  </si>
  <si>
    <t>*  Evidencias Jornada de Socialización Primer Momento                                          *  Estrategia de comunicación Manual del Usuario-Canales de Comunicación TMSA</t>
  </si>
  <si>
    <t xml:space="preserve">Informe y Presentación Inducción y reducción de la Política Pública del Servicio a la Ciudadanía.  </t>
  </si>
  <si>
    <t>Notas positivas: De mayo a agosto de 2022, se ha elaborado y publicado dos (2) informes relacionado con notas positivas, correspondiente al periodo de mayo a junio de 2022.</t>
  </si>
  <si>
    <t>Se encuentra pendiente de desarrollar, teniendo en cuenta que se incluirá en el protocolo de documentos perdidos, un capítulo especial de objetos extraviados.</t>
  </si>
  <si>
    <t>La actividad se debe agilizar a la mayor brevedad posible para no correr el riesgo de incumplir con este compromiso</t>
  </si>
  <si>
    <t xml:space="preserve">Informe de Recorridos y Visitas Defensoría del Ciudadano TMSA.  </t>
  </si>
  <si>
    <t>Identificar información que sea de importancia para la ciudadanía,  estructurarla y publicarla como mínimo en un conjunto de datos abiertos en el portal: datosabiertos.bogota.gov.co.</t>
  </si>
  <si>
    <t>Realizar mesas de trabajo con las dependencias encargadas de dar respuesta a las PQRS y concesionarios, con el  fin de hacer seguimiento y fortalecer los procesos enmarcados en atención al usuario</t>
  </si>
  <si>
    <t>(Actividades del Programa de conservación documental  ejecutadas  /Actividades del Programa de conservación documental  proyectadas)*100</t>
  </si>
  <si>
    <t>(Actividades del Programa de preservación documental  ejecutadas /Actividades del Programa de preservación documental  proyectadas  )*100</t>
  </si>
  <si>
    <t>Componentes de accesibilidad  con criterios mínimos de AA en los sitios web de la Entidad bajo la ley 1519 del 2020, ANEXO 2</t>
  </si>
  <si>
    <t xml:space="preserve">Verificar la matriz del  cumplimiento normativo  de la Ley  1712 de 2014 (Ley de Transparencia) </t>
  </si>
  <si>
    <t>Informe de verificación  realizado / informe de verificación planeado (1)</t>
  </si>
  <si>
    <t>Si bien aun no se tiene concluida la Federación de los conjuntos de datos abiertos, se ha avanzado en las actividades propias de dicha Federación y se cuenta ya con el diccionario y catálogo de datos, así mismo con los enlaces de los archivos REST desde el Geoportal, los cuales permiten realizar la federación entre los portales.</t>
  </si>
  <si>
    <t>Frente al indicador desde la segunda línea de defensa se recomienda reportar avance del mismo   solo hasta que se tengan los datos federados, esto de acuerdo con la formula establecida. Actualmente el 50% de avance, se esta reportando tomando como referencia una serie de etapas que se adelantan frente a la gestión de federación de datos.</t>
  </si>
  <si>
    <t xml:space="preserve">Se llevo a cabo el estudio de carga microbiana  sin encontrar alteración alguna ni requerir un plan de acción. 
Se identificaron la unidades de conservación en mal estado y se adquirieron dos mil cajas para realizar los cambios necesarios en el archivo central. 
Fue actualizado y publicado el plan de emergencia, la matriz de riesgos, el protocolo de atención de emergencias y el protocolo de intervención (primeros auxilios). 
Los cambios de carpetas se han venido realizando a diario según necesidad. 
Los inventarios son actualizados en la medida que se generan expedientes. </t>
  </si>
  <si>
    <t xml:space="preserve">Se llevó a cabo la Integración de certificados y  firmas digitales en el aplicativo T-doc
Se implementó el uso de correo certificado para el envió de correos electrónicos en la ventanilla de salida. 
</t>
  </si>
  <si>
    <t>Cronograma Programa de Preservación Documental 
Plataforma t-doc</t>
  </si>
  <si>
    <t>La Subgerencia de Atención al Usuario y Comunicaciones registró en el soporte que el número de componente requeridos en el marco de la Política de Gobierno Digital que se deben ajustar 38 criterios, de los cuales al segundo trimestre se han logrado resolver 38 criterios, garantizando los siguientes resultados:
* Perceptible: 0 Problemas
* Operable: 0 problemas
* Compresible: 0 problemas
* Robusto: 0 problemas .</t>
  </si>
  <si>
    <t xml:space="preserve">De acuerdo a lo planificado en el Plan Anual de Auditorías 2022 en el mes de julio se realizó el informe para verificar la matriz del cumplimiento normativo de la Ley 1712 de 2014 (Ley de Transparencia). Este informe se encuentra publicado se pueden evidenciar en el link copiado en la columna soportes del avance y lugar donde reposa. </t>
  </si>
  <si>
    <t>Dos (2) acciones  o campañas para sensibilizar sobre la temática de conflicto de intereses.</t>
  </si>
  <si>
    <t>Profesional Universitario Grado 3 de Formación y Desarrollo y
Profesional Especializado Grado 6 Control Disciplinario Interno.</t>
  </si>
  <si>
    <t>Dos (2) acciones  o campaña para promover los valores del servicio público</t>
  </si>
  <si>
    <t>Un (1) Informe con el resultado de la encuesta  sobre el conocimiento de violaciones al código de integridad y conflictos de interés</t>
  </si>
  <si>
    <t>II Maratón de conocimiento de integridad
Estructuración noticiero de títeres el megáfono segunda temporada "Conflicto de Intereses - protocolo interno"</t>
  </si>
  <si>
    <t xml:space="preserve">No hay observación </t>
  </si>
  <si>
    <t xml:space="preserve">Actividad parchando con mis Compañeros (15 dependencias)
Diseño de estrategias para la promoción de los valores - Los Valores de la Infancia … valores para la vida 
</t>
  </si>
  <si>
    <t xml:space="preserve">Baja participación de las dependencias con los valores de la infancia </t>
  </si>
  <si>
    <t>Resolución nombramiento de gestores y soportes verificación requisitos</t>
  </si>
  <si>
    <t xml:space="preserve">Creación del nuevo valor para documentar y  diseño de actividades para lanzamiento del nuevo valor </t>
  </si>
  <si>
    <t xml:space="preserve">Correo solicitud proveedor - asistencia primer laboratorio creativo </t>
  </si>
  <si>
    <t>El informe resultado de la encuesta sobre el conocimiento de violaciones al código de integridad y conflictos de interés se realizará en el segundo semestre del año en curso de acuerdo a lo planeado en el Plan Anual de Auditoría vigencia 2022 de la OCI. La fecha planificada en el PAA es a partir del 18 de octubre de 2022.</t>
  </si>
  <si>
    <t>Se verificará la actividad en el último monitoreo</t>
  </si>
  <si>
    <t>Con corte a 31 de agosto de 2022, se evidenció  la publicación de la versión dos de la matriz de riesgos de corrupción para la vigencia 2022, en la pagina WEB de la Entidad en la zona de planes y proyectos - Plan Anticorrupción y Atención al Ciudadano. 
Para el periodo auditado el porcentaje es del 100%</t>
  </si>
  <si>
    <t>Ninguno</t>
  </si>
  <si>
    <t>Se evidencia la publicación tanto en la Web como en la intranet de la Entidad, la publicación de la matriz versión 2..</t>
  </si>
  <si>
    <t>Publicación en la Pagina  Web de la Entidad</t>
  </si>
  <si>
    <t>Correo electrónico con el adjunto la evidencia de la publicación en la intranet de la Entidad de  3 piezas de riesgos de SARLAFT y 1 relacionada con los componentes de Gestión de Riesgo</t>
  </si>
  <si>
    <t>No aplica</t>
  </si>
  <si>
    <t>Actividad cumplida desde el periodo anterior</t>
  </si>
  <si>
    <t>Aplicativo SIGEST</t>
  </si>
  <si>
    <t xml:space="preserve">Se evidenció en el sistema de información SIGEST el monitoreo realizado con corte 31 de  agosto de 2022. </t>
  </si>
  <si>
    <t>Informe Publicado en la página Web</t>
  </si>
  <si>
    <t>Se evidenció el cumplimiento de la actividad mediante la publicación en la pagina WEB del informe OCI-2022-001, correspondiente al seguimiento con corte a 31 de diciembre de 2021 ejecutada en enero de 2022, informe  OCI-2022-0  seguimiento con corte a 30 de abril de 2022</t>
  </si>
  <si>
    <t>Informes publicados en la Pagina Web de la Entidad, link de transparencia y acceso a la información.</t>
  </si>
  <si>
    <t>Se debe revisar el dato del indicador, lo anterior teniendo en cuenta que en el periodo solo se recibió un solo informe y ya se publicó, por lo anterior el indicador debe ser 100%</t>
  </si>
  <si>
    <t>La Oficina Asesora de Planeación realizó el segundo monitoreo a las estrategias PAAC con corte a 31 de agosto de 2022, mediante correo electrónico y consolidó los avances reportados por las áreas</t>
  </si>
  <si>
    <t>Informe OCI-2022-043</t>
  </si>
  <si>
    <t>El informe de la Ley 1712 de 2014 (Ley de Transparencia), se radicó bajo el numero OCI-2022-043 y se  encuentra publicado en la pagina Web de la Entidad.</t>
  </si>
  <si>
    <t>Verificación accesibilidad en informes</t>
  </si>
  <si>
    <t>Esta actividad fue modificada  su fecha de inicio a 1 de octubre de 2022, razón por la cual será  evaluada en el siguiente seguimiento</t>
  </si>
  <si>
    <t>Pantallazo de registro en la intranet de la Entidad</t>
  </si>
  <si>
    <t>Archivo PDF primer momento</t>
  </si>
  <si>
    <t xml:space="preserve"> Evidencia publicación Notas Positivas pagina web</t>
  </si>
  <si>
    <t>Se evidenció la publicación de 3 notas positiva en la página Web de la Entidad</t>
  </si>
  <si>
    <t>El proceso reporto las evidencias de las visitas y los recorridos realizados desde mayo a agosto 31, generando un  total de : 29 visitas y 18 recorridos hasta  el 31 de agosto de 2022.
Teniendo en cuenta la formula del indicador numero de visitas/30 x 0,50 y numero de recorridos ejecutados/numero de recorridos requeridos * 0,50, el avance es del 98% al corte del  presente seguimiento.</t>
  </si>
  <si>
    <t>Evidencia recorridos y visitas</t>
  </si>
  <si>
    <t>Actas de reuniones mesas de trabajo y listados de asistencia</t>
  </si>
  <si>
    <t>Resolución numero</t>
  </si>
  <si>
    <r>
      <t>Estrategia</t>
    </r>
    <r>
      <rPr>
        <sz val="12"/>
        <color rgb="FFFF0000"/>
        <rFont val="Tahoma"/>
        <family val="2"/>
      </rPr>
      <t xml:space="preserve"> </t>
    </r>
    <r>
      <rPr>
        <sz val="12"/>
        <rFont val="Tahoma"/>
        <family val="2"/>
      </rPr>
      <t>para el fortalecimiento de los canales de comunicación locales.</t>
    </r>
  </si>
  <si>
    <r>
      <rPr>
        <b/>
        <sz val="12"/>
        <color theme="1"/>
        <rFont val="Tahoma"/>
        <family val="2"/>
      </rPr>
      <t xml:space="preserve">Campaña de fortalecimiento de los canales de atención: </t>
    </r>
    <r>
      <rPr>
        <sz val="12"/>
        <color theme="1"/>
        <rFont val="Tahoma"/>
        <family val="2"/>
      </rPr>
      <t xml:space="preserve">En el mes de julio de 2022 se desarrolló la segunda campaña para promover la utilización de los canales de atención ciudadana y la figura del Defensor del Ciudadano,  la cual fue publicada en las redes sociales de la Entidad (Twitter e Instagram) los días 27, 28, 29 y 31  de julio de 2022. </t>
    </r>
  </si>
  <si>
    <r>
      <t xml:space="preserve">Para realizar la jornada de sensibilización se definieron dos momentos, así:             * Primer </t>
    </r>
    <r>
      <rPr>
        <u/>
        <sz val="12"/>
        <color theme="1"/>
        <rFont val="Tahoma"/>
        <family val="2"/>
      </rPr>
      <t>Momento -Expectativa y divulgación del mensaje:</t>
    </r>
    <r>
      <rPr>
        <sz val="12"/>
        <color theme="1"/>
        <rFont val="Tahoma"/>
        <family val="2"/>
      </rPr>
      <t xml:space="preserve">  en el mes de abril de 2022, la Defensoría del Ciudadano, en articulación con el componente de Cultura Ciudadana, y Atención al Usuario de la SAUC divulgó por diferentes canales de comunicación propios de la Entidad el mensaje  </t>
    </r>
    <r>
      <rPr>
        <i/>
        <sz val="12"/>
        <color theme="1"/>
        <rFont val="Tahoma"/>
        <family val="2"/>
      </rPr>
      <t>“Ceder la silla sin importa el color"</t>
    </r>
    <r>
      <rPr>
        <sz val="12"/>
        <color theme="1"/>
        <rFont val="Tahoma"/>
        <family val="2"/>
      </rPr>
      <t xml:space="preserve">, invitando a un acto de solidaridad y empatía por el otro, lo anterior con el fin de comunicar y fortalecer la apropiación de este derecho. 
*  Segundo Momento -Divulgación del contenido:  con piezas gráficas y audiovisuales se entregará a los diferentes públicos del Sistema información relacionada con el Manual del Usuario y canales de comunicación.  Se tiene previsto sea en el mes de septiembre.  </t>
    </r>
  </si>
  <si>
    <r>
      <rPr>
        <b/>
        <sz val="12"/>
        <color theme="1"/>
        <rFont val="Tahoma"/>
        <family val="2"/>
      </rPr>
      <t xml:space="preserve">Capacitación de inducción y reinducción: </t>
    </r>
    <r>
      <rPr>
        <sz val="12"/>
        <color theme="1"/>
        <rFont val="Tahoma"/>
        <family val="2"/>
      </rPr>
      <t xml:space="preserve">El 29 de abril de 2022, desde la Defensoría del Ciudadano de TRANSMILENIO S.A, en articulación con atención al usuario, se realizó una jornada de inducción y reinducción de la Política Pública Distrital del Servicio a la Ciudadanía, incluyendo Manual del Servicio al Usuario, y oportunidad de PQRS con los Concesionarios, al equipo de atención al ciudadano, encales de PQRS de las áreas y concesionarios de la Entidad, lo anterior se hizo en dos grupos. </t>
    </r>
  </si>
  <si>
    <r>
      <t>De acuerdo con lo establecido en el Plan Anual de Auditorías para la vigencia 2022, se realizó el primer y segundo seguimiento a las PQRS correspondiente al segundo semestre de 2021 y primer semestre de 2022. Los informes OCI-2022-023 y OCI-2022-</t>
    </r>
    <r>
      <rPr>
        <sz val="12"/>
        <color theme="1"/>
        <rFont val="Tahoma"/>
        <family val="2"/>
      </rPr>
      <t>053</t>
    </r>
    <r>
      <rPr>
        <sz val="12"/>
        <color indexed="8"/>
        <rFont val="Tahoma"/>
        <family val="2"/>
      </rPr>
      <t xml:space="preserve">, se puede consultar en el link relacionado en la columna soportes del avance y lugar donde reposan. </t>
    </r>
  </si>
  <si>
    <r>
      <rPr>
        <b/>
        <sz val="12"/>
        <rFont val="Tahoma"/>
        <family val="2"/>
      </rPr>
      <t>Publicación de informes de PQRS:</t>
    </r>
    <r>
      <rPr>
        <sz val="12"/>
        <rFont val="Tahoma"/>
        <family val="2"/>
      </rPr>
      <t xml:space="preserve"> En el periodo de mayo a agosto de 2022, se han elaborado y publicado cuatro (4) informes sobre el balance de PQRS, correspondientes al periodo de abril - julio de 2022.  Para un total de siete (7) en lo corrido del año.  </t>
    </r>
  </si>
  <si>
    <r>
      <rPr>
        <b/>
        <sz val="12"/>
        <color theme="1"/>
        <rFont val="Tahoma"/>
        <family val="2"/>
      </rPr>
      <t xml:space="preserve">Mesas de trabajo: </t>
    </r>
    <r>
      <rPr>
        <sz val="12"/>
        <color theme="1"/>
        <rFont val="Tahoma"/>
        <family val="2"/>
      </rPr>
      <t xml:space="preserve">En el marco del proyecto denominado "Plan Padrino" para este según do periodo se han llevado a cabo 8 reuniones con las diferentes áreas de la Entidad, en especial con aquellas en las cuales se evidencian posibilidades de mejora, respecto a los criterios de respuesta y la forma en como emiten las contestaciones a los requerimientos interpuestos por la ciudadanía.
</t>
    </r>
  </si>
  <si>
    <t xml:space="preserve">Citaciones realizadas por temas </t>
  </si>
  <si>
    <t>Correos enviado al proveedor,  listado de asistencia al laboratorio, documento valores del equipo T</t>
  </si>
  <si>
    <t>Cumplimiento del indicador Reporte primera línea de defensa</t>
  </si>
  <si>
    <t>Descripción avance primera línea de defensa</t>
  </si>
  <si>
    <t>En el primer seguimiento el área reportó el documento teórico y en su parte final define  las acciones a desarrollar, en cada etapa  pero no le asignaron  peso porcentual. En reunión  vía teams, el  auditado informa que cada etapa tiene un 25%., por tanto al verificar las evidencias anexas se asigna el 50%</t>
  </si>
  <si>
    <t>Registros fotográficos, diseños, Diagrama de Gantt. Documento Word</t>
  </si>
  <si>
    <t>La Oficina de Control Interno evidenció el documento Informe Final objetivo 2 fortalecimiento de canales de comunicación de Gestión social 2022, que dice contener la actualización de diagnóstico, desarrollo, resultados y análisis de la metodología implementada para el fortalecimiento de los canales de comunicación de Gestión Social en los territorios priorizados para el 2022: Suba, Engativá, Usaquén, San Cristóbal, Antonio Nariño, Santa fe y Zona de influencia de TransMiCable.</t>
  </si>
  <si>
    <t>Documento de 35 paginas  informe final objetivo 2, fortalecimiento de canales de comunicación de gestión social  2022</t>
  </si>
  <si>
    <t>Realizar un diálogo ciudadano, abordando el tema de novedades  del Sistema del componente zonal</t>
  </si>
  <si>
    <t>Informe de la segunda entrega, fotografías  y listado de asistencia y acta</t>
  </si>
  <si>
    <t>Se  verifica en el próximo seguimiento, teniendo en cuenta que los Diálogos fueron realizados en agosto y por tanto, no se ha generado el informe a publicar.
Actividad  con fecha de vencimiento 05 de diciembre de 2022, es decir se encuentra dentro del tiempo.</t>
  </si>
  <si>
    <t xml:space="preserve">A la fecha de corte del presente seguimiento se ejecutó otra acción publicada en la Intranet de la Entidad el 26 de mayo  de 2022.  llegando así al 50% teniendo en cuenta el indicador
</t>
  </si>
  <si>
    <t>El área en el mes de julio de 2022  desarrolló la segunda campaña para promover la utilización de los canales de atención ciudadana y la figura del Defensor del Ciudadano,  la cual fue publicada en las redes sociales de la Entidad (Twitter e Instagram) los días 27, 28, 29 y 31  de julio de 2022. 
Teniendo en cuenta el indicador el porcentaje de avance es del 50%</t>
  </si>
  <si>
    <t>Pantallazos de campaña</t>
  </si>
  <si>
    <t>Teniendo en cuenta el indicador el porcentaje de avance es  cero, sin embargo el área reporto las evidencias de la primera parte  que son las expectativas y divulgación del mensaje:  en el mes de abril de 2022, la Defensoría del Ciudadano, en articulación con el componente de Cultura Ciudadana, y Atención al Usuario de la SAUC divulgó por diferentes canales de comunicación propios de la Entidad el mensaje  “Ceder la silla sin importa el color", en el marco de la estrategia de comunicación - Apropiación del Manual al Usuario en el Sistema TransMilenio.</t>
  </si>
  <si>
    <t xml:space="preserve">El área presentó como evidencia fotografías y listado de asistencia de la jornada de inducción y reinducción de la Política Pública Distrital del Servicio a la Ciudadanía, incluyendo Manual del Servicio al Usuario, y oportunidad de PQRS con los Concesionarios, al equipo de atención al ciudadano, enlaces de PQRS de las áreas y concesionarios de la Entidad, lo anterior se hizo en dos grupos. </t>
  </si>
  <si>
    <t>Fotografías, presentación, listado de asistencia</t>
  </si>
  <si>
    <t>Se evidenció la publicación de 7 informes en la página Web de la Entidad, correspondientes a enero, febrero, marzo, abril, mayo, junio, julio de 2022</t>
  </si>
  <si>
    <t>Publicación en la pagina web de la Entidad</t>
  </si>
  <si>
    <t>Fueron recibidas 8 archivos en PDF como soportes correspondientes a las mesas de trabajo del plan padrino, para un total de 22 al corte de 31 de agosto de 2022, arrojando un porcentaje de 61%</t>
  </si>
  <si>
    <t>Si bien la primera línea de defensa remitió soportes correspondientes a las actividades realizadas, no fue posible establecer el porcentaje de avance reportado, debido a que no se cuenta con la programación que permita verificar cuales fueron las Actividades del Programa de conservación documental proyectadas.
Se asigna el porcentaje reportado por el área.</t>
  </si>
  <si>
    <t>Correo enviado por el área, con la descripción de las actividades</t>
  </si>
  <si>
    <t xml:space="preserve">Correo enviado por el área. </t>
  </si>
  <si>
    <t>La primera línea de defensa anexó documento  donde describe que el comprobador Nu Htlm, registra las Acciones realizadas en la accesibilidad WEB (Componentes de accesibilidad disponible en los sitios Web (38 resueltos) / Componentes de accesibilidad requeridos en el marco de la Política de Gobierno Digital (38 criterios))*100</t>
  </si>
  <si>
    <t>Correo electrónico con documento anexo</t>
  </si>
  <si>
    <t xml:space="preserve">Las evidencias reportadas por la primera línea de defensa no permiten identificar claramente que corresponda a un 50%, por tanto, se asigna el mismo porcentaje reportados por ellos al evidenciar la estructuración de noticiero de títeres el megáfono segunda temporada "Conflicto de Intereses - protocolo interno" y la evidencia de la II Maratón de Conocimiento de la Integridad </t>
  </si>
  <si>
    <t>La oficina de control Interno no tuvo como identificar el 70% del avance. Se asigna el  reportado por la primera y segunda línea de defensa al  identificar que se realizó la actividad de Parchando para las dependencias de la Entidad  y que se encuentra en circulación en la intranet la actividad de los valores de la infancia... valores para la vida</t>
  </si>
  <si>
    <t>% avance al indicador dado por la oficina de control interno</t>
  </si>
  <si>
    <t>Para llevar a cabo la prueba indicada se procedió a realizar las siguientes actividades:
1. Se solicitó a las áreas responsables de los controles establecidos en la Matriz de Riesgos de Corrupción mediante correo electrónico del 01 de septiembre de 2022, la remisión de los soportes de los avance registrados en el aplicativo SIGEST con corte a 31 de agosto de 2022.
2. Se descargó de la página WEB el Anexo 2. Riesgos Corrupción PAAC 2022 V.2
3. Se documentó la prueba con los resultados de la verificación realizada.
4. Se concluyó.</t>
  </si>
  <si>
    <t>Observaciones y o Conclusiones de la Oficina de Control Interno, Segundo Seguimiento Estrategias del Plan Anticorrupción y Atención al Ciudadano PAAC 2022.</t>
  </si>
  <si>
    <t xml:space="preserve">Evidenciada en documento Plan Anticorrupciónn y de atención al Ciudadano v.2 publicado en la pagina web </t>
  </si>
  <si>
    <t xml:space="preserve">Dos presentaciones  y documento Plan Anticorrupción y de atención al Ciudadano v.2 publicado en la pagina web </t>
  </si>
  <si>
    <t xml:space="preserve">Diez actas de las audiencias públicas llevadas a cabo ydocumento Plan Anticorrupciónn y de atención al Ciudadano v.2 publicado en la pagina web </t>
  </si>
  <si>
    <t>Se evidenciaron diez actas de las audiencias publicas en las siguientes localidades: Usme15/07/2022, Tunjuelito 22/07/2022, Santafé 19/08/2022, San Cristóbal 29/07/2022, Rafael Uribe 03/08/2022, Los Mártires 24/08/2022, Kennedy 22/06/2022, Ciudad Bolívar 06/07/2022, Bosa 29/06/2022,  Antonio Nariño 20/08/2022
Teniendo en cuenta el indicador el avance corresponde al 55%.
Nota:  Estrategia modificada en el numero de rendiciones de cuenta, según lo solicitado por la Subgerencia de Comunicaciones, igualmente se ajustó el indicador</t>
  </si>
  <si>
    <t xml:space="preserve">Correo electronico y archvos en excel </t>
  </si>
  <si>
    <t>Mediante correo electrónico del 12 de septiembre de 2022 la Dirección de Tics describe el  avance realizado equivalente a 4 items de 7 que relaciona en el correo antes mencionado.</t>
  </si>
  <si>
    <t>La Oficina Asesora de Planeación presentó el plan de trabajo discriminado con las acciones que se ejecutaron para llegar al 100%.  Igualmente anexó  las evidencias de las 3 piezas de riesgos de SARLAFT y 1 relacionada con los componentes de Gestión de Riesgo.
Las evidencia registran las siguientes fechas de ejecución de la acción: 19 de mayo, 7 de junio, 22 de junio y 8 de agosto de 2022
La actividad se cumplió pero no en el tiempo estipulado del 30 de junio de 2022. 
Se recomienda Tener presente las fechas propuestas de  ejecución de las actividades con el fin de dar cumplimiento en los tiempos allí estipulados</t>
  </si>
  <si>
    <t>Teniendo en cuenta que se recibió un informe de la Contraloría y que este se encuentra publicado y acorde con el indicador para el segundo cuatrimestre, el porcentaje es del 100%
Es importante mencionar que la segunda línea de defensa reporto que se evidenció el cumplimiento del compromiso para el periodo
Se recomienda a la primera línea de defensa verificar el indicador reportado para el presente seguimiento y tomar los correctivos  en el siguiente periodo.</t>
  </si>
  <si>
    <t>La Oficina de control interno  implemento mecanismos  de autocontrol para garantizar que el 100% de los informes que se emitan en la vigencia 2023 cumplan con los principios de accesibilidad y la Ley de Transparencia detectó que algunos de los PDF no cumplen con los criterios de accesibilidad y se encuentra en proceso de revisión, ajuste y posterior solicitud a SAUC de volverlos a publicar con el cumplimiento de los criterios.
En cuanto al seguimiento de la segunda línea de defensa, es importante mencionar que la meta establece que los documentos deben ser accesibles por lo tanto se recomienda revisar el mecanismo de seguimiento.
Recomendación:    La Oficina de Control interno debe tomar medidas que conlleven al cumplimiento de las actividades propuestas para el logro del indicador, teniendo en cuenta que ya estamos en el ultimo cuatrimestre del año 2022.</t>
  </si>
  <si>
    <t>La Oficina asesora de Planeación realizó la gestión  de citación a los ciudadanos para realizar la capacitación, sin embargo la asistencia fue muy poca, razón por la cual tomaron la decisión de reprograma el evento.
Teniendo en cuenta que esta actividad tenia fecha de vencimiento 31 de agosto de 2022. se recomienda:  Adelantar la gestión necesaria para la realización del evento antes del próximo seguimiento, con el fin de no pasar con incumplimiento</t>
  </si>
  <si>
    <t>No se evidenció la radicación del  segundo informe de PQRS, razón por la cual  el porcentaje de avance  se continua registrando con el 50%.
Recomendación:   Reportar el avance cuando los informes se encuentren debidamente legalizados en el T-DOC</t>
  </si>
  <si>
    <t>La primera línea de defensa No presentó evidencia de ejecución de esta actividad por lo que la OCI recomienda dar celeridad a esta actividad con el fin de evitar incumplimiento a 31 de diciembre de 2022 fecha  final de la actividad.</t>
  </si>
  <si>
    <t>Si bien se remitieron soportes correspondientes a las actividades realizadas, no fue posible establecer el porcentaje de avance reportado, debido a que no se cuenta con la programación que permita verificar cuales fueron las Actividades del Programa de preservación documental proyectadas,</t>
  </si>
  <si>
    <t xml:space="preserve">Se evidenció correo del jueves 14 de julio de 2022 en el que solicita  al proveedor  la propuesta en donde se plantee la estrategia de cómo incluir el nuevo valor en el cuaderno de valores escogido durante el 1°er laboratorio creativo (empatía) y define las característica que debe tener.
La Oficina de control interno al no contar con el detallado de como se va a cumplir la actividad, asigna el mismo porcentaje reportado por el área sin embargo recomienda Dar celeridad para entregar el producto propuesto, teniendo en cuenta que nos encontramos en ultimo cuatrimestre del año. </t>
  </si>
  <si>
    <t>De acuerdo a lo planeado en el Plan Anual de Auditoría vigencia 2022 de la OCI. La fecha planificada en el PAA es a partir del 18 de octubre de 2022, razón por la cual se revisará en el ultimo seguimiento del PAA.
Recomendación:  Dar celeridad a esta actividad con el fin de evitar incumplimiento a 31 de diciembre de 2022 fecha  final de la actividad.</t>
  </si>
  <si>
    <t>En la Intranet de la entidad</t>
  </si>
  <si>
    <t>Cronograma Programa de Conservación Documental
Plan de emergencias (T-DA-003) En la Intranet de la entidad</t>
  </si>
  <si>
    <t>En Web de la entidad en la sección de control interno</t>
  </si>
  <si>
    <t>En Web de la entidad</t>
  </si>
  <si>
    <t>Formulario digital y correo plan de rodaje títeres</t>
  </si>
  <si>
    <t>Formulario digital relacionado con la actividad Parchando</t>
  </si>
  <si>
    <t xml:space="preserve">Evidencia de publicación informes PQRS En la web de la entidad en quejas, peticiones </t>
  </si>
  <si>
    <t>Evidencia de publicación Notas positivas 
En la web de la entidad en la seccion de escuchamos tu queja</t>
  </si>
  <si>
    <t>N. A.</t>
  </si>
  <si>
    <t>Jefe de la Oficina de Control Interno y o la persona que este designe.</t>
  </si>
  <si>
    <t>Jefe  Oficina Asesora de Planeación 
y o
la persona que este delegue</t>
  </si>
  <si>
    <t xml:space="preserve">Elaborar e implementar una (1) estrategia para informar a las comunidades las actividades  y los beneficios que el Equipo de Gestión Social realiza y o promociona en los territorios de intervención y que impactan su entorno en cinco (5) localidades. </t>
  </si>
  <si>
    <t xml:space="preserve">Teniendo en cuenta que la estrategia esta dispuesta en cuatro etapas de desarrollo, se informa que a la fecha se han surtido dos etapas de ellas y las acciones que se han desarrollado en cada etapa son las siguientes: 
Etapa1: Construcción del documento teórico guía que contiene: Introducción, objetivos, recursos, público objetivo, metodología y planteamiento de actividades y o tareas para el alcance de objetivos. (Soporte entregado en el reporte de Enero a abril de 2022).
Etapa 2: Recolección de registro fotográfico para elaboración de pieza gráfica, prediseño y diseño de pieza gráfica digital, producción de pieza gráfica impresa y construcción de diagrama de Gantt (cronograma). </t>
  </si>
  <si>
    <t xml:space="preserve">(Número de visitas o sesiones virtuales con la comunidad usuaria del Sistema/30)*0,50)
+
(Número de recorridos ejecutados / Número de recorridos requeridos y o identificados) *0,50)
</t>
  </si>
  <si>
    <t>Actas de reunión y o Comité</t>
  </si>
  <si>
    <t>Publicar en la Página Web de TRANSMILENIO S. A.  los Informes de Auditorías  emitidos por los Entes Externos de Control y recibidos por la Oficina de Control Interno.</t>
  </si>
  <si>
    <t>Publicación en la Página Web de TRANSMILENIO S. A. del 100% de los Informes de  Auditoría emitidos  por los Entes Externos de Control y recibidos por la Oficina de Control Interno.</t>
  </si>
  <si>
    <t>La Contraloría de Bogotá en el mes de junio de 2022 presentó a la Empresa de Transporte del Tercer Milenio - TRANSMILENIO S. A. el informe final de auditoría de regularidad el cual corresponde al periodo auditado 2021. Este informe se encuentra publicado se pueden evidenciar en el link copiado en la columna soportes del avance y lugar donde reposa.</t>
  </si>
  <si>
    <t>Publicar en la Página Web de TRANSMILENIO S. A.,  en formato PDF accesible, los Informes emitidos por la Oficina de Control Interno en el mes anterior.</t>
  </si>
  <si>
    <t>Publicación en la Página Web de TRANSMILENIO S. A. del 100% de los Informes emitidos por la Oficina de Control Interno</t>
  </si>
  <si>
    <t>Diseñar y publicar en la página web de TRANSMILENIO S. A., la estrategia para fortalecer la rendición de cuentas de la Entidad</t>
  </si>
  <si>
    <t>Actualizar y publicar en la página web de TRANSMILENIO S. A.,   la caracterización de grupos de interés</t>
  </si>
  <si>
    <t xml:space="preserve">Se ha participado en diez (10) escenarios de Audiencias públicas de Rendiciones de Cuentas a los que ha sido invitado TRANSMILENIO S. A. , en las siguientes localidades:  Kennedy, Bosa, Ciudad Bolívar, Usme, Tunjuelito, San Cristóbal, Rafael Uribe, Antonio Nariño, Santa Fé y Mártires.  </t>
  </si>
  <si>
    <t xml:space="preserve">Realizar dos diálogos con  grupos de interés identificados, con el propósito de rendir cuentas en temas relacionados con:
- Evasión 
- Renovación de flota en el componente troncal
- Contratación 
- Presupuesto de TRANSMILENIO S. A.
- Cultura ciudadana 
- Logros ambientales en cuanto al Sistema TransMilenio </t>
  </si>
  <si>
    <t xml:space="preserve">En el mes de agosto se realizaron los diálogos ciudadanos en dos sesiones donde se abordaron los siguientes temas:
Sesión 11 de agosto: Evasión, Renovación de flota en el componente troncal y  Contratación 
Sesión 18 de agosto: Presupuesto de TRANSMILENIO S. A., Cultura ciudadana, Logros ambientales en cuanto al Sistema TransMilenio.
A dichos diálogos se conectaron 122 personas - primera sesión (reporte Teams) y 96 personas - segunda sesión (reporte Teams)  </t>
  </si>
  <si>
    <t>Se evidenciaron dos presentaciones realizadas en agosto 11 y 18, vía teams donde se  trataron temas de visión, Renovación de flota en el componente troncal y  Contratación , Presupuesto de TRANSMILENIO S. A., Cultura ciudadana, Logros ambientales en cuanto al Sistema TransMilenio. 
Teniendo en cuenta el indicador el cumplimiento es del 100%
Nota Esta estrategia fue modificada en el Plan Anticorrupción, teniendo en cuenta que la entidad para el mes de agosto programo realizar dos diálogos con grupos de interés identificados, con el propósito de rendir cuentas en temas relacionados con: evasión, renovación de flota en el componente troncal, contratación, presupuesto de TRANSMILENIO S. A., Logros ambientales en cuanto al Sistema TransMilenio y Cultura ciudadana</t>
  </si>
  <si>
    <t>Definir e implementar el plan de trabajo 2022, relacionado con las actividades que den continuidad a la estrategia desde Gestión Social, que promueva el buen trato y la humanización hacia el personal de TRANSMILENIO S. A. en dos (2) localidades.</t>
  </si>
  <si>
    <t>Plan de trabajo 2022, definido e implementado de la estrategia de Gestión Social sobre la promoción del buen trato y la humanización hacia el personal de TRANSMILENIO S. A.</t>
  </si>
  <si>
    <t>La Oficina de control Interno asigna el porcentaje  reportado por el área, al evidenciar el documento como segunda entrega,  el acta, las fotografías y el listado de asistencia de la socialización con las actividades que dan continuidad a la estrategia desde Gestión Social, del buen trato y la humanización hacia el personal de TRANSMILENIO S. A. Según el acta se realizo en el Portal Américas</t>
  </si>
  <si>
    <t>Se verificará en próximo monitoreo que los informes producto de los diálogos ciudadanos realizados en la vigencia 2022 estén publicados en la página web de TRANSMILENIO S. A.</t>
  </si>
  <si>
    <t xml:space="preserve">Visitas a localidades virtuales o presenciales: Con el fin de continuar con el fortalecimiento de la figura del Defensor Ciudadano, durante el período comprendido de mayo - agosto, la Defensoría del Ciudadano realizó 15 visitas en las localidades 1 en Bosa, 2 Tunjuelito, 3 San Cristóbal,4 Rafael Uribe Uribe, 1 Chapinero, 1 Usaquén, 1 Usme, 1 Suba, 1 Kennedy, con la participación en la feria de servicios entregando información sobre el Defensor y así mismo se atendió las inquietudes de la ciudadanía, para un total de 29 visitas entre enero - agosto.
Igualmente se visitó a lideres sociales en diferentes localidades, debido a la situación del transporte público en la localidad y en Suba atención al usuario con discapacidad por comportamiento de operador. 
Recorridos: Durante el período comprendido entre enero - agosto, la Defensoría ha realizado 9 recorridos denominados “trabajo de campo”, en articulación con Gestión Social y las áreas técnicas de TRANSMILENIO S. A., y entidades del Sector Movilidad en las localidades de 1 Bosa, 4 San Cristóbal, 2 Usaquén, 1 Kennedy,1 Santa Fe, con lideres sociales quienes han interpuesto quejas reiterativas sobre situaciones del componente zonal (frecuencias, paraderos, omisión de paradas, cambios de trazado), para un total de 18 recorridos de enero - agosto. </t>
  </si>
  <si>
    <t>Federar dos conjuntos de datos abiertos entre los portales de TRANSMILENIO S. A. y el del Distrito Capital</t>
  </si>
  <si>
    <t>Propender por la sostenibilidad en los sitios Web de TRANSMILENIO S. A., de forma que estén disponibles los componentes de accesibilidad a nivel mínimo de AA en el marco de la Política de Gobierno Digital.</t>
  </si>
  <si>
    <t>Acorde con el indicador mediante resolución numero 216 del 05 de mayo de 2022 de la Gerencia General de TRANSMILENIO S. A., fue conformado el equipo de gestores de integridad.</t>
  </si>
  <si>
    <t xml:space="preserve">Gestionar la Federación de por lo menos dos (2) conjuntos de datos entre los portales de datos abiertos de Transmilenio S. A. y el del Distrito Capital a saber: En la pagina de datos abiertos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</si>
</sst>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dd/mm/yyyy;@"/>
    <numFmt numFmtId="166" formatCode="d\-mmm\-yyyy"/>
  </numFmts>
  <fonts count="21"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2"/>
      <color theme="1"/>
      <name val="Arial"/>
      <family val="2"/>
    </font>
    <font>
      <sz val="12"/>
      <color rgb="FF000000"/>
      <name val="Arial"/>
      <family val="2"/>
    </font>
    <font>
      <sz val="12"/>
      <name val="Arial"/>
      <family val="2"/>
    </font>
    <font>
      <b/>
      <sz val="12"/>
      <name val="Arial"/>
      <family val="2"/>
    </font>
    <font>
      <sz val="10"/>
      <name val="Arial"/>
      <family val="2"/>
    </font>
    <font>
      <sz val="12"/>
      <color rgb="FF00B050"/>
      <name val="Arial"/>
      <family val="2"/>
    </font>
    <font>
      <sz val="12"/>
      <color rgb="FFFF0000"/>
      <name val="Arial"/>
      <family val="2"/>
    </font>
    <font>
      <sz val="12"/>
      <color theme="1"/>
      <name val="Tahoma"/>
      <family val="2"/>
    </font>
    <font>
      <b/>
      <sz val="12"/>
      <color theme="1"/>
      <name val="Tahoma"/>
      <family val="2"/>
    </font>
    <font>
      <sz val="12"/>
      <color rgb="FFFF0000"/>
      <name val="Tahoma"/>
      <family val="2"/>
    </font>
    <font>
      <sz val="12"/>
      <name val="Tahoma"/>
      <family val="2"/>
    </font>
    <font>
      <b/>
      <sz val="12"/>
      <name val="Tahoma"/>
      <family val="2"/>
    </font>
    <font>
      <sz val="12"/>
      <color theme="1" tint="0.14999847407452621"/>
      <name val="Tahoma"/>
      <family val="2"/>
    </font>
    <font>
      <u/>
      <sz val="12"/>
      <color theme="1"/>
      <name val="Tahoma"/>
      <family val="2"/>
    </font>
    <font>
      <i/>
      <sz val="12"/>
      <color theme="1"/>
      <name val="Tahoma"/>
      <family val="2"/>
    </font>
    <font>
      <sz val="12"/>
      <color indexed="8"/>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applyNumberFormat="0" applyFill="0" applyBorder="0" applyAlignment="0" applyProtection="0"/>
    <xf numFmtId="0" fontId="9" fillId="0" borderId="0" applyNumberFormat="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0" fontId="1" fillId="0" borderId="0"/>
  </cellStyleXfs>
  <cellXfs count="83">
    <xf numFmtId="0" fontId="0" fillId="0" borderId="0" xfId="0"/>
    <xf numFmtId="0" fontId="5" fillId="0" borderId="0" xfId="1" applyFont="1" applyAlignment="1">
      <alignment horizontal="left" vertical="center"/>
    </xf>
    <xf numFmtId="0" fontId="5" fillId="0" borderId="0" xfId="1" applyFont="1" applyAlignment="1">
      <alignment vertical="center"/>
    </xf>
    <xf numFmtId="0" fontId="6" fillId="0" borderId="1" xfId="0" applyFont="1" applyBorder="1" applyAlignment="1">
      <alignment horizontal="justify" vertical="center" wrapText="1"/>
    </xf>
    <xf numFmtId="0" fontId="0" fillId="0" borderId="0" xfId="0" applyAlignment="1">
      <alignment vertical="center" wrapText="1"/>
    </xf>
    <xf numFmtId="0" fontId="6" fillId="0" borderId="0" xfId="0" applyFont="1" applyAlignment="1">
      <alignment horizontal="justify" vertical="center" wrapText="1"/>
    </xf>
    <xf numFmtId="0" fontId="0" fillId="3" borderId="1" xfId="0" applyFill="1" applyBorder="1" applyAlignment="1">
      <alignment horizontal="left" vertical="center" wrapText="1"/>
    </xf>
    <xf numFmtId="166" fontId="0" fillId="3" borderId="2" xfId="0" applyNumberFormat="1" applyFill="1" applyBorder="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0" fontId="0" fillId="0" borderId="0" xfId="0" applyAlignment="1">
      <alignment horizontal="center" vertical="center" wrapText="1"/>
    </xf>
    <xf numFmtId="0" fontId="11" fillId="0" borderId="0" xfId="0" applyFont="1" applyAlignment="1">
      <alignment horizontal="justify" vertical="center" wrapText="1"/>
    </xf>
    <xf numFmtId="0" fontId="7" fillId="0" borderId="1" xfId="0" applyFont="1" applyBorder="1" applyAlignment="1">
      <alignment horizontal="justify" vertical="center" wrapText="1"/>
    </xf>
    <xf numFmtId="164" fontId="7" fillId="0" borderId="1" xfId="0" applyNumberFormat="1" applyFont="1" applyBorder="1" applyAlignment="1">
      <alignment horizontal="justify" vertical="center" wrapText="1"/>
    </xf>
    <xf numFmtId="0" fontId="8" fillId="3"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1" fillId="0" borderId="0" xfId="6"/>
    <xf numFmtId="0" fontId="12" fillId="0" borderId="0" xfId="0" applyFont="1" applyAlignment="1">
      <alignment vertical="center" wrapText="1"/>
    </xf>
    <xf numFmtId="0" fontId="12"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center" vertical="center"/>
    </xf>
    <xf numFmtId="0" fontId="13" fillId="2" borderId="1" xfId="1" applyFont="1" applyFill="1" applyBorder="1" applyAlignment="1">
      <alignment horizontal="center" vertical="center"/>
    </xf>
    <xf numFmtId="0" fontId="13" fillId="2" borderId="1" xfId="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0" fontId="15" fillId="0" borderId="1" xfId="1" applyFont="1" applyBorder="1" applyAlignment="1">
      <alignment horizontal="left" vertical="center" wrapText="1"/>
    </xf>
    <xf numFmtId="9" fontId="15" fillId="3" borderId="1" xfId="1" applyNumberFormat="1" applyFont="1" applyFill="1" applyBorder="1" applyAlignment="1">
      <alignment horizontal="center" vertical="center" wrapText="1"/>
    </xf>
    <xf numFmtId="0" fontId="15" fillId="3" borderId="1" xfId="1"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2" fillId="3" borderId="1" xfId="0" applyNumberFormat="1" applyFont="1" applyFill="1" applyBorder="1" applyAlignment="1">
      <alignment horizontal="center" vertical="center"/>
    </xf>
    <xf numFmtId="0" fontId="12" fillId="0" borderId="1" xfId="0" applyFont="1" applyBorder="1" applyAlignment="1">
      <alignment horizontal="justify" vertical="center" wrapText="1"/>
    </xf>
    <xf numFmtId="0" fontId="12" fillId="0" borderId="3" xfId="0" applyFont="1" applyBorder="1" applyAlignment="1">
      <alignment horizontal="center" vertical="center" wrapText="1"/>
    </xf>
    <xf numFmtId="14" fontId="12" fillId="0" borderId="3" xfId="0" applyNumberFormat="1" applyFont="1" applyBorder="1" applyAlignment="1">
      <alignment horizontal="center" vertical="center"/>
    </xf>
    <xf numFmtId="1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0" fontId="12" fillId="0" borderId="1" xfId="3" applyFont="1" applyFill="1" applyBorder="1" applyAlignment="1" applyProtection="1">
      <alignment horizontal="center" vertical="center" wrapText="1"/>
    </xf>
    <xf numFmtId="0" fontId="15" fillId="0" borderId="2" xfId="0"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3" borderId="1" xfId="0" applyNumberFormat="1" applyFont="1" applyFill="1" applyBorder="1" applyAlignment="1">
      <alignment horizontal="center" vertical="center" wrapText="1"/>
    </xf>
    <xf numFmtId="9" fontId="15" fillId="0" borderId="1" xfId="1" applyNumberFormat="1" applyFont="1" applyBorder="1" applyAlignment="1">
      <alignment horizontal="center" vertical="center" wrapText="1"/>
    </xf>
    <xf numFmtId="0" fontId="15" fillId="3" borderId="1" xfId="0" applyFont="1" applyFill="1" applyBorder="1" applyAlignment="1">
      <alignment horizontal="justify" vertical="center" wrapText="1"/>
    </xf>
    <xf numFmtId="0" fontId="12" fillId="3" borderId="2" xfId="0" applyFont="1" applyFill="1" applyBorder="1" applyAlignment="1">
      <alignment horizontal="center" vertical="center" wrapText="1"/>
    </xf>
    <xf numFmtId="0" fontId="12" fillId="3" borderId="1" xfId="3" applyFont="1" applyFill="1" applyBorder="1" applyAlignment="1" applyProtection="1">
      <alignment horizontal="center" vertical="center" wrapText="1"/>
    </xf>
    <xf numFmtId="0" fontId="15" fillId="3" borderId="2" xfId="0" applyFont="1" applyFill="1" applyBorder="1" applyAlignment="1">
      <alignment horizontal="center" vertical="center" wrapText="1"/>
    </xf>
    <xf numFmtId="0" fontId="15" fillId="0" borderId="1" xfId="1" applyFont="1" applyBorder="1" applyAlignment="1">
      <alignment horizontal="center" vertical="center" wrapText="1"/>
    </xf>
    <xf numFmtId="0" fontId="15" fillId="3" borderId="1" xfId="0" applyFont="1" applyFill="1" applyBorder="1" applyAlignment="1">
      <alignment horizontal="center" vertical="center"/>
    </xf>
    <xf numFmtId="0" fontId="12" fillId="0" borderId="1" xfId="1" applyFont="1" applyBorder="1" applyAlignment="1">
      <alignment horizontal="left"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0" fontId="12" fillId="3" borderId="1" xfId="1" applyFont="1" applyFill="1" applyBorder="1" applyAlignment="1">
      <alignment horizontal="left" vertical="center" wrapText="1"/>
    </xf>
    <xf numFmtId="9" fontId="15" fillId="3" borderId="1" xfId="5" applyFont="1" applyFill="1" applyBorder="1" applyAlignment="1">
      <alignment horizontal="center" vertical="center" wrapText="1"/>
    </xf>
    <xf numFmtId="0" fontId="12" fillId="3" borderId="1" xfId="0" applyFont="1" applyFill="1" applyBorder="1" applyAlignment="1">
      <alignment horizontal="center" vertical="center"/>
    </xf>
    <xf numFmtId="9" fontId="12" fillId="3" borderId="1" xfId="1" applyNumberFormat="1" applyFont="1" applyFill="1" applyBorder="1" applyAlignment="1">
      <alignment horizontal="center" vertical="center"/>
    </xf>
    <xf numFmtId="0" fontId="12" fillId="3" borderId="4"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xf>
    <xf numFmtId="9" fontId="12" fillId="3" borderId="1" xfId="1" applyNumberFormat="1" applyFont="1" applyFill="1" applyBorder="1" applyAlignment="1">
      <alignment horizontal="center" vertical="center" wrapText="1"/>
    </xf>
    <xf numFmtId="9" fontId="12" fillId="3" borderId="1" xfId="5" applyFont="1" applyFill="1" applyBorder="1" applyAlignment="1">
      <alignment horizontal="center" vertical="center" wrapText="1"/>
    </xf>
    <xf numFmtId="0" fontId="12" fillId="0" borderId="1" xfId="1" applyFont="1" applyBorder="1" applyAlignment="1">
      <alignment horizontal="center" vertical="center" wrapText="1"/>
    </xf>
    <xf numFmtId="0" fontId="15" fillId="3" borderId="1" xfId="1" applyFont="1" applyFill="1" applyBorder="1" applyAlignment="1">
      <alignment horizontal="center" vertical="center" wrapText="1"/>
    </xf>
    <xf numFmtId="9" fontId="12" fillId="3" borderId="1" xfId="0" applyNumberFormat="1" applyFont="1" applyFill="1" applyBorder="1" applyAlignment="1">
      <alignment horizontal="center" vertical="center"/>
    </xf>
    <xf numFmtId="9" fontId="12" fillId="3" borderId="1" xfId="0" applyNumberFormat="1" applyFont="1" applyFill="1" applyBorder="1" applyAlignment="1" applyProtection="1">
      <alignment horizontal="center" vertical="center"/>
      <protection locked="0"/>
    </xf>
    <xf numFmtId="9" fontId="12" fillId="3" borderId="1" xfId="0" applyNumberFormat="1" applyFont="1" applyFill="1" applyBorder="1" applyAlignment="1">
      <alignment horizontal="left" vertical="center"/>
    </xf>
    <xf numFmtId="0" fontId="12" fillId="3" borderId="1" xfId="1" applyFont="1" applyFill="1" applyBorder="1" applyAlignment="1">
      <alignment horizontal="center" vertical="center" wrapText="1"/>
    </xf>
    <xf numFmtId="0" fontId="12" fillId="3" borderId="1" xfId="1" applyFont="1" applyFill="1" applyBorder="1" applyAlignment="1">
      <alignment horizontal="justify" vertical="center" wrapText="1"/>
    </xf>
    <xf numFmtId="9" fontId="15" fillId="3" borderId="1" xfId="1" applyNumberFormat="1" applyFont="1" applyFill="1" applyBorder="1" applyAlignment="1">
      <alignment horizontal="center" vertical="center"/>
    </xf>
    <xf numFmtId="9" fontId="15" fillId="3" borderId="1" xfId="1" applyNumberFormat="1" applyFont="1" applyFill="1" applyBorder="1" applyAlignment="1">
      <alignment horizontal="left" vertical="center" wrapText="1"/>
    </xf>
    <xf numFmtId="0" fontId="16"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7" fillId="3" borderId="1" xfId="0" applyFont="1" applyFill="1" applyBorder="1" applyAlignment="1">
      <alignment horizontal="justify" vertical="center" wrapText="1"/>
    </xf>
    <xf numFmtId="164" fontId="7" fillId="3" borderId="1" xfId="0" applyNumberFormat="1" applyFont="1" applyFill="1" applyBorder="1" applyAlignment="1">
      <alignment horizontal="justify" vertical="center" wrapText="1"/>
    </xf>
    <xf numFmtId="0" fontId="0" fillId="0" borderId="0" xfId="0" applyFill="1" applyAlignment="1">
      <alignment vertical="center" wrapText="1"/>
    </xf>
    <xf numFmtId="0" fontId="0" fillId="0" borderId="1" xfId="0" applyFill="1" applyBorder="1" applyAlignment="1">
      <alignment vertical="center" wrapText="1"/>
    </xf>
  </cellXfs>
  <cellStyles count="7">
    <cellStyle name="Hipervínculo 4" xfId="2" xr:uid="{00000000-0005-0000-0000-000000000000}"/>
    <cellStyle name="Normal" xfId="0" builtinId="0"/>
    <cellStyle name="Normal 14" xfId="1" xr:uid="{00000000-0005-0000-0000-000003000000}"/>
    <cellStyle name="Normal 2" xfId="6" xr:uid="{72C9E90F-CA45-4D65-825E-2DFABD8D0161}"/>
    <cellStyle name="Normal 2 30" xfId="3" xr:uid="{00000000-0005-0000-0000-000004000000}"/>
    <cellStyle name="Porcentaje" xfId="5" builtinId="5"/>
    <cellStyle name="Porcentaje 5"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257175</xdr:colOff>
      <xdr:row>37</xdr:row>
      <xdr:rowOff>9525</xdr:rowOff>
    </xdr:to>
    <xdr:pic>
      <xdr:nvPicPr>
        <xdr:cNvPr id="2" name="Imagen 1" descr="Imagen donde se reporta la justificación en la plataforma SUIT de No racionalización">
          <a:extLst>
            <a:ext uri="{FF2B5EF4-FFF2-40B4-BE49-F238E27FC236}">
              <a16:creationId xmlns:a16="http://schemas.microsoft.com/office/drawing/2014/main" id="{175D1839-B102-43C2-80CE-FFB76B917CBD}"/>
            </a:ext>
          </a:extLst>
        </xdr:cNvPr>
        <xdr:cNvPicPr>
          <a:picLocks noChangeAspect="1"/>
        </xdr:cNvPicPr>
      </xdr:nvPicPr>
      <xdr:blipFill rotWithShape="1">
        <a:blip xmlns:r="http://schemas.openxmlformats.org/officeDocument/2006/relationships" r:embed="rId1"/>
        <a:srcRect l="21149" t="16019" r="39940" b="15361"/>
        <a:stretch/>
      </xdr:blipFill>
      <xdr:spPr>
        <a:xfrm>
          <a:off x="0" y="0"/>
          <a:ext cx="7115175" cy="705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I2" t="str">
            <v>Preventivo</v>
          </cell>
        </row>
        <row r="3">
          <cell r="I3" t="str">
            <v>Correctivo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C2" t="str">
            <v xml:space="preserve">Impacto Económico
</v>
          </cell>
          <cell r="D2" t="str">
            <v>Muy Bajo</v>
          </cell>
          <cell r="K2" t="str">
            <v>Reducir</v>
          </cell>
          <cell r="M2" t="str">
            <v>Procesos</v>
          </cell>
          <cell r="N2" t="str">
            <v>CLIENTES, PRODUCTOS Y PRACTICAS EMPRESARIALES</v>
          </cell>
          <cell r="O2" t="str">
            <v>SARO</v>
          </cell>
        </row>
        <row r="3">
          <cell r="A3" t="str">
            <v>Probable</v>
          </cell>
          <cell r="C3" t="str">
            <v xml:space="preserve">Impacto Comercial
</v>
          </cell>
          <cell r="D3" t="str">
            <v>Bajo</v>
          </cell>
          <cell r="K3" t="str">
            <v>Transferir</v>
          </cell>
          <cell r="M3" t="str">
            <v>Personas</v>
          </cell>
          <cell r="N3" t="str">
            <v>DAÑOS A ACTIVOS FISICOS</v>
          </cell>
          <cell r="O3" t="str">
            <v>SARLAFT</v>
          </cell>
        </row>
        <row r="4">
          <cell r="A4" t="str">
            <v>Posible</v>
          </cell>
          <cell r="C4" t="str">
            <v xml:space="preserve">Impacto Operacional
</v>
          </cell>
          <cell r="D4" t="str">
            <v>Moderado</v>
          </cell>
          <cell r="I4" t="str">
            <v>Automático</v>
          </cell>
          <cell r="K4" t="str">
            <v>Asumir</v>
          </cell>
          <cell r="M4" t="str">
            <v>Tecnología</v>
          </cell>
          <cell r="N4" t="str">
            <v>EJECUCION Y ADMINISTRACION DE PROCESOS</v>
          </cell>
          <cell r="O4" t="str">
            <v>Seguridad de la Información - SI</v>
          </cell>
        </row>
        <row r="5">
          <cell r="A5" t="str">
            <v>Improbable</v>
          </cell>
          <cell r="C5" t="str">
            <v xml:space="preserve">Impacto en la imagen
</v>
          </cell>
          <cell r="D5" t="str">
            <v>Alto</v>
          </cell>
          <cell r="I5" t="str">
            <v>Manual</v>
          </cell>
          <cell r="M5" t="str">
            <v>Factores Externos</v>
          </cell>
          <cell r="N5" t="str">
            <v>FALLAS TECNOLOGÍAS</v>
          </cell>
          <cell r="O5" t="str">
            <v>Riesgo en Salud - RS</v>
          </cell>
        </row>
        <row r="6">
          <cell r="A6" t="str">
            <v>Raro</v>
          </cell>
          <cell r="C6" t="str">
            <v xml:space="preserve">Impacto legal
</v>
          </cell>
          <cell r="D6" t="str">
            <v>Muy Alto</v>
          </cell>
          <cell r="I6" t="str">
            <v>Combinado</v>
          </cell>
          <cell r="M6" t="str">
            <v>Legal</v>
          </cell>
          <cell r="N6" t="str">
            <v>FRAUDE EXTERNO</v>
          </cell>
          <cell r="O6" t="str">
            <v>Riesgo Ambiental</v>
          </cell>
        </row>
        <row r="7">
          <cell r="C7" t="str">
            <v>Fuga de Información</v>
          </cell>
          <cell r="I7" t="str">
            <v>Continuo o Periódico</v>
          </cell>
          <cell r="N7" t="str">
            <v>FRAUDE INTERNO</v>
          </cell>
          <cell r="O7" t="str">
            <v>Riesgos SG-SST</v>
          </cell>
        </row>
        <row r="8">
          <cell r="C8" t="str">
            <v>Impacto en Inocuidad y/o Salud</v>
          </cell>
          <cell r="I8" t="str">
            <v>Discrecional u Ocasional</v>
          </cell>
          <cell r="N8" t="str">
            <v>RELACIONES LABORALES</v>
          </cell>
        </row>
        <row r="9">
          <cell r="I9" t="str">
            <v>Documentado y Divulgado</v>
          </cell>
        </row>
        <row r="10">
          <cell r="I10" t="str">
            <v>Documentado y No Divulgado</v>
          </cell>
        </row>
        <row r="11">
          <cell r="I11" t="str">
            <v>No Documentado y No Divulgado</v>
          </cell>
        </row>
        <row r="12">
          <cell r="I12" t="str">
            <v>Asignado</v>
          </cell>
        </row>
        <row r="13">
          <cell r="I13" t="str">
            <v>No Asignado</v>
          </cell>
        </row>
        <row r="14">
          <cell r="I14" t="str">
            <v>Diaria</v>
          </cell>
        </row>
        <row r="15">
          <cell r="I15" t="str">
            <v>Semanal</v>
          </cell>
        </row>
        <row r="16">
          <cell r="I16" t="str">
            <v>Quincenal</v>
          </cell>
        </row>
        <row r="17">
          <cell r="I17" t="str">
            <v>Mensual</v>
          </cell>
        </row>
        <row r="18">
          <cell r="I18" t="str">
            <v>Bimestral</v>
          </cell>
        </row>
        <row r="19">
          <cell r="I19" t="str">
            <v>Trimestral</v>
          </cell>
        </row>
        <row r="20">
          <cell r="I20" t="str">
            <v>Semestral</v>
          </cell>
        </row>
        <row r="21">
          <cell r="I21" t="str">
            <v>Anual</v>
          </cell>
        </row>
        <row r="22">
          <cell r="I22" t="str">
            <v>Cuando se requiera</v>
          </cell>
        </row>
        <row r="27">
          <cell r="H27" t="str">
            <v>Muy Bajo</v>
          </cell>
        </row>
        <row r="28">
          <cell r="H28" t="str">
            <v>Bajo</v>
          </cell>
        </row>
        <row r="29">
          <cell r="H29" t="str">
            <v>Medio</v>
          </cell>
        </row>
        <row r="30">
          <cell r="H30" t="str">
            <v>Alto</v>
          </cell>
        </row>
        <row r="31">
          <cell r="H31" t="str">
            <v>Muy Alto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RECORRIDO R-CI-20"/>
      <sheetName val="Muestra"/>
      <sheetName val="PLANTA 20171201"/>
      <sheetName val="MUESTRA EVALUADA"/>
    </sheetNames>
    <sheetDataSet>
      <sheetData sheetId="0">
        <row r="76">
          <cell r="B76" t="str">
            <v>Múltiples veces al día</v>
          </cell>
        </row>
        <row r="89">
          <cell r="B89" t="str">
            <v>Preventivo</v>
          </cell>
        </row>
        <row r="90">
          <cell r="B90" t="str">
            <v xml:space="preserve">Correctivo </v>
          </cell>
        </row>
        <row r="91">
          <cell r="B91" t="str">
            <v>Predictivo</v>
          </cell>
        </row>
        <row r="94">
          <cell r="B94" t="str">
            <v xml:space="preserve">Manual </v>
          </cell>
        </row>
        <row r="95">
          <cell r="B95" t="str">
            <v>Automático</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bit.ly/3vQ8vn7Adjunto%20correo%20plan%20de%20rodaje%20t&#236;teres" TargetMode="External"/><Relationship Id="rId7" Type="http://schemas.openxmlformats.org/officeDocument/2006/relationships/hyperlink" Target="https://www.transmilenio.gov.co/publicaciones/152636/informes-de-la-oficina-de-control-interno-de-tmsa-2022/" TargetMode="External"/><Relationship Id="rId2" Type="http://schemas.openxmlformats.org/officeDocument/2006/relationships/hyperlink" Target="https://bit.ly/3vQ8vn7Adjunto%20correo%20plan%20de%20rodaje%20t&#236;teres" TargetMode="External"/><Relationship Id="rId1" Type="http://schemas.openxmlformats.org/officeDocument/2006/relationships/hyperlink" Target="https://www.transmilenio.gov.co/publicaciones/152636/informes-de-la-oficina-de-control-interno-de-tmsa-2022/" TargetMode="External"/><Relationship Id="rId6" Type="http://schemas.openxmlformats.org/officeDocument/2006/relationships/hyperlink" Target="https://www.transmilenio.gov.co/publicaciones/152636/informes-de-la-oficina-de-control-interno-de-tmsa-2022/" TargetMode="External"/><Relationship Id="rId5" Type="http://schemas.openxmlformats.org/officeDocument/2006/relationships/hyperlink" Target="https://www.transmilenio.gov.co/publicaciones/152636/informes-de-la-oficina-de-control-interno-de-tmsa-2022/" TargetMode="External"/><Relationship Id="rId4" Type="http://schemas.openxmlformats.org/officeDocument/2006/relationships/hyperlink" Target="https://www.transmilenio.gov.co/publicaciones/152636/informes-de-la-oficina-de-control-interno-de-tmsa-2022/"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
  <sheetViews>
    <sheetView showGridLines="0" tabSelected="1" topLeftCell="A18" workbookViewId="0">
      <selection activeCell="D33" sqref="D33"/>
    </sheetView>
  </sheetViews>
  <sheetFormatPr baseColWidth="10" defaultColWidth="11.5546875" defaultRowHeight="15" x14ac:dyDescent="0.2"/>
  <cols>
    <col min="1" max="2" width="29.88671875" style="19" customWidth="1"/>
    <col min="3" max="3" width="7.33203125" style="20" customWidth="1"/>
    <col min="4" max="4" width="65.21875" style="20" customWidth="1"/>
    <col min="5" max="5" width="64.33203125" style="20" customWidth="1"/>
    <col min="6" max="6" width="38.21875" style="20" customWidth="1"/>
    <col min="7" max="7" width="35" style="20" customWidth="1"/>
    <col min="8" max="9" width="21.5546875" style="20" customWidth="1"/>
    <col min="10" max="10" width="20" style="20" customWidth="1"/>
    <col min="11" max="11" width="24.5546875" style="20" customWidth="1"/>
    <col min="12" max="12" width="67.21875" style="20" customWidth="1"/>
    <col min="13" max="13" width="52.21875" style="20" customWidth="1"/>
    <col min="14" max="14" width="33.6640625" style="20" customWidth="1"/>
    <col min="15" max="15" width="58.21875" style="20" customWidth="1"/>
    <col min="16" max="16" width="75.6640625" style="20" customWidth="1"/>
    <col min="17" max="17" width="23" style="20" customWidth="1"/>
    <col min="18" max="18" width="26.77734375" style="20" customWidth="1"/>
    <col min="19" max="246" width="11.5546875" style="20"/>
    <col min="247" max="247" width="29.88671875" style="20" customWidth="1"/>
    <col min="248" max="248" width="7.33203125" style="20" customWidth="1"/>
    <col min="249" max="249" width="47.88671875" style="20" customWidth="1"/>
    <col min="250" max="250" width="39.88671875" style="20" customWidth="1"/>
    <col min="251" max="251" width="38.21875" style="20" customWidth="1"/>
    <col min="252" max="252" width="28.77734375" style="20" customWidth="1"/>
    <col min="253" max="254" width="21.5546875" style="20" customWidth="1"/>
    <col min="255" max="255" width="20" style="20" customWidth="1"/>
    <col min="256" max="256" width="25.33203125" style="20" customWidth="1"/>
    <col min="257" max="257" width="46.5546875" style="20" customWidth="1"/>
    <col min="258" max="258" width="25.33203125" style="20" customWidth="1"/>
    <col min="259" max="259" width="32.77734375" style="20" customWidth="1"/>
    <col min="260" max="260" width="31.5546875" style="20" customWidth="1"/>
    <col min="261" max="502" width="11.5546875" style="20"/>
    <col min="503" max="503" width="29.88671875" style="20" customWidth="1"/>
    <col min="504" max="504" width="7.33203125" style="20" customWidth="1"/>
    <col min="505" max="505" width="47.88671875" style="20" customWidth="1"/>
    <col min="506" max="506" width="39.88671875" style="20" customWidth="1"/>
    <col min="507" max="507" width="38.21875" style="20" customWidth="1"/>
    <col min="508" max="508" width="28.77734375" style="20" customWidth="1"/>
    <col min="509" max="510" width="21.5546875" style="20" customWidth="1"/>
    <col min="511" max="511" width="20" style="20" customWidth="1"/>
    <col min="512" max="512" width="25.33203125" style="20" customWidth="1"/>
    <col min="513" max="513" width="46.5546875" style="20" customWidth="1"/>
    <col min="514" max="514" width="25.33203125" style="20" customWidth="1"/>
    <col min="515" max="515" width="32.77734375" style="20" customWidth="1"/>
    <col min="516" max="516" width="31.5546875" style="20" customWidth="1"/>
    <col min="517" max="758" width="11.5546875" style="20"/>
    <col min="759" max="759" width="29.88671875" style="20" customWidth="1"/>
    <col min="760" max="760" width="7.33203125" style="20" customWidth="1"/>
    <col min="761" max="761" width="47.88671875" style="20" customWidth="1"/>
    <col min="762" max="762" width="39.88671875" style="20" customWidth="1"/>
    <col min="763" max="763" width="38.21875" style="20" customWidth="1"/>
    <col min="764" max="764" width="28.77734375" style="20" customWidth="1"/>
    <col min="765" max="766" width="21.5546875" style="20" customWidth="1"/>
    <col min="767" max="767" width="20" style="20" customWidth="1"/>
    <col min="768" max="768" width="25.33203125" style="20" customWidth="1"/>
    <col min="769" max="769" width="46.5546875" style="20" customWidth="1"/>
    <col min="770" max="770" width="25.33203125" style="20" customWidth="1"/>
    <col min="771" max="771" width="32.77734375" style="20" customWidth="1"/>
    <col min="772" max="772" width="31.5546875" style="20" customWidth="1"/>
    <col min="773" max="1014" width="11.5546875" style="20"/>
    <col min="1015" max="1015" width="29.88671875" style="20" customWidth="1"/>
    <col min="1016" max="1016" width="7.33203125" style="20" customWidth="1"/>
    <col min="1017" max="1017" width="47.88671875" style="20" customWidth="1"/>
    <col min="1018" max="1018" width="39.88671875" style="20" customWidth="1"/>
    <col min="1019" max="1019" width="38.21875" style="20" customWidth="1"/>
    <col min="1020" max="1020" width="28.77734375" style="20" customWidth="1"/>
    <col min="1021" max="1022" width="21.5546875" style="20" customWidth="1"/>
    <col min="1023" max="1023" width="20" style="20" customWidth="1"/>
    <col min="1024" max="1024" width="25.33203125" style="20" customWidth="1"/>
    <col min="1025" max="1025" width="46.5546875" style="20" customWidth="1"/>
    <col min="1026" max="1026" width="25.33203125" style="20" customWidth="1"/>
    <col min="1027" max="1027" width="32.77734375" style="20" customWidth="1"/>
    <col min="1028" max="1028" width="31.5546875" style="20" customWidth="1"/>
    <col min="1029" max="1270" width="11.5546875" style="20"/>
    <col min="1271" max="1271" width="29.88671875" style="20" customWidth="1"/>
    <col min="1272" max="1272" width="7.33203125" style="20" customWidth="1"/>
    <col min="1273" max="1273" width="47.88671875" style="20" customWidth="1"/>
    <col min="1274" max="1274" width="39.88671875" style="20" customWidth="1"/>
    <col min="1275" max="1275" width="38.21875" style="20" customWidth="1"/>
    <col min="1276" max="1276" width="28.77734375" style="20" customWidth="1"/>
    <col min="1277" max="1278" width="21.5546875" style="20" customWidth="1"/>
    <col min="1279" max="1279" width="20" style="20" customWidth="1"/>
    <col min="1280" max="1280" width="25.33203125" style="20" customWidth="1"/>
    <col min="1281" max="1281" width="46.5546875" style="20" customWidth="1"/>
    <col min="1282" max="1282" width="25.33203125" style="20" customWidth="1"/>
    <col min="1283" max="1283" width="32.77734375" style="20" customWidth="1"/>
    <col min="1284" max="1284" width="31.5546875" style="20" customWidth="1"/>
    <col min="1285" max="1526" width="11.5546875" style="20"/>
    <col min="1527" max="1527" width="29.88671875" style="20" customWidth="1"/>
    <col min="1528" max="1528" width="7.33203125" style="20" customWidth="1"/>
    <col min="1529" max="1529" width="47.88671875" style="20" customWidth="1"/>
    <col min="1530" max="1530" width="39.88671875" style="20" customWidth="1"/>
    <col min="1531" max="1531" width="38.21875" style="20" customWidth="1"/>
    <col min="1532" max="1532" width="28.77734375" style="20" customWidth="1"/>
    <col min="1533" max="1534" width="21.5546875" style="20" customWidth="1"/>
    <col min="1535" max="1535" width="20" style="20" customWidth="1"/>
    <col min="1536" max="1536" width="25.33203125" style="20" customWidth="1"/>
    <col min="1537" max="1537" width="46.5546875" style="20" customWidth="1"/>
    <col min="1538" max="1538" width="25.33203125" style="20" customWidth="1"/>
    <col min="1539" max="1539" width="32.77734375" style="20" customWidth="1"/>
    <col min="1540" max="1540" width="31.5546875" style="20" customWidth="1"/>
    <col min="1541" max="1782" width="11.5546875" style="20"/>
    <col min="1783" max="1783" width="29.88671875" style="20" customWidth="1"/>
    <col min="1784" max="1784" width="7.33203125" style="20" customWidth="1"/>
    <col min="1785" max="1785" width="47.88671875" style="20" customWidth="1"/>
    <col min="1786" max="1786" width="39.88671875" style="20" customWidth="1"/>
    <col min="1787" max="1787" width="38.21875" style="20" customWidth="1"/>
    <col min="1788" max="1788" width="28.77734375" style="20" customWidth="1"/>
    <col min="1789" max="1790" width="21.5546875" style="20" customWidth="1"/>
    <col min="1791" max="1791" width="20" style="20" customWidth="1"/>
    <col min="1792" max="1792" width="25.33203125" style="20" customWidth="1"/>
    <col min="1793" max="1793" width="46.5546875" style="20" customWidth="1"/>
    <col min="1794" max="1794" width="25.33203125" style="20" customWidth="1"/>
    <col min="1795" max="1795" width="32.77734375" style="20" customWidth="1"/>
    <col min="1796" max="1796" width="31.5546875" style="20" customWidth="1"/>
    <col min="1797" max="2038" width="11.5546875" style="20"/>
    <col min="2039" max="2039" width="29.88671875" style="20" customWidth="1"/>
    <col min="2040" max="2040" width="7.33203125" style="20" customWidth="1"/>
    <col min="2041" max="2041" width="47.88671875" style="20" customWidth="1"/>
    <col min="2042" max="2042" width="39.88671875" style="20" customWidth="1"/>
    <col min="2043" max="2043" width="38.21875" style="20" customWidth="1"/>
    <col min="2044" max="2044" width="28.77734375" style="20" customWidth="1"/>
    <col min="2045" max="2046" width="21.5546875" style="20" customWidth="1"/>
    <col min="2047" max="2047" width="20" style="20" customWidth="1"/>
    <col min="2048" max="2048" width="25.33203125" style="20" customWidth="1"/>
    <col min="2049" max="2049" width="46.5546875" style="20" customWidth="1"/>
    <col min="2050" max="2050" width="25.33203125" style="20" customWidth="1"/>
    <col min="2051" max="2051" width="32.77734375" style="20" customWidth="1"/>
    <col min="2052" max="2052" width="31.5546875" style="20" customWidth="1"/>
    <col min="2053" max="2294" width="11.5546875" style="20"/>
    <col min="2295" max="2295" width="29.88671875" style="20" customWidth="1"/>
    <col min="2296" max="2296" width="7.33203125" style="20" customWidth="1"/>
    <col min="2297" max="2297" width="47.88671875" style="20" customWidth="1"/>
    <col min="2298" max="2298" width="39.88671875" style="20" customWidth="1"/>
    <col min="2299" max="2299" width="38.21875" style="20" customWidth="1"/>
    <col min="2300" max="2300" width="28.77734375" style="20" customWidth="1"/>
    <col min="2301" max="2302" width="21.5546875" style="20" customWidth="1"/>
    <col min="2303" max="2303" width="20" style="20" customWidth="1"/>
    <col min="2304" max="2304" width="25.33203125" style="20" customWidth="1"/>
    <col min="2305" max="2305" width="46.5546875" style="20" customWidth="1"/>
    <col min="2306" max="2306" width="25.33203125" style="20" customWidth="1"/>
    <col min="2307" max="2307" width="32.77734375" style="20" customWidth="1"/>
    <col min="2308" max="2308" width="31.5546875" style="20" customWidth="1"/>
    <col min="2309" max="2550" width="11.5546875" style="20"/>
    <col min="2551" max="2551" width="29.88671875" style="20" customWidth="1"/>
    <col min="2552" max="2552" width="7.33203125" style="20" customWidth="1"/>
    <col min="2553" max="2553" width="47.88671875" style="20" customWidth="1"/>
    <col min="2554" max="2554" width="39.88671875" style="20" customWidth="1"/>
    <col min="2555" max="2555" width="38.21875" style="20" customWidth="1"/>
    <col min="2556" max="2556" width="28.77734375" style="20" customWidth="1"/>
    <col min="2557" max="2558" width="21.5546875" style="20" customWidth="1"/>
    <col min="2559" max="2559" width="20" style="20" customWidth="1"/>
    <col min="2560" max="2560" width="25.33203125" style="20" customWidth="1"/>
    <col min="2561" max="2561" width="46.5546875" style="20" customWidth="1"/>
    <col min="2562" max="2562" width="25.33203125" style="20" customWidth="1"/>
    <col min="2563" max="2563" width="32.77734375" style="20" customWidth="1"/>
    <col min="2564" max="2564" width="31.5546875" style="20" customWidth="1"/>
    <col min="2565" max="2806" width="11.5546875" style="20"/>
    <col min="2807" max="2807" width="29.88671875" style="20" customWidth="1"/>
    <col min="2808" max="2808" width="7.33203125" style="20" customWidth="1"/>
    <col min="2809" max="2809" width="47.88671875" style="20" customWidth="1"/>
    <col min="2810" max="2810" width="39.88671875" style="20" customWidth="1"/>
    <col min="2811" max="2811" width="38.21875" style="20" customWidth="1"/>
    <col min="2812" max="2812" width="28.77734375" style="20" customWidth="1"/>
    <col min="2813" max="2814" width="21.5546875" style="20" customWidth="1"/>
    <col min="2815" max="2815" width="20" style="20" customWidth="1"/>
    <col min="2816" max="2816" width="25.33203125" style="20" customWidth="1"/>
    <col min="2817" max="2817" width="46.5546875" style="20" customWidth="1"/>
    <col min="2818" max="2818" width="25.33203125" style="20" customWidth="1"/>
    <col min="2819" max="2819" width="32.77734375" style="20" customWidth="1"/>
    <col min="2820" max="2820" width="31.5546875" style="20" customWidth="1"/>
    <col min="2821" max="3062" width="11.5546875" style="20"/>
    <col min="3063" max="3063" width="29.88671875" style="20" customWidth="1"/>
    <col min="3064" max="3064" width="7.33203125" style="20" customWidth="1"/>
    <col min="3065" max="3065" width="47.88671875" style="20" customWidth="1"/>
    <col min="3066" max="3066" width="39.88671875" style="20" customWidth="1"/>
    <col min="3067" max="3067" width="38.21875" style="20" customWidth="1"/>
    <col min="3068" max="3068" width="28.77734375" style="20" customWidth="1"/>
    <col min="3069" max="3070" width="21.5546875" style="20" customWidth="1"/>
    <col min="3071" max="3071" width="20" style="20" customWidth="1"/>
    <col min="3072" max="3072" width="25.33203125" style="20" customWidth="1"/>
    <col min="3073" max="3073" width="46.5546875" style="20" customWidth="1"/>
    <col min="3074" max="3074" width="25.33203125" style="20" customWidth="1"/>
    <col min="3075" max="3075" width="32.77734375" style="20" customWidth="1"/>
    <col min="3076" max="3076" width="31.5546875" style="20" customWidth="1"/>
    <col min="3077" max="3318" width="11.5546875" style="20"/>
    <col min="3319" max="3319" width="29.88671875" style="20" customWidth="1"/>
    <col min="3320" max="3320" width="7.33203125" style="20" customWidth="1"/>
    <col min="3321" max="3321" width="47.88671875" style="20" customWidth="1"/>
    <col min="3322" max="3322" width="39.88671875" style="20" customWidth="1"/>
    <col min="3323" max="3323" width="38.21875" style="20" customWidth="1"/>
    <col min="3324" max="3324" width="28.77734375" style="20" customWidth="1"/>
    <col min="3325" max="3326" width="21.5546875" style="20" customWidth="1"/>
    <col min="3327" max="3327" width="20" style="20" customWidth="1"/>
    <col min="3328" max="3328" width="25.33203125" style="20" customWidth="1"/>
    <col min="3329" max="3329" width="46.5546875" style="20" customWidth="1"/>
    <col min="3330" max="3330" width="25.33203125" style="20" customWidth="1"/>
    <col min="3331" max="3331" width="32.77734375" style="20" customWidth="1"/>
    <col min="3332" max="3332" width="31.5546875" style="20" customWidth="1"/>
    <col min="3333" max="3574" width="11.5546875" style="20"/>
    <col min="3575" max="3575" width="29.88671875" style="20" customWidth="1"/>
    <col min="3576" max="3576" width="7.33203125" style="20" customWidth="1"/>
    <col min="3577" max="3577" width="47.88671875" style="20" customWidth="1"/>
    <col min="3578" max="3578" width="39.88671875" style="20" customWidth="1"/>
    <col min="3579" max="3579" width="38.21875" style="20" customWidth="1"/>
    <col min="3580" max="3580" width="28.77734375" style="20" customWidth="1"/>
    <col min="3581" max="3582" width="21.5546875" style="20" customWidth="1"/>
    <col min="3583" max="3583" width="20" style="20" customWidth="1"/>
    <col min="3584" max="3584" width="25.33203125" style="20" customWidth="1"/>
    <col min="3585" max="3585" width="46.5546875" style="20" customWidth="1"/>
    <col min="3586" max="3586" width="25.33203125" style="20" customWidth="1"/>
    <col min="3587" max="3587" width="32.77734375" style="20" customWidth="1"/>
    <col min="3588" max="3588" width="31.5546875" style="20" customWidth="1"/>
    <col min="3589" max="3830" width="11.5546875" style="20"/>
    <col min="3831" max="3831" width="29.88671875" style="20" customWidth="1"/>
    <col min="3832" max="3832" width="7.33203125" style="20" customWidth="1"/>
    <col min="3833" max="3833" width="47.88671875" style="20" customWidth="1"/>
    <col min="3834" max="3834" width="39.88671875" style="20" customWidth="1"/>
    <col min="3835" max="3835" width="38.21875" style="20" customWidth="1"/>
    <col min="3836" max="3836" width="28.77734375" style="20" customWidth="1"/>
    <col min="3837" max="3838" width="21.5546875" style="20" customWidth="1"/>
    <col min="3839" max="3839" width="20" style="20" customWidth="1"/>
    <col min="3840" max="3840" width="25.33203125" style="20" customWidth="1"/>
    <col min="3841" max="3841" width="46.5546875" style="20" customWidth="1"/>
    <col min="3842" max="3842" width="25.33203125" style="20" customWidth="1"/>
    <col min="3843" max="3843" width="32.77734375" style="20" customWidth="1"/>
    <col min="3844" max="3844" width="31.5546875" style="20" customWidth="1"/>
    <col min="3845" max="4086" width="11.5546875" style="20"/>
    <col min="4087" max="4087" width="29.88671875" style="20" customWidth="1"/>
    <col min="4088" max="4088" width="7.33203125" style="20" customWidth="1"/>
    <col min="4089" max="4089" width="47.88671875" style="20" customWidth="1"/>
    <col min="4090" max="4090" width="39.88671875" style="20" customWidth="1"/>
    <col min="4091" max="4091" width="38.21875" style="20" customWidth="1"/>
    <col min="4092" max="4092" width="28.77734375" style="20" customWidth="1"/>
    <col min="4093" max="4094" width="21.5546875" style="20" customWidth="1"/>
    <col min="4095" max="4095" width="20" style="20" customWidth="1"/>
    <col min="4096" max="4096" width="25.33203125" style="20" customWidth="1"/>
    <col min="4097" max="4097" width="46.5546875" style="20" customWidth="1"/>
    <col min="4098" max="4098" width="25.33203125" style="20" customWidth="1"/>
    <col min="4099" max="4099" width="32.77734375" style="20" customWidth="1"/>
    <col min="4100" max="4100" width="31.5546875" style="20" customWidth="1"/>
    <col min="4101" max="4342" width="11.5546875" style="20"/>
    <col min="4343" max="4343" width="29.88671875" style="20" customWidth="1"/>
    <col min="4344" max="4344" width="7.33203125" style="20" customWidth="1"/>
    <col min="4345" max="4345" width="47.88671875" style="20" customWidth="1"/>
    <col min="4346" max="4346" width="39.88671875" style="20" customWidth="1"/>
    <col min="4347" max="4347" width="38.21875" style="20" customWidth="1"/>
    <col min="4348" max="4348" width="28.77734375" style="20" customWidth="1"/>
    <col min="4349" max="4350" width="21.5546875" style="20" customWidth="1"/>
    <col min="4351" max="4351" width="20" style="20" customWidth="1"/>
    <col min="4352" max="4352" width="25.33203125" style="20" customWidth="1"/>
    <col min="4353" max="4353" width="46.5546875" style="20" customWidth="1"/>
    <col min="4354" max="4354" width="25.33203125" style="20" customWidth="1"/>
    <col min="4355" max="4355" width="32.77734375" style="20" customWidth="1"/>
    <col min="4356" max="4356" width="31.5546875" style="20" customWidth="1"/>
    <col min="4357" max="4598" width="11.5546875" style="20"/>
    <col min="4599" max="4599" width="29.88671875" style="20" customWidth="1"/>
    <col min="4600" max="4600" width="7.33203125" style="20" customWidth="1"/>
    <col min="4601" max="4601" width="47.88671875" style="20" customWidth="1"/>
    <col min="4602" max="4602" width="39.88671875" style="20" customWidth="1"/>
    <col min="4603" max="4603" width="38.21875" style="20" customWidth="1"/>
    <col min="4604" max="4604" width="28.77734375" style="20" customWidth="1"/>
    <col min="4605" max="4606" width="21.5546875" style="20" customWidth="1"/>
    <col min="4607" max="4607" width="20" style="20" customWidth="1"/>
    <col min="4608" max="4608" width="25.33203125" style="20" customWidth="1"/>
    <col min="4609" max="4609" width="46.5546875" style="20" customWidth="1"/>
    <col min="4610" max="4610" width="25.33203125" style="20" customWidth="1"/>
    <col min="4611" max="4611" width="32.77734375" style="20" customWidth="1"/>
    <col min="4612" max="4612" width="31.5546875" style="20" customWidth="1"/>
    <col min="4613" max="4854" width="11.5546875" style="20"/>
    <col min="4855" max="4855" width="29.88671875" style="20" customWidth="1"/>
    <col min="4856" max="4856" width="7.33203125" style="20" customWidth="1"/>
    <col min="4857" max="4857" width="47.88671875" style="20" customWidth="1"/>
    <col min="4858" max="4858" width="39.88671875" style="20" customWidth="1"/>
    <col min="4859" max="4859" width="38.21875" style="20" customWidth="1"/>
    <col min="4860" max="4860" width="28.77734375" style="20" customWidth="1"/>
    <col min="4861" max="4862" width="21.5546875" style="20" customWidth="1"/>
    <col min="4863" max="4863" width="20" style="20" customWidth="1"/>
    <col min="4864" max="4864" width="25.33203125" style="20" customWidth="1"/>
    <col min="4865" max="4865" width="46.5546875" style="20" customWidth="1"/>
    <col min="4866" max="4866" width="25.33203125" style="20" customWidth="1"/>
    <col min="4867" max="4867" width="32.77734375" style="20" customWidth="1"/>
    <col min="4868" max="4868" width="31.5546875" style="20" customWidth="1"/>
    <col min="4869" max="5110" width="11.5546875" style="20"/>
    <col min="5111" max="5111" width="29.88671875" style="20" customWidth="1"/>
    <col min="5112" max="5112" width="7.33203125" style="20" customWidth="1"/>
    <col min="5113" max="5113" width="47.88671875" style="20" customWidth="1"/>
    <col min="5114" max="5114" width="39.88671875" style="20" customWidth="1"/>
    <col min="5115" max="5115" width="38.21875" style="20" customWidth="1"/>
    <col min="5116" max="5116" width="28.77734375" style="20" customWidth="1"/>
    <col min="5117" max="5118" width="21.5546875" style="20" customWidth="1"/>
    <col min="5119" max="5119" width="20" style="20" customWidth="1"/>
    <col min="5120" max="5120" width="25.33203125" style="20" customWidth="1"/>
    <col min="5121" max="5121" width="46.5546875" style="20" customWidth="1"/>
    <col min="5122" max="5122" width="25.33203125" style="20" customWidth="1"/>
    <col min="5123" max="5123" width="32.77734375" style="20" customWidth="1"/>
    <col min="5124" max="5124" width="31.5546875" style="20" customWidth="1"/>
    <col min="5125" max="5366" width="11.5546875" style="20"/>
    <col min="5367" max="5367" width="29.88671875" style="20" customWidth="1"/>
    <col min="5368" max="5368" width="7.33203125" style="20" customWidth="1"/>
    <col min="5369" max="5369" width="47.88671875" style="20" customWidth="1"/>
    <col min="5370" max="5370" width="39.88671875" style="20" customWidth="1"/>
    <col min="5371" max="5371" width="38.21875" style="20" customWidth="1"/>
    <col min="5372" max="5372" width="28.77734375" style="20" customWidth="1"/>
    <col min="5373" max="5374" width="21.5546875" style="20" customWidth="1"/>
    <col min="5375" max="5375" width="20" style="20" customWidth="1"/>
    <col min="5376" max="5376" width="25.33203125" style="20" customWidth="1"/>
    <col min="5377" max="5377" width="46.5546875" style="20" customWidth="1"/>
    <col min="5378" max="5378" width="25.33203125" style="20" customWidth="1"/>
    <col min="5379" max="5379" width="32.77734375" style="20" customWidth="1"/>
    <col min="5380" max="5380" width="31.5546875" style="20" customWidth="1"/>
    <col min="5381" max="5622" width="11.5546875" style="20"/>
    <col min="5623" max="5623" width="29.88671875" style="20" customWidth="1"/>
    <col min="5624" max="5624" width="7.33203125" style="20" customWidth="1"/>
    <col min="5625" max="5625" width="47.88671875" style="20" customWidth="1"/>
    <col min="5626" max="5626" width="39.88671875" style="20" customWidth="1"/>
    <col min="5627" max="5627" width="38.21875" style="20" customWidth="1"/>
    <col min="5628" max="5628" width="28.77734375" style="20" customWidth="1"/>
    <col min="5629" max="5630" width="21.5546875" style="20" customWidth="1"/>
    <col min="5631" max="5631" width="20" style="20" customWidth="1"/>
    <col min="5632" max="5632" width="25.33203125" style="20" customWidth="1"/>
    <col min="5633" max="5633" width="46.5546875" style="20" customWidth="1"/>
    <col min="5634" max="5634" width="25.33203125" style="20" customWidth="1"/>
    <col min="5635" max="5635" width="32.77734375" style="20" customWidth="1"/>
    <col min="5636" max="5636" width="31.5546875" style="20" customWidth="1"/>
    <col min="5637" max="5878" width="11.5546875" style="20"/>
    <col min="5879" max="5879" width="29.88671875" style="20" customWidth="1"/>
    <col min="5880" max="5880" width="7.33203125" style="20" customWidth="1"/>
    <col min="5881" max="5881" width="47.88671875" style="20" customWidth="1"/>
    <col min="5882" max="5882" width="39.88671875" style="20" customWidth="1"/>
    <col min="5883" max="5883" width="38.21875" style="20" customWidth="1"/>
    <col min="5884" max="5884" width="28.77734375" style="20" customWidth="1"/>
    <col min="5885" max="5886" width="21.5546875" style="20" customWidth="1"/>
    <col min="5887" max="5887" width="20" style="20" customWidth="1"/>
    <col min="5888" max="5888" width="25.33203125" style="20" customWidth="1"/>
    <col min="5889" max="5889" width="46.5546875" style="20" customWidth="1"/>
    <col min="5890" max="5890" width="25.33203125" style="20" customWidth="1"/>
    <col min="5891" max="5891" width="32.77734375" style="20" customWidth="1"/>
    <col min="5892" max="5892" width="31.5546875" style="20" customWidth="1"/>
    <col min="5893" max="6134" width="11.5546875" style="20"/>
    <col min="6135" max="6135" width="29.88671875" style="20" customWidth="1"/>
    <col min="6136" max="6136" width="7.33203125" style="20" customWidth="1"/>
    <col min="6137" max="6137" width="47.88671875" style="20" customWidth="1"/>
    <col min="6138" max="6138" width="39.88671875" style="20" customWidth="1"/>
    <col min="6139" max="6139" width="38.21875" style="20" customWidth="1"/>
    <col min="6140" max="6140" width="28.77734375" style="20" customWidth="1"/>
    <col min="6141" max="6142" width="21.5546875" style="20" customWidth="1"/>
    <col min="6143" max="6143" width="20" style="20" customWidth="1"/>
    <col min="6144" max="6144" width="25.33203125" style="20" customWidth="1"/>
    <col min="6145" max="6145" width="46.5546875" style="20" customWidth="1"/>
    <col min="6146" max="6146" width="25.33203125" style="20" customWidth="1"/>
    <col min="6147" max="6147" width="32.77734375" style="20" customWidth="1"/>
    <col min="6148" max="6148" width="31.5546875" style="20" customWidth="1"/>
    <col min="6149" max="6390" width="11.5546875" style="20"/>
    <col min="6391" max="6391" width="29.88671875" style="20" customWidth="1"/>
    <col min="6392" max="6392" width="7.33203125" style="20" customWidth="1"/>
    <col min="6393" max="6393" width="47.88671875" style="20" customWidth="1"/>
    <col min="6394" max="6394" width="39.88671875" style="20" customWidth="1"/>
    <col min="6395" max="6395" width="38.21875" style="20" customWidth="1"/>
    <col min="6396" max="6396" width="28.77734375" style="20" customWidth="1"/>
    <col min="6397" max="6398" width="21.5546875" style="20" customWidth="1"/>
    <col min="6399" max="6399" width="20" style="20" customWidth="1"/>
    <col min="6400" max="6400" width="25.33203125" style="20" customWidth="1"/>
    <col min="6401" max="6401" width="46.5546875" style="20" customWidth="1"/>
    <col min="6402" max="6402" width="25.33203125" style="20" customWidth="1"/>
    <col min="6403" max="6403" width="32.77734375" style="20" customWidth="1"/>
    <col min="6404" max="6404" width="31.5546875" style="20" customWidth="1"/>
    <col min="6405" max="6646" width="11.5546875" style="20"/>
    <col min="6647" max="6647" width="29.88671875" style="20" customWidth="1"/>
    <col min="6648" max="6648" width="7.33203125" style="20" customWidth="1"/>
    <col min="6649" max="6649" width="47.88671875" style="20" customWidth="1"/>
    <col min="6650" max="6650" width="39.88671875" style="20" customWidth="1"/>
    <col min="6651" max="6651" width="38.21875" style="20" customWidth="1"/>
    <col min="6652" max="6652" width="28.77734375" style="20" customWidth="1"/>
    <col min="6653" max="6654" width="21.5546875" style="20" customWidth="1"/>
    <col min="6655" max="6655" width="20" style="20" customWidth="1"/>
    <col min="6656" max="6656" width="25.33203125" style="20" customWidth="1"/>
    <col min="6657" max="6657" width="46.5546875" style="20" customWidth="1"/>
    <col min="6658" max="6658" width="25.33203125" style="20" customWidth="1"/>
    <col min="6659" max="6659" width="32.77734375" style="20" customWidth="1"/>
    <col min="6660" max="6660" width="31.5546875" style="20" customWidth="1"/>
    <col min="6661" max="6902" width="11.5546875" style="20"/>
    <col min="6903" max="6903" width="29.88671875" style="20" customWidth="1"/>
    <col min="6904" max="6904" width="7.33203125" style="20" customWidth="1"/>
    <col min="6905" max="6905" width="47.88671875" style="20" customWidth="1"/>
    <col min="6906" max="6906" width="39.88671875" style="20" customWidth="1"/>
    <col min="6907" max="6907" width="38.21875" style="20" customWidth="1"/>
    <col min="6908" max="6908" width="28.77734375" style="20" customWidth="1"/>
    <col min="6909" max="6910" width="21.5546875" style="20" customWidth="1"/>
    <col min="6911" max="6911" width="20" style="20" customWidth="1"/>
    <col min="6912" max="6912" width="25.33203125" style="20" customWidth="1"/>
    <col min="6913" max="6913" width="46.5546875" style="20" customWidth="1"/>
    <col min="6914" max="6914" width="25.33203125" style="20" customWidth="1"/>
    <col min="6915" max="6915" width="32.77734375" style="20" customWidth="1"/>
    <col min="6916" max="6916" width="31.5546875" style="20" customWidth="1"/>
    <col min="6917" max="7158" width="11.5546875" style="20"/>
    <col min="7159" max="7159" width="29.88671875" style="20" customWidth="1"/>
    <col min="7160" max="7160" width="7.33203125" style="20" customWidth="1"/>
    <col min="7161" max="7161" width="47.88671875" style="20" customWidth="1"/>
    <col min="7162" max="7162" width="39.88671875" style="20" customWidth="1"/>
    <col min="7163" max="7163" width="38.21875" style="20" customWidth="1"/>
    <col min="7164" max="7164" width="28.77734375" style="20" customWidth="1"/>
    <col min="7165" max="7166" width="21.5546875" style="20" customWidth="1"/>
    <col min="7167" max="7167" width="20" style="20" customWidth="1"/>
    <col min="7168" max="7168" width="25.33203125" style="20" customWidth="1"/>
    <col min="7169" max="7169" width="46.5546875" style="20" customWidth="1"/>
    <col min="7170" max="7170" width="25.33203125" style="20" customWidth="1"/>
    <col min="7171" max="7171" width="32.77734375" style="20" customWidth="1"/>
    <col min="7172" max="7172" width="31.5546875" style="20" customWidth="1"/>
    <col min="7173" max="7414" width="11.5546875" style="20"/>
    <col min="7415" max="7415" width="29.88671875" style="20" customWidth="1"/>
    <col min="7416" max="7416" width="7.33203125" style="20" customWidth="1"/>
    <col min="7417" max="7417" width="47.88671875" style="20" customWidth="1"/>
    <col min="7418" max="7418" width="39.88671875" style="20" customWidth="1"/>
    <col min="7419" max="7419" width="38.21875" style="20" customWidth="1"/>
    <col min="7420" max="7420" width="28.77734375" style="20" customWidth="1"/>
    <col min="7421" max="7422" width="21.5546875" style="20" customWidth="1"/>
    <col min="7423" max="7423" width="20" style="20" customWidth="1"/>
    <col min="7424" max="7424" width="25.33203125" style="20" customWidth="1"/>
    <col min="7425" max="7425" width="46.5546875" style="20" customWidth="1"/>
    <col min="7426" max="7426" width="25.33203125" style="20" customWidth="1"/>
    <col min="7427" max="7427" width="32.77734375" style="20" customWidth="1"/>
    <col min="7428" max="7428" width="31.5546875" style="20" customWidth="1"/>
    <col min="7429" max="7670" width="11.5546875" style="20"/>
    <col min="7671" max="7671" width="29.88671875" style="20" customWidth="1"/>
    <col min="7672" max="7672" width="7.33203125" style="20" customWidth="1"/>
    <col min="7673" max="7673" width="47.88671875" style="20" customWidth="1"/>
    <col min="7674" max="7674" width="39.88671875" style="20" customWidth="1"/>
    <col min="7675" max="7675" width="38.21875" style="20" customWidth="1"/>
    <col min="7676" max="7676" width="28.77734375" style="20" customWidth="1"/>
    <col min="7677" max="7678" width="21.5546875" style="20" customWidth="1"/>
    <col min="7679" max="7679" width="20" style="20" customWidth="1"/>
    <col min="7680" max="7680" width="25.33203125" style="20" customWidth="1"/>
    <col min="7681" max="7681" width="46.5546875" style="20" customWidth="1"/>
    <col min="7682" max="7682" width="25.33203125" style="20" customWidth="1"/>
    <col min="7683" max="7683" width="32.77734375" style="20" customWidth="1"/>
    <col min="7684" max="7684" width="31.5546875" style="20" customWidth="1"/>
    <col min="7685" max="7926" width="11.5546875" style="20"/>
    <col min="7927" max="7927" width="29.88671875" style="20" customWidth="1"/>
    <col min="7928" max="7928" width="7.33203125" style="20" customWidth="1"/>
    <col min="7929" max="7929" width="47.88671875" style="20" customWidth="1"/>
    <col min="7930" max="7930" width="39.88671875" style="20" customWidth="1"/>
    <col min="7931" max="7931" width="38.21875" style="20" customWidth="1"/>
    <col min="7932" max="7932" width="28.77734375" style="20" customWidth="1"/>
    <col min="7933" max="7934" width="21.5546875" style="20" customWidth="1"/>
    <col min="7935" max="7935" width="20" style="20" customWidth="1"/>
    <col min="7936" max="7936" width="25.33203125" style="20" customWidth="1"/>
    <col min="7937" max="7937" width="46.5546875" style="20" customWidth="1"/>
    <col min="7938" max="7938" width="25.33203125" style="20" customWidth="1"/>
    <col min="7939" max="7939" width="32.77734375" style="20" customWidth="1"/>
    <col min="7940" max="7940" width="31.5546875" style="20" customWidth="1"/>
    <col min="7941" max="8182" width="11.5546875" style="20"/>
    <col min="8183" max="8183" width="29.88671875" style="20" customWidth="1"/>
    <col min="8184" max="8184" width="7.33203125" style="20" customWidth="1"/>
    <col min="8185" max="8185" width="47.88671875" style="20" customWidth="1"/>
    <col min="8186" max="8186" width="39.88671875" style="20" customWidth="1"/>
    <col min="8187" max="8187" width="38.21875" style="20" customWidth="1"/>
    <col min="8188" max="8188" width="28.77734375" style="20" customWidth="1"/>
    <col min="8189" max="8190" width="21.5546875" style="20" customWidth="1"/>
    <col min="8191" max="8191" width="20" style="20" customWidth="1"/>
    <col min="8192" max="8192" width="25.33203125" style="20" customWidth="1"/>
    <col min="8193" max="8193" width="46.5546875" style="20" customWidth="1"/>
    <col min="8194" max="8194" width="25.33203125" style="20" customWidth="1"/>
    <col min="8195" max="8195" width="32.77734375" style="20" customWidth="1"/>
    <col min="8196" max="8196" width="31.5546875" style="20" customWidth="1"/>
    <col min="8197" max="8438" width="11.5546875" style="20"/>
    <col min="8439" max="8439" width="29.88671875" style="20" customWidth="1"/>
    <col min="8440" max="8440" width="7.33203125" style="20" customWidth="1"/>
    <col min="8441" max="8441" width="47.88671875" style="20" customWidth="1"/>
    <col min="8442" max="8442" width="39.88671875" style="20" customWidth="1"/>
    <col min="8443" max="8443" width="38.21875" style="20" customWidth="1"/>
    <col min="8444" max="8444" width="28.77734375" style="20" customWidth="1"/>
    <col min="8445" max="8446" width="21.5546875" style="20" customWidth="1"/>
    <col min="8447" max="8447" width="20" style="20" customWidth="1"/>
    <col min="8448" max="8448" width="25.33203125" style="20" customWidth="1"/>
    <col min="8449" max="8449" width="46.5546875" style="20" customWidth="1"/>
    <col min="8450" max="8450" width="25.33203125" style="20" customWidth="1"/>
    <col min="8451" max="8451" width="32.77734375" style="20" customWidth="1"/>
    <col min="8452" max="8452" width="31.5546875" style="20" customWidth="1"/>
    <col min="8453" max="8694" width="11.5546875" style="20"/>
    <col min="8695" max="8695" width="29.88671875" style="20" customWidth="1"/>
    <col min="8696" max="8696" width="7.33203125" style="20" customWidth="1"/>
    <col min="8697" max="8697" width="47.88671875" style="20" customWidth="1"/>
    <col min="8698" max="8698" width="39.88671875" style="20" customWidth="1"/>
    <col min="8699" max="8699" width="38.21875" style="20" customWidth="1"/>
    <col min="8700" max="8700" width="28.77734375" style="20" customWidth="1"/>
    <col min="8701" max="8702" width="21.5546875" style="20" customWidth="1"/>
    <col min="8703" max="8703" width="20" style="20" customWidth="1"/>
    <col min="8704" max="8704" width="25.33203125" style="20" customWidth="1"/>
    <col min="8705" max="8705" width="46.5546875" style="20" customWidth="1"/>
    <col min="8706" max="8706" width="25.33203125" style="20" customWidth="1"/>
    <col min="8707" max="8707" width="32.77734375" style="20" customWidth="1"/>
    <col min="8708" max="8708" width="31.5546875" style="20" customWidth="1"/>
    <col min="8709" max="8950" width="11.5546875" style="20"/>
    <col min="8951" max="8951" width="29.88671875" style="20" customWidth="1"/>
    <col min="8952" max="8952" width="7.33203125" style="20" customWidth="1"/>
    <col min="8953" max="8953" width="47.88671875" style="20" customWidth="1"/>
    <col min="8954" max="8954" width="39.88671875" style="20" customWidth="1"/>
    <col min="8955" max="8955" width="38.21875" style="20" customWidth="1"/>
    <col min="8956" max="8956" width="28.77734375" style="20" customWidth="1"/>
    <col min="8957" max="8958" width="21.5546875" style="20" customWidth="1"/>
    <col min="8959" max="8959" width="20" style="20" customWidth="1"/>
    <col min="8960" max="8960" width="25.33203125" style="20" customWidth="1"/>
    <col min="8961" max="8961" width="46.5546875" style="20" customWidth="1"/>
    <col min="8962" max="8962" width="25.33203125" style="20" customWidth="1"/>
    <col min="8963" max="8963" width="32.77734375" style="20" customWidth="1"/>
    <col min="8964" max="8964" width="31.5546875" style="20" customWidth="1"/>
    <col min="8965" max="9206" width="11.5546875" style="20"/>
    <col min="9207" max="9207" width="29.88671875" style="20" customWidth="1"/>
    <col min="9208" max="9208" width="7.33203125" style="20" customWidth="1"/>
    <col min="9209" max="9209" width="47.88671875" style="20" customWidth="1"/>
    <col min="9210" max="9210" width="39.88671875" style="20" customWidth="1"/>
    <col min="9211" max="9211" width="38.21875" style="20" customWidth="1"/>
    <col min="9212" max="9212" width="28.77734375" style="20" customWidth="1"/>
    <col min="9213" max="9214" width="21.5546875" style="20" customWidth="1"/>
    <col min="9215" max="9215" width="20" style="20" customWidth="1"/>
    <col min="9216" max="9216" width="25.33203125" style="20" customWidth="1"/>
    <col min="9217" max="9217" width="46.5546875" style="20" customWidth="1"/>
    <col min="9218" max="9218" width="25.33203125" style="20" customWidth="1"/>
    <col min="9219" max="9219" width="32.77734375" style="20" customWidth="1"/>
    <col min="9220" max="9220" width="31.5546875" style="20" customWidth="1"/>
    <col min="9221" max="9462" width="11.5546875" style="20"/>
    <col min="9463" max="9463" width="29.88671875" style="20" customWidth="1"/>
    <col min="9464" max="9464" width="7.33203125" style="20" customWidth="1"/>
    <col min="9465" max="9465" width="47.88671875" style="20" customWidth="1"/>
    <col min="9466" max="9466" width="39.88671875" style="20" customWidth="1"/>
    <col min="9467" max="9467" width="38.21875" style="20" customWidth="1"/>
    <col min="9468" max="9468" width="28.77734375" style="20" customWidth="1"/>
    <col min="9469" max="9470" width="21.5546875" style="20" customWidth="1"/>
    <col min="9471" max="9471" width="20" style="20" customWidth="1"/>
    <col min="9472" max="9472" width="25.33203125" style="20" customWidth="1"/>
    <col min="9473" max="9473" width="46.5546875" style="20" customWidth="1"/>
    <col min="9474" max="9474" width="25.33203125" style="20" customWidth="1"/>
    <col min="9475" max="9475" width="32.77734375" style="20" customWidth="1"/>
    <col min="9476" max="9476" width="31.5546875" style="20" customWidth="1"/>
    <col min="9477" max="9718" width="11.5546875" style="20"/>
    <col min="9719" max="9719" width="29.88671875" style="20" customWidth="1"/>
    <col min="9720" max="9720" width="7.33203125" style="20" customWidth="1"/>
    <col min="9721" max="9721" width="47.88671875" style="20" customWidth="1"/>
    <col min="9722" max="9722" width="39.88671875" style="20" customWidth="1"/>
    <col min="9723" max="9723" width="38.21875" style="20" customWidth="1"/>
    <col min="9724" max="9724" width="28.77734375" style="20" customWidth="1"/>
    <col min="9725" max="9726" width="21.5546875" style="20" customWidth="1"/>
    <col min="9727" max="9727" width="20" style="20" customWidth="1"/>
    <col min="9728" max="9728" width="25.33203125" style="20" customWidth="1"/>
    <col min="9729" max="9729" width="46.5546875" style="20" customWidth="1"/>
    <col min="9730" max="9730" width="25.33203125" style="20" customWidth="1"/>
    <col min="9731" max="9731" width="32.77734375" style="20" customWidth="1"/>
    <col min="9732" max="9732" width="31.5546875" style="20" customWidth="1"/>
    <col min="9733" max="9974" width="11.5546875" style="20"/>
    <col min="9975" max="9975" width="29.88671875" style="20" customWidth="1"/>
    <col min="9976" max="9976" width="7.33203125" style="20" customWidth="1"/>
    <col min="9977" max="9977" width="47.88671875" style="20" customWidth="1"/>
    <col min="9978" max="9978" width="39.88671875" style="20" customWidth="1"/>
    <col min="9979" max="9979" width="38.21875" style="20" customWidth="1"/>
    <col min="9980" max="9980" width="28.77734375" style="20" customWidth="1"/>
    <col min="9981" max="9982" width="21.5546875" style="20" customWidth="1"/>
    <col min="9983" max="9983" width="20" style="20" customWidth="1"/>
    <col min="9984" max="9984" width="25.33203125" style="20" customWidth="1"/>
    <col min="9985" max="9985" width="46.5546875" style="20" customWidth="1"/>
    <col min="9986" max="9986" width="25.33203125" style="20" customWidth="1"/>
    <col min="9987" max="9987" width="32.77734375" style="20" customWidth="1"/>
    <col min="9988" max="9988" width="31.5546875" style="20" customWidth="1"/>
    <col min="9989" max="10230" width="11.5546875" style="20"/>
    <col min="10231" max="10231" width="29.88671875" style="20" customWidth="1"/>
    <col min="10232" max="10232" width="7.33203125" style="20" customWidth="1"/>
    <col min="10233" max="10233" width="47.88671875" style="20" customWidth="1"/>
    <col min="10234" max="10234" width="39.88671875" style="20" customWidth="1"/>
    <col min="10235" max="10235" width="38.21875" style="20" customWidth="1"/>
    <col min="10236" max="10236" width="28.77734375" style="20" customWidth="1"/>
    <col min="10237" max="10238" width="21.5546875" style="20" customWidth="1"/>
    <col min="10239" max="10239" width="20" style="20" customWidth="1"/>
    <col min="10240" max="10240" width="25.33203125" style="20" customWidth="1"/>
    <col min="10241" max="10241" width="46.5546875" style="20" customWidth="1"/>
    <col min="10242" max="10242" width="25.33203125" style="20" customWidth="1"/>
    <col min="10243" max="10243" width="32.77734375" style="20" customWidth="1"/>
    <col min="10244" max="10244" width="31.5546875" style="20" customWidth="1"/>
    <col min="10245" max="10486" width="11.5546875" style="20"/>
    <col min="10487" max="10487" width="29.88671875" style="20" customWidth="1"/>
    <col min="10488" max="10488" width="7.33203125" style="20" customWidth="1"/>
    <col min="10489" max="10489" width="47.88671875" style="20" customWidth="1"/>
    <col min="10490" max="10490" width="39.88671875" style="20" customWidth="1"/>
    <col min="10491" max="10491" width="38.21875" style="20" customWidth="1"/>
    <col min="10492" max="10492" width="28.77734375" style="20" customWidth="1"/>
    <col min="10493" max="10494" width="21.5546875" style="20" customWidth="1"/>
    <col min="10495" max="10495" width="20" style="20" customWidth="1"/>
    <col min="10496" max="10496" width="25.33203125" style="20" customWidth="1"/>
    <col min="10497" max="10497" width="46.5546875" style="20" customWidth="1"/>
    <col min="10498" max="10498" width="25.33203125" style="20" customWidth="1"/>
    <col min="10499" max="10499" width="32.77734375" style="20" customWidth="1"/>
    <col min="10500" max="10500" width="31.5546875" style="20" customWidth="1"/>
    <col min="10501" max="10742" width="11.5546875" style="20"/>
    <col min="10743" max="10743" width="29.88671875" style="20" customWidth="1"/>
    <col min="10744" max="10744" width="7.33203125" style="20" customWidth="1"/>
    <col min="10745" max="10745" width="47.88671875" style="20" customWidth="1"/>
    <col min="10746" max="10746" width="39.88671875" style="20" customWidth="1"/>
    <col min="10747" max="10747" width="38.21875" style="20" customWidth="1"/>
    <col min="10748" max="10748" width="28.77734375" style="20" customWidth="1"/>
    <col min="10749" max="10750" width="21.5546875" style="20" customWidth="1"/>
    <col min="10751" max="10751" width="20" style="20" customWidth="1"/>
    <col min="10752" max="10752" width="25.33203125" style="20" customWidth="1"/>
    <col min="10753" max="10753" width="46.5546875" style="20" customWidth="1"/>
    <col min="10754" max="10754" width="25.33203125" style="20" customWidth="1"/>
    <col min="10755" max="10755" width="32.77734375" style="20" customWidth="1"/>
    <col min="10756" max="10756" width="31.5546875" style="20" customWidth="1"/>
    <col min="10757" max="10998" width="11.5546875" style="20"/>
    <col min="10999" max="10999" width="29.88671875" style="20" customWidth="1"/>
    <col min="11000" max="11000" width="7.33203125" style="20" customWidth="1"/>
    <col min="11001" max="11001" width="47.88671875" style="20" customWidth="1"/>
    <col min="11002" max="11002" width="39.88671875" style="20" customWidth="1"/>
    <col min="11003" max="11003" width="38.21875" style="20" customWidth="1"/>
    <col min="11004" max="11004" width="28.77734375" style="20" customWidth="1"/>
    <col min="11005" max="11006" width="21.5546875" style="20" customWidth="1"/>
    <col min="11007" max="11007" width="20" style="20" customWidth="1"/>
    <col min="11008" max="11008" width="25.33203125" style="20" customWidth="1"/>
    <col min="11009" max="11009" width="46.5546875" style="20" customWidth="1"/>
    <col min="11010" max="11010" width="25.33203125" style="20" customWidth="1"/>
    <col min="11011" max="11011" width="32.77734375" style="20" customWidth="1"/>
    <col min="11012" max="11012" width="31.5546875" style="20" customWidth="1"/>
    <col min="11013" max="11254" width="11.5546875" style="20"/>
    <col min="11255" max="11255" width="29.88671875" style="20" customWidth="1"/>
    <col min="11256" max="11256" width="7.33203125" style="20" customWidth="1"/>
    <col min="11257" max="11257" width="47.88671875" style="20" customWidth="1"/>
    <col min="11258" max="11258" width="39.88671875" style="20" customWidth="1"/>
    <col min="11259" max="11259" width="38.21875" style="20" customWidth="1"/>
    <col min="11260" max="11260" width="28.77734375" style="20" customWidth="1"/>
    <col min="11261" max="11262" width="21.5546875" style="20" customWidth="1"/>
    <col min="11263" max="11263" width="20" style="20" customWidth="1"/>
    <col min="11264" max="11264" width="25.33203125" style="20" customWidth="1"/>
    <col min="11265" max="11265" width="46.5546875" style="20" customWidth="1"/>
    <col min="11266" max="11266" width="25.33203125" style="20" customWidth="1"/>
    <col min="11267" max="11267" width="32.77734375" style="20" customWidth="1"/>
    <col min="11268" max="11268" width="31.5546875" style="20" customWidth="1"/>
    <col min="11269" max="11510" width="11.5546875" style="20"/>
    <col min="11511" max="11511" width="29.88671875" style="20" customWidth="1"/>
    <col min="11512" max="11512" width="7.33203125" style="20" customWidth="1"/>
    <col min="11513" max="11513" width="47.88671875" style="20" customWidth="1"/>
    <col min="11514" max="11514" width="39.88671875" style="20" customWidth="1"/>
    <col min="11515" max="11515" width="38.21875" style="20" customWidth="1"/>
    <col min="11516" max="11516" width="28.77734375" style="20" customWidth="1"/>
    <col min="11517" max="11518" width="21.5546875" style="20" customWidth="1"/>
    <col min="11519" max="11519" width="20" style="20" customWidth="1"/>
    <col min="11520" max="11520" width="25.33203125" style="20" customWidth="1"/>
    <col min="11521" max="11521" width="46.5546875" style="20" customWidth="1"/>
    <col min="11522" max="11522" width="25.33203125" style="20" customWidth="1"/>
    <col min="11523" max="11523" width="32.77734375" style="20" customWidth="1"/>
    <col min="11524" max="11524" width="31.5546875" style="20" customWidth="1"/>
    <col min="11525" max="11766" width="11.5546875" style="20"/>
    <col min="11767" max="11767" width="29.88671875" style="20" customWidth="1"/>
    <col min="11768" max="11768" width="7.33203125" style="20" customWidth="1"/>
    <col min="11769" max="11769" width="47.88671875" style="20" customWidth="1"/>
    <col min="11770" max="11770" width="39.88671875" style="20" customWidth="1"/>
    <col min="11771" max="11771" width="38.21875" style="20" customWidth="1"/>
    <col min="11772" max="11772" width="28.77734375" style="20" customWidth="1"/>
    <col min="11773" max="11774" width="21.5546875" style="20" customWidth="1"/>
    <col min="11775" max="11775" width="20" style="20" customWidth="1"/>
    <col min="11776" max="11776" width="25.33203125" style="20" customWidth="1"/>
    <col min="11777" max="11777" width="46.5546875" style="20" customWidth="1"/>
    <col min="11778" max="11778" width="25.33203125" style="20" customWidth="1"/>
    <col min="11779" max="11779" width="32.77734375" style="20" customWidth="1"/>
    <col min="11780" max="11780" width="31.5546875" style="20" customWidth="1"/>
    <col min="11781" max="12022" width="11.5546875" style="20"/>
    <col min="12023" max="12023" width="29.88671875" style="20" customWidth="1"/>
    <col min="12024" max="12024" width="7.33203125" style="20" customWidth="1"/>
    <col min="12025" max="12025" width="47.88671875" style="20" customWidth="1"/>
    <col min="12026" max="12026" width="39.88671875" style="20" customWidth="1"/>
    <col min="12027" max="12027" width="38.21875" style="20" customWidth="1"/>
    <col min="12028" max="12028" width="28.77734375" style="20" customWidth="1"/>
    <col min="12029" max="12030" width="21.5546875" style="20" customWidth="1"/>
    <col min="12031" max="12031" width="20" style="20" customWidth="1"/>
    <col min="12032" max="12032" width="25.33203125" style="20" customWidth="1"/>
    <col min="12033" max="12033" width="46.5546875" style="20" customWidth="1"/>
    <col min="12034" max="12034" width="25.33203125" style="20" customWidth="1"/>
    <col min="12035" max="12035" width="32.77734375" style="20" customWidth="1"/>
    <col min="12036" max="12036" width="31.5546875" style="20" customWidth="1"/>
    <col min="12037" max="12278" width="11.5546875" style="20"/>
    <col min="12279" max="12279" width="29.88671875" style="20" customWidth="1"/>
    <col min="12280" max="12280" width="7.33203125" style="20" customWidth="1"/>
    <col min="12281" max="12281" width="47.88671875" style="20" customWidth="1"/>
    <col min="12282" max="12282" width="39.88671875" style="20" customWidth="1"/>
    <col min="12283" max="12283" width="38.21875" style="20" customWidth="1"/>
    <col min="12284" max="12284" width="28.77734375" style="20" customWidth="1"/>
    <col min="12285" max="12286" width="21.5546875" style="20" customWidth="1"/>
    <col min="12287" max="12287" width="20" style="20" customWidth="1"/>
    <col min="12288" max="12288" width="25.33203125" style="20" customWidth="1"/>
    <col min="12289" max="12289" width="46.5546875" style="20" customWidth="1"/>
    <col min="12290" max="12290" width="25.33203125" style="20" customWidth="1"/>
    <col min="12291" max="12291" width="32.77734375" style="20" customWidth="1"/>
    <col min="12292" max="12292" width="31.5546875" style="20" customWidth="1"/>
    <col min="12293" max="12534" width="11.5546875" style="20"/>
    <col min="12535" max="12535" width="29.88671875" style="20" customWidth="1"/>
    <col min="12536" max="12536" width="7.33203125" style="20" customWidth="1"/>
    <col min="12537" max="12537" width="47.88671875" style="20" customWidth="1"/>
    <col min="12538" max="12538" width="39.88671875" style="20" customWidth="1"/>
    <col min="12539" max="12539" width="38.21875" style="20" customWidth="1"/>
    <col min="12540" max="12540" width="28.77734375" style="20" customWidth="1"/>
    <col min="12541" max="12542" width="21.5546875" style="20" customWidth="1"/>
    <col min="12543" max="12543" width="20" style="20" customWidth="1"/>
    <col min="12544" max="12544" width="25.33203125" style="20" customWidth="1"/>
    <col min="12545" max="12545" width="46.5546875" style="20" customWidth="1"/>
    <col min="12546" max="12546" width="25.33203125" style="20" customWidth="1"/>
    <col min="12547" max="12547" width="32.77734375" style="20" customWidth="1"/>
    <col min="12548" max="12548" width="31.5546875" style="20" customWidth="1"/>
    <col min="12549" max="12790" width="11.5546875" style="20"/>
    <col min="12791" max="12791" width="29.88671875" style="20" customWidth="1"/>
    <col min="12792" max="12792" width="7.33203125" style="20" customWidth="1"/>
    <col min="12793" max="12793" width="47.88671875" style="20" customWidth="1"/>
    <col min="12794" max="12794" width="39.88671875" style="20" customWidth="1"/>
    <col min="12795" max="12795" width="38.21875" style="20" customWidth="1"/>
    <col min="12796" max="12796" width="28.77734375" style="20" customWidth="1"/>
    <col min="12797" max="12798" width="21.5546875" style="20" customWidth="1"/>
    <col min="12799" max="12799" width="20" style="20" customWidth="1"/>
    <col min="12800" max="12800" width="25.33203125" style="20" customWidth="1"/>
    <col min="12801" max="12801" width="46.5546875" style="20" customWidth="1"/>
    <col min="12802" max="12802" width="25.33203125" style="20" customWidth="1"/>
    <col min="12803" max="12803" width="32.77734375" style="20" customWidth="1"/>
    <col min="12804" max="12804" width="31.5546875" style="20" customWidth="1"/>
    <col min="12805" max="13046" width="11.5546875" style="20"/>
    <col min="13047" max="13047" width="29.88671875" style="20" customWidth="1"/>
    <col min="13048" max="13048" width="7.33203125" style="20" customWidth="1"/>
    <col min="13049" max="13049" width="47.88671875" style="20" customWidth="1"/>
    <col min="13050" max="13050" width="39.88671875" style="20" customWidth="1"/>
    <col min="13051" max="13051" width="38.21875" style="20" customWidth="1"/>
    <col min="13052" max="13052" width="28.77734375" style="20" customWidth="1"/>
    <col min="13053" max="13054" width="21.5546875" style="20" customWidth="1"/>
    <col min="13055" max="13055" width="20" style="20" customWidth="1"/>
    <col min="13056" max="13056" width="25.33203125" style="20" customWidth="1"/>
    <col min="13057" max="13057" width="46.5546875" style="20" customWidth="1"/>
    <col min="13058" max="13058" width="25.33203125" style="20" customWidth="1"/>
    <col min="13059" max="13059" width="32.77734375" style="20" customWidth="1"/>
    <col min="13060" max="13060" width="31.5546875" style="20" customWidth="1"/>
    <col min="13061" max="13302" width="11.5546875" style="20"/>
    <col min="13303" max="13303" width="29.88671875" style="20" customWidth="1"/>
    <col min="13304" max="13304" width="7.33203125" style="20" customWidth="1"/>
    <col min="13305" max="13305" width="47.88671875" style="20" customWidth="1"/>
    <col min="13306" max="13306" width="39.88671875" style="20" customWidth="1"/>
    <col min="13307" max="13307" width="38.21875" style="20" customWidth="1"/>
    <col min="13308" max="13308" width="28.77734375" style="20" customWidth="1"/>
    <col min="13309" max="13310" width="21.5546875" style="20" customWidth="1"/>
    <col min="13311" max="13311" width="20" style="20" customWidth="1"/>
    <col min="13312" max="13312" width="25.33203125" style="20" customWidth="1"/>
    <col min="13313" max="13313" width="46.5546875" style="20" customWidth="1"/>
    <col min="13314" max="13314" width="25.33203125" style="20" customWidth="1"/>
    <col min="13315" max="13315" width="32.77734375" style="20" customWidth="1"/>
    <col min="13316" max="13316" width="31.5546875" style="20" customWidth="1"/>
    <col min="13317" max="13558" width="11.5546875" style="20"/>
    <col min="13559" max="13559" width="29.88671875" style="20" customWidth="1"/>
    <col min="13560" max="13560" width="7.33203125" style="20" customWidth="1"/>
    <col min="13561" max="13561" width="47.88671875" style="20" customWidth="1"/>
    <col min="13562" max="13562" width="39.88671875" style="20" customWidth="1"/>
    <col min="13563" max="13563" width="38.21875" style="20" customWidth="1"/>
    <col min="13564" max="13564" width="28.77734375" style="20" customWidth="1"/>
    <col min="13565" max="13566" width="21.5546875" style="20" customWidth="1"/>
    <col min="13567" max="13567" width="20" style="20" customWidth="1"/>
    <col min="13568" max="13568" width="25.33203125" style="20" customWidth="1"/>
    <col min="13569" max="13569" width="46.5546875" style="20" customWidth="1"/>
    <col min="13570" max="13570" width="25.33203125" style="20" customWidth="1"/>
    <col min="13571" max="13571" width="32.77734375" style="20" customWidth="1"/>
    <col min="13572" max="13572" width="31.5546875" style="20" customWidth="1"/>
    <col min="13573" max="13814" width="11.5546875" style="20"/>
    <col min="13815" max="13815" width="29.88671875" style="20" customWidth="1"/>
    <col min="13816" max="13816" width="7.33203125" style="20" customWidth="1"/>
    <col min="13817" max="13817" width="47.88671875" style="20" customWidth="1"/>
    <col min="13818" max="13818" width="39.88671875" style="20" customWidth="1"/>
    <col min="13819" max="13819" width="38.21875" style="20" customWidth="1"/>
    <col min="13820" max="13820" width="28.77734375" style="20" customWidth="1"/>
    <col min="13821" max="13822" width="21.5546875" style="20" customWidth="1"/>
    <col min="13823" max="13823" width="20" style="20" customWidth="1"/>
    <col min="13824" max="13824" width="25.33203125" style="20" customWidth="1"/>
    <col min="13825" max="13825" width="46.5546875" style="20" customWidth="1"/>
    <col min="13826" max="13826" width="25.33203125" style="20" customWidth="1"/>
    <col min="13827" max="13827" width="32.77734375" style="20" customWidth="1"/>
    <col min="13828" max="13828" width="31.5546875" style="20" customWidth="1"/>
    <col min="13829" max="14070" width="11.5546875" style="20"/>
    <col min="14071" max="14071" width="29.88671875" style="20" customWidth="1"/>
    <col min="14072" max="14072" width="7.33203125" style="20" customWidth="1"/>
    <col min="14073" max="14073" width="47.88671875" style="20" customWidth="1"/>
    <col min="14074" max="14074" width="39.88671875" style="20" customWidth="1"/>
    <col min="14075" max="14075" width="38.21875" style="20" customWidth="1"/>
    <col min="14076" max="14076" width="28.77734375" style="20" customWidth="1"/>
    <col min="14077" max="14078" width="21.5546875" style="20" customWidth="1"/>
    <col min="14079" max="14079" width="20" style="20" customWidth="1"/>
    <col min="14080" max="14080" width="25.33203125" style="20" customWidth="1"/>
    <col min="14081" max="14081" width="46.5546875" style="20" customWidth="1"/>
    <col min="14082" max="14082" width="25.33203125" style="20" customWidth="1"/>
    <col min="14083" max="14083" width="32.77734375" style="20" customWidth="1"/>
    <col min="14084" max="14084" width="31.5546875" style="20" customWidth="1"/>
    <col min="14085" max="14326" width="11.5546875" style="20"/>
    <col min="14327" max="14327" width="29.88671875" style="20" customWidth="1"/>
    <col min="14328" max="14328" width="7.33203125" style="20" customWidth="1"/>
    <col min="14329" max="14329" width="47.88671875" style="20" customWidth="1"/>
    <col min="14330" max="14330" width="39.88671875" style="20" customWidth="1"/>
    <col min="14331" max="14331" width="38.21875" style="20" customWidth="1"/>
    <col min="14332" max="14332" width="28.77734375" style="20" customWidth="1"/>
    <col min="14333" max="14334" width="21.5546875" style="20" customWidth="1"/>
    <col min="14335" max="14335" width="20" style="20" customWidth="1"/>
    <col min="14336" max="14336" width="25.33203125" style="20" customWidth="1"/>
    <col min="14337" max="14337" width="46.5546875" style="20" customWidth="1"/>
    <col min="14338" max="14338" width="25.33203125" style="20" customWidth="1"/>
    <col min="14339" max="14339" width="32.77734375" style="20" customWidth="1"/>
    <col min="14340" max="14340" width="31.5546875" style="20" customWidth="1"/>
    <col min="14341" max="14582" width="11.5546875" style="20"/>
    <col min="14583" max="14583" width="29.88671875" style="20" customWidth="1"/>
    <col min="14584" max="14584" width="7.33203125" style="20" customWidth="1"/>
    <col min="14585" max="14585" width="47.88671875" style="20" customWidth="1"/>
    <col min="14586" max="14586" width="39.88671875" style="20" customWidth="1"/>
    <col min="14587" max="14587" width="38.21875" style="20" customWidth="1"/>
    <col min="14588" max="14588" width="28.77734375" style="20" customWidth="1"/>
    <col min="14589" max="14590" width="21.5546875" style="20" customWidth="1"/>
    <col min="14591" max="14591" width="20" style="20" customWidth="1"/>
    <col min="14592" max="14592" width="25.33203125" style="20" customWidth="1"/>
    <col min="14593" max="14593" width="46.5546875" style="20" customWidth="1"/>
    <col min="14594" max="14594" width="25.33203125" style="20" customWidth="1"/>
    <col min="14595" max="14595" width="32.77734375" style="20" customWidth="1"/>
    <col min="14596" max="14596" width="31.5546875" style="20" customWidth="1"/>
    <col min="14597" max="14838" width="11.5546875" style="20"/>
    <col min="14839" max="14839" width="29.88671875" style="20" customWidth="1"/>
    <col min="14840" max="14840" width="7.33203125" style="20" customWidth="1"/>
    <col min="14841" max="14841" width="47.88671875" style="20" customWidth="1"/>
    <col min="14842" max="14842" width="39.88671875" style="20" customWidth="1"/>
    <col min="14843" max="14843" width="38.21875" style="20" customWidth="1"/>
    <col min="14844" max="14844" width="28.77734375" style="20" customWidth="1"/>
    <col min="14845" max="14846" width="21.5546875" style="20" customWidth="1"/>
    <col min="14847" max="14847" width="20" style="20" customWidth="1"/>
    <col min="14848" max="14848" width="25.33203125" style="20" customWidth="1"/>
    <col min="14849" max="14849" width="46.5546875" style="20" customWidth="1"/>
    <col min="14850" max="14850" width="25.33203125" style="20" customWidth="1"/>
    <col min="14851" max="14851" width="32.77734375" style="20" customWidth="1"/>
    <col min="14852" max="14852" width="31.5546875" style="20" customWidth="1"/>
    <col min="14853" max="15094" width="11.5546875" style="20"/>
    <col min="15095" max="15095" width="29.88671875" style="20" customWidth="1"/>
    <col min="15096" max="15096" width="7.33203125" style="20" customWidth="1"/>
    <col min="15097" max="15097" width="47.88671875" style="20" customWidth="1"/>
    <col min="15098" max="15098" width="39.88671875" style="20" customWidth="1"/>
    <col min="15099" max="15099" width="38.21875" style="20" customWidth="1"/>
    <col min="15100" max="15100" width="28.77734375" style="20" customWidth="1"/>
    <col min="15101" max="15102" width="21.5546875" style="20" customWidth="1"/>
    <col min="15103" max="15103" width="20" style="20" customWidth="1"/>
    <col min="15104" max="15104" width="25.33203125" style="20" customWidth="1"/>
    <col min="15105" max="15105" width="46.5546875" style="20" customWidth="1"/>
    <col min="15106" max="15106" width="25.33203125" style="20" customWidth="1"/>
    <col min="15107" max="15107" width="32.77734375" style="20" customWidth="1"/>
    <col min="15108" max="15108" width="31.5546875" style="20" customWidth="1"/>
    <col min="15109" max="15350" width="11.5546875" style="20"/>
    <col min="15351" max="15351" width="29.88671875" style="20" customWidth="1"/>
    <col min="15352" max="15352" width="7.33203125" style="20" customWidth="1"/>
    <col min="15353" max="15353" width="47.88671875" style="20" customWidth="1"/>
    <col min="15354" max="15354" width="39.88671875" style="20" customWidth="1"/>
    <col min="15355" max="15355" width="38.21875" style="20" customWidth="1"/>
    <col min="15356" max="15356" width="28.77734375" style="20" customWidth="1"/>
    <col min="15357" max="15358" width="21.5546875" style="20" customWidth="1"/>
    <col min="15359" max="15359" width="20" style="20" customWidth="1"/>
    <col min="15360" max="15360" width="25.33203125" style="20" customWidth="1"/>
    <col min="15361" max="15361" width="46.5546875" style="20" customWidth="1"/>
    <col min="15362" max="15362" width="25.33203125" style="20" customWidth="1"/>
    <col min="15363" max="15363" width="32.77734375" style="20" customWidth="1"/>
    <col min="15364" max="15364" width="31.5546875" style="20" customWidth="1"/>
    <col min="15365" max="15606" width="11.5546875" style="20"/>
    <col min="15607" max="15607" width="29.88671875" style="20" customWidth="1"/>
    <col min="15608" max="15608" width="7.33203125" style="20" customWidth="1"/>
    <col min="15609" max="15609" width="47.88671875" style="20" customWidth="1"/>
    <col min="15610" max="15610" width="39.88671875" style="20" customWidth="1"/>
    <col min="15611" max="15611" width="38.21875" style="20" customWidth="1"/>
    <col min="15612" max="15612" width="28.77734375" style="20" customWidth="1"/>
    <col min="15613" max="15614" width="21.5546875" style="20" customWidth="1"/>
    <col min="15615" max="15615" width="20" style="20" customWidth="1"/>
    <col min="15616" max="15616" width="25.33203125" style="20" customWidth="1"/>
    <col min="15617" max="15617" width="46.5546875" style="20" customWidth="1"/>
    <col min="15618" max="15618" width="25.33203125" style="20" customWidth="1"/>
    <col min="15619" max="15619" width="32.77734375" style="20" customWidth="1"/>
    <col min="15620" max="15620" width="31.5546875" style="20" customWidth="1"/>
    <col min="15621" max="15862" width="11.5546875" style="20"/>
    <col min="15863" max="15863" width="29.88671875" style="20" customWidth="1"/>
    <col min="15864" max="15864" width="7.33203125" style="20" customWidth="1"/>
    <col min="15865" max="15865" width="47.88671875" style="20" customWidth="1"/>
    <col min="15866" max="15866" width="39.88671875" style="20" customWidth="1"/>
    <col min="15867" max="15867" width="38.21875" style="20" customWidth="1"/>
    <col min="15868" max="15868" width="28.77734375" style="20" customWidth="1"/>
    <col min="15869" max="15870" width="21.5546875" style="20" customWidth="1"/>
    <col min="15871" max="15871" width="20" style="20" customWidth="1"/>
    <col min="15872" max="15872" width="25.33203125" style="20" customWidth="1"/>
    <col min="15873" max="15873" width="46.5546875" style="20" customWidth="1"/>
    <col min="15874" max="15874" width="25.33203125" style="20" customWidth="1"/>
    <col min="15875" max="15875" width="32.77734375" style="20" customWidth="1"/>
    <col min="15876" max="15876" width="31.5546875" style="20" customWidth="1"/>
    <col min="15877" max="16118" width="11.5546875" style="20"/>
    <col min="16119" max="16119" width="29.88671875" style="20" customWidth="1"/>
    <col min="16120" max="16120" width="7.33203125" style="20" customWidth="1"/>
    <col min="16121" max="16121" width="47.88671875" style="20" customWidth="1"/>
    <col min="16122" max="16122" width="39.88671875" style="20" customWidth="1"/>
    <col min="16123" max="16123" width="38.21875" style="20" customWidth="1"/>
    <col min="16124" max="16124" width="28.77734375" style="20" customWidth="1"/>
    <col min="16125" max="16126" width="21.5546875" style="20" customWidth="1"/>
    <col min="16127" max="16127" width="20" style="20" customWidth="1"/>
    <col min="16128" max="16128" width="25.33203125" style="20" customWidth="1"/>
    <col min="16129" max="16129" width="46.5546875" style="20" customWidth="1"/>
    <col min="16130" max="16130" width="25.33203125" style="20" customWidth="1"/>
    <col min="16131" max="16131" width="32.77734375" style="20" customWidth="1"/>
    <col min="16132" max="16132" width="31.5546875" style="20" customWidth="1"/>
    <col min="16133" max="16384" width="11.5546875" style="20"/>
  </cols>
  <sheetData>
    <row r="1" spans="1:18" s="18" customFormat="1" ht="17.25" customHeight="1" x14ac:dyDescent="0.2"/>
    <row r="2" spans="1:18" s="21" customFormat="1" ht="57.75" customHeight="1" x14ac:dyDescent="0.2">
      <c r="A2" s="22" t="s">
        <v>184</v>
      </c>
      <c r="B2" s="22" t="s">
        <v>21</v>
      </c>
      <c r="C2" s="22" t="s">
        <v>22</v>
      </c>
      <c r="D2" s="23" t="s">
        <v>23</v>
      </c>
      <c r="E2" s="23" t="s">
        <v>24</v>
      </c>
      <c r="F2" s="23" t="s">
        <v>25</v>
      </c>
      <c r="G2" s="22" t="s">
        <v>26</v>
      </c>
      <c r="H2" s="22" t="s">
        <v>27</v>
      </c>
      <c r="I2" s="23" t="s">
        <v>28</v>
      </c>
      <c r="J2" s="23" t="s">
        <v>29</v>
      </c>
      <c r="K2" s="24" t="s">
        <v>334</v>
      </c>
      <c r="L2" s="24" t="s">
        <v>335</v>
      </c>
      <c r="M2" s="24" t="s">
        <v>31</v>
      </c>
      <c r="N2" s="24" t="s">
        <v>30</v>
      </c>
      <c r="O2" s="24" t="s">
        <v>213</v>
      </c>
      <c r="P2" s="75" t="s">
        <v>361</v>
      </c>
      <c r="Q2" s="76" t="s">
        <v>359</v>
      </c>
      <c r="R2" s="76" t="s">
        <v>31</v>
      </c>
    </row>
    <row r="3" spans="1:18" s="19" customFormat="1" ht="150" x14ac:dyDescent="0.2">
      <c r="A3" s="57" t="s">
        <v>185</v>
      </c>
      <c r="B3" s="26" t="s">
        <v>32</v>
      </c>
      <c r="C3" s="77" t="s">
        <v>33</v>
      </c>
      <c r="D3" s="25" t="s">
        <v>34</v>
      </c>
      <c r="E3" s="26" t="s">
        <v>35</v>
      </c>
      <c r="F3" s="27" t="s">
        <v>36</v>
      </c>
      <c r="G3" s="27" t="s">
        <v>205</v>
      </c>
      <c r="H3" s="28">
        <v>44594</v>
      </c>
      <c r="I3" s="29">
        <v>44742</v>
      </c>
      <c r="J3" s="27" t="s">
        <v>37</v>
      </c>
      <c r="K3" s="68">
        <v>1</v>
      </c>
      <c r="L3" s="25" t="s">
        <v>206</v>
      </c>
      <c r="M3" s="25" t="s">
        <v>207</v>
      </c>
      <c r="N3" s="25" t="s">
        <v>208</v>
      </c>
      <c r="O3" s="25" t="s">
        <v>209</v>
      </c>
      <c r="P3" s="30" t="s">
        <v>368</v>
      </c>
      <c r="Q3" s="31">
        <v>1</v>
      </c>
      <c r="R3" s="32" t="s">
        <v>303</v>
      </c>
    </row>
    <row r="4" spans="1:18" s="19" customFormat="1" ht="75" x14ac:dyDescent="0.2">
      <c r="A4" s="57" t="s">
        <v>185</v>
      </c>
      <c r="B4" s="26" t="s">
        <v>38</v>
      </c>
      <c r="C4" s="77" t="s">
        <v>39</v>
      </c>
      <c r="D4" s="25" t="s">
        <v>40</v>
      </c>
      <c r="E4" s="27" t="s">
        <v>41</v>
      </c>
      <c r="F4" s="27" t="s">
        <v>42</v>
      </c>
      <c r="G4" s="27" t="s">
        <v>205</v>
      </c>
      <c r="H4" s="28">
        <v>44563</v>
      </c>
      <c r="I4" s="29">
        <v>44804</v>
      </c>
      <c r="J4" s="27" t="s">
        <v>37</v>
      </c>
      <c r="K4" s="69">
        <v>1</v>
      </c>
      <c r="L4" s="25" t="s">
        <v>214</v>
      </c>
      <c r="M4" s="25" t="s">
        <v>377</v>
      </c>
      <c r="N4" s="25" t="s">
        <v>300</v>
      </c>
      <c r="O4" s="25" t="s">
        <v>209</v>
      </c>
      <c r="P4" s="30" t="s">
        <v>299</v>
      </c>
      <c r="Q4" s="31">
        <v>1</v>
      </c>
      <c r="R4" s="32" t="s">
        <v>302</v>
      </c>
    </row>
    <row r="5" spans="1:18" s="19" customFormat="1" ht="60" x14ac:dyDescent="0.2">
      <c r="A5" s="57" t="s">
        <v>185</v>
      </c>
      <c r="B5" s="26" t="s">
        <v>43</v>
      </c>
      <c r="C5" s="77" t="s">
        <v>44</v>
      </c>
      <c r="D5" s="25" t="s">
        <v>210</v>
      </c>
      <c r="E5" s="26" t="s">
        <v>45</v>
      </c>
      <c r="F5" s="27" t="s">
        <v>46</v>
      </c>
      <c r="G5" s="26" t="s">
        <v>47</v>
      </c>
      <c r="H5" s="28">
        <v>44563</v>
      </c>
      <c r="I5" s="29">
        <v>44804</v>
      </c>
      <c r="J5" s="27" t="s">
        <v>37</v>
      </c>
      <c r="K5" s="69">
        <v>1</v>
      </c>
      <c r="L5" s="25" t="s">
        <v>215</v>
      </c>
      <c r="M5" s="25" t="s">
        <v>377</v>
      </c>
      <c r="N5" s="25" t="s">
        <v>300</v>
      </c>
      <c r="O5" s="25" t="s">
        <v>209</v>
      </c>
      <c r="P5" s="30" t="s">
        <v>301</v>
      </c>
      <c r="Q5" s="31">
        <v>1</v>
      </c>
      <c r="R5" s="32" t="s">
        <v>302</v>
      </c>
    </row>
    <row r="6" spans="1:18" s="19" customFormat="1" ht="45" x14ac:dyDescent="0.2">
      <c r="A6" s="57" t="s">
        <v>185</v>
      </c>
      <c r="B6" s="26" t="s">
        <v>43</v>
      </c>
      <c r="C6" s="77" t="s">
        <v>48</v>
      </c>
      <c r="D6" s="33" t="s">
        <v>49</v>
      </c>
      <c r="E6" s="34" t="s">
        <v>50</v>
      </c>
      <c r="F6" s="34" t="s">
        <v>51</v>
      </c>
      <c r="G6" s="26" t="s">
        <v>386</v>
      </c>
      <c r="H6" s="35">
        <v>44576</v>
      </c>
      <c r="I6" s="35">
        <v>44593</v>
      </c>
      <c r="J6" s="26" t="s">
        <v>385</v>
      </c>
      <c r="K6" s="69">
        <v>1</v>
      </c>
      <c r="L6" s="25" t="s">
        <v>216</v>
      </c>
      <c r="M6" s="54" t="s">
        <v>385</v>
      </c>
      <c r="N6" s="54" t="s">
        <v>385</v>
      </c>
      <c r="O6" s="25" t="s">
        <v>209</v>
      </c>
      <c r="P6" s="32" t="s">
        <v>305</v>
      </c>
      <c r="Q6" s="31">
        <v>1</v>
      </c>
      <c r="R6" s="32" t="s">
        <v>304</v>
      </c>
    </row>
    <row r="7" spans="1:18" s="19" customFormat="1" ht="75" x14ac:dyDescent="0.2">
      <c r="A7" s="57" t="s">
        <v>185</v>
      </c>
      <c r="B7" s="26" t="s">
        <v>53</v>
      </c>
      <c r="C7" s="77" t="s">
        <v>54</v>
      </c>
      <c r="D7" s="36" t="s">
        <v>211</v>
      </c>
      <c r="E7" s="37" t="s">
        <v>55</v>
      </c>
      <c r="F7" s="37" t="s">
        <v>56</v>
      </c>
      <c r="G7" s="27" t="s">
        <v>387</v>
      </c>
      <c r="H7" s="38">
        <v>44621</v>
      </c>
      <c r="I7" s="38">
        <v>44910</v>
      </c>
      <c r="J7" s="27" t="s">
        <v>37</v>
      </c>
      <c r="K7" s="69">
        <v>0.66</v>
      </c>
      <c r="L7" s="25" t="s">
        <v>217</v>
      </c>
      <c r="M7" s="25" t="s">
        <v>218</v>
      </c>
      <c r="N7" s="54" t="s">
        <v>385</v>
      </c>
      <c r="O7" s="25" t="s">
        <v>219</v>
      </c>
      <c r="P7" s="32" t="s">
        <v>307</v>
      </c>
      <c r="Q7" s="31">
        <f>2/3</f>
        <v>0.66666666666666663</v>
      </c>
      <c r="R7" s="32" t="s">
        <v>306</v>
      </c>
    </row>
    <row r="8" spans="1:18" s="19" customFormat="1" ht="150" x14ac:dyDescent="0.2">
      <c r="A8" s="57" t="s">
        <v>185</v>
      </c>
      <c r="B8" s="49" t="s">
        <v>57</v>
      </c>
      <c r="C8" s="77" t="s">
        <v>58</v>
      </c>
      <c r="D8" s="33" t="s">
        <v>59</v>
      </c>
      <c r="E8" s="34" t="s">
        <v>60</v>
      </c>
      <c r="F8" s="34" t="s">
        <v>212</v>
      </c>
      <c r="G8" s="27" t="s">
        <v>386</v>
      </c>
      <c r="H8" s="39">
        <v>44562</v>
      </c>
      <c r="I8" s="39">
        <v>44834</v>
      </c>
      <c r="J8" s="40" t="s">
        <v>52</v>
      </c>
      <c r="K8" s="69">
        <v>0.66659999999999997</v>
      </c>
      <c r="L8" s="25" t="s">
        <v>220</v>
      </c>
      <c r="M8" s="25" t="s">
        <v>379</v>
      </c>
      <c r="N8" s="54" t="s">
        <v>385</v>
      </c>
      <c r="O8" s="25" t="s">
        <v>221</v>
      </c>
      <c r="P8" s="32" t="s">
        <v>309</v>
      </c>
      <c r="Q8" s="31">
        <v>0.67</v>
      </c>
      <c r="R8" s="32" t="s">
        <v>310</v>
      </c>
    </row>
    <row r="9" spans="1:18" s="19" customFormat="1" ht="45" x14ac:dyDescent="0.2">
      <c r="A9" s="57" t="s">
        <v>186</v>
      </c>
      <c r="B9" s="47" t="s">
        <v>61</v>
      </c>
      <c r="C9" s="77" t="s">
        <v>62</v>
      </c>
      <c r="D9" s="36" t="s">
        <v>63</v>
      </c>
      <c r="E9" s="26" t="s">
        <v>64</v>
      </c>
      <c r="F9" s="41" t="s">
        <v>65</v>
      </c>
      <c r="G9" s="42" t="s">
        <v>222</v>
      </c>
      <c r="H9" s="43">
        <v>44576</v>
      </c>
      <c r="I9" s="43">
        <v>44650</v>
      </c>
      <c r="J9" s="27" t="s">
        <v>37</v>
      </c>
      <c r="K9" s="68">
        <v>1</v>
      </c>
      <c r="L9" s="70" t="s">
        <v>216</v>
      </c>
      <c r="M9" s="54" t="s">
        <v>385</v>
      </c>
      <c r="N9" s="54" t="s">
        <v>385</v>
      </c>
      <c r="O9" s="70" t="s">
        <v>235</v>
      </c>
      <c r="P9" s="32" t="s">
        <v>305</v>
      </c>
      <c r="Q9" s="31">
        <v>1</v>
      </c>
      <c r="R9" s="32" t="s">
        <v>304</v>
      </c>
    </row>
    <row r="10" spans="1:18" s="19" customFormat="1" ht="105" x14ac:dyDescent="0.2">
      <c r="A10" s="57" t="s">
        <v>186</v>
      </c>
      <c r="B10" s="47" t="s">
        <v>61</v>
      </c>
      <c r="C10" s="77" t="s">
        <v>66</v>
      </c>
      <c r="D10" s="36" t="s">
        <v>392</v>
      </c>
      <c r="E10" s="34" t="s">
        <v>393</v>
      </c>
      <c r="F10" s="34" t="s">
        <v>223</v>
      </c>
      <c r="G10" s="42" t="s">
        <v>386</v>
      </c>
      <c r="H10" s="44">
        <v>44562</v>
      </c>
      <c r="I10" s="44">
        <v>44926</v>
      </c>
      <c r="J10" s="40" t="s">
        <v>385</v>
      </c>
      <c r="K10" s="68">
        <v>0.33329999999999999</v>
      </c>
      <c r="L10" s="25" t="s">
        <v>394</v>
      </c>
      <c r="M10" s="25" t="s">
        <v>379</v>
      </c>
      <c r="N10" s="54" t="s">
        <v>385</v>
      </c>
      <c r="O10" s="25" t="s">
        <v>311</v>
      </c>
      <c r="P10" s="32" t="s">
        <v>369</v>
      </c>
      <c r="Q10" s="31">
        <v>1</v>
      </c>
      <c r="R10" s="30" t="s">
        <v>308</v>
      </c>
    </row>
    <row r="11" spans="1:18" s="19" customFormat="1" ht="210" x14ac:dyDescent="0.2">
      <c r="A11" s="57" t="s">
        <v>186</v>
      </c>
      <c r="B11" s="47" t="s">
        <v>61</v>
      </c>
      <c r="C11" s="77" t="s">
        <v>67</v>
      </c>
      <c r="D11" s="36" t="s">
        <v>395</v>
      </c>
      <c r="E11" s="34" t="s">
        <v>396</v>
      </c>
      <c r="F11" s="34" t="s">
        <v>68</v>
      </c>
      <c r="G11" s="42" t="s">
        <v>386</v>
      </c>
      <c r="H11" s="44">
        <v>44562</v>
      </c>
      <c r="I11" s="44">
        <v>44926</v>
      </c>
      <c r="J11" s="40" t="s">
        <v>385</v>
      </c>
      <c r="K11" s="68">
        <v>0.36</v>
      </c>
      <c r="L11" s="25" t="s">
        <v>236</v>
      </c>
      <c r="M11" s="25" t="s">
        <v>379</v>
      </c>
      <c r="N11" s="25" t="s">
        <v>237</v>
      </c>
      <c r="O11" s="25" t="s">
        <v>238</v>
      </c>
      <c r="P11" s="32" t="s">
        <v>370</v>
      </c>
      <c r="Q11" s="58">
        <v>0.36</v>
      </c>
      <c r="R11" s="30" t="s">
        <v>315</v>
      </c>
    </row>
    <row r="12" spans="1:18" s="19" customFormat="1" ht="30" x14ac:dyDescent="0.2">
      <c r="A12" s="57" t="s">
        <v>186</v>
      </c>
      <c r="B12" s="47" t="s">
        <v>61</v>
      </c>
      <c r="C12" s="77" t="s">
        <v>69</v>
      </c>
      <c r="D12" s="36" t="s">
        <v>397</v>
      </c>
      <c r="E12" s="41" t="s">
        <v>70</v>
      </c>
      <c r="F12" s="41" t="s">
        <v>71</v>
      </c>
      <c r="G12" s="42" t="s">
        <v>72</v>
      </c>
      <c r="H12" s="43">
        <v>44602</v>
      </c>
      <c r="I12" s="43">
        <v>44630</v>
      </c>
      <c r="J12" s="27" t="s">
        <v>37</v>
      </c>
      <c r="K12" s="68">
        <v>1</v>
      </c>
      <c r="L12" s="70" t="s">
        <v>216</v>
      </c>
      <c r="M12" s="54" t="s">
        <v>385</v>
      </c>
      <c r="N12" s="54" t="s">
        <v>385</v>
      </c>
      <c r="O12" s="70" t="s">
        <v>235</v>
      </c>
      <c r="P12" s="30" t="s">
        <v>305</v>
      </c>
      <c r="Q12" s="45">
        <v>1</v>
      </c>
      <c r="R12" s="30" t="s">
        <v>304</v>
      </c>
    </row>
    <row r="13" spans="1:18" s="19" customFormat="1" ht="45" x14ac:dyDescent="0.2">
      <c r="A13" s="57" t="s">
        <v>186</v>
      </c>
      <c r="B13" s="47" t="s">
        <v>61</v>
      </c>
      <c r="C13" s="77" t="s">
        <v>73</v>
      </c>
      <c r="D13" s="36" t="s">
        <v>398</v>
      </c>
      <c r="E13" s="41" t="s">
        <v>74</v>
      </c>
      <c r="F13" s="41" t="s">
        <v>75</v>
      </c>
      <c r="G13" s="42" t="s">
        <v>222</v>
      </c>
      <c r="H13" s="43">
        <v>44593</v>
      </c>
      <c r="I13" s="43">
        <v>44681</v>
      </c>
      <c r="J13" s="27" t="s">
        <v>37</v>
      </c>
      <c r="K13" s="68">
        <v>1</v>
      </c>
      <c r="L13" s="70" t="s">
        <v>216</v>
      </c>
      <c r="M13" s="54" t="s">
        <v>385</v>
      </c>
      <c r="N13" s="54" t="s">
        <v>385</v>
      </c>
      <c r="O13" s="70" t="s">
        <v>235</v>
      </c>
      <c r="P13" s="30" t="s">
        <v>305</v>
      </c>
      <c r="Q13" s="45">
        <v>1</v>
      </c>
      <c r="R13" s="30" t="s">
        <v>304</v>
      </c>
    </row>
    <row r="14" spans="1:18" s="19" customFormat="1" ht="150" x14ac:dyDescent="0.2">
      <c r="A14" s="57" t="s">
        <v>186</v>
      </c>
      <c r="B14" s="47" t="s">
        <v>61</v>
      </c>
      <c r="C14" s="77" t="s">
        <v>76</v>
      </c>
      <c r="D14" s="46" t="s">
        <v>388</v>
      </c>
      <c r="E14" s="40" t="s">
        <v>77</v>
      </c>
      <c r="F14" s="40" t="s">
        <v>78</v>
      </c>
      <c r="G14" s="47" t="s">
        <v>224</v>
      </c>
      <c r="H14" s="44">
        <v>44593</v>
      </c>
      <c r="I14" s="44">
        <v>44926</v>
      </c>
      <c r="J14" s="40" t="s">
        <v>79</v>
      </c>
      <c r="K14" s="68">
        <v>0.5</v>
      </c>
      <c r="L14" s="46" t="s">
        <v>389</v>
      </c>
      <c r="M14" s="46" t="s">
        <v>239</v>
      </c>
      <c r="N14" s="54" t="s">
        <v>385</v>
      </c>
      <c r="O14" s="70" t="s">
        <v>221</v>
      </c>
      <c r="P14" s="32" t="s">
        <v>336</v>
      </c>
      <c r="Q14" s="45">
        <v>0.5</v>
      </c>
      <c r="R14" s="32" t="s">
        <v>337</v>
      </c>
    </row>
    <row r="15" spans="1:18" s="19" customFormat="1" ht="90" x14ac:dyDescent="0.2">
      <c r="A15" s="57" t="s">
        <v>186</v>
      </c>
      <c r="B15" s="47" t="s">
        <v>61</v>
      </c>
      <c r="C15" s="77" t="s">
        <v>80</v>
      </c>
      <c r="D15" s="46" t="s">
        <v>81</v>
      </c>
      <c r="E15" s="40" t="s">
        <v>325</v>
      </c>
      <c r="F15" s="40" t="s">
        <v>82</v>
      </c>
      <c r="G15" s="47" t="s">
        <v>225</v>
      </c>
      <c r="H15" s="44">
        <v>44593</v>
      </c>
      <c r="I15" s="44">
        <v>44926</v>
      </c>
      <c r="J15" s="40" t="s">
        <v>79</v>
      </c>
      <c r="K15" s="68">
        <v>1</v>
      </c>
      <c r="L15" s="46" t="s">
        <v>241</v>
      </c>
      <c r="M15" s="46" t="s">
        <v>242</v>
      </c>
      <c r="N15" s="54" t="s">
        <v>385</v>
      </c>
      <c r="O15" s="70" t="s">
        <v>221</v>
      </c>
      <c r="P15" s="32" t="s">
        <v>338</v>
      </c>
      <c r="Q15" s="45">
        <v>1</v>
      </c>
      <c r="R15" s="30" t="s">
        <v>339</v>
      </c>
    </row>
    <row r="16" spans="1:18" s="19" customFormat="1" ht="60" x14ac:dyDescent="0.2">
      <c r="A16" s="57" t="s">
        <v>186</v>
      </c>
      <c r="B16" s="26" t="s">
        <v>83</v>
      </c>
      <c r="C16" s="77" t="s">
        <v>84</v>
      </c>
      <c r="D16" s="46" t="s">
        <v>340</v>
      </c>
      <c r="E16" s="26" t="s">
        <v>226</v>
      </c>
      <c r="F16" s="48" t="s">
        <v>227</v>
      </c>
      <c r="G16" s="49" t="s">
        <v>91</v>
      </c>
      <c r="H16" s="44">
        <v>44835</v>
      </c>
      <c r="I16" s="44">
        <v>44895</v>
      </c>
      <c r="J16" s="26" t="s">
        <v>37</v>
      </c>
      <c r="K16" s="54" t="s">
        <v>385</v>
      </c>
      <c r="L16" s="46" t="s">
        <v>243</v>
      </c>
      <c r="M16" s="54" t="s">
        <v>385</v>
      </c>
      <c r="N16" s="54" t="s">
        <v>385</v>
      </c>
      <c r="O16" s="46" t="s">
        <v>244</v>
      </c>
      <c r="P16" s="30" t="s">
        <v>316</v>
      </c>
      <c r="Q16" s="50">
        <v>0</v>
      </c>
      <c r="R16" s="30" t="s">
        <v>362</v>
      </c>
    </row>
    <row r="17" spans="1:18" s="19" customFormat="1" ht="45" x14ac:dyDescent="0.2">
      <c r="A17" s="57" t="s">
        <v>186</v>
      </c>
      <c r="B17" s="26" t="s">
        <v>83</v>
      </c>
      <c r="C17" s="77" t="s">
        <v>85</v>
      </c>
      <c r="D17" s="46" t="s">
        <v>86</v>
      </c>
      <c r="E17" s="26" t="s">
        <v>87</v>
      </c>
      <c r="F17" s="48" t="s">
        <v>88</v>
      </c>
      <c r="G17" s="49" t="s">
        <v>228</v>
      </c>
      <c r="H17" s="44">
        <v>44593</v>
      </c>
      <c r="I17" s="44">
        <v>44681</v>
      </c>
      <c r="J17" s="26" t="s">
        <v>37</v>
      </c>
      <c r="K17" s="68">
        <v>1</v>
      </c>
      <c r="L17" s="46" t="s">
        <v>216</v>
      </c>
      <c r="M17" s="54" t="s">
        <v>385</v>
      </c>
      <c r="N17" s="54" t="s">
        <v>385</v>
      </c>
      <c r="O17" s="70" t="s">
        <v>235</v>
      </c>
      <c r="P17" s="30" t="s">
        <v>305</v>
      </c>
      <c r="Q17" s="45">
        <v>1</v>
      </c>
      <c r="R17" s="30" t="s">
        <v>304</v>
      </c>
    </row>
    <row r="18" spans="1:18" s="19" customFormat="1" ht="135" x14ac:dyDescent="0.2">
      <c r="A18" s="57" t="s">
        <v>186</v>
      </c>
      <c r="B18" s="26" t="s">
        <v>83</v>
      </c>
      <c r="C18" s="77" t="s">
        <v>89</v>
      </c>
      <c r="D18" s="46" t="s">
        <v>229</v>
      </c>
      <c r="E18" s="40" t="s">
        <v>230</v>
      </c>
      <c r="F18" s="40" t="s">
        <v>231</v>
      </c>
      <c r="G18" s="26" t="s">
        <v>225</v>
      </c>
      <c r="H18" s="44">
        <v>44743</v>
      </c>
      <c r="I18" s="44">
        <v>44926</v>
      </c>
      <c r="J18" s="40" t="s">
        <v>385</v>
      </c>
      <c r="K18" s="68">
        <v>0.55000000000000004</v>
      </c>
      <c r="L18" s="46" t="s">
        <v>399</v>
      </c>
      <c r="M18" s="46" t="s">
        <v>245</v>
      </c>
      <c r="N18" s="54" t="s">
        <v>385</v>
      </c>
      <c r="O18" s="70" t="s">
        <v>221</v>
      </c>
      <c r="P18" s="30" t="s">
        <v>365</v>
      </c>
      <c r="Q18" s="45">
        <v>0.55000000000000004</v>
      </c>
      <c r="R18" s="30" t="s">
        <v>364</v>
      </c>
    </row>
    <row r="19" spans="1:18" s="19" customFormat="1" ht="165" x14ac:dyDescent="0.2">
      <c r="A19" s="57" t="s">
        <v>186</v>
      </c>
      <c r="B19" s="26" t="s">
        <v>83</v>
      </c>
      <c r="C19" s="77" t="s">
        <v>90</v>
      </c>
      <c r="D19" s="46" t="s">
        <v>400</v>
      </c>
      <c r="E19" s="40" t="s">
        <v>232</v>
      </c>
      <c r="F19" s="48" t="s">
        <v>233</v>
      </c>
      <c r="G19" s="49" t="s">
        <v>91</v>
      </c>
      <c r="H19" s="44">
        <v>44757</v>
      </c>
      <c r="I19" s="44">
        <v>44895</v>
      </c>
      <c r="J19" s="26" t="s">
        <v>37</v>
      </c>
      <c r="K19" s="68">
        <v>1</v>
      </c>
      <c r="L19" s="46" t="s">
        <v>401</v>
      </c>
      <c r="M19" s="46" t="s">
        <v>246</v>
      </c>
      <c r="N19" s="54" t="s">
        <v>385</v>
      </c>
      <c r="O19" s="46" t="s">
        <v>247</v>
      </c>
      <c r="P19" s="30" t="s">
        <v>402</v>
      </c>
      <c r="Q19" s="45">
        <v>1</v>
      </c>
      <c r="R19" s="30" t="s">
        <v>363</v>
      </c>
    </row>
    <row r="20" spans="1:18" s="19" customFormat="1" ht="105" x14ac:dyDescent="0.2">
      <c r="A20" s="57" t="s">
        <v>186</v>
      </c>
      <c r="B20" s="47" t="s">
        <v>94</v>
      </c>
      <c r="C20" s="77" t="s">
        <v>92</v>
      </c>
      <c r="D20" s="25" t="s">
        <v>96</v>
      </c>
      <c r="E20" s="48" t="s">
        <v>97</v>
      </c>
      <c r="F20" s="48" t="s">
        <v>98</v>
      </c>
      <c r="G20" s="49" t="s">
        <v>222</v>
      </c>
      <c r="H20" s="44">
        <v>44653</v>
      </c>
      <c r="I20" s="44">
        <v>44804</v>
      </c>
      <c r="J20" s="26" t="s">
        <v>37</v>
      </c>
      <c r="K20" s="59" t="s">
        <v>248</v>
      </c>
      <c r="L20" s="46" t="s">
        <v>249</v>
      </c>
      <c r="M20" s="46" t="s">
        <v>250</v>
      </c>
      <c r="N20" s="46" t="s">
        <v>251</v>
      </c>
      <c r="O20" s="46" t="s">
        <v>252</v>
      </c>
      <c r="P20" s="30" t="s">
        <v>371</v>
      </c>
      <c r="Q20" s="67">
        <v>0</v>
      </c>
      <c r="R20" s="30" t="s">
        <v>332</v>
      </c>
    </row>
    <row r="21" spans="1:18" s="19" customFormat="1" ht="75" x14ac:dyDescent="0.2">
      <c r="A21" s="57" t="s">
        <v>186</v>
      </c>
      <c r="B21" s="47" t="s">
        <v>94</v>
      </c>
      <c r="C21" s="77" t="s">
        <v>93</v>
      </c>
      <c r="D21" s="46" t="s">
        <v>403</v>
      </c>
      <c r="E21" s="40" t="s">
        <v>404</v>
      </c>
      <c r="F21" s="40" t="s">
        <v>99</v>
      </c>
      <c r="G21" s="40" t="s">
        <v>224</v>
      </c>
      <c r="H21" s="44">
        <v>44564</v>
      </c>
      <c r="I21" s="44">
        <v>44926</v>
      </c>
      <c r="J21" s="51" t="s">
        <v>79</v>
      </c>
      <c r="K21" s="68">
        <v>0.5</v>
      </c>
      <c r="L21" s="46" t="s">
        <v>253</v>
      </c>
      <c r="M21" s="46" t="s">
        <v>254</v>
      </c>
      <c r="N21" s="54" t="s">
        <v>385</v>
      </c>
      <c r="O21" s="46" t="s">
        <v>221</v>
      </c>
      <c r="P21" s="30" t="s">
        <v>405</v>
      </c>
      <c r="Q21" s="45">
        <v>0.5</v>
      </c>
      <c r="R21" s="30" t="s">
        <v>341</v>
      </c>
    </row>
    <row r="22" spans="1:18" s="19" customFormat="1" ht="60" x14ac:dyDescent="0.2">
      <c r="A22" s="57" t="s">
        <v>186</v>
      </c>
      <c r="B22" s="47" t="s">
        <v>100</v>
      </c>
      <c r="C22" s="77" t="s">
        <v>95</v>
      </c>
      <c r="D22" s="46" t="s">
        <v>234</v>
      </c>
      <c r="E22" s="48" t="s">
        <v>101</v>
      </c>
      <c r="F22" s="48" t="s">
        <v>102</v>
      </c>
      <c r="G22" s="49" t="s">
        <v>222</v>
      </c>
      <c r="H22" s="44">
        <v>44652</v>
      </c>
      <c r="I22" s="44">
        <v>44900</v>
      </c>
      <c r="J22" s="26" t="s">
        <v>37</v>
      </c>
      <c r="K22" s="54" t="s">
        <v>385</v>
      </c>
      <c r="L22" s="46" t="s">
        <v>255</v>
      </c>
      <c r="M22" s="54" t="s">
        <v>385</v>
      </c>
      <c r="N22" s="54" t="s">
        <v>385</v>
      </c>
      <c r="O22" s="46" t="s">
        <v>406</v>
      </c>
      <c r="P22" s="30" t="s">
        <v>342</v>
      </c>
      <c r="Q22" s="50">
        <v>0</v>
      </c>
      <c r="R22" s="30" t="s">
        <v>304</v>
      </c>
    </row>
    <row r="23" spans="1:18" s="19" customFormat="1" ht="120" x14ac:dyDescent="0.2">
      <c r="A23" s="52" t="s">
        <v>187</v>
      </c>
      <c r="B23" s="52" t="s">
        <v>103</v>
      </c>
      <c r="C23" s="77" t="s">
        <v>104</v>
      </c>
      <c r="D23" s="53" t="s">
        <v>105</v>
      </c>
      <c r="E23" s="54" t="s">
        <v>106</v>
      </c>
      <c r="F23" s="54" t="s">
        <v>107</v>
      </c>
      <c r="G23" s="55" t="s">
        <v>108</v>
      </c>
      <c r="H23" s="56">
        <v>44576</v>
      </c>
      <c r="I23" s="56">
        <v>44926</v>
      </c>
      <c r="J23" s="40" t="s">
        <v>385</v>
      </c>
      <c r="K23" s="68">
        <v>0.5</v>
      </c>
      <c r="L23" s="53" t="s">
        <v>263</v>
      </c>
      <c r="M23" s="53" t="s">
        <v>264</v>
      </c>
      <c r="N23" s="54" t="s">
        <v>385</v>
      </c>
      <c r="O23" s="53" t="s">
        <v>221</v>
      </c>
      <c r="P23" s="30" t="s">
        <v>343</v>
      </c>
      <c r="Q23" s="45">
        <v>0.5</v>
      </c>
      <c r="R23" s="30" t="s">
        <v>317</v>
      </c>
    </row>
    <row r="24" spans="1:18" s="19" customFormat="1" ht="75" x14ac:dyDescent="0.2">
      <c r="A24" s="52" t="s">
        <v>187</v>
      </c>
      <c r="B24" s="52" t="s">
        <v>109</v>
      </c>
      <c r="C24" s="77" t="s">
        <v>110</v>
      </c>
      <c r="D24" s="53" t="s">
        <v>256</v>
      </c>
      <c r="E24" s="54" t="s">
        <v>257</v>
      </c>
      <c r="F24" s="54" t="s">
        <v>111</v>
      </c>
      <c r="G24" s="55" t="s">
        <v>108</v>
      </c>
      <c r="H24" s="56">
        <v>44593</v>
      </c>
      <c r="I24" s="56">
        <v>44926</v>
      </c>
      <c r="J24" s="40" t="s">
        <v>385</v>
      </c>
      <c r="K24" s="68">
        <v>0.5</v>
      </c>
      <c r="L24" s="25" t="s">
        <v>326</v>
      </c>
      <c r="M24" s="53" t="s">
        <v>265</v>
      </c>
      <c r="N24" s="54" t="s">
        <v>385</v>
      </c>
      <c r="O24" s="53" t="s">
        <v>221</v>
      </c>
      <c r="P24" s="30" t="s">
        <v>344</v>
      </c>
      <c r="Q24" s="45">
        <v>0.5</v>
      </c>
      <c r="R24" s="30" t="s">
        <v>345</v>
      </c>
    </row>
    <row r="25" spans="1:18" s="19" customFormat="1" ht="180" x14ac:dyDescent="0.2">
      <c r="A25" s="52" t="s">
        <v>187</v>
      </c>
      <c r="B25" s="57" t="s">
        <v>109</v>
      </c>
      <c r="C25" s="77" t="s">
        <v>112</v>
      </c>
      <c r="D25" s="25" t="s">
        <v>258</v>
      </c>
      <c r="E25" s="26" t="s">
        <v>113</v>
      </c>
      <c r="F25" s="26" t="s">
        <v>114</v>
      </c>
      <c r="G25" s="47" t="s">
        <v>108</v>
      </c>
      <c r="H25" s="44">
        <v>44713</v>
      </c>
      <c r="I25" s="44">
        <v>44895</v>
      </c>
      <c r="J25" s="54" t="s">
        <v>115</v>
      </c>
      <c r="K25" s="68">
        <v>0</v>
      </c>
      <c r="L25" s="53" t="s">
        <v>327</v>
      </c>
      <c r="M25" s="53" t="s">
        <v>266</v>
      </c>
      <c r="N25" s="54" t="s">
        <v>385</v>
      </c>
      <c r="O25" s="53" t="s">
        <v>221</v>
      </c>
      <c r="P25" s="30" t="s">
        <v>346</v>
      </c>
      <c r="Q25" s="67">
        <v>0</v>
      </c>
      <c r="R25" s="30" t="s">
        <v>318</v>
      </c>
    </row>
    <row r="26" spans="1:18" s="19" customFormat="1" ht="105" x14ac:dyDescent="0.2">
      <c r="A26" s="52" t="s">
        <v>187</v>
      </c>
      <c r="B26" s="57" t="s">
        <v>116</v>
      </c>
      <c r="C26" s="77" t="s">
        <v>117</v>
      </c>
      <c r="D26" s="25" t="s">
        <v>118</v>
      </c>
      <c r="E26" s="26" t="s">
        <v>119</v>
      </c>
      <c r="F26" s="26" t="s">
        <v>120</v>
      </c>
      <c r="G26" s="47" t="s">
        <v>108</v>
      </c>
      <c r="H26" s="44">
        <v>44593</v>
      </c>
      <c r="I26" s="44">
        <v>44742</v>
      </c>
      <c r="J26" s="54" t="s">
        <v>115</v>
      </c>
      <c r="K26" s="68">
        <v>1</v>
      </c>
      <c r="L26" s="25" t="s">
        <v>328</v>
      </c>
      <c r="M26" s="53" t="s">
        <v>267</v>
      </c>
      <c r="N26" s="54" t="s">
        <v>385</v>
      </c>
      <c r="O26" s="53" t="s">
        <v>221</v>
      </c>
      <c r="P26" s="30" t="s">
        <v>347</v>
      </c>
      <c r="Q26" s="31">
        <v>1</v>
      </c>
      <c r="R26" s="30" t="s">
        <v>348</v>
      </c>
    </row>
    <row r="27" spans="1:18" s="19" customFormat="1" ht="75" x14ac:dyDescent="0.2">
      <c r="A27" s="52" t="s">
        <v>187</v>
      </c>
      <c r="B27" s="57" t="s">
        <v>121</v>
      </c>
      <c r="C27" s="77" t="s">
        <v>122</v>
      </c>
      <c r="D27" s="25" t="s">
        <v>123</v>
      </c>
      <c r="E27" s="27" t="s">
        <v>124</v>
      </c>
      <c r="F27" s="27" t="s">
        <v>125</v>
      </c>
      <c r="G27" s="27" t="s">
        <v>386</v>
      </c>
      <c r="H27" s="44">
        <v>44593</v>
      </c>
      <c r="I27" s="44">
        <v>44926</v>
      </c>
      <c r="J27" s="26" t="s">
        <v>52</v>
      </c>
      <c r="K27" s="68">
        <v>1</v>
      </c>
      <c r="L27" s="53" t="s">
        <v>329</v>
      </c>
      <c r="M27" s="25" t="s">
        <v>379</v>
      </c>
      <c r="N27" s="54" t="s">
        <v>385</v>
      </c>
      <c r="O27" s="53" t="s">
        <v>221</v>
      </c>
      <c r="P27" s="30" t="s">
        <v>372</v>
      </c>
      <c r="Q27" s="31">
        <v>0.5</v>
      </c>
      <c r="R27" s="30" t="s">
        <v>304</v>
      </c>
    </row>
    <row r="28" spans="1:18" s="19" customFormat="1" ht="60" x14ac:dyDescent="0.2">
      <c r="A28" s="52" t="s">
        <v>187</v>
      </c>
      <c r="B28" s="57" t="s">
        <v>121</v>
      </c>
      <c r="C28" s="77" t="s">
        <v>126</v>
      </c>
      <c r="D28" s="25" t="s">
        <v>259</v>
      </c>
      <c r="E28" s="26" t="s">
        <v>127</v>
      </c>
      <c r="F28" s="26" t="s">
        <v>128</v>
      </c>
      <c r="G28" s="47" t="s">
        <v>108</v>
      </c>
      <c r="H28" s="44">
        <v>44564</v>
      </c>
      <c r="I28" s="44">
        <v>44910</v>
      </c>
      <c r="J28" s="40" t="s">
        <v>385</v>
      </c>
      <c r="K28" s="68">
        <f>(7/11)</f>
        <v>0.63636363636363635</v>
      </c>
      <c r="L28" s="53" t="s">
        <v>330</v>
      </c>
      <c r="M28" s="53" t="s">
        <v>383</v>
      </c>
      <c r="N28" s="71" t="s">
        <v>385</v>
      </c>
      <c r="O28" s="53" t="s">
        <v>221</v>
      </c>
      <c r="P28" s="30" t="s">
        <v>349</v>
      </c>
      <c r="Q28" s="58">
        <v>0.64</v>
      </c>
      <c r="R28" s="30" t="s">
        <v>350</v>
      </c>
    </row>
    <row r="29" spans="1:18" s="19" customFormat="1" ht="45" x14ac:dyDescent="0.2">
      <c r="A29" s="52" t="s">
        <v>187</v>
      </c>
      <c r="B29" s="57" t="s">
        <v>121</v>
      </c>
      <c r="C29" s="77" t="s">
        <v>129</v>
      </c>
      <c r="D29" s="25" t="s">
        <v>260</v>
      </c>
      <c r="E29" s="26" t="s">
        <v>130</v>
      </c>
      <c r="F29" s="26" t="s">
        <v>131</v>
      </c>
      <c r="G29" s="47" t="s">
        <v>108</v>
      </c>
      <c r="H29" s="44">
        <v>44564</v>
      </c>
      <c r="I29" s="44">
        <v>44880</v>
      </c>
      <c r="J29" s="40" t="s">
        <v>385</v>
      </c>
      <c r="K29" s="68">
        <v>0.6</v>
      </c>
      <c r="L29" s="53" t="s">
        <v>268</v>
      </c>
      <c r="M29" s="53" t="s">
        <v>384</v>
      </c>
      <c r="N29" s="54" t="s">
        <v>385</v>
      </c>
      <c r="O29" s="53" t="s">
        <v>221</v>
      </c>
      <c r="P29" s="30" t="s">
        <v>320</v>
      </c>
      <c r="Q29" s="31">
        <v>0.6</v>
      </c>
      <c r="R29" s="30" t="s">
        <v>319</v>
      </c>
    </row>
    <row r="30" spans="1:18" s="19" customFormat="1" ht="45" x14ac:dyDescent="0.2">
      <c r="A30" s="52" t="s">
        <v>187</v>
      </c>
      <c r="B30" s="57" t="s">
        <v>121</v>
      </c>
      <c r="C30" s="77" t="s">
        <v>132</v>
      </c>
      <c r="D30" s="25" t="s">
        <v>133</v>
      </c>
      <c r="E30" s="26" t="s">
        <v>134</v>
      </c>
      <c r="F30" s="26" t="s">
        <v>135</v>
      </c>
      <c r="G30" s="47" t="s">
        <v>108</v>
      </c>
      <c r="H30" s="44">
        <v>44564</v>
      </c>
      <c r="I30" s="44">
        <v>44926</v>
      </c>
      <c r="J30" s="40" t="s">
        <v>385</v>
      </c>
      <c r="K30" s="68">
        <v>0</v>
      </c>
      <c r="L30" s="53" t="s">
        <v>269</v>
      </c>
      <c r="M30" s="53" t="s">
        <v>385</v>
      </c>
      <c r="N30" s="54" t="s">
        <v>385</v>
      </c>
      <c r="O30" s="53" t="s">
        <v>270</v>
      </c>
      <c r="P30" s="30" t="s">
        <v>373</v>
      </c>
      <c r="Q30" s="67">
        <v>0</v>
      </c>
      <c r="R30" s="30" t="s">
        <v>304</v>
      </c>
    </row>
    <row r="31" spans="1:18" s="19" customFormat="1" ht="285" x14ac:dyDescent="0.2">
      <c r="A31" s="52" t="s">
        <v>187</v>
      </c>
      <c r="B31" s="57" t="s">
        <v>136</v>
      </c>
      <c r="C31" s="77" t="s">
        <v>137</v>
      </c>
      <c r="D31" s="53" t="s">
        <v>261</v>
      </c>
      <c r="E31" s="26" t="s">
        <v>262</v>
      </c>
      <c r="F31" s="26" t="s">
        <v>390</v>
      </c>
      <c r="G31" s="47" t="s">
        <v>108</v>
      </c>
      <c r="H31" s="44">
        <v>44564</v>
      </c>
      <c r="I31" s="44">
        <v>44926</v>
      </c>
      <c r="J31" s="40" t="s">
        <v>385</v>
      </c>
      <c r="K31" s="68">
        <f>((29/30*0.5))+((18/18*0.5))</f>
        <v>0.98333333333333339</v>
      </c>
      <c r="L31" s="53" t="s">
        <v>407</v>
      </c>
      <c r="M31" s="53" t="s">
        <v>271</v>
      </c>
      <c r="N31" s="54" t="s">
        <v>385</v>
      </c>
      <c r="O31" s="53" t="s">
        <v>221</v>
      </c>
      <c r="P31" s="30" t="s">
        <v>321</v>
      </c>
      <c r="Q31" s="31">
        <v>0.98</v>
      </c>
      <c r="R31" s="30" t="s">
        <v>322</v>
      </c>
    </row>
    <row r="32" spans="1:18" s="19" customFormat="1" ht="45" x14ac:dyDescent="0.2">
      <c r="A32" s="57" t="s">
        <v>188</v>
      </c>
      <c r="B32" s="57" t="s">
        <v>138</v>
      </c>
      <c r="C32" s="77" t="s">
        <v>139</v>
      </c>
      <c r="D32" s="25" t="s">
        <v>272</v>
      </c>
      <c r="E32" s="27" t="s">
        <v>140</v>
      </c>
      <c r="F32" s="27" t="s">
        <v>141</v>
      </c>
      <c r="G32" s="27" t="s">
        <v>142</v>
      </c>
      <c r="H32" s="44">
        <v>44652</v>
      </c>
      <c r="I32" s="44">
        <v>44926</v>
      </c>
      <c r="J32" s="59" t="s">
        <v>143</v>
      </c>
      <c r="K32" s="68">
        <v>1</v>
      </c>
      <c r="L32" s="70" t="s">
        <v>216</v>
      </c>
      <c r="M32" s="54" t="s">
        <v>385</v>
      </c>
      <c r="N32" s="54" t="s">
        <v>385</v>
      </c>
      <c r="O32" s="70" t="s">
        <v>221</v>
      </c>
      <c r="P32" s="30" t="s">
        <v>305</v>
      </c>
      <c r="Q32" s="31">
        <v>1</v>
      </c>
      <c r="R32" s="30" t="s">
        <v>304</v>
      </c>
    </row>
    <row r="33" spans="1:18" s="19" customFormat="1" ht="75" x14ac:dyDescent="0.2">
      <c r="A33" s="57" t="s">
        <v>188</v>
      </c>
      <c r="B33" s="57" t="s">
        <v>138</v>
      </c>
      <c r="C33" s="77" t="s">
        <v>144</v>
      </c>
      <c r="D33" s="25" t="s">
        <v>411</v>
      </c>
      <c r="E33" s="27" t="s">
        <v>408</v>
      </c>
      <c r="F33" s="27" t="s">
        <v>145</v>
      </c>
      <c r="G33" s="27" t="s">
        <v>142</v>
      </c>
      <c r="H33" s="44">
        <v>44652</v>
      </c>
      <c r="I33" s="44">
        <v>44926</v>
      </c>
      <c r="J33" s="59" t="s">
        <v>143</v>
      </c>
      <c r="K33" s="68">
        <v>0.5</v>
      </c>
      <c r="L33" s="25" t="s">
        <v>279</v>
      </c>
      <c r="M33" s="25" t="s">
        <v>377</v>
      </c>
      <c r="N33" s="54" t="s">
        <v>385</v>
      </c>
      <c r="O33" s="25" t="s">
        <v>280</v>
      </c>
      <c r="P33" s="30" t="s">
        <v>367</v>
      </c>
      <c r="Q33" s="45">
        <v>0.5</v>
      </c>
      <c r="R33" s="30" t="s">
        <v>366</v>
      </c>
    </row>
    <row r="34" spans="1:18" s="19" customFormat="1" ht="90" x14ac:dyDescent="0.2">
      <c r="A34" s="57" t="s">
        <v>188</v>
      </c>
      <c r="B34" s="57" t="s">
        <v>146</v>
      </c>
      <c r="C34" s="77" t="s">
        <v>147</v>
      </c>
      <c r="D34" s="53" t="s">
        <v>273</v>
      </c>
      <c r="E34" s="54" t="s">
        <v>148</v>
      </c>
      <c r="F34" s="54" t="s">
        <v>149</v>
      </c>
      <c r="G34" s="54" t="s">
        <v>108</v>
      </c>
      <c r="H34" s="56">
        <v>44564</v>
      </c>
      <c r="I34" s="56">
        <v>44926</v>
      </c>
      <c r="J34" s="56" t="s">
        <v>240</v>
      </c>
      <c r="K34" s="68">
        <f>(22/36)</f>
        <v>0.61111111111111116</v>
      </c>
      <c r="L34" s="25" t="s">
        <v>331</v>
      </c>
      <c r="M34" s="25" t="s">
        <v>391</v>
      </c>
      <c r="N34" s="54" t="s">
        <v>385</v>
      </c>
      <c r="O34" s="53" t="s">
        <v>221</v>
      </c>
      <c r="P34" s="30" t="s">
        <v>351</v>
      </c>
      <c r="Q34" s="60">
        <v>0.61</v>
      </c>
      <c r="R34" s="30" t="s">
        <v>323</v>
      </c>
    </row>
    <row r="35" spans="1:18" s="19" customFormat="1" ht="195" x14ac:dyDescent="0.2">
      <c r="A35" s="57" t="s">
        <v>188</v>
      </c>
      <c r="B35" s="57" t="s">
        <v>150</v>
      </c>
      <c r="C35" s="77" t="s">
        <v>151</v>
      </c>
      <c r="D35" s="25" t="s">
        <v>152</v>
      </c>
      <c r="E35" s="26" t="s">
        <v>190</v>
      </c>
      <c r="F35" s="26" t="s">
        <v>274</v>
      </c>
      <c r="G35" s="26" t="s">
        <v>153</v>
      </c>
      <c r="H35" s="44">
        <v>44564</v>
      </c>
      <c r="I35" s="44">
        <v>44926</v>
      </c>
      <c r="J35" s="26" t="s">
        <v>154</v>
      </c>
      <c r="K35" s="68">
        <v>0.72560000000000002</v>
      </c>
      <c r="L35" s="53" t="s">
        <v>281</v>
      </c>
      <c r="M35" s="25" t="s">
        <v>378</v>
      </c>
      <c r="N35" s="54" t="s">
        <v>385</v>
      </c>
      <c r="O35" s="53" t="s">
        <v>221</v>
      </c>
      <c r="P35" s="30" t="s">
        <v>352</v>
      </c>
      <c r="Q35" s="31">
        <v>0.73</v>
      </c>
      <c r="R35" s="30" t="s">
        <v>353</v>
      </c>
    </row>
    <row r="36" spans="1:18" s="19" customFormat="1" ht="90" x14ac:dyDescent="0.2">
      <c r="A36" s="57" t="s">
        <v>188</v>
      </c>
      <c r="B36" s="57" t="s">
        <v>150</v>
      </c>
      <c r="C36" s="77" t="s">
        <v>155</v>
      </c>
      <c r="D36" s="25" t="s">
        <v>156</v>
      </c>
      <c r="E36" s="26" t="s">
        <v>191</v>
      </c>
      <c r="F36" s="26" t="s">
        <v>275</v>
      </c>
      <c r="G36" s="26" t="s">
        <v>153</v>
      </c>
      <c r="H36" s="44">
        <v>44564</v>
      </c>
      <c r="I36" s="44">
        <v>44926</v>
      </c>
      <c r="J36" s="26" t="s">
        <v>154</v>
      </c>
      <c r="K36" s="68">
        <v>0.6</v>
      </c>
      <c r="L36" s="53" t="s">
        <v>282</v>
      </c>
      <c r="M36" s="25" t="s">
        <v>283</v>
      </c>
      <c r="N36" s="54" t="s">
        <v>385</v>
      </c>
      <c r="O36" s="53" t="s">
        <v>221</v>
      </c>
      <c r="P36" s="30" t="s">
        <v>374</v>
      </c>
      <c r="Q36" s="31">
        <v>0.6</v>
      </c>
      <c r="R36" s="30" t="s">
        <v>354</v>
      </c>
    </row>
    <row r="37" spans="1:18" s="19" customFormat="1" ht="120" x14ac:dyDescent="0.2">
      <c r="A37" s="57" t="s">
        <v>188</v>
      </c>
      <c r="B37" s="57" t="s">
        <v>157</v>
      </c>
      <c r="C37" s="77" t="s">
        <v>158</v>
      </c>
      <c r="D37" s="25" t="s">
        <v>409</v>
      </c>
      <c r="E37" s="26" t="s">
        <v>276</v>
      </c>
      <c r="F37" s="26" t="s">
        <v>159</v>
      </c>
      <c r="G37" s="26" t="s">
        <v>160</v>
      </c>
      <c r="H37" s="44">
        <v>44593</v>
      </c>
      <c r="I37" s="44">
        <v>44926</v>
      </c>
      <c r="J37" s="54" t="s">
        <v>115</v>
      </c>
      <c r="K37" s="68">
        <v>1</v>
      </c>
      <c r="L37" s="53" t="s">
        <v>284</v>
      </c>
      <c r="M37" s="25" t="s">
        <v>380</v>
      </c>
      <c r="N37" s="54" t="s">
        <v>385</v>
      </c>
      <c r="O37" s="53" t="s">
        <v>221</v>
      </c>
      <c r="P37" s="30" t="s">
        <v>355</v>
      </c>
      <c r="Q37" s="58">
        <v>1</v>
      </c>
      <c r="R37" s="30" t="s">
        <v>356</v>
      </c>
    </row>
    <row r="38" spans="1:18" s="19" customFormat="1" ht="75" x14ac:dyDescent="0.2">
      <c r="A38" s="57" t="s">
        <v>188</v>
      </c>
      <c r="B38" s="52" t="s">
        <v>161</v>
      </c>
      <c r="C38" s="77" t="s">
        <v>162</v>
      </c>
      <c r="D38" s="46" t="s">
        <v>277</v>
      </c>
      <c r="E38" s="34" t="s">
        <v>163</v>
      </c>
      <c r="F38" s="34" t="s">
        <v>278</v>
      </c>
      <c r="G38" s="61" t="s">
        <v>386</v>
      </c>
      <c r="H38" s="44">
        <v>44593</v>
      </c>
      <c r="I38" s="44">
        <v>44926</v>
      </c>
      <c r="J38" s="40" t="s">
        <v>52</v>
      </c>
      <c r="K38" s="68">
        <v>1</v>
      </c>
      <c r="L38" s="53" t="s">
        <v>285</v>
      </c>
      <c r="M38" s="25" t="s">
        <v>379</v>
      </c>
      <c r="N38" s="54" t="s">
        <v>385</v>
      </c>
      <c r="O38" s="53" t="s">
        <v>221</v>
      </c>
      <c r="P38" s="30" t="s">
        <v>314</v>
      </c>
      <c r="Q38" s="31">
        <v>1</v>
      </c>
      <c r="R38" s="52" t="s">
        <v>313</v>
      </c>
    </row>
    <row r="39" spans="1:18" s="19" customFormat="1" ht="75" x14ac:dyDescent="0.2">
      <c r="A39" s="57" t="s">
        <v>189</v>
      </c>
      <c r="B39" s="57" t="s">
        <v>164</v>
      </c>
      <c r="C39" s="78" t="s">
        <v>165</v>
      </c>
      <c r="D39" s="25" t="s">
        <v>166</v>
      </c>
      <c r="E39" s="27" t="s">
        <v>286</v>
      </c>
      <c r="F39" s="62" t="s">
        <v>167</v>
      </c>
      <c r="G39" s="26" t="s">
        <v>287</v>
      </c>
      <c r="H39" s="63">
        <v>44681</v>
      </c>
      <c r="I39" s="63">
        <v>44926</v>
      </c>
      <c r="J39" s="26" t="s">
        <v>168</v>
      </c>
      <c r="K39" s="31">
        <v>0.5</v>
      </c>
      <c r="L39" s="72" t="s">
        <v>290</v>
      </c>
      <c r="M39" s="82" t="s">
        <v>381</v>
      </c>
      <c r="N39" s="54" t="s">
        <v>385</v>
      </c>
      <c r="O39" s="25" t="s">
        <v>291</v>
      </c>
      <c r="P39" s="57" t="s">
        <v>357</v>
      </c>
      <c r="Q39" s="64">
        <v>0.5</v>
      </c>
      <c r="R39" s="52" t="s">
        <v>356</v>
      </c>
    </row>
    <row r="40" spans="1:18" s="19" customFormat="1" ht="60" x14ac:dyDescent="0.2">
      <c r="A40" s="57" t="s">
        <v>189</v>
      </c>
      <c r="B40" s="57" t="s">
        <v>164</v>
      </c>
      <c r="C40" s="78" t="s">
        <v>169</v>
      </c>
      <c r="D40" s="25" t="s">
        <v>170</v>
      </c>
      <c r="E40" s="27" t="s">
        <v>288</v>
      </c>
      <c r="F40" s="62" t="s">
        <v>167</v>
      </c>
      <c r="G40" s="26" t="s">
        <v>171</v>
      </c>
      <c r="H40" s="63">
        <v>44681</v>
      </c>
      <c r="I40" s="63">
        <v>44926</v>
      </c>
      <c r="J40" s="26" t="s">
        <v>168</v>
      </c>
      <c r="K40" s="31">
        <v>0.7</v>
      </c>
      <c r="L40" s="72" t="s">
        <v>292</v>
      </c>
      <c r="M40" s="81" t="s">
        <v>382</v>
      </c>
      <c r="N40" s="25" t="s">
        <v>293</v>
      </c>
      <c r="O40" s="25" t="s">
        <v>291</v>
      </c>
      <c r="P40" s="52" t="s">
        <v>358</v>
      </c>
      <c r="Q40" s="64">
        <v>0.7</v>
      </c>
      <c r="R40" s="52" t="s">
        <v>356</v>
      </c>
    </row>
    <row r="41" spans="1:18" s="19" customFormat="1" ht="45" x14ac:dyDescent="0.2">
      <c r="A41" s="57" t="s">
        <v>189</v>
      </c>
      <c r="B41" s="57" t="s">
        <v>164</v>
      </c>
      <c r="C41" s="78" t="s">
        <v>172</v>
      </c>
      <c r="D41" s="25" t="s">
        <v>173</v>
      </c>
      <c r="E41" s="27" t="s">
        <v>174</v>
      </c>
      <c r="F41" s="27" t="s">
        <v>175</v>
      </c>
      <c r="G41" s="26" t="s">
        <v>171</v>
      </c>
      <c r="H41" s="63">
        <v>44681</v>
      </c>
      <c r="I41" s="63">
        <v>44926</v>
      </c>
      <c r="J41" s="26" t="s">
        <v>168</v>
      </c>
      <c r="K41" s="73">
        <v>1</v>
      </c>
      <c r="L41" s="72" t="s">
        <v>176</v>
      </c>
      <c r="M41" s="57" t="s">
        <v>294</v>
      </c>
      <c r="N41" s="57" t="s">
        <v>192</v>
      </c>
      <c r="O41" s="74" t="s">
        <v>221</v>
      </c>
      <c r="P41" s="52" t="s">
        <v>410</v>
      </c>
      <c r="Q41" s="65">
        <v>1</v>
      </c>
      <c r="R41" s="52" t="s">
        <v>324</v>
      </c>
    </row>
    <row r="42" spans="1:18" s="19" customFormat="1" ht="120" x14ac:dyDescent="0.2">
      <c r="A42" s="57" t="s">
        <v>189</v>
      </c>
      <c r="B42" s="57" t="s">
        <v>164</v>
      </c>
      <c r="C42" s="78" t="s">
        <v>177</v>
      </c>
      <c r="D42" s="57" t="s">
        <v>178</v>
      </c>
      <c r="E42" s="52" t="s">
        <v>179</v>
      </c>
      <c r="F42" s="52" t="s">
        <v>180</v>
      </c>
      <c r="G42" s="52" t="s">
        <v>171</v>
      </c>
      <c r="H42" s="63">
        <v>44772</v>
      </c>
      <c r="I42" s="63">
        <v>44926</v>
      </c>
      <c r="J42" s="66" t="s">
        <v>168</v>
      </c>
      <c r="K42" s="31">
        <v>0.5</v>
      </c>
      <c r="L42" s="72" t="s">
        <v>295</v>
      </c>
      <c r="M42" s="57" t="s">
        <v>296</v>
      </c>
      <c r="N42" s="54" t="s">
        <v>385</v>
      </c>
      <c r="O42" s="74" t="s">
        <v>221</v>
      </c>
      <c r="P42" s="32" t="s">
        <v>375</v>
      </c>
      <c r="Q42" s="31">
        <v>0.5</v>
      </c>
      <c r="R42" s="30" t="s">
        <v>333</v>
      </c>
    </row>
    <row r="43" spans="1:18" s="19" customFormat="1" ht="75" x14ac:dyDescent="0.2">
      <c r="A43" s="57" t="s">
        <v>189</v>
      </c>
      <c r="B43" s="57" t="s">
        <v>164</v>
      </c>
      <c r="C43" s="78" t="s">
        <v>181</v>
      </c>
      <c r="D43" s="25" t="s">
        <v>182</v>
      </c>
      <c r="E43" s="27" t="s">
        <v>289</v>
      </c>
      <c r="F43" s="62" t="s">
        <v>183</v>
      </c>
      <c r="G43" s="26" t="s">
        <v>386</v>
      </c>
      <c r="H43" s="63">
        <v>44713</v>
      </c>
      <c r="I43" s="63">
        <v>44926</v>
      </c>
      <c r="J43" s="26" t="s">
        <v>385</v>
      </c>
      <c r="K43" s="59" t="s">
        <v>240</v>
      </c>
      <c r="L43" s="72" t="s">
        <v>297</v>
      </c>
      <c r="M43" s="54" t="s">
        <v>385</v>
      </c>
      <c r="N43" s="54" t="s">
        <v>385</v>
      </c>
      <c r="O43" s="74" t="s">
        <v>298</v>
      </c>
      <c r="P43" s="32" t="s">
        <v>376</v>
      </c>
      <c r="Q43" s="67" t="s">
        <v>304</v>
      </c>
      <c r="R43" s="30" t="s">
        <v>304</v>
      </c>
    </row>
  </sheetData>
  <autoFilter ref="A2:K43" xr:uid="{00000000-0009-0000-0000-000000000000}"/>
  <hyperlinks>
    <hyperlink ref="M8" r:id="rId1" display="https://www.transmilenio.gov.co/publicaciones/152636/informes-de-la-oficina-de-control-interno-de-tmsa-2022/" xr:uid="{5CE69A9D-CB04-46F3-8CC6-B0DD67386338}"/>
    <hyperlink ref="O39" r:id="rId2" display="https://bit.ly/3vQ8vn7_x000a__x000a_Adjunto correo plan de rodaje tìteres" xr:uid="{2BDF8E48-D18D-4B61-B96F-ADCF22B2E31C}"/>
    <hyperlink ref="O40" r:id="rId3" display="https://bit.ly/3vQ8vn7_x000a__x000a_Adjunto correo plan de rodaje tìteres" xr:uid="{A7AD3657-3007-4BEB-AB44-9268D72AE4F1}"/>
    <hyperlink ref="M10" r:id="rId4" display="https://www.transmilenio.gov.co/publicaciones/152636/informes-de-la-oficina-de-control-interno-de-tmsa-2022/" xr:uid="{090530DF-47E8-46EE-B112-67EBFA779A68}"/>
    <hyperlink ref="M11" r:id="rId5" display="https://www.transmilenio.gov.co/publicaciones/152636/informes-de-la-oficina-de-control-interno-de-tmsa-2022/" xr:uid="{2B9A9052-FAA7-4E43-B1EB-099C60881481}"/>
    <hyperlink ref="M27" r:id="rId6" display="https://www.transmilenio.gov.co/publicaciones/152636/informes-de-la-oficina-de-control-interno-de-tmsa-2022/" xr:uid="{D3400627-CACF-43CF-917A-C1F00B4E37DF}"/>
    <hyperlink ref="M38" r:id="rId7" display="https://www.transmilenio.gov.co/publicaciones/152636/informes-de-la-oficina-de-control-interno-de-tmsa-2022/" xr:uid="{B88476A9-6D20-43B4-8848-254E5CC881D6}"/>
    <hyperlink ref="M37" r:id="rId8" display="https://www.transmilenio.gov.co/publicaciones/152636/informes-de-la-oficina-de-control-interno-de-tmsa-2022/" xr:uid="{6B468C12-45F5-4A13-9967-7D356149993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F274-0810-48AC-9F2E-B9BC70AA49E5}">
  <dimension ref="A1:R23"/>
  <sheetViews>
    <sheetView workbookViewId="0">
      <selection activeCell="E12" sqref="E12"/>
    </sheetView>
  </sheetViews>
  <sheetFormatPr baseColWidth="10" defaultRowHeight="15" x14ac:dyDescent="0.2"/>
  <cols>
    <col min="4" max="4" width="28.88671875" bestFit="1" customWidth="1"/>
    <col min="5" max="5" width="80.44140625" customWidth="1"/>
  </cols>
  <sheetData>
    <row r="1" spans="1:18" s="4" customFormat="1" x14ac:dyDescent="0.2">
      <c r="D1" s="12" t="s">
        <v>0</v>
      </c>
      <c r="E1" s="3" t="s">
        <v>1</v>
      </c>
      <c r="Q1" s="10"/>
    </row>
    <row r="2" spans="1:18" s="2" customFormat="1" x14ac:dyDescent="0.2">
      <c r="A2" s="1"/>
      <c r="B2" s="1"/>
      <c r="D2" s="12" t="s">
        <v>2</v>
      </c>
      <c r="E2" s="12" t="s">
        <v>201</v>
      </c>
      <c r="L2" s="1"/>
      <c r="M2" s="1"/>
      <c r="N2" s="9"/>
      <c r="O2" s="1"/>
      <c r="P2" s="1"/>
      <c r="Q2" s="8"/>
      <c r="R2" s="1"/>
    </row>
    <row r="3" spans="1:18" s="2" customFormat="1" x14ac:dyDescent="0.2">
      <c r="A3" s="1"/>
      <c r="B3" s="1"/>
      <c r="D3" s="12" t="s">
        <v>3</v>
      </c>
      <c r="E3" s="12" t="s">
        <v>202</v>
      </c>
      <c r="L3" s="1"/>
      <c r="M3" s="1"/>
      <c r="N3" s="9"/>
      <c r="O3" s="1"/>
      <c r="P3" s="1"/>
      <c r="Q3" s="8"/>
      <c r="R3" s="1"/>
    </row>
    <row r="4" spans="1:18" s="2" customFormat="1" x14ac:dyDescent="0.2">
      <c r="A4" s="1"/>
      <c r="B4" s="1"/>
      <c r="D4" s="12" t="s">
        <v>4</v>
      </c>
      <c r="E4" s="12" t="s">
        <v>196</v>
      </c>
      <c r="L4" s="1"/>
      <c r="M4" s="1"/>
      <c r="N4" s="9"/>
      <c r="O4" s="1"/>
      <c r="P4" s="1"/>
      <c r="Q4" s="8"/>
      <c r="R4" s="1"/>
    </row>
    <row r="5" spans="1:18" s="2" customFormat="1" x14ac:dyDescent="0.2">
      <c r="A5" s="1"/>
      <c r="B5" s="1"/>
      <c r="D5" s="12" t="s">
        <v>5</v>
      </c>
      <c r="E5" s="12" t="s">
        <v>196</v>
      </c>
      <c r="L5" s="1"/>
      <c r="M5" s="1"/>
      <c r="N5" s="9"/>
      <c r="O5" s="1"/>
      <c r="P5" s="1"/>
      <c r="Q5" s="8"/>
      <c r="R5" s="1"/>
    </row>
    <row r="6" spans="1:18" s="2" customFormat="1" x14ac:dyDescent="0.2">
      <c r="A6" s="1"/>
      <c r="B6" s="1"/>
      <c r="D6" s="12" t="s">
        <v>6</v>
      </c>
      <c r="E6" s="13">
        <v>44813</v>
      </c>
      <c r="L6" s="1"/>
      <c r="M6" s="1"/>
      <c r="N6" s="9"/>
      <c r="O6" s="1"/>
      <c r="P6" s="1"/>
      <c r="Q6" s="8"/>
      <c r="R6" s="1"/>
    </row>
    <row r="7" spans="1:18" s="2" customFormat="1" x14ac:dyDescent="0.2">
      <c r="A7" s="1"/>
      <c r="B7" s="1"/>
      <c r="D7" s="12" t="s">
        <v>7</v>
      </c>
      <c r="E7" s="79" t="s">
        <v>197</v>
      </c>
      <c r="L7" s="1"/>
      <c r="M7" s="1"/>
      <c r="N7" s="9"/>
      <c r="O7" s="1"/>
      <c r="P7" s="1"/>
      <c r="Q7" s="8"/>
      <c r="R7" s="1"/>
    </row>
    <row r="8" spans="1:18" s="2" customFormat="1" x14ac:dyDescent="0.2">
      <c r="A8" s="1"/>
      <c r="B8" s="1"/>
      <c r="D8" s="12" t="s">
        <v>8</v>
      </c>
      <c r="E8" s="79" t="s">
        <v>198</v>
      </c>
      <c r="L8" s="1"/>
      <c r="M8" s="1"/>
      <c r="N8" s="9"/>
      <c r="O8" s="1"/>
      <c r="P8" s="1"/>
      <c r="Q8" s="8"/>
      <c r="R8" s="1"/>
    </row>
    <row r="9" spans="1:18" s="2" customFormat="1" x14ac:dyDescent="0.2">
      <c r="A9" s="1"/>
      <c r="B9" s="1"/>
      <c r="D9" s="12" t="s">
        <v>9</v>
      </c>
      <c r="E9" s="80">
        <v>44818</v>
      </c>
      <c r="L9" s="1"/>
      <c r="M9" s="1"/>
      <c r="N9" s="9"/>
      <c r="O9" s="1"/>
      <c r="P9" s="1"/>
      <c r="Q9" s="8"/>
      <c r="R9" s="1"/>
    </row>
    <row r="10" spans="1:18" s="2" customFormat="1" x14ac:dyDescent="0.2">
      <c r="A10" s="1"/>
      <c r="B10" s="1"/>
      <c r="D10" s="12" t="s">
        <v>10</v>
      </c>
      <c r="E10" s="13" t="s">
        <v>11</v>
      </c>
      <c r="L10" s="1"/>
      <c r="M10" s="1"/>
      <c r="N10" s="9"/>
      <c r="O10" s="1"/>
      <c r="P10" s="1"/>
      <c r="Q10" s="8"/>
      <c r="R10" s="1"/>
    </row>
    <row r="11" spans="1:18" s="2" customFormat="1" x14ac:dyDescent="0.2">
      <c r="A11" s="1"/>
      <c r="B11" s="1"/>
      <c r="D11" s="12" t="s">
        <v>12</v>
      </c>
      <c r="E11" s="13" t="s">
        <v>13</v>
      </c>
      <c r="L11" s="1"/>
      <c r="M11" s="1"/>
      <c r="N11" s="9"/>
      <c r="O11" s="1"/>
      <c r="P11" s="1"/>
      <c r="Q11" s="8"/>
      <c r="R11" s="1"/>
    </row>
    <row r="12" spans="1:18" s="2" customFormat="1" ht="180" x14ac:dyDescent="0.2">
      <c r="A12" s="1"/>
      <c r="B12" s="1"/>
      <c r="D12" s="12" t="s">
        <v>199</v>
      </c>
      <c r="E12" s="3" t="s">
        <v>200</v>
      </c>
      <c r="L12" s="1"/>
      <c r="M12" s="1"/>
      <c r="N12" s="9"/>
      <c r="O12" s="1"/>
      <c r="P12" s="1"/>
      <c r="Q12" s="8"/>
      <c r="R12" s="1"/>
    </row>
    <row r="13" spans="1:18" s="2" customFormat="1" x14ac:dyDescent="0.2">
      <c r="A13" s="1"/>
      <c r="B13" s="1"/>
      <c r="D13" s="12" t="s">
        <v>14</v>
      </c>
      <c r="E13" s="12" t="s">
        <v>203</v>
      </c>
      <c r="L13" s="1"/>
      <c r="M13" s="1"/>
      <c r="N13" s="9"/>
      <c r="O13" s="1"/>
      <c r="P13" s="1"/>
      <c r="Q13" s="8"/>
      <c r="R13" s="1"/>
    </row>
    <row r="14" spans="1:18" s="2" customFormat="1" x14ac:dyDescent="0.2">
      <c r="A14" s="1"/>
      <c r="B14" s="1"/>
      <c r="D14" s="12" t="s">
        <v>15</v>
      </c>
      <c r="E14" s="3" t="s">
        <v>195</v>
      </c>
      <c r="L14" s="1"/>
      <c r="M14" s="1"/>
      <c r="N14" s="9"/>
      <c r="O14" s="1"/>
      <c r="P14" s="1"/>
      <c r="Q14" s="8"/>
      <c r="R14" s="1"/>
    </row>
    <row r="15" spans="1:18" s="2" customFormat="1" ht="105" x14ac:dyDescent="0.2">
      <c r="A15" s="1"/>
      <c r="B15" s="1"/>
      <c r="D15" s="12" t="s">
        <v>16</v>
      </c>
      <c r="E15" s="3" t="s">
        <v>360</v>
      </c>
      <c r="L15" s="1"/>
      <c r="M15" s="1"/>
      <c r="N15" s="9"/>
      <c r="O15" s="1"/>
      <c r="P15" s="1"/>
      <c r="Q15" s="8"/>
      <c r="R15" s="1"/>
    </row>
    <row r="16" spans="1:18" s="2" customFormat="1" x14ac:dyDescent="0.2">
      <c r="A16" s="1"/>
      <c r="B16" s="1"/>
      <c r="D16" s="11"/>
      <c r="E16" s="5"/>
      <c r="L16" s="1"/>
      <c r="M16" s="1"/>
      <c r="N16" s="9"/>
      <c r="O16" s="1"/>
      <c r="P16" s="1"/>
      <c r="Q16" s="8"/>
      <c r="R16" s="1"/>
    </row>
    <row r="17" spans="1:18" s="2" customFormat="1" ht="15.75" x14ac:dyDescent="0.2">
      <c r="A17" s="1"/>
      <c r="B17" s="1"/>
      <c r="D17" s="14" t="s">
        <v>17</v>
      </c>
      <c r="E17" s="6">
        <v>2</v>
      </c>
      <c r="L17" s="1"/>
      <c r="M17" s="1"/>
      <c r="N17" s="9"/>
      <c r="O17" s="1"/>
      <c r="P17" s="1"/>
      <c r="Q17" s="8"/>
      <c r="R17" s="1"/>
    </row>
    <row r="18" spans="1:18" s="2" customFormat="1" ht="15.75" x14ac:dyDescent="0.2">
      <c r="A18" s="1"/>
      <c r="B18" s="1"/>
      <c r="D18" s="15" t="s">
        <v>18</v>
      </c>
      <c r="E18" s="7">
        <v>44796</v>
      </c>
      <c r="L18" s="1"/>
      <c r="M18" s="1"/>
      <c r="N18" s="9"/>
      <c r="O18" s="1"/>
      <c r="P18" s="1"/>
      <c r="Q18" s="8"/>
      <c r="R18" s="1"/>
    </row>
    <row r="19" spans="1:18" s="2" customFormat="1" ht="30" x14ac:dyDescent="0.2">
      <c r="A19" s="1"/>
      <c r="B19" s="1"/>
      <c r="D19" s="14" t="s">
        <v>19</v>
      </c>
      <c r="E19" s="6" t="s">
        <v>194</v>
      </c>
      <c r="L19" s="1"/>
      <c r="M19" s="1"/>
      <c r="N19" s="9"/>
      <c r="O19" s="1"/>
      <c r="P19" s="1"/>
      <c r="Q19" s="8"/>
      <c r="R19" s="1"/>
    </row>
    <row r="20" spans="1:18" s="2" customFormat="1" ht="15.75" x14ac:dyDescent="0.2">
      <c r="A20" s="1"/>
      <c r="B20" s="1"/>
      <c r="D20" s="16" t="s">
        <v>20</v>
      </c>
      <c r="E20" s="6" t="s">
        <v>204</v>
      </c>
      <c r="L20" s="1"/>
      <c r="M20" s="1"/>
      <c r="N20" s="9"/>
      <c r="O20" s="1"/>
      <c r="P20" s="1"/>
      <c r="Q20" s="8"/>
      <c r="R20" s="1"/>
    </row>
    <row r="21" spans="1:18" s="2" customFormat="1" ht="31.5" x14ac:dyDescent="0.2">
      <c r="A21" s="1"/>
      <c r="B21" s="1"/>
      <c r="D21" s="14" t="s">
        <v>193</v>
      </c>
      <c r="E21" s="6" t="s">
        <v>312</v>
      </c>
      <c r="L21" s="1"/>
      <c r="M21" s="1"/>
      <c r="N21" s="9"/>
      <c r="O21" s="1"/>
      <c r="P21" s="1"/>
      <c r="Q21" s="8"/>
      <c r="R21" s="1"/>
    </row>
    <row r="22" spans="1:18" s="2" customFormat="1" x14ac:dyDescent="0.2">
      <c r="A22" s="1"/>
      <c r="B22" s="1"/>
      <c r="D22" s="5"/>
      <c r="E22" s="5"/>
      <c r="L22" s="1"/>
      <c r="M22" s="1"/>
      <c r="N22" s="9"/>
      <c r="O22" s="1"/>
      <c r="P22" s="1"/>
      <c r="Q22" s="8"/>
      <c r="R22" s="1"/>
    </row>
    <row r="23" spans="1:18" s="2" customFormat="1" x14ac:dyDescent="0.2">
      <c r="A23" s="1"/>
      <c r="B23" s="1"/>
      <c r="D23" s="5"/>
      <c r="E23" s="5"/>
      <c r="L23" s="1"/>
      <c r="M23" s="1"/>
      <c r="N23" s="9"/>
      <c r="O23" s="1"/>
      <c r="P23" s="1"/>
      <c r="Q23" s="8"/>
      <c r="R2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C6D6-319C-40BF-9AD5-D048621B810E}">
  <dimension ref="A1"/>
  <sheetViews>
    <sheetView workbookViewId="0">
      <selection activeCell="F61" sqref="F61"/>
    </sheetView>
  </sheetViews>
  <sheetFormatPr baseColWidth="10" defaultColWidth="8.88671875" defaultRowHeight="15" x14ac:dyDescent="0.25"/>
  <cols>
    <col min="1" max="16384" width="8.88671875" style="17"/>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2 - Avance Estrategias</vt:lpstr>
      <vt:lpstr>Encabezado</vt:lpstr>
      <vt:lpstr>Reporte SUIT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Prada Mejia</dc:creator>
  <cp:keywords/>
  <dc:description/>
  <cp:lastModifiedBy>Herlay Hurtado Ortiz</cp:lastModifiedBy>
  <cp:revision/>
  <dcterms:created xsi:type="dcterms:W3CDTF">2022-05-06T21:17:46Z</dcterms:created>
  <dcterms:modified xsi:type="dcterms:W3CDTF">2022-09-14T21:57:53Z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2022-05-09T01:26:33Z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2d367f29-0096-4e11-91b3-ea3ec30d3ca6</vt:lpwstr>
  </property>
  <property fmtid="{D5CDD505-2E9C-101B-9397-08002B2CF9AE}" pid="8" name="MSIP_Label_6d4a1d0b-1085-4621-a04c-793d50865184_ContentBits">
    <vt:lpwstr>0</vt:lpwstr>
  </property>
</Properties>
</file>