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Y:\OCI 2023\2. Trabajos de Cumplimiento\2. Evaluación por Dependencias  año 2022\2. Matrices -Anexos\"/>
    </mc:Choice>
  </mc:AlternateContent>
  <xr:revisionPtr revIDLastSave="0" documentId="8_{8EB1CFD4-13E1-455B-B17C-8B6C1D70FAEA}" xr6:coauthVersionLast="47" xr6:coauthVersionMax="47" xr10:uidLastSave="{00000000-0000-0000-0000-000000000000}"/>
  <bookViews>
    <workbookView xWindow="-120" yWindow="-120" windowWidth="29040" windowHeight="15840" xr2:uid="{CD68DF97-EAA0-4771-8A95-9CBCC4FC32DD}"/>
  </bookViews>
  <sheets>
    <sheet name="Anexo 1 - Analisis Indicadores" sheetId="1" r:id="rId1"/>
    <sheet name="Anexo 2 - Seguimiento PAI" sheetId="2" r:id="rId2"/>
  </sheets>
  <definedNames>
    <definedName name="_xlnm._FilterDatabase" localSheetId="1" hidden="1">'Anexo 2 - Seguimiento PAI'!$A$5:$T$22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 l="1"/>
  <c r="I6" i="1"/>
  <c r="O21" i="2"/>
  <c r="N21" i="2"/>
  <c r="M21" i="2"/>
  <c r="O22" i="2"/>
  <c r="N22" i="2"/>
  <c r="M22" i="2"/>
  <c r="I22" i="2"/>
  <c r="I21" i="2"/>
  <c r="M15" i="2"/>
  <c r="M18" i="2" s="1"/>
  <c r="I15" i="2"/>
  <c r="I18" i="2" s="1"/>
  <c r="L12" i="2"/>
  <c r="D12" i="2"/>
  <c r="O9" i="2"/>
  <c r="O12" i="2" s="1"/>
  <c r="O15" i="2" s="1"/>
  <c r="O18" i="2" s="1"/>
  <c r="N9" i="2"/>
  <c r="N12" i="2" s="1"/>
  <c r="N15" i="2" s="1"/>
  <c r="N18" i="2" s="1"/>
  <c r="M9" i="2"/>
  <c r="M12" i="2" s="1"/>
  <c r="I9" i="2"/>
  <c r="I12" i="2" s="1"/>
  <c r="J7" i="1" l="1"/>
  <c r="K6" i="1"/>
  <c r="M8" i="1" l="1"/>
  <c r="S2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Mabel Cristina Melo Moreno</author>
  </authors>
  <commentList>
    <comment ref="H6" authorId="0" shapeId="0" xr:uid="{21F2CA18-5959-44B2-838E-B2EFF41C7AA6}">
      <text>
        <r>
          <rPr>
            <b/>
            <sz val="9"/>
            <color indexed="81"/>
            <rFont val="Tahoma"/>
            <charset val="1"/>
          </rPr>
          <t>Mabel Cristina Melo Moreno:</t>
        </r>
        <r>
          <rPr>
            <sz val="9"/>
            <color indexed="81"/>
            <rFont val="Tahoma"/>
            <charset val="1"/>
          </rPr>
          <t xml:space="preserve">
</t>
        </r>
      </text>
    </comment>
  </commentList>
</comments>
</file>

<file path=xl/sharedStrings.xml><?xml version="1.0" encoding="utf-8"?>
<sst xmlns="http://schemas.openxmlformats.org/spreadsheetml/2006/main" count="142" uniqueCount="125">
  <si>
    <t>Lineamiento Corporativo</t>
  </si>
  <si>
    <t>Objetivo Específico</t>
  </si>
  <si>
    <t>Estrategia</t>
  </si>
  <si>
    <t>Plan</t>
  </si>
  <si>
    <t>Código</t>
  </si>
  <si>
    <t>Compromiso</t>
  </si>
  <si>
    <t>Producto y/o Meta</t>
  </si>
  <si>
    <t>Listado de Actividades Necesarias para el Logro del Producto</t>
  </si>
  <si>
    <t>Fecha de Entrega Final de la Actividad</t>
  </si>
  <si>
    <t>Indicador</t>
  </si>
  <si>
    <t>Proceso</t>
  </si>
  <si>
    <t>Fecha de Inicio</t>
  </si>
  <si>
    <t>Fecha final de Ejecución</t>
  </si>
  <si>
    <t>Plan de Acción Institucional</t>
  </si>
  <si>
    <t>Anexo 2 - Matriz Seguimiento al Plan de Acción Institucional</t>
  </si>
  <si>
    <t>Observaciones OCI</t>
  </si>
  <si>
    <t>Resultado Esperado</t>
  </si>
  <si>
    <t>Resultado del Auditor</t>
  </si>
  <si>
    <t>Anexo 1 - Matriz de Análisis de Indicadores de Gestión</t>
  </si>
  <si>
    <t>Nombre del Indicador</t>
  </si>
  <si>
    <t>Tipo de Indicador</t>
  </si>
  <si>
    <t>Formula</t>
  </si>
  <si>
    <t>Periodicidad</t>
  </si>
  <si>
    <t>Valor Máximo Aceptado</t>
  </si>
  <si>
    <t>Meta a Logar</t>
  </si>
  <si>
    <t>Fuente de Información</t>
  </si>
  <si>
    <t>Resultado Reportado</t>
  </si>
  <si>
    <t xml:space="preserve">% de cumplimiento </t>
  </si>
  <si>
    <t>Descripción</t>
  </si>
  <si>
    <t>Dimensión MIPG</t>
  </si>
  <si>
    <t xml:space="preserve">Porcentaje Total de Cumplimiento </t>
  </si>
  <si>
    <t>Valor Mínimo Aceptado</t>
  </si>
  <si>
    <t>Ponderación en el Logro del
Producto</t>
  </si>
  <si>
    <t>Seguimiento OCI Vigencia 2022</t>
  </si>
  <si>
    <t>Observaciones</t>
  </si>
  <si>
    <t>Avance Porcentual Esperado con corte
31/12/22</t>
  </si>
  <si>
    <t>Mensual</t>
  </si>
  <si>
    <t>Análisis de accidentes</t>
  </si>
  <si>
    <t>Efectividad</t>
  </si>
  <si>
    <t>(Total accidentes con fatalidad y lesiones de gravedad analizados en el mes/ 	Total accidentes presentados con fatalidad y lesiones de gravedad en el mes) * 100</t>
  </si>
  <si>
    <t>1.4. Realizar el análisis y seguimiento a los eventos de inseguridad, convivencia, emergencias y accidentalidad que ocurren en el Sistema Integrado de Transporte Público y que afecten a sus pasajeros, así como lograr una significativa y continua disminución del nivel de evasión, mediante la incorporación de recursos físicos, tecnológicos y humanos apropiados</t>
  </si>
  <si>
    <t>consesionario</t>
  </si>
  <si>
    <t>Los reportes junto con los soportes se realizaron a tiempo</t>
  </si>
  <si>
    <t>Bimensual</t>
  </si>
  <si>
    <t>Seguimiento a la prestación del
Servicio de Vigilancia y seguridad privada del Sistema TransMilenio		a cargo de TRANSMILENIO S.A.</t>
  </si>
  <si>
    <t>(Total de novedades gestionadas y atendidas por el contratista /  Total de novedades reportadas al contratista) *100</t>
  </si>
  <si>
    <t>Realizar el análisis y seguimiento a los eventos de inseguridad, convivencia, emergencias y accidentalidad que ocurren en el Sistema Integrado de Transporte Público y que afecten a sus pasajeros, así como lograr una significativa y continua disminución del nivel de evasión, mediante la incorporación de recursos físicos, tecnológicos y humanos apropiados</t>
  </si>
  <si>
    <t>Consesionarios</t>
  </si>
  <si>
    <t>Los reportes a la OAP se realizaron dentro de los terminos establñecidos junto con los soportes que dan cuenta de su avance, evidenciado un cumplimiento del 100%</t>
  </si>
  <si>
    <t xml:space="preserve">El reporte del indicador está diseñado para reportarse cada dos meses vencidos, esto con el fin de recolectar toda la información por parte de los concesionarios, los reportes se realizaron dentro de los terminos establecidos y se evidenció un cumplimiento del 100% </t>
  </si>
  <si>
    <t>Seguimiento a la prestación del
Servicio de Vigilancia y seguridad privada del Sistema TransMilenio		a cargo de TRANSMILENIO S+F[1]C.A.</t>
  </si>
  <si>
    <t>(# de notificaciones gestionadas oportunamente por el actor competente / # notificaciones emitidas por la DTS) * 100</t>
  </si>
  <si>
    <t>En el presente indicador se han realizado dos reportes, por que se formalizo en el último cuatrimestre de la vigencia 2022 y su reporte a la OAP, se estableció dos meces vencido</t>
  </si>
  <si>
    <r>
      <t xml:space="preserve">La Dirección Técnica de Seguridad para la vigencia 2022 planteó un tercer indicador denominado </t>
    </r>
    <r>
      <rPr>
        <sz val="11"/>
        <color theme="1"/>
        <rFont val="Arial"/>
        <family val="2"/>
      </rPr>
      <t>«Gestión del Riesgo» el cual se formalizó en la plantilla de indicadores en octubre de 2022, se evidenció que se han realizado de manera oportuna dos reportes cuya periodicidad de reporte se realizará cada dos mes. En SIGEST no aparece aùn información sobre este indicador No. 17</t>
    </r>
  </si>
  <si>
    <t>Resultado reportado por la Driección Tecica de Seguridad</t>
  </si>
  <si>
    <t>1.4.3-1.4.2-1.4.7-1.4.8</t>
  </si>
  <si>
    <t>DSP1</t>
  </si>
  <si>
    <t>Diseñar e implementar un plan de incidencia interna y  externa para el fortalecimiento de la seguridad en el sistema</t>
  </si>
  <si>
    <t>Plan de Incidencia Externa - Interna elaborado e implementado</t>
  </si>
  <si>
    <t>Elaborar un documento diagnóstico que incluya la identificación de objetivos de incidencia que reflejen las necesidades de cambio y  el diagnóstico interno sobre conocimientos. actitudes y prácticas relacionadas con la gestión integral de la seguridad en el Sistema</t>
  </si>
  <si>
    <t>Construir un documento que contenga el mapeo de riesgos sectoriales y los actores distritales, nacionales y de  la sociedad civil para la identificación e implementación de las estrategias de incidencias externas e internas a partir del diagnóstico elaborado</t>
  </si>
  <si>
    <t>Diseñar e implementar una metodología para la evaluación de los logros de los objetivos de incidencia en TRANSMILENIO S.A.</t>
  </si>
  <si>
    <t xml:space="preserve"> ( Documento con mapeo y estrategias construido/1)*0,35</t>
  </si>
  <si>
    <t>(Documento elaborado/1)*0,35
+</t>
  </si>
  <si>
    <t xml:space="preserve">  ( Avance porcentual  en la implementación de la metodología /100)*0,30}
*
100</t>
  </si>
  <si>
    <t>Supervisión y control de la operación del SITP</t>
  </si>
  <si>
    <t>Se realizó el diagnóstico con los objetivos de incidencia, en el cual se detallan las actividades a realizar y el resultado esperado de la ruta de incidencia.
Se cuenta con el mapeo de riesgos sectoriales y los actores distritales, el cual presenta las generalidades de las necesidades y requerimientos identificados para avanzar en la agenda de incidencia.</t>
  </si>
  <si>
    <t>El área para dar cumplimiento con el indicador de la actividad dos asociadas al compromiso DPS1, construyó un documento denomina «identificación de necesidades de articulación sectorial concepto de orientación» y se elaboró un documento de junio de 2022, que contiene la incidencia sectorial 2022 para TRANSMILENIO S.A. De esta forma dando cumplimiento al indicador planteado.</t>
  </si>
  <si>
    <t xml:space="preserve">El área para dar cumplimiento con la presente actividad realizó un documento diagnóstico que consistió en la construcción del plan de incidencia, que contiene agenda de trabajo, sesión introductoria, temática, objetivo, modelo integral de incidencia; que permitió desarrollar el qué, cómo cuándo y la frecuencia de la ocurrencia, con la ruta causal, para lo cual se está cumpliendo con el indicador planteado. 
</t>
  </si>
  <si>
    <t>Referente a dar cumplimiento con la presente actividad, el área realizó en diferentes jornadas reuniones para socializar el plan de incidencia interna que se encuentra estrechamente relacionado con la actividad número uno del presente compromiso, sin embargo, se recomienda dejar trazabilidad de los resultados obtenidos.</t>
  </si>
  <si>
    <t>1.4</t>
  </si>
  <si>
    <t>DSP2</t>
  </si>
  <si>
    <t>Diseñar e implementar un programa de intervención de factores sociales que afectan la seguridad integral del sistema</t>
  </si>
  <si>
    <t>Programa de Intervención implementado</t>
  </si>
  <si>
    <t>Diseñar e implementar un programa de  atención de la problemática de vendedores ambulantes y el bicitaxismo en el Sistema</t>
  </si>
  <si>
    <t>Diseñar un nuevo modelo de seguridad  y vigilancia para el sistema a partir de la reorganización de recursos existentes y nuevos lineamientos operativos para el control de problemáticas priorizadas como la evasión</t>
  </si>
  <si>
    <t>Diseñar e implementar un esquema de medición a partir del análisis de factores de eficacia y efectividad de las acciones que afecten la seguridad del Sistema</t>
  </si>
  <si>
    <t>(Programa de atención a la problemática de la venta ambulante diseñado e implementado/1)*0,35
+</t>
  </si>
  <si>
    <t xml:space="preserve"> (Esquema de seguridad diseñado/1)*0,35
 +</t>
  </si>
  <si>
    <t>(Esquema de medición diseñado e implementado/1)*0,30}
*
100</t>
  </si>
  <si>
    <t>Frente a dar cumplimiento a la actividad de diseñar e implementar un programa para dar atención a la situación de los vendedores ambulantes del sistema se evidenció tres informes detallados con la problemática mencionada con destino al director del Instituto para la Economía Social, informe detallado con destino a la Secretaría Distrital de Seguridad, Convivencia y Justicia, el cual se realizó de manera articulada con SAUC, lo cual permitió poner en marcha el programa espacio público, de esta forma se dio cumplimiento con la problemática de vendedores ambulantes. Frente a la presente actividad el área aportó un organigrama con el nuevo esquema del equipo territorial, el cual consistió en realizar contratos de prestación tanto para vincular 200 gestores de convivencia  y 360 reguladores, para un total de asignaciones – turnos del equipo de gestores de convivencia de 2.489 y para el equipo de reguladores un total de asignaciones de 6.955 con ejes de intervención de evasión/elusión, emergencias y contingencias, seguridad ciudadana, apoyo intervención poblacional y seguridad vial estas corresponde al 100% de turnos cubiertos y de esta forma se dio cumplimiento con la actividad planteada.
Como evidencia el área aporta la medición de los indicadores de gestión establecidos, en particular el denominado &lt;seguridad a la prestación del servicio y vigilancia y seguridad privada de Transmilenio&gt;, sin embargo, se recomienda que de manera adicional al seguimiento a los indicadores de gestión se desarrolle un esquema integral que permita medir de manera efectiva los factores que afectan la seguridad del sistema</t>
  </si>
  <si>
    <t>1.4.3-1.4.2-1.4.7-1.4.8-1.4.9-1.4.10</t>
  </si>
  <si>
    <t>DSP3</t>
  </si>
  <si>
    <t>Consolidar el sistema de alertas tempranas en materia de seguridad integral para el Sistema accionado por el equipo en vía de TRANSMILENIO S.A., usuarios y otros agentes del Sistema</t>
  </si>
  <si>
    <t>Sistema de alertas tempranas documentado</t>
  </si>
  <si>
    <t>Elaborar un documento con el diagnóstico y el diseño del Sistema de Alertas tempranas para la prevención de riesgos en el Sistema</t>
  </si>
  <si>
    <t>Capacitar al 80% de las personas de TRANSMILENIO S. A. que desarrollan sus obligaciones contractuales en vía, sobre el Sistema de Alertas tempranas</t>
  </si>
  <si>
    <t>Ejecutar el Sistema de Alertas tempranas para la prevención de riesgos em el Sistema</t>
  </si>
  <si>
    <t>{(Documento con el diagnóstico del Sistema de Alertas Tempranas/1)*0,35
+</t>
  </si>
  <si>
    <t xml:space="preserve"> (Porcentaje del Personal en vía de TMSA  capacitado /0,8)*0,35
 +</t>
  </si>
  <si>
    <t xml:space="preserve"> (Sistema de Alertas para la prevención de riesgos ejecutado/1)*0,30}
*
100</t>
  </si>
  <si>
    <t xml:space="preserve">El área elaboró un documento denominado &lt;SISTEMA DE ALERTAS TEMPRANAS FLUJO DE RECEPCIÓN, TRATAMIENTO Y SEGUIMIENTO DE ALERTAS CONCEPTO DE MANUAL DE PROCEDIMIENTO DIRECCIÓN TÉCNICA DE SEGURIDAD&gt;, mediante el cual realizó la identificación de causas, integración centro de control, identificación de equipos territoriales, base de policía, COE Distrital, mediante el cual se dio cumplimiento a la actividad, sin embargo se recomienda realizar seguimientos periódicos con la traza correspondiente que, permita evidenciar su aplicación.
El área realizó diferentes capacitaciones dando un cumplimiento de mas del 90% del personal que desarrolla sus actividades en la vía, para lo cual aporta la relación de 1.272 capacitaciones, personal capacitado y fechas realizadas.
</t>
  </si>
  <si>
    <t>1.4.7</t>
  </si>
  <si>
    <t>DSP4</t>
  </si>
  <si>
    <t>Diseñar y socializar estrategias para fortalecer los mecanismos de fiscalización y sanción a la evasión y elusión en el sistema</t>
  </si>
  <si>
    <t>Mecanismos de control diseñados y socializados</t>
  </si>
  <si>
    <t>Elaborar y presentar para análisis y trámite de la Administración Central , una propuesta de cambios normativos que permitan ya sea el establecimiento de penas punitivas para la evasión y elusión del sistema o cambiar los actuales procedimientos para la imposición de comparendos</t>
  </si>
  <si>
    <t>Elaborar y presentar para análisis el diagnóstico de la elusión en el sistema en sus diferentes componente  que permitan la actualización de las intervenciones de control</t>
  </si>
  <si>
    <t>Elaborar y presentar a las entidades competentes,  una propuesta de reporte de evasores y elusores (identificados en el sistema) para el análisis de la perdida de beneficios socio-económicos otorgados por el Distrito así como la cancelación de las tarjetas  con uso irregular</t>
  </si>
  <si>
    <t>{(Instrumento normativo elaborado y presentado /1)*0,35
+</t>
  </si>
  <si>
    <t xml:space="preserve"> ( Diagnóstico de Elusión elaborado y presentado/1)*0,30
 +</t>
  </si>
  <si>
    <t xml:space="preserve"> ( Propuesta elaborada y presentada/1)*0,35}
*
10</t>
  </si>
  <si>
    <t>El área implemento en atención al cumplimiento de los cambios normativos planteados el Decreto 042 de 2022- Subrogación de multas por evasión con el programa &lt;Gestor de Convivencia TM Por Un Día&gt;, el cual permitió imponer multas punitivas para los evasores, mediante el cual se dio cumplimiento al indicador planteado.
El área aporta como evidencia el Convenio 1169 de 2022 con la Secretaría Distrital de Gobierno, mediante el cual se han bloqueado 3.288 tarjetas personalizadas (incluidas tarjetas con beneficios) por uso indebido y haber incurrido en conducta de evasión del pago, mediante el cual se dio cumplimiento a la acción.
El área aporta como evidencia el Convenio 1169 de 2022 con la Secretaría Distrital de Gobierno, mediante el cual se han bloqueado 3.288 tarjetas personalizadas (incluidas tarjetas con beneficios) por uso indebido y haber incurrido en conducta de evasión del pago, mediante el cual se dio cumplimiento a la acción.</t>
  </si>
  <si>
    <t>1,4,7</t>
  </si>
  <si>
    <t>DSP5</t>
  </si>
  <si>
    <t>Elaborar una propuesta para la Fiscalía, con el fin de retomar las salas de denuncia dentro del Sistema</t>
  </si>
  <si>
    <t>Propuesta para la Fiscalía elaborado</t>
  </si>
  <si>
    <t>Construir un documento diagnóstico con los antecedentes de las salas de denuncias en el Sistema,  lugares donde se  presentan mayores delitos, así como los espacios e infraestructura disponible dentro del Sistema para su implementación.</t>
  </si>
  <si>
    <t>Elaborar un documento con la propuesta a la Fiscalía para la implementación de las Salas de denuncia dentro del Sistema</t>
  </si>
  <si>
    <t>Realizar mesas de trabajo con la Fiscalía para socializar la propuesta de implementación de salas de denuncia dentro del Sistema</t>
  </si>
  <si>
    <t>{( documento diagnóstico  construido /1)*0,35
+</t>
  </si>
  <si>
    <t xml:space="preserve"> ( documento con la propuesta elaborado/1)*0,35
 +</t>
  </si>
  <si>
    <t xml:space="preserve"> ( mesas interinstitucionales de trabajo ejecutadas /mesas de trabajo programadas)*0,30}
*
100</t>
  </si>
  <si>
    <t>Se presentó la propuesta a la Fiscalía mediante radicado 2022-EE-28014 con las etapas y plan de trabajo.</t>
  </si>
  <si>
    <t>1,4,4-1,4,5-1,4-6-1,4-8</t>
  </si>
  <si>
    <t>Plan de Desarrollo</t>
  </si>
  <si>
    <t>DSP6</t>
  </si>
  <si>
    <t>Reducir en 0,03 puntos porcentuales (acumulado 2020 - 2021 - 2022)  la evasión en el componente troncal y zonal del SITP</t>
  </si>
  <si>
    <t>(Puntos porcentuales reducidos  / 0,03)*100</t>
  </si>
  <si>
    <t>Disminución en el personal para adelantar la implementación de las estrategias anti-evasión, por lo que se realizó un nuevo diseño del modelo de seguridad y vigilancia para el Sistema, de acuerdo con los recursos asignados a la Dirección, para 2023, y teniendo en cuenta que es una meta plan de desarrollo, se destinaron recursos para el equipo territorial y otras herramientas que permitan mayor presencia institucional en portales, estaciones, paraderos y buses previniendo la evasión del pago y fomentando el buen uso del Sistema.</t>
  </si>
  <si>
    <t>1,4,1-1,4,2-1,4,3-1,4,7-1,4,9-1,4,10-1,4,11</t>
  </si>
  <si>
    <t>DSP7</t>
  </si>
  <si>
    <t>Alcanzar un avance físico del 65% (acumulado) de la meta "Diseñar e implementar al 100% una (1) estrategia de intervención de entornos vulnerables, con especial énfasis en las Instituciones Educativas Distritales, el Sistema Integrado de Transporte Público, las ciclorrutas, los parques y las zonas de rumba (aporte de movilidad a meta del sector seguridad)"</t>
  </si>
  <si>
    <t>(Avance porcentual (acumulado) alcanzado en la meta de " Diseñar e implementar al 100% una (1) estrategia de intervención de entornos vulnerables, con especial énfasis en las Instituciones Educativas Distritales, el Sistema Integrado de Transporte Público, las ciclorrutas, los parques y las zonas de rumba (aporte de movilidad a meta del sector seguridad)" / 65)*100</t>
  </si>
  <si>
    <t>Gestión  con valores para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</si>
</sst>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d/mmm/yyyy;@"/>
  </numFmts>
  <fonts count="20"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Tahoma"/>
      <family val="2"/>
    </font>
    <font>
      <sz val="12"/>
      <color theme="1"/>
      <name val="Arial"/>
      <family val="2"/>
    </font>
    <font>
      <b/>
      <sz val="10"/>
      <name val="Tahoma"/>
      <family val="2"/>
    </font>
    <font>
      <sz val="10"/>
      <name val="Tahoma"/>
      <family val="2"/>
    </font>
    <font>
      <sz val="11"/>
      <color indexed="8"/>
      <name val="Calibri"/>
      <family val="2"/>
      <scheme val="minor"/>
    </font>
    <font>
      <sz val="11"/>
      <name val="Arial"/>
      <family val="2"/>
    </font>
    <font>
      <b/>
      <sz val="18"/>
      <name val="Arial"/>
      <family val="2"/>
    </font>
    <font>
      <b/>
      <sz val="10"/>
      <name val="Arial"/>
      <family val="2"/>
    </font>
    <font>
      <sz val="10"/>
      <name val="Arial"/>
      <family val="2"/>
    </font>
    <font>
      <sz val="10"/>
      <color theme="1"/>
      <name val="Arial"/>
      <family val="2"/>
    </font>
    <font>
      <sz val="8"/>
      <name val="Calibri"/>
      <family val="2"/>
      <scheme val="minor"/>
    </font>
    <font>
      <u/>
      <sz val="12"/>
      <color theme="10"/>
      <name val="Arial"/>
      <family val="2"/>
    </font>
    <font>
      <sz val="9"/>
      <color theme="1"/>
      <name val="Arial"/>
      <family val="2"/>
    </font>
    <font>
      <sz val="11"/>
      <color theme="1"/>
      <name val="Arial"/>
      <family val="2"/>
    </font>
    <font>
      <sz val="9"/>
      <color indexed="81"/>
      <name val="Tahoma"/>
      <charset val="1"/>
    </font>
    <font>
      <b/>
      <sz val="9"/>
      <color indexed="81"/>
      <name val="Tahoma"/>
      <charset val="1"/>
    </font>
    <font>
      <sz val="10"/>
      <color rgb="FFFF0000"/>
      <name val="Tahoma"/>
      <family val="2"/>
    </font>
  </fonts>
  <fills count="7">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2F8EE"/>
        <bgColor indexed="64"/>
      </patternFill>
    </fill>
    <fill>
      <patternFill patternType="solid">
        <fgColor rgb="FFFDF0E9"/>
        <bgColor indexed="64"/>
      </patternFill>
    </fill>
    <fill>
      <patternFill patternType="solid">
        <fgColor theme="0"/>
        <bgColor rgb="FF000000"/>
      </patternFill>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50">
    <xf numFmtId="0" fontId="0" fillId="0" borderId="0"/>
    <xf numFmtId="0" fontId="2" fillId="0" borderId="0"/>
    <xf numFmtId="0" fontId="1" fillId="0" borderId="0"/>
    <xf numFmtId="0" fontId="4" fillId="0" borderId="0"/>
    <xf numFmtId="9" fontId="1" fillId="0" borderId="0" applyFont="0" applyFill="0" applyBorder="0" applyAlignment="0" applyProtection="0"/>
    <xf numFmtId="0" fontId="7" fillId="0" borderId="0"/>
    <xf numFmtId="0" fontId="7"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0" fontId="14" fillId="0" borderId="0" applyNumberForma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1" fontId="4" fillId="0" borderId="0" applyFont="0" applyFill="0" applyBorder="0" applyAlignment="0" applyProtection="0"/>
    <xf numFmtId="9" fontId="4" fillId="0" borderId="0" applyFont="0" applyFill="0" applyBorder="0" applyAlignment="0" applyProtection="0"/>
    <xf numFmtId="0" fontId="4" fillId="0" borderId="0"/>
    <xf numFmtId="0" fontId="1" fillId="0" borderId="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cellStyleXfs>
  <cellXfs count="185">
    <xf numFmtId="0" fontId="0" fillId="0" borderId="0" xfId="0"/>
    <xf numFmtId="0" fontId="6" fillId="0" borderId="2" xfId="1" applyFont="1" applyBorder="1" applyAlignment="1">
      <alignment horizontal="left" vertical="center" wrapText="1"/>
    </xf>
    <xf numFmtId="165" fontId="3" fillId="0" borderId="2" xfId="1" applyNumberFormat="1" applyFont="1" applyBorder="1" applyAlignment="1">
      <alignment horizontal="left" vertical="center" shrinkToFit="1"/>
    </xf>
    <xf numFmtId="0" fontId="6" fillId="0" borderId="1" xfId="1" applyFont="1" applyBorder="1" applyAlignment="1">
      <alignment horizontal="left" vertical="center" wrapText="1"/>
    </xf>
    <xf numFmtId="0" fontId="3" fillId="0" borderId="8" xfId="1" applyFont="1" applyBorder="1" applyAlignment="1">
      <alignment horizontal="left" vertical="center" wrapText="1"/>
    </xf>
    <xf numFmtId="0" fontId="6" fillId="0" borderId="14" xfId="1" applyFont="1" applyBorder="1" applyAlignment="1">
      <alignment horizontal="left" vertical="center" wrapText="1"/>
    </xf>
    <xf numFmtId="165" fontId="3" fillId="0" borderId="7" xfId="1" applyNumberFormat="1" applyFont="1" applyBorder="1" applyAlignment="1">
      <alignment horizontal="left" vertical="center" shrinkToFit="1"/>
    </xf>
    <xf numFmtId="165" fontId="3" fillId="0" borderId="13" xfId="1" applyNumberFormat="1" applyFont="1" applyBorder="1" applyAlignment="1">
      <alignment horizontal="left" vertical="center" shrinkToFi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6" fillId="0" borderId="12" xfId="1" applyFont="1" applyBorder="1" applyAlignment="1">
      <alignment horizontal="left" vertical="center" wrapText="1"/>
    </xf>
    <xf numFmtId="0" fontId="3" fillId="0" borderId="12" xfId="1" applyFont="1" applyBorder="1" applyAlignment="1">
      <alignment horizontal="left" vertical="center" wrapText="1"/>
    </xf>
    <xf numFmtId="165" fontId="3" fillId="0" borderId="12" xfId="1" applyNumberFormat="1" applyFont="1" applyBorder="1" applyAlignment="1">
      <alignment horizontal="left" vertical="center" shrinkToFit="1"/>
    </xf>
    <xf numFmtId="1" fontId="3" fillId="0" borderId="16" xfId="1" applyNumberFormat="1" applyFont="1" applyBorder="1" applyAlignment="1">
      <alignment horizontal="left" vertical="center" shrinkToFit="1"/>
    </xf>
    <xf numFmtId="164" fontId="3" fillId="0" borderId="7" xfId="1" applyNumberFormat="1" applyFont="1" applyBorder="1" applyAlignment="1">
      <alignment horizontal="left" vertical="center" shrinkToFit="1"/>
    </xf>
    <xf numFmtId="0" fontId="6" fillId="0" borderId="7" xfId="1" applyFont="1" applyBorder="1" applyAlignment="1">
      <alignment horizontal="left" vertical="center" wrapText="1"/>
    </xf>
    <xf numFmtId="9" fontId="3" fillId="0" borderId="7" xfId="1" applyNumberFormat="1" applyFont="1" applyBorder="1" applyAlignment="1">
      <alignment horizontal="left" vertical="center" shrinkToFit="1"/>
    </xf>
    <xf numFmtId="9" fontId="3" fillId="0" borderId="16" xfId="1" applyNumberFormat="1" applyFont="1" applyBorder="1" applyAlignment="1">
      <alignment horizontal="left" vertical="center" shrinkToFit="1"/>
    </xf>
    <xf numFmtId="0" fontId="5" fillId="2" borderId="20" xfId="1" applyFont="1" applyFill="1" applyBorder="1" applyAlignment="1">
      <alignment horizontal="center" vertical="center" wrapText="1"/>
    </xf>
    <xf numFmtId="0" fontId="8" fillId="3" borderId="0" xfId="3" applyFont="1" applyFill="1" applyAlignment="1">
      <alignment vertical="center"/>
    </xf>
    <xf numFmtId="0" fontId="8" fillId="3" borderId="0" xfId="3" applyFont="1" applyFill="1" applyAlignment="1">
      <alignment vertical="center" wrapText="1"/>
    </xf>
    <xf numFmtId="0" fontId="8" fillId="3" borderId="0" xfId="3" applyFont="1" applyFill="1" applyAlignment="1">
      <alignment horizontal="center" vertical="center" wrapText="1"/>
    </xf>
    <xf numFmtId="0" fontId="8" fillId="3" borderId="0" xfId="3" applyFont="1" applyFill="1" applyAlignment="1">
      <alignment horizontal="center" vertical="center"/>
    </xf>
    <xf numFmtId="0" fontId="11" fillId="0" borderId="10" xfId="3" applyFont="1" applyBorder="1" applyAlignment="1">
      <alignment horizontal="left" vertical="center" wrapText="1"/>
    </xf>
    <xf numFmtId="0" fontId="10" fillId="3" borderId="25" xfId="3" applyFont="1" applyFill="1" applyBorder="1" applyAlignment="1">
      <alignment horizontal="center" vertical="center" wrapText="1"/>
    </xf>
    <xf numFmtId="0" fontId="11" fillId="3" borderId="10" xfId="0" applyFont="1" applyFill="1" applyBorder="1" applyAlignment="1">
      <alignment horizontal="left" vertical="center" wrapText="1"/>
    </xf>
    <xf numFmtId="9" fontId="11" fillId="0" borderId="10" xfId="3" applyNumberFormat="1" applyFont="1" applyBorder="1" applyAlignment="1">
      <alignment horizontal="left" vertical="center" wrapText="1"/>
    </xf>
    <xf numFmtId="0" fontId="12" fillId="0" borderId="0" xfId="0" applyFont="1" applyAlignment="1">
      <alignment vertical="center"/>
    </xf>
    <xf numFmtId="0" fontId="10" fillId="3" borderId="0" xfId="3" applyFont="1" applyFill="1" applyAlignment="1">
      <alignment horizontal="left" vertical="center"/>
    </xf>
    <xf numFmtId="0" fontId="10" fillId="3" borderId="22" xfId="3" applyFont="1" applyFill="1" applyBorder="1" applyAlignment="1">
      <alignment horizontal="left" vertical="center" wrapText="1"/>
    </xf>
    <xf numFmtId="0" fontId="10" fillId="3" borderId="23" xfId="3" applyFont="1" applyFill="1" applyBorder="1" applyAlignment="1">
      <alignment horizontal="left" vertical="center" wrapText="1"/>
    </xf>
    <xf numFmtId="0" fontId="10" fillId="3" borderId="24" xfId="3" applyFont="1" applyFill="1" applyBorder="1" applyAlignment="1">
      <alignment horizontal="left" vertical="center" wrapText="1"/>
    </xf>
    <xf numFmtId="0" fontId="10" fillId="3" borderId="0" xfId="3" applyFont="1" applyFill="1" applyAlignment="1">
      <alignment horizontal="left" vertical="center" wrapText="1"/>
    </xf>
    <xf numFmtId="0" fontId="9" fillId="3" borderId="0" xfId="3" applyFont="1" applyFill="1" applyAlignment="1">
      <alignment horizontal="center" vertical="center"/>
    </xf>
    <xf numFmtId="0" fontId="0" fillId="0" borderId="0" xfId="0" applyAlignment="1">
      <alignment vertical="center"/>
    </xf>
    <xf numFmtId="9" fontId="3" fillId="0" borderId="27" xfId="1" applyNumberFormat="1" applyFont="1" applyBorder="1" applyAlignment="1">
      <alignment horizontal="left" vertical="center" shrinkToFit="1"/>
    </xf>
    <xf numFmtId="0" fontId="5" fillId="3" borderId="25" xfId="3" applyFont="1" applyFill="1" applyBorder="1" applyAlignment="1">
      <alignment horizontal="left" vertical="center" wrapText="1"/>
    </xf>
    <xf numFmtId="9" fontId="5" fillId="3" borderId="25" xfId="3" applyNumberFormat="1" applyFont="1" applyFill="1" applyBorder="1" applyAlignment="1">
      <alignment horizontal="left" vertical="center"/>
    </xf>
    <xf numFmtId="9" fontId="6" fillId="0" borderId="2" xfId="1" applyNumberFormat="1" applyFont="1" applyBorder="1" applyAlignment="1">
      <alignment horizontal="left" vertical="center" wrapText="1"/>
    </xf>
    <xf numFmtId="0" fontId="3" fillId="0" borderId="2" xfId="1" quotePrefix="1"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xf>
    <xf numFmtId="0" fontId="11" fillId="0" borderId="10" xfId="0" applyFont="1" applyBorder="1" applyAlignment="1">
      <alignment horizontal="left" vertical="center" wrapText="1"/>
    </xf>
    <xf numFmtId="0" fontId="12" fillId="0" borderId="0" xfId="0" applyFont="1" applyAlignment="1">
      <alignment vertical="center" wrapText="1"/>
    </xf>
    <xf numFmtId="10" fontId="0" fillId="0" borderId="0" xfId="0" applyNumberFormat="1" applyAlignment="1">
      <alignment vertical="center"/>
    </xf>
    <xf numFmtId="9" fontId="0" fillId="0" borderId="0" xfId="21" applyFont="1" applyAlignment="1">
      <alignment vertical="center"/>
    </xf>
    <xf numFmtId="9" fontId="10" fillId="3" borderId="26" xfId="3" applyNumberFormat="1" applyFont="1" applyFill="1" applyBorder="1" applyAlignment="1">
      <alignment horizontal="left" vertical="center"/>
    </xf>
    <xf numFmtId="0" fontId="3" fillId="0" borderId="0" xfId="1" applyFont="1" applyAlignment="1">
      <alignment horizontal="left" vertical="center"/>
    </xf>
    <xf numFmtId="0" fontId="3" fillId="0" borderId="0" xfId="1" applyFont="1" applyAlignment="1">
      <alignment horizontal="center" vertical="center"/>
    </xf>
    <xf numFmtId="165" fontId="3" fillId="0" borderId="1" xfId="1" applyNumberFormat="1" applyFont="1" applyBorder="1" applyAlignment="1">
      <alignment horizontal="left" vertical="center" shrinkToFit="1"/>
    </xf>
    <xf numFmtId="9" fontId="6" fillId="0" borderId="1" xfId="1" applyNumberFormat="1" applyFont="1" applyBorder="1" applyAlignment="1">
      <alignment horizontal="left" vertical="center" wrapText="1"/>
    </xf>
    <xf numFmtId="0" fontId="3" fillId="0" borderId="1" xfId="1" applyFont="1" applyBorder="1" applyAlignment="1">
      <alignment horizontal="left" vertical="center" wrapText="1"/>
    </xf>
    <xf numFmtId="9" fontId="6" fillId="0" borderId="2" xfId="21" applyFont="1" applyBorder="1" applyAlignment="1">
      <alignment horizontal="left" vertical="center" wrapText="1"/>
    </xf>
    <xf numFmtId="0" fontId="6" fillId="0" borderId="2" xfId="2" applyFont="1" applyBorder="1" applyAlignment="1" applyProtection="1">
      <alignment horizontal="left" vertical="center" wrapText="1"/>
      <protection locked="0"/>
    </xf>
    <xf numFmtId="0" fontId="6" fillId="0" borderId="1" xfId="2" quotePrefix="1" applyFont="1" applyBorder="1" applyAlignment="1" applyProtection="1">
      <alignment horizontal="left" vertical="center" wrapText="1"/>
      <protection locked="0"/>
    </xf>
    <xf numFmtId="0" fontId="6" fillId="0" borderId="12" xfId="2" applyFont="1" applyBorder="1" applyAlignment="1" applyProtection="1">
      <alignment horizontal="left" vertical="center" wrapText="1"/>
      <protection locked="0"/>
    </xf>
    <xf numFmtId="9" fontId="3" fillId="0" borderId="16" xfId="1" applyNumberFormat="1" applyFont="1" applyBorder="1" applyAlignment="1">
      <alignment horizontal="left" shrinkToFit="1"/>
    </xf>
    <xf numFmtId="9" fontId="6" fillId="6" borderId="16" xfId="2" applyNumberFormat="1" applyFont="1" applyFill="1" applyBorder="1" applyAlignment="1" applyProtection="1">
      <alignment horizontal="left" vertical="center"/>
      <protection locked="0"/>
    </xf>
    <xf numFmtId="9" fontId="3" fillId="0" borderId="16" xfId="1" applyNumberFormat="1" applyFont="1" applyBorder="1" applyAlignment="1">
      <alignment horizontal="left" vertical="center"/>
    </xf>
    <xf numFmtId="9" fontId="3" fillId="0" borderId="27" xfId="1" applyNumberFormat="1" applyFont="1" applyBorder="1" applyAlignment="1">
      <alignment horizontal="left" vertical="center"/>
    </xf>
    <xf numFmtId="10" fontId="3" fillId="0" borderId="0" xfId="21" applyNumberFormat="1" applyFont="1" applyAlignment="1">
      <alignment horizontal="left" vertical="center"/>
    </xf>
    <xf numFmtId="9" fontId="6" fillId="0" borderId="12" xfId="1" applyNumberFormat="1" applyFont="1" applyBorder="1" applyAlignment="1">
      <alignment horizontal="left" vertical="center" wrapText="1"/>
    </xf>
    <xf numFmtId="9" fontId="6" fillId="6" borderId="27" xfId="2" applyNumberFormat="1" applyFont="1" applyFill="1" applyBorder="1" applyAlignment="1" applyProtection="1">
      <alignment horizontal="left" vertical="center"/>
      <protection locked="0"/>
    </xf>
    <xf numFmtId="0" fontId="5" fillId="0" borderId="0" xfId="3" applyFont="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5" xfId="3" applyFont="1" applyBorder="1" applyAlignment="1" applyProtection="1">
      <alignment horizontal="center" vertical="center"/>
      <protection locked="0"/>
    </xf>
    <xf numFmtId="0" fontId="5" fillId="0" borderId="6" xfId="3" applyFont="1" applyBorder="1" applyAlignment="1" applyProtection="1">
      <alignment horizontal="left" vertical="center"/>
      <protection locked="0"/>
    </xf>
    <xf numFmtId="0" fontId="6" fillId="0" borderId="0" xfId="3" applyFont="1" applyAlignment="1" applyProtection="1">
      <alignment horizontal="left" vertical="center"/>
      <protection locked="0"/>
    </xf>
    <xf numFmtId="0" fontId="11" fillId="0" borderId="17" xfId="0" applyFont="1" applyBorder="1" applyAlignment="1">
      <alignment horizontal="left" vertical="center" wrapText="1"/>
    </xf>
    <xf numFmtId="0" fontId="11" fillId="0" borderId="3" xfId="0" applyFont="1" applyBorder="1" applyAlignment="1">
      <alignment horizontal="left" vertical="center"/>
    </xf>
    <xf numFmtId="0" fontId="11" fillId="0" borderId="3" xfId="0" applyFont="1" applyBorder="1" applyAlignment="1">
      <alignment horizontal="left" vertical="center" wrapText="1"/>
    </xf>
    <xf numFmtId="9" fontId="11" fillId="0" borderId="3" xfId="3" applyNumberFormat="1" applyFont="1" applyBorder="1" applyAlignment="1">
      <alignment horizontal="left" vertical="center" wrapText="1"/>
    </xf>
    <xf numFmtId="0" fontId="11" fillId="0" borderId="3" xfId="3" applyFont="1" applyBorder="1" applyAlignment="1">
      <alignment horizontal="left" vertical="center"/>
    </xf>
    <xf numFmtId="0" fontId="11" fillId="0" borderId="3" xfId="3" applyFont="1" applyBorder="1" applyAlignment="1">
      <alignment horizontal="left" vertical="center" wrapText="1"/>
    </xf>
    <xf numFmtId="0" fontId="11" fillId="3" borderId="15" xfId="0" applyFont="1" applyFill="1" applyBorder="1" applyAlignment="1">
      <alignment horizontal="left" vertical="center" wrapText="1"/>
    </xf>
    <xf numFmtId="9" fontId="11" fillId="0" borderId="11" xfId="22" applyFont="1" applyFill="1" applyBorder="1" applyAlignment="1">
      <alignment horizontal="left" vertical="center"/>
    </xf>
    <xf numFmtId="9" fontId="11" fillId="0" borderId="28" xfId="22" applyFont="1" applyFill="1" applyBorder="1" applyAlignment="1">
      <alignment horizontal="left" vertical="center"/>
    </xf>
    <xf numFmtId="9" fontId="11" fillId="0" borderId="10" xfId="3" applyNumberFormat="1" applyFont="1" applyBorder="1" applyAlignment="1">
      <alignment horizontal="left" vertical="center"/>
    </xf>
    <xf numFmtId="9" fontId="15" fillId="0" borderId="10" xfId="5" applyNumberFormat="1" applyFont="1" applyBorder="1" applyAlignment="1">
      <alignment horizontal="center" vertical="center"/>
    </xf>
    <xf numFmtId="9" fontId="11" fillId="0" borderId="10" xfId="21" applyFont="1" applyFill="1" applyBorder="1" applyAlignment="1">
      <alignment horizontal="center" vertical="center" wrapText="1"/>
    </xf>
    <xf numFmtId="9" fontId="11" fillId="0" borderId="3" xfId="3" applyNumberFormat="1" applyFont="1" applyBorder="1" applyAlignment="1">
      <alignment horizontal="left" vertical="center"/>
    </xf>
    <xf numFmtId="9" fontId="11" fillId="0" borderId="3" xfId="0" applyNumberFormat="1" applyFont="1" applyBorder="1" applyAlignment="1">
      <alignment horizontal="left" vertical="center" wrapText="1"/>
    </xf>
    <xf numFmtId="9" fontId="11" fillId="0" borderId="3" xfId="0" applyNumberFormat="1" applyFont="1" applyBorder="1" applyAlignment="1">
      <alignment horizontal="center" vertical="center" wrapText="1"/>
    </xf>
    <xf numFmtId="9" fontId="11" fillId="0" borderId="3" xfId="21" applyFont="1" applyFill="1" applyBorder="1" applyAlignment="1">
      <alignment horizontal="center" vertical="center" wrapText="1"/>
    </xf>
    <xf numFmtId="9" fontId="11" fillId="0" borderId="3" xfId="21" applyFont="1" applyFill="1" applyBorder="1" applyAlignment="1">
      <alignment wrapText="1"/>
    </xf>
    <xf numFmtId="1" fontId="3" fillId="0" borderId="16" xfId="1" applyNumberFormat="1" applyFont="1" applyBorder="1" applyAlignment="1">
      <alignment horizontal="left" vertical="center" wrapText="1" shrinkToFit="1"/>
    </xf>
    <xf numFmtId="1" fontId="3" fillId="0" borderId="16" xfId="1" applyNumberFormat="1" applyFont="1" applyBorder="1" applyAlignment="1">
      <alignment horizontal="left" shrinkToFit="1"/>
    </xf>
    <xf numFmtId="164" fontId="3" fillId="0" borderId="7" xfId="1" applyNumberFormat="1" applyFont="1" applyBorder="1" applyAlignment="1">
      <alignment horizontal="left" shrinkToFit="1"/>
    </xf>
    <xf numFmtId="0" fontId="6" fillId="0" borderId="0" xfId="1" applyFont="1" applyAlignment="1">
      <alignment horizontal="left" wrapText="1"/>
    </xf>
    <xf numFmtId="0" fontId="6" fillId="0" borderId="7" xfId="1" applyFont="1" applyBorder="1" applyAlignment="1">
      <alignment horizontal="left" wrapText="1"/>
    </xf>
    <xf numFmtId="0" fontId="6" fillId="0" borderId="14" xfId="1" applyFont="1" applyBorder="1" applyAlignment="1">
      <alignment horizontal="left" wrapText="1"/>
    </xf>
    <xf numFmtId="9" fontId="3" fillId="0" borderId="7" xfId="1" applyNumberFormat="1" applyFont="1" applyBorder="1" applyAlignment="1">
      <alignment horizontal="left" shrinkToFit="1"/>
    </xf>
    <xf numFmtId="165" fontId="3" fillId="0" borderId="7" xfId="1" applyNumberFormat="1" applyFont="1" applyBorder="1" applyAlignment="1">
      <alignment horizontal="left" shrinkToFit="1"/>
    </xf>
    <xf numFmtId="165" fontId="3" fillId="0" borderId="29" xfId="1" applyNumberFormat="1" applyFont="1" applyBorder="1" applyAlignment="1">
      <alignment horizontal="left" shrinkToFit="1"/>
    </xf>
    <xf numFmtId="0" fontId="6" fillId="0" borderId="13" xfId="1" applyFont="1" applyBorder="1" applyAlignment="1">
      <alignment horizontal="left" vertical="center" wrapText="1"/>
    </xf>
    <xf numFmtId="0" fontId="6" fillId="0" borderId="13" xfId="1" applyFont="1" applyBorder="1" applyAlignment="1">
      <alignment horizontal="left" wrapText="1"/>
    </xf>
    <xf numFmtId="0" fontId="6" fillId="0" borderId="4" xfId="1" applyFont="1" applyBorder="1" applyAlignment="1">
      <alignment horizontal="left" vertical="center" wrapText="1"/>
    </xf>
    <xf numFmtId="0" fontId="6" fillId="0" borderId="23" xfId="1" applyFont="1" applyBorder="1" applyAlignment="1">
      <alignment horizontal="left" vertical="center" wrapText="1"/>
    </xf>
    <xf numFmtId="0" fontId="6" fillId="0" borderId="10" xfId="1" applyFont="1" applyBorder="1" applyAlignment="1">
      <alignment horizontal="left" vertical="center" wrapText="1"/>
    </xf>
    <xf numFmtId="165" fontId="3" fillId="0" borderId="10" xfId="1" applyNumberFormat="1" applyFont="1" applyBorder="1" applyAlignment="1">
      <alignment horizontal="left" vertical="center" shrinkToFit="1"/>
    </xf>
    <xf numFmtId="9" fontId="6" fillId="0" borderId="10" xfId="1" applyNumberFormat="1" applyFont="1" applyBorder="1" applyAlignment="1">
      <alignment horizontal="left" vertical="center" wrapText="1"/>
    </xf>
    <xf numFmtId="9" fontId="3" fillId="0" borderId="23" xfId="1" applyNumberFormat="1" applyFont="1" applyBorder="1" applyAlignment="1">
      <alignment horizontal="left" vertical="center" shrinkToFit="1"/>
    </xf>
    <xf numFmtId="0" fontId="3" fillId="0" borderId="31" xfId="1" applyFont="1" applyBorder="1" applyAlignment="1">
      <alignment horizontal="left" vertical="center" wrapText="1"/>
    </xf>
    <xf numFmtId="165" fontId="3" fillId="0" borderId="23" xfId="1" applyNumberFormat="1" applyFont="1" applyBorder="1" applyAlignment="1">
      <alignment horizontal="left" vertical="center" shrinkToFit="1"/>
    </xf>
    <xf numFmtId="165" fontId="3" fillId="0" borderId="32" xfId="1" applyNumberFormat="1" applyFont="1" applyBorder="1" applyAlignment="1">
      <alignment horizontal="left" vertical="center" shrinkToFit="1"/>
    </xf>
    <xf numFmtId="9" fontId="3" fillId="0" borderId="22" xfId="1" applyNumberFormat="1" applyFont="1" applyBorder="1" applyAlignment="1">
      <alignment horizontal="left" vertical="center" wrapText="1"/>
    </xf>
    <xf numFmtId="0" fontId="6" fillId="0" borderId="10" xfId="2" applyFont="1" applyBorder="1" applyAlignment="1" applyProtection="1">
      <alignment horizontal="left" vertical="center" wrapText="1"/>
      <protection locked="0"/>
    </xf>
    <xf numFmtId="9" fontId="3" fillId="0" borderId="22" xfId="1" applyNumberFormat="1" applyFont="1" applyBorder="1" applyAlignment="1">
      <alignment horizontal="left" vertical="center"/>
    </xf>
    <xf numFmtId="9" fontId="3" fillId="0" borderId="33" xfId="1" applyNumberFormat="1" applyFont="1" applyBorder="1" applyAlignment="1">
      <alignment horizontal="left" vertical="center"/>
    </xf>
    <xf numFmtId="0" fontId="6" fillId="0" borderId="30" xfId="1" applyFont="1" applyBorder="1" applyAlignment="1">
      <alignment horizontal="left" vertical="center" wrapText="1"/>
    </xf>
    <xf numFmtId="0" fontId="6" fillId="0" borderId="16" xfId="1" applyFont="1" applyBorder="1" applyAlignment="1">
      <alignment horizontal="left" wrapText="1"/>
    </xf>
    <xf numFmtId="0" fontId="3" fillId="0" borderId="30" xfId="1" applyFont="1" applyBorder="1" applyAlignment="1">
      <alignment horizontal="left" vertical="center"/>
    </xf>
    <xf numFmtId="0" fontId="3" fillId="0" borderId="34" xfId="1" applyFont="1" applyBorder="1" applyAlignment="1">
      <alignment horizontal="left" vertical="center"/>
    </xf>
    <xf numFmtId="0" fontId="3" fillId="0" borderId="35" xfId="1" applyFont="1" applyBorder="1" applyAlignment="1">
      <alignment horizontal="left" vertical="center"/>
    </xf>
    <xf numFmtId="0" fontId="3" fillId="0" borderId="36" xfId="1" applyFont="1" applyBorder="1" applyAlignment="1">
      <alignment horizontal="left" vertical="center"/>
    </xf>
    <xf numFmtId="0" fontId="3" fillId="0" borderId="26" xfId="1" applyFont="1" applyBorder="1" applyAlignment="1">
      <alignment horizontal="left" vertical="center"/>
    </xf>
    <xf numFmtId="0" fontId="5" fillId="4" borderId="22" xfId="3" applyFont="1" applyFill="1" applyBorder="1" applyAlignment="1">
      <alignment horizontal="center" vertical="center" wrapText="1"/>
    </xf>
    <xf numFmtId="0" fontId="5" fillId="4" borderId="23" xfId="3" applyFont="1" applyFill="1" applyBorder="1" applyAlignment="1">
      <alignment horizontal="center" vertical="center" wrapText="1"/>
    </xf>
    <xf numFmtId="9" fontId="5" fillId="4" borderId="24" xfId="4" applyFont="1" applyFill="1" applyBorder="1" applyAlignment="1">
      <alignment horizontal="center" vertical="center" wrapText="1"/>
    </xf>
    <xf numFmtId="9" fontId="5" fillId="5" borderId="6" xfId="4" applyFont="1" applyFill="1" applyBorder="1" applyAlignment="1">
      <alignment horizontal="center" vertical="center" wrapText="1"/>
    </xf>
    <xf numFmtId="1" fontId="3" fillId="0" borderId="22" xfId="1" applyNumberFormat="1" applyFont="1" applyBorder="1" applyAlignment="1">
      <alignment horizontal="left" vertical="center" wrapText="1" shrinkToFit="1"/>
    </xf>
    <xf numFmtId="164" fontId="3" fillId="0" borderId="23" xfId="1" applyNumberFormat="1" applyFont="1" applyBorder="1" applyAlignment="1">
      <alignment horizontal="left" vertical="center" shrinkToFit="1"/>
    </xf>
    <xf numFmtId="0" fontId="6" fillId="0" borderId="5" xfId="1" applyFont="1" applyBorder="1" applyAlignment="1">
      <alignment horizontal="left" vertical="center" wrapText="1"/>
    </xf>
    <xf numFmtId="14" fontId="0" fillId="0" borderId="5" xfId="0" applyNumberFormat="1" applyBorder="1"/>
    <xf numFmtId="9" fontId="6" fillId="0" borderId="10" xfId="21" applyFont="1" applyBorder="1" applyAlignment="1">
      <alignment horizontal="left" vertical="center" wrapText="1"/>
    </xf>
    <xf numFmtId="0" fontId="6" fillId="0" borderId="37" xfId="1" applyFont="1" applyBorder="1" applyAlignment="1">
      <alignment horizontal="left" vertical="center" wrapText="1"/>
    </xf>
    <xf numFmtId="9" fontId="3" fillId="0" borderId="23" xfId="1" applyNumberFormat="1" applyFont="1" applyBorder="1" applyAlignment="1">
      <alignment horizontal="left" vertical="center"/>
    </xf>
    <xf numFmtId="14" fontId="3" fillId="0" borderId="23" xfId="1" applyNumberFormat="1" applyFont="1" applyBorder="1" applyAlignment="1">
      <alignment horizontal="left" vertical="center"/>
    </xf>
    <xf numFmtId="14" fontId="3" fillId="0" borderId="32" xfId="1" applyNumberFormat="1" applyFont="1" applyBorder="1" applyAlignment="1">
      <alignment horizontal="left" vertical="center"/>
    </xf>
    <xf numFmtId="0" fontId="3" fillId="0" borderId="22" xfId="1" applyFont="1" applyBorder="1" applyAlignment="1">
      <alignment horizontal="left" vertical="center" wrapText="1"/>
    </xf>
    <xf numFmtId="0" fontId="6" fillId="0" borderId="0" xfId="1" applyFont="1" applyAlignment="1">
      <alignment horizontal="left" vertical="center" wrapText="1"/>
    </xf>
    <xf numFmtId="1" fontId="3" fillId="0" borderId="38" xfId="1" applyNumberFormat="1" applyFont="1" applyBorder="1" applyAlignment="1">
      <alignment horizontal="left" vertical="center" wrapText="1" shrinkToFit="1"/>
    </xf>
    <xf numFmtId="164" fontId="3" fillId="0" borderId="39" xfId="1" applyNumberFormat="1" applyFont="1" applyBorder="1" applyAlignment="1">
      <alignment horizontal="left" vertical="center" shrinkToFit="1"/>
    </xf>
    <xf numFmtId="0" fontId="6" fillId="0" borderId="36" xfId="1" applyFont="1" applyBorder="1" applyAlignment="1">
      <alignment horizontal="left" vertical="center" wrapText="1"/>
    </xf>
    <xf numFmtId="0" fontId="6" fillId="0" borderId="39" xfId="1" applyFont="1" applyBorder="1" applyAlignment="1">
      <alignment horizontal="left" vertical="center" wrapText="1"/>
    </xf>
    <xf numFmtId="0" fontId="0" fillId="0" borderId="36" xfId="0" applyBorder="1"/>
    <xf numFmtId="9" fontId="6" fillId="0" borderId="12" xfId="21" applyFont="1" applyBorder="1" applyAlignment="1">
      <alignment horizontal="left" vertical="center" wrapText="1"/>
    </xf>
    <xf numFmtId="0" fontId="3" fillId="0" borderId="21" xfId="1" applyFont="1" applyBorder="1" applyAlignment="1">
      <alignment horizontal="left" vertical="center" wrapText="1"/>
    </xf>
    <xf numFmtId="9" fontId="3" fillId="0" borderId="39" xfId="1" applyNumberFormat="1" applyFont="1" applyBorder="1" applyAlignment="1">
      <alignment horizontal="left" vertical="center" shrinkToFit="1"/>
    </xf>
    <xf numFmtId="0" fontId="6" fillId="0" borderId="40" xfId="1" applyFont="1" applyBorder="1" applyAlignment="1">
      <alignment horizontal="left" vertical="center" wrapText="1"/>
    </xf>
    <xf numFmtId="165" fontId="3" fillId="0" borderId="39" xfId="1" applyNumberFormat="1" applyFont="1" applyBorder="1" applyAlignment="1">
      <alignment horizontal="left" vertical="center" shrinkToFit="1"/>
    </xf>
    <xf numFmtId="165" fontId="3" fillId="0" borderId="41" xfId="1" applyNumberFormat="1" applyFont="1" applyBorder="1" applyAlignment="1">
      <alignment horizontal="left" vertical="center" shrinkToFit="1"/>
    </xf>
    <xf numFmtId="9" fontId="3" fillId="0" borderId="38" xfId="1" applyNumberFormat="1" applyFont="1" applyBorder="1" applyAlignment="1">
      <alignment horizontal="left" vertical="center" shrinkToFit="1"/>
    </xf>
    <xf numFmtId="9" fontId="3" fillId="0" borderId="25" xfId="1" applyNumberFormat="1" applyFont="1" applyBorder="1" applyAlignment="1">
      <alignment horizontal="left" vertical="center" shrinkToFit="1"/>
    </xf>
    <xf numFmtId="1" fontId="3" fillId="0" borderId="22" xfId="1" applyNumberFormat="1" applyFont="1" applyBorder="1" applyAlignment="1">
      <alignment horizontal="left" vertical="center" shrinkToFit="1"/>
    </xf>
    <xf numFmtId="0" fontId="3" fillId="0" borderId="10" xfId="1" quotePrefix="1" applyFont="1" applyBorder="1" applyAlignment="1">
      <alignment horizontal="left" vertical="center" wrapText="1"/>
    </xf>
    <xf numFmtId="9" fontId="6" fillId="6" borderId="22" xfId="2" applyNumberFormat="1" applyFont="1" applyFill="1" applyBorder="1" applyAlignment="1" applyProtection="1">
      <alignment horizontal="left" vertical="center" wrapText="1"/>
      <protection locked="0"/>
    </xf>
    <xf numFmtId="9" fontId="6" fillId="6" borderId="33" xfId="2" applyNumberFormat="1" applyFont="1" applyFill="1" applyBorder="1" applyAlignment="1" applyProtection="1">
      <alignment horizontal="left" vertical="center"/>
      <protection locked="0"/>
    </xf>
    <xf numFmtId="1" fontId="3" fillId="0" borderId="38" xfId="1" applyNumberFormat="1" applyFont="1" applyBorder="1" applyAlignment="1">
      <alignment horizontal="left" vertical="center" shrinkToFit="1"/>
    </xf>
    <xf numFmtId="165" fontId="3" fillId="0" borderId="42" xfId="1" applyNumberFormat="1" applyFont="1" applyBorder="1" applyAlignment="1">
      <alignment horizontal="left" vertical="center" shrinkToFit="1"/>
    </xf>
    <xf numFmtId="9" fontId="6" fillId="6" borderId="38" xfId="2" applyNumberFormat="1" applyFont="1" applyFill="1" applyBorder="1" applyAlignment="1" applyProtection="1">
      <alignment horizontal="left" vertical="center"/>
      <protection locked="0"/>
    </xf>
    <xf numFmtId="9" fontId="6" fillId="6" borderId="25" xfId="2" applyNumberFormat="1" applyFont="1" applyFill="1" applyBorder="1" applyAlignment="1" applyProtection="1">
      <alignment horizontal="left" vertical="center"/>
      <protection locked="0"/>
    </xf>
    <xf numFmtId="0" fontId="6" fillId="0" borderId="32" xfId="1" applyFont="1" applyBorder="1" applyAlignment="1">
      <alignment horizontal="left" vertical="center" wrapText="1"/>
    </xf>
    <xf numFmtId="0" fontId="6" fillId="0" borderId="41" xfId="1" applyFont="1" applyBorder="1" applyAlignment="1">
      <alignment horizontal="left" vertical="center" wrapText="1"/>
    </xf>
    <xf numFmtId="0" fontId="6" fillId="0" borderId="35" xfId="1" applyFont="1" applyBorder="1" applyAlignment="1">
      <alignment horizontal="left" vertical="center" wrapText="1"/>
    </xf>
    <xf numFmtId="0" fontId="6" fillId="0" borderId="12" xfId="2" quotePrefix="1" applyFont="1" applyBorder="1" applyAlignment="1" applyProtection="1">
      <alignment horizontal="left" vertical="center" wrapText="1"/>
      <protection locked="0"/>
    </xf>
    <xf numFmtId="1" fontId="3" fillId="0" borderId="22" xfId="1" applyNumberFormat="1" applyFont="1" applyBorder="1" applyAlignment="1">
      <alignment horizontal="left" shrinkToFit="1"/>
    </xf>
    <xf numFmtId="164" fontId="3" fillId="0" borderId="23" xfId="1" applyNumberFormat="1" applyFont="1" applyBorder="1" applyAlignment="1">
      <alignment horizontal="left" shrinkToFit="1"/>
    </xf>
    <xf numFmtId="0" fontId="6" fillId="0" borderId="5" xfId="1" applyFont="1" applyBorder="1" applyAlignment="1">
      <alignment horizontal="left" wrapText="1"/>
    </xf>
    <xf numFmtId="0" fontId="6" fillId="0" borderId="32" xfId="1" applyFont="1" applyBorder="1" applyAlignment="1">
      <alignment horizontal="left" wrapText="1"/>
    </xf>
    <xf numFmtId="0" fontId="6" fillId="0" borderId="22" xfId="1" applyFont="1" applyBorder="1" applyAlignment="1">
      <alignment horizontal="left" wrapText="1"/>
    </xf>
    <xf numFmtId="9" fontId="6" fillId="0" borderId="23" xfId="1" applyNumberFormat="1" applyFont="1" applyBorder="1" applyAlignment="1">
      <alignment horizontal="left" vertical="center" wrapText="1"/>
    </xf>
    <xf numFmtId="0" fontId="3" fillId="0" borderId="23" xfId="1" applyFont="1" applyBorder="1" applyAlignment="1">
      <alignment horizontal="left" vertical="center" wrapText="1"/>
    </xf>
    <xf numFmtId="9" fontId="3" fillId="0" borderId="23" xfId="1" applyNumberFormat="1" applyFont="1" applyBorder="1" applyAlignment="1">
      <alignment horizontal="left" shrinkToFit="1"/>
    </xf>
    <xf numFmtId="0" fontId="6" fillId="0" borderId="31" xfId="1" applyFont="1" applyBorder="1" applyAlignment="1">
      <alignment horizontal="left" wrapText="1"/>
    </xf>
    <xf numFmtId="165" fontId="3" fillId="0" borderId="23" xfId="1" applyNumberFormat="1" applyFont="1" applyBorder="1" applyAlignment="1">
      <alignment horizontal="left" shrinkToFit="1"/>
    </xf>
    <xf numFmtId="165" fontId="3" fillId="0" borderId="24" xfId="1" applyNumberFormat="1" applyFont="1" applyBorder="1" applyAlignment="1">
      <alignment horizontal="left" shrinkToFit="1"/>
    </xf>
    <xf numFmtId="0" fontId="6" fillId="0" borderId="23" xfId="2" quotePrefix="1" applyFont="1" applyBorder="1" applyAlignment="1" applyProtection="1">
      <alignment horizontal="left" vertical="center" wrapText="1"/>
      <protection locked="0"/>
    </xf>
    <xf numFmtId="9" fontId="3" fillId="0" borderId="33" xfId="1" applyNumberFormat="1" applyFont="1" applyBorder="1" applyAlignment="1">
      <alignment horizontal="left" shrinkToFit="1"/>
    </xf>
    <xf numFmtId="1" fontId="3" fillId="0" borderId="38" xfId="1" applyNumberFormat="1" applyFont="1" applyBorder="1" applyAlignment="1">
      <alignment horizontal="left" vertical="top" shrinkToFit="1"/>
    </xf>
    <xf numFmtId="164" fontId="3" fillId="0" borderId="39" xfId="1" applyNumberFormat="1" applyFont="1" applyBorder="1" applyAlignment="1">
      <alignment horizontal="left" vertical="top" shrinkToFit="1"/>
    </xf>
    <xf numFmtId="0" fontId="6" fillId="0" borderId="36" xfId="1" applyFont="1" applyBorder="1" applyAlignment="1">
      <alignment horizontal="left" vertical="top" wrapText="1"/>
    </xf>
    <xf numFmtId="0" fontId="6" fillId="0" borderId="41" xfId="1" applyFont="1" applyBorder="1" applyAlignment="1">
      <alignment horizontal="left" vertical="top" wrapText="1"/>
    </xf>
    <xf numFmtId="0" fontId="6" fillId="0" borderId="38" xfId="1" applyFont="1" applyBorder="1" applyAlignment="1">
      <alignment horizontal="left" vertical="top" wrapText="1"/>
    </xf>
    <xf numFmtId="0" fontId="6" fillId="0" borderId="39" xfId="1" applyFont="1" applyBorder="1" applyAlignment="1">
      <alignment horizontal="left" vertical="top" wrapText="1"/>
    </xf>
    <xf numFmtId="9" fontId="3" fillId="0" borderId="22" xfId="1" applyNumberFormat="1" applyFont="1" applyBorder="1" applyAlignment="1">
      <alignment horizontal="left" wrapText="1" shrinkToFit="1"/>
    </xf>
    <xf numFmtId="9" fontId="19" fillId="0" borderId="30" xfId="1" applyNumberFormat="1" applyFont="1" applyBorder="1" applyAlignment="1">
      <alignment horizontal="left" shrinkToFit="1"/>
    </xf>
    <xf numFmtId="9" fontId="19" fillId="0" borderId="27" xfId="1" applyNumberFormat="1" applyFont="1" applyBorder="1" applyAlignment="1">
      <alignment horizontal="left" shrinkToFit="1"/>
    </xf>
    <xf numFmtId="0" fontId="6" fillId="0" borderId="38" xfId="1" applyFont="1" applyBorder="1" applyAlignment="1">
      <alignment horizontal="left" vertical="center" wrapText="1"/>
    </xf>
    <xf numFmtId="0" fontId="3" fillId="0" borderId="39" xfId="1" applyFont="1" applyBorder="1" applyAlignment="1">
      <alignment horizontal="left" vertical="center" wrapText="1"/>
    </xf>
    <xf numFmtId="9" fontId="6" fillId="0" borderId="39" xfId="1" applyNumberFormat="1" applyFont="1" applyBorder="1" applyAlignment="1">
      <alignment horizontal="left" vertical="center" wrapText="1"/>
    </xf>
    <xf numFmtId="0" fontId="6" fillId="0" borderId="39" xfId="2" applyFont="1" applyBorder="1" applyAlignment="1" applyProtection="1">
      <alignment horizontal="left" vertical="center" wrapText="1"/>
      <protection locked="0"/>
    </xf>
    <xf numFmtId="9" fontId="6" fillId="0" borderId="38" xfId="2" applyNumberFormat="1" applyFont="1" applyBorder="1" applyAlignment="1" applyProtection="1">
      <alignment horizontal="left" vertical="center"/>
      <protection locked="0"/>
    </xf>
    <xf numFmtId="0" fontId="6" fillId="0" borderId="39" xfId="2" quotePrefix="1" applyFont="1" applyBorder="1" applyAlignment="1" applyProtection="1">
      <alignment horizontal="left" vertical="center" wrapText="1"/>
      <protection locked="0"/>
    </xf>
    <xf numFmtId="10" fontId="5" fillId="3" borderId="25" xfId="3" applyNumberFormat="1" applyFont="1" applyFill="1" applyBorder="1" applyAlignment="1">
      <alignment horizontal="left" vertical="center"/>
    </xf>
  </cellXfs>
  <cellStyles count="50">
    <cellStyle name="Hipervínculo 2" xfId="24" xr:uid="{B1541AE8-8609-4F01-A1B3-0FF2F970FC13}"/>
    <cellStyle name="Millares [0] 2" xfId="23" xr:uid="{843E8F8A-9F1A-459A-A407-55469F7C4893}"/>
    <cellStyle name="Millares [0] 2 2" xfId="31" xr:uid="{4E75E520-0350-4EAA-8E23-05C857805FBA}"/>
    <cellStyle name="Millares [0] 2 2 2" xfId="46" xr:uid="{95CFA1F3-E1C9-4641-B0BB-35AF9B560C83}"/>
    <cellStyle name="Millares [0] 2 3" xfId="38" xr:uid="{C79298C9-B9D5-4E62-882C-DEA42D466A48}"/>
    <cellStyle name="Millares [0] 2 3 2" xfId="48" xr:uid="{E65B2A4B-5889-4507-9B6D-D890716533B2}"/>
    <cellStyle name="Millares [0] 2 4" xfId="44" xr:uid="{063662CE-6DCD-4C72-8899-3D95255BD289}"/>
    <cellStyle name="Millares [0] 3" xfId="26" xr:uid="{4AB1C09C-ED0F-4B1F-A29A-042F0AC49AD9}"/>
    <cellStyle name="Millares [0] 3 2" xfId="33" xr:uid="{5C2FC1F0-8C16-48C8-B49E-725517DF309E}"/>
    <cellStyle name="Millares [0] 3 2 2" xfId="47" xr:uid="{6E4DD132-EE0E-423A-81F0-9996CD410BE5}"/>
    <cellStyle name="Millares [0] 3 3" xfId="40" xr:uid="{27A9C5B1-E004-4C4F-A6E5-B2B4FF7C12F6}"/>
    <cellStyle name="Millares [0] 3 3 2" xfId="49" xr:uid="{5387A90A-2321-4495-812F-D00AE2E328FD}"/>
    <cellStyle name="Millares [0] 3 4" xfId="45" xr:uid="{FE0F190D-32E2-408E-B3D1-3ECC40BAA5A5}"/>
    <cellStyle name="Normal" xfId="0" builtinId="0"/>
    <cellStyle name="Normal 2" xfId="1" xr:uid="{8463A490-676A-4E78-ABC9-EC8DBA0DD1C2}"/>
    <cellStyle name="Normal 2 2" xfId="9" xr:uid="{CA662C8B-49E6-4CC4-A531-16125BEE6678}"/>
    <cellStyle name="Normal 2 2 2" xfId="2" xr:uid="{60748007-567C-472F-97F2-01EF396ADE67}"/>
    <cellStyle name="Normal 2 2 2 2" xfId="43" xr:uid="{B32B3246-7595-4F62-AFF7-24E770625029}"/>
    <cellStyle name="Normal 2 2 5" xfId="12" xr:uid="{B5868429-0F4B-4073-87BF-60FBE976D31A}"/>
    <cellStyle name="Normal 2 2 5 2" xfId="19" xr:uid="{A0E8DF2A-840B-418D-A32D-82BC15402887}"/>
    <cellStyle name="Normal 2 3" xfId="10" xr:uid="{49A69E47-6F20-47F4-883C-CD1C12C4FD30}"/>
    <cellStyle name="Normal 2 3 2" xfId="17" xr:uid="{0693BAE8-5C27-422B-945B-85129B81A7F6}"/>
    <cellStyle name="Normal 2 4" xfId="15" xr:uid="{02445ED5-69B5-4C1C-92E2-1BE0BDC42FB6}"/>
    <cellStyle name="Normal 2 5" xfId="11" xr:uid="{218B535F-5E94-40AB-8405-79648B72D582}"/>
    <cellStyle name="Normal 2 5 2" xfId="18" xr:uid="{930FAEF2-2F83-4C47-8E53-0A4593C2DBCE}"/>
    <cellStyle name="Normal 2 6" xfId="13" xr:uid="{04CE506D-AAD8-4C86-949D-E72E405969B7}"/>
    <cellStyle name="Normal 2 6 2" xfId="20" xr:uid="{22F43709-3D11-4F2D-B590-A61B13C192C0}"/>
    <cellStyle name="Normal 3" xfId="8" xr:uid="{AE98E1D6-78E7-44F6-BEE1-157197ED6725}"/>
    <cellStyle name="Normal 3 2" xfId="16" xr:uid="{A8BD5164-CABC-49BD-A770-4C06720B2E14}"/>
    <cellStyle name="Normal 4" xfId="5" xr:uid="{5F55866C-72AB-472A-972E-CBAE89B160BC}"/>
    <cellStyle name="Normal 4 2" xfId="32" xr:uid="{C5357E2A-2E69-4E60-97CB-BFC8E41CF8E0}"/>
    <cellStyle name="Normal 4 3" xfId="39" xr:uid="{B12F0D5B-CF2B-484B-9496-7CEC7D843EFF}"/>
    <cellStyle name="Normal 4 4" xfId="25" xr:uid="{21A00EF1-5307-4289-95B5-189D761A43DF}"/>
    <cellStyle name="Normal 7" xfId="6" xr:uid="{B12450CE-F2CF-4548-A741-A5E3326F07C4}"/>
    <cellStyle name="Normal 7 2" xfId="3" xr:uid="{ADD81F0D-13CD-4249-A93D-FBE483254E70}"/>
    <cellStyle name="Normal 7 2 2" xfId="29" xr:uid="{57972828-C1E7-4161-B7D0-D38D68BBE31D}"/>
    <cellStyle name="Normal 7 2 3" xfId="36" xr:uid="{5E65AD2F-79E4-4E6C-8CB7-98D988D21202}"/>
    <cellStyle name="Normal 7 3" xfId="28" xr:uid="{8C46BF2F-AAB7-4E41-8919-914BA36A8820}"/>
    <cellStyle name="Normal 7 3 2" xfId="35" xr:uid="{CDEE56E7-354E-4B32-B347-21E23E0843F6}"/>
    <cellStyle name="Normal 7 3 3" xfId="42" xr:uid="{FF9FD6A6-63CC-4B95-A537-5815B36DCCF2}"/>
    <cellStyle name="Porcentaje" xfId="21" builtinId="5"/>
    <cellStyle name="Porcentaje 2" xfId="7" xr:uid="{89DC36A0-7441-4F6E-837C-A8876B1B7288}"/>
    <cellStyle name="Porcentaje 2 2" xfId="4" xr:uid="{853A9142-8CE6-451E-85DF-331F5373CEB4}"/>
    <cellStyle name="Porcentaje 3" xfId="14" xr:uid="{681A1263-E4B3-4C5F-AAF6-62D7F92B2439}"/>
    <cellStyle name="Porcentaje 3 2" xfId="34" xr:uid="{A66B622F-90E9-4D7F-99E7-92E9E45B4746}"/>
    <cellStyle name="Porcentaje 3 3" xfId="41" xr:uid="{624F38F3-B66E-42DB-88E3-6C2217441B34}"/>
    <cellStyle name="Porcentaje 3 4" xfId="27" xr:uid="{F772F4D2-9404-4F38-8DC5-688D43086980}"/>
    <cellStyle name="Porcentaje 4" xfId="22" xr:uid="{20BF9617-A470-46CC-9007-4814A7EB4BD3}"/>
    <cellStyle name="Porcentaje 4 2" xfId="30" xr:uid="{6C241873-1F5B-45B6-93F6-BAA57F8BEA50}"/>
    <cellStyle name="Porcentaje 4 3" xfId="37" xr:uid="{1A78B112-AE79-4B98-BAF6-57C3C9C92D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DF9D-4A4A-450E-B504-C36F9DD0267A}">
  <dimension ref="A1:Q14"/>
  <sheetViews>
    <sheetView showGridLines="0" tabSelected="1" topLeftCell="D5" zoomScale="160" zoomScaleNormal="160" workbookViewId="0">
      <selection activeCell="I5" sqref="I5"/>
    </sheetView>
  </sheetViews>
  <sheetFormatPr baseColWidth="10" defaultColWidth="0" defaultRowHeight="15" x14ac:dyDescent="0.25"/>
  <cols>
    <col min="1" max="1" width="24.42578125" style="34" customWidth="1"/>
    <col min="2" max="2" width="11.5703125" style="34" bestFit="1" customWidth="1"/>
    <col min="3" max="3" width="24.140625" style="34" customWidth="1"/>
    <col min="4" max="4" width="37.140625" style="34" customWidth="1"/>
    <col min="5" max="5" width="13.5703125" style="34" customWidth="1"/>
    <col min="6" max="6" width="17.7109375" style="34" customWidth="1"/>
    <col min="7" max="7" width="11.7109375" style="34" customWidth="1"/>
    <col min="8" max="8" width="36.7109375" style="34" customWidth="1"/>
    <col min="9" max="9" width="14.42578125" style="34" customWidth="1"/>
    <col min="10" max="10" width="14.28515625" style="34" bestFit="1" customWidth="1"/>
    <col min="11" max="11" width="11" style="34" customWidth="1"/>
    <col min="12" max="12" width="44.7109375" style="34" customWidth="1"/>
    <col min="13" max="13" width="14.28515625" style="34" customWidth="1"/>
    <col min="14" max="14" width="3.28515625" style="34" customWidth="1"/>
    <col min="15" max="15" width="11.42578125" style="34" hidden="1" customWidth="1"/>
    <col min="16" max="16" width="11.42578125" style="34" customWidth="1"/>
    <col min="17" max="17" width="0" style="34" hidden="1" customWidth="1"/>
    <col min="18" max="16384" width="11.42578125" style="34" hidden="1"/>
  </cols>
  <sheetData>
    <row r="1" spans="1:15" s="19" customFormat="1" ht="23.25" x14ac:dyDescent="0.25">
      <c r="A1" s="20"/>
      <c r="B1" s="33"/>
      <c r="C1" s="33"/>
      <c r="D1" s="20"/>
      <c r="F1" s="33"/>
      <c r="G1" s="33"/>
      <c r="H1" s="33" t="s">
        <v>18</v>
      </c>
      <c r="I1" s="33"/>
      <c r="J1" s="33"/>
      <c r="K1" s="33"/>
      <c r="L1" s="33"/>
      <c r="M1" s="33"/>
      <c r="N1" s="33"/>
    </row>
    <row r="2" spans="1:15" s="19" customFormat="1" ht="14.25" x14ac:dyDescent="0.25">
      <c r="A2" s="20"/>
      <c r="B2" s="21"/>
      <c r="C2" s="21"/>
      <c r="D2" s="20"/>
      <c r="E2" s="20"/>
      <c r="F2" s="20"/>
      <c r="G2" s="21"/>
      <c r="H2" s="20"/>
      <c r="I2" s="20"/>
      <c r="J2" s="20"/>
      <c r="K2" s="20"/>
      <c r="L2" s="20"/>
      <c r="M2" s="22"/>
      <c r="N2" s="22"/>
    </row>
    <row r="3" spans="1:15" s="19" customFormat="1" thickBot="1" x14ac:dyDescent="0.3">
      <c r="A3" s="20"/>
      <c r="B3" s="21"/>
      <c r="C3" s="21"/>
      <c r="D3" s="20"/>
      <c r="E3" s="20"/>
      <c r="F3" s="20"/>
      <c r="G3" s="21"/>
      <c r="H3" s="20"/>
      <c r="I3" s="20"/>
      <c r="J3" s="20"/>
      <c r="K3" s="20"/>
      <c r="L3" s="20"/>
      <c r="M3" s="22"/>
      <c r="N3" s="22"/>
    </row>
    <row r="4" spans="1:15" s="28" customFormat="1" ht="39" thickBot="1" x14ac:dyDescent="0.3">
      <c r="A4" s="29" t="s">
        <v>19</v>
      </c>
      <c r="B4" s="30" t="s">
        <v>20</v>
      </c>
      <c r="C4" s="30" t="s">
        <v>21</v>
      </c>
      <c r="D4" s="30" t="s">
        <v>28</v>
      </c>
      <c r="E4" s="30" t="s">
        <v>22</v>
      </c>
      <c r="F4" s="30" t="s">
        <v>31</v>
      </c>
      <c r="G4" s="30" t="s">
        <v>23</v>
      </c>
      <c r="H4" s="30" t="s">
        <v>24</v>
      </c>
      <c r="I4" s="30" t="s">
        <v>29</v>
      </c>
      <c r="J4" s="30" t="s">
        <v>25</v>
      </c>
      <c r="K4" s="30" t="s">
        <v>26</v>
      </c>
      <c r="L4" s="30" t="s">
        <v>15</v>
      </c>
      <c r="M4" s="31" t="s">
        <v>27</v>
      </c>
      <c r="N4" s="32"/>
    </row>
    <row r="5" spans="1:15" s="27" customFormat="1" ht="105" customHeight="1" x14ac:dyDescent="0.25">
      <c r="A5" s="40" t="s">
        <v>37</v>
      </c>
      <c r="B5" s="41" t="s">
        <v>38</v>
      </c>
      <c r="C5" s="42" t="s">
        <v>39</v>
      </c>
      <c r="D5" s="42" t="s">
        <v>40</v>
      </c>
      <c r="E5" s="41" t="s">
        <v>43</v>
      </c>
      <c r="F5" s="26">
        <v>0.7</v>
      </c>
      <c r="G5" s="77">
        <v>0.95</v>
      </c>
      <c r="H5" s="78">
        <v>0.95</v>
      </c>
      <c r="I5" s="23" t="s">
        <v>124</v>
      </c>
      <c r="J5" s="42" t="s">
        <v>41</v>
      </c>
      <c r="K5" s="79" t="s">
        <v>42</v>
      </c>
      <c r="L5" s="25" t="s">
        <v>49</v>
      </c>
      <c r="M5" s="75">
        <v>1</v>
      </c>
      <c r="O5" s="43"/>
    </row>
    <row r="6" spans="1:15" s="27" customFormat="1" ht="92.25" customHeight="1" thickBot="1" x14ac:dyDescent="0.25">
      <c r="A6" s="68" t="s">
        <v>44</v>
      </c>
      <c r="B6" s="69" t="s">
        <v>38</v>
      </c>
      <c r="C6" s="70" t="s">
        <v>45</v>
      </c>
      <c r="D6" s="70" t="s">
        <v>46</v>
      </c>
      <c r="E6" s="69" t="s">
        <v>36</v>
      </c>
      <c r="F6" s="71">
        <v>0.9</v>
      </c>
      <c r="G6" s="80">
        <v>1</v>
      </c>
      <c r="H6" s="82">
        <v>1</v>
      </c>
      <c r="I6" s="73" t="str">
        <f>+I5</f>
        <v>Gestión  con valores para resultados</v>
      </c>
      <c r="J6" s="70" t="s">
        <v>47</v>
      </c>
      <c r="K6" s="84" t="str">
        <f>+K5</f>
        <v>Los reportes junto con los soportes se realizaron a tiempo</v>
      </c>
      <c r="L6" s="74" t="s">
        <v>48</v>
      </c>
      <c r="M6" s="76">
        <v>1</v>
      </c>
      <c r="O6" s="43"/>
    </row>
    <row r="7" spans="1:15" s="27" customFormat="1" ht="242.25" x14ac:dyDescent="0.25">
      <c r="A7" s="68" t="s">
        <v>50</v>
      </c>
      <c r="B7" s="69" t="s">
        <v>38</v>
      </c>
      <c r="C7" s="70" t="s">
        <v>51</v>
      </c>
      <c r="D7" s="70" t="s">
        <v>46</v>
      </c>
      <c r="E7" s="69" t="s">
        <v>36</v>
      </c>
      <c r="F7" s="71"/>
      <c r="G7" s="72"/>
      <c r="H7" s="81">
        <v>0.85</v>
      </c>
      <c r="I7" s="73" t="str">
        <f>+I6</f>
        <v>Gestión  con valores para resultados</v>
      </c>
      <c r="J7" s="70" t="str">
        <f>+J6</f>
        <v>Consesionarios</v>
      </c>
      <c r="K7" s="83" t="s">
        <v>52</v>
      </c>
      <c r="L7" s="25" t="s">
        <v>53</v>
      </c>
      <c r="M7" s="76">
        <v>0.85</v>
      </c>
      <c r="O7" s="43"/>
    </row>
    <row r="8" spans="1:15" ht="15.75" thickBot="1" x14ac:dyDescent="0.3">
      <c r="L8" s="24" t="s">
        <v>30</v>
      </c>
      <c r="M8" s="46">
        <f>AVERAGE(M5:M7)</f>
        <v>0.95000000000000007</v>
      </c>
    </row>
    <row r="9" spans="1:15" x14ac:dyDescent="0.25">
      <c r="M9" s="44"/>
    </row>
    <row r="14" spans="1:15" x14ac:dyDescent="0.25">
      <c r="M14" s="45"/>
    </row>
  </sheetData>
  <phoneticPr fontId="13"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4DF8A-ED7A-4BC7-883A-4B124DA2EFA6}">
  <dimension ref="A2:T28"/>
  <sheetViews>
    <sheetView showGridLines="0" topLeftCell="L5" zoomScaleNormal="100" workbookViewId="0">
      <pane ySplit="1" topLeftCell="A6" activePane="bottomLeft" state="frozen"/>
      <selection activeCell="A5" sqref="A5"/>
      <selection pane="bottomLeft" activeCell="P6" sqref="P6"/>
    </sheetView>
  </sheetViews>
  <sheetFormatPr baseColWidth="10" defaultColWidth="0" defaultRowHeight="12.75" x14ac:dyDescent="0.25"/>
  <cols>
    <col min="1" max="1" width="14.7109375" style="47" customWidth="1"/>
    <col min="2" max="2" width="12.42578125" style="47" customWidth="1"/>
    <col min="3" max="3" width="11" style="47" customWidth="1"/>
    <col min="4" max="4" width="13.42578125" style="47" bestFit="1" customWidth="1"/>
    <col min="5" max="5" width="8.85546875" style="47" customWidth="1"/>
    <col min="6" max="6" width="40.7109375" style="47" customWidth="1"/>
    <col min="7" max="7" width="32.5703125" style="47" customWidth="1"/>
    <col min="8" max="8" width="48" style="47" customWidth="1"/>
    <col min="9" max="9" width="13" style="47" bestFit="1" customWidth="1"/>
    <col min="10" max="10" width="14" style="47" customWidth="1"/>
    <col min="11" max="11" width="40.5703125" style="47" customWidth="1"/>
    <col min="12" max="12" width="12.5703125" style="47" customWidth="1"/>
    <col min="13" max="13" width="16" style="47" customWidth="1"/>
    <col min="14" max="14" width="11.28515625" style="47" bestFit="1" customWidth="1"/>
    <col min="15" max="15" width="11.42578125" style="47" customWidth="1"/>
    <col min="16" max="16" width="38.140625" style="47" customWidth="1"/>
    <col min="17" max="17" width="109.140625" style="47" customWidth="1"/>
    <col min="18" max="18" width="11.28515625" style="47" bestFit="1" customWidth="1"/>
    <col min="19" max="19" width="10.85546875" style="47" bestFit="1" customWidth="1"/>
    <col min="20" max="20" width="20.140625" style="47" bestFit="1" customWidth="1"/>
    <col min="21" max="16384" width="11.42578125" style="47" hidden="1"/>
  </cols>
  <sheetData>
    <row r="2" spans="1:19" x14ac:dyDescent="0.25">
      <c r="H2" s="63" t="s">
        <v>14</v>
      </c>
    </row>
    <row r="3" spans="1:19" ht="13.5" thickBot="1" x14ac:dyDescent="0.3"/>
    <row r="4" spans="1:19" ht="13.5" thickBot="1" x14ac:dyDescent="0.3">
      <c r="P4" s="64"/>
      <c r="Q4" s="65" t="s">
        <v>33</v>
      </c>
      <c r="R4" s="66"/>
      <c r="S4" s="67"/>
    </row>
    <row r="5" spans="1:19" s="48" customFormat="1" ht="64.5" thickBot="1" x14ac:dyDescent="0.3">
      <c r="A5" s="8" t="s">
        <v>0</v>
      </c>
      <c r="B5" s="9" t="s">
        <v>1</v>
      </c>
      <c r="C5" s="9" t="s">
        <v>2</v>
      </c>
      <c r="D5" s="9" t="s">
        <v>3</v>
      </c>
      <c r="E5" s="9" t="s">
        <v>4</v>
      </c>
      <c r="F5" s="9" t="s">
        <v>5</v>
      </c>
      <c r="G5" s="9" t="s">
        <v>6</v>
      </c>
      <c r="H5" s="9" t="s">
        <v>7</v>
      </c>
      <c r="I5" s="9" t="s">
        <v>8</v>
      </c>
      <c r="J5" s="9" t="s">
        <v>32</v>
      </c>
      <c r="K5" s="9" t="s">
        <v>9</v>
      </c>
      <c r="L5" s="9" t="s">
        <v>35</v>
      </c>
      <c r="M5" s="9" t="s">
        <v>10</v>
      </c>
      <c r="N5" s="9" t="s">
        <v>11</v>
      </c>
      <c r="O5" s="18" t="s">
        <v>12</v>
      </c>
      <c r="P5" s="116" t="s">
        <v>54</v>
      </c>
      <c r="Q5" s="117" t="s">
        <v>34</v>
      </c>
      <c r="R5" s="118" t="s">
        <v>17</v>
      </c>
      <c r="S5" s="119" t="s">
        <v>16</v>
      </c>
    </row>
    <row r="6" spans="1:19" ht="138" customHeight="1" x14ac:dyDescent="0.25">
      <c r="A6" s="120">
        <v>1</v>
      </c>
      <c r="B6" s="121">
        <v>1.4</v>
      </c>
      <c r="C6" s="122" t="s">
        <v>55</v>
      </c>
      <c r="D6" s="97" t="s">
        <v>13</v>
      </c>
      <c r="E6" s="122" t="s">
        <v>56</v>
      </c>
      <c r="F6" s="97" t="s">
        <v>57</v>
      </c>
      <c r="G6" s="97" t="s">
        <v>58</v>
      </c>
      <c r="H6" s="98" t="s">
        <v>59</v>
      </c>
      <c r="I6" s="123">
        <v>44926</v>
      </c>
      <c r="J6" s="124">
        <v>0.35</v>
      </c>
      <c r="K6" s="125" t="s">
        <v>63</v>
      </c>
      <c r="L6" s="126">
        <v>1</v>
      </c>
      <c r="M6" s="102" t="s">
        <v>65</v>
      </c>
      <c r="N6" s="127">
        <v>44562</v>
      </c>
      <c r="O6" s="128">
        <v>44926</v>
      </c>
      <c r="P6" s="129" t="s">
        <v>66</v>
      </c>
      <c r="Q6" s="106" t="s">
        <v>68</v>
      </c>
      <c r="R6" s="107">
        <v>1</v>
      </c>
      <c r="S6" s="108">
        <v>1</v>
      </c>
    </row>
    <row r="7" spans="1:19" ht="63.75" x14ac:dyDescent="0.25">
      <c r="A7" s="85"/>
      <c r="B7" s="14"/>
      <c r="C7" s="130"/>
      <c r="D7" s="15"/>
      <c r="E7" s="130"/>
      <c r="F7" s="15"/>
      <c r="G7" s="15"/>
      <c r="H7" s="1" t="s">
        <v>60</v>
      </c>
      <c r="I7"/>
      <c r="J7" s="52">
        <v>0.3</v>
      </c>
      <c r="K7" s="4" t="s">
        <v>62</v>
      </c>
      <c r="L7" s="16"/>
      <c r="M7" s="5"/>
      <c r="N7" s="6"/>
      <c r="O7" s="7"/>
      <c r="P7" s="17"/>
      <c r="Q7" s="53" t="s">
        <v>67</v>
      </c>
      <c r="R7" s="17"/>
      <c r="S7" s="35"/>
    </row>
    <row r="8" spans="1:19" ht="51.75" thickBot="1" x14ac:dyDescent="0.3">
      <c r="A8" s="131"/>
      <c r="B8" s="132"/>
      <c r="C8" s="133"/>
      <c r="D8" s="134"/>
      <c r="E8" s="133"/>
      <c r="F8" s="134"/>
      <c r="G8" s="134"/>
      <c r="H8" s="10" t="s">
        <v>61</v>
      </c>
      <c r="I8" s="135"/>
      <c r="J8" s="136">
        <v>0.35</v>
      </c>
      <c r="K8" s="137" t="s">
        <v>64</v>
      </c>
      <c r="L8" s="138"/>
      <c r="M8" s="139"/>
      <c r="N8" s="140"/>
      <c r="O8" s="141"/>
      <c r="P8" s="142"/>
      <c r="Q8" s="55" t="s">
        <v>69</v>
      </c>
      <c r="R8" s="142"/>
      <c r="S8" s="143"/>
    </row>
    <row r="9" spans="1:19" ht="49.5" customHeight="1" x14ac:dyDescent="0.25">
      <c r="A9" s="144">
        <v>1</v>
      </c>
      <c r="B9" s="97" t="s">
        <v>70</v>
      </c>
      <c r="C9" s="97" t="s">
        <v>55</v>
      </c>
      <c r="D9" s="97" t="s">
        <v>13</v>
      </c>
      <c r="E9" s="122" t="s">
        <v>71</v>
      </c>
      <c r="F9" s="97" t="s">
        <v>72</v>
      </c>
      <c r="G9" s="97" t="s">
        <v>73</v>
      </c>
      <c r="H9" s="98" t="s">
        <v>74</v>
      </c>
      <c r="I9" s="99">
        <f>+I6</f>
        <v>44926</v>
      </c>
      <c r="J9" s="100">
        <v>0.35</v>
      </c>
      <c r="K9" s="145" t="s">
        <v>77</v>
      </c>
      <c r="L9" s="101">
        <v>1</v>
      </c>
      <c r="M9" s="97" t="str">
        <f>+M6</f>
        <v>Supervisión y control de la operación del SITP</v>
      </c>
      <c r="N9" s="103">
        <f>+N6</f>
        <v>44562</v>
      </c>
      <c r="O9" s="104">
        <f>+O6</f>
        <v>44926</v>
      </c>
      <c r="P9" s="146" t="s">
        <v>80</v>
      </c>
      <c r="Q9" s="106"/>
      <c r="R9" s="147">
        <v>1</v>
      </c>
      <c r="S9" s="147">
        <v>1</v>
      </c>
    </row>
    <row r="10" spans="1:19" ht="45.75" customHeight="1" x14ac:dyDescent="0.25">
      <c r="A10" s="13"/>
      <c r="B10" s="15"/>
      <c r="C10" s="130"/>
      <c r="D10" s="15"/>
      <c r="E10" s="130"/>
      <c r="F10" s="15"/>
      <c r="G10" s="15"/>
      <c r="H10" s="1" t="s">
        <v>75</v>
      </c>
      <c r="I10" s="2"/>
      <c r="J10" s="38">
        <v>0.35</v>
      </c>
      <c r="K10" s="39" t="s">
        <v>78</v>
      </c>
      <c r="L10" s="16"/>
      <c r="M10" s="15"/>
      <c r="N10" s="6"/>
      <c r="O10" s="7"/>
      <c r="P10" s="57"/>
      <c r="Q10" s="53"/>
      <c r="R10" s="62"/>
      <c r="S10" s="62"/>
    </row>
    <row r="11" spans="1:19" ht="40.5" customHeight="1" thickBot="1" x14ac:dyDescent="0.3">
      <c r="A11" s="148"/>
      <c r="B11" s="134"/>
      <c r="C11" s="133"/>
      <c r="D11" s="134"/>
      <c r="E11" s="133"/>
      <c r="F11" s="134"/>
      <c r="G11" s="134"/>
      <c r="H11" s="10" t="s">
        <v>76</v>
      </c>
      <c r="I11" s="12"/>
      <c r="J11" s="61">
        <v>0.3</v>
      </c>
      <c r="K11" s="11" t="s">
        <v>79</v>
      </c>
      <c r="L11" s="138"/>
      <c r="M11" s="134"/>
      <c r="N11" s="140"/>
      <c r="O11" s="149"/>
      <c r="P11" s="150"/>
      <c r="Q11" s="55"/>
      <c r="R11" s="150"/>
      <c r="S11" s="151"/>
    </row>
    <row r="12" spans="1:19" ht="267.75" x14ac:dyDescent="0.25">
      <c r="A12" s="144">
        <v>1</v>
      </c>
      <c r="B12" s="121" t="s">
        <v>70</v>
      </c>
      <c r="C12" s="122" t="s">
        <v>81</v>
      </c>
      <c r="D12" s="152" t="str">
        <f>+D9</f>
        <v>Plan de Acción Institucional</v>
      </c>
      <c r="E12" s="96" t="s">
        <v>82</v>
      </c>
      <c r="F12" s="97" t="s">
        <v>83</v>
      </c>
      <c r="G12" s="97" t="s">
        <v>84</v>
      </c>
      <c r="H12" s="98" t="s">
        <v>85</v>
      </c>
      <c r="I12" s="99">
        <f>+I9</f>
        <v>44926</v>
      </c>
      <c r="J12" s="100">
        <v>0.35</v>
      </c>
      <c r="K12" s="98" t="s">
        <v>88</v>
      </c>
      <c r="L12" s="101">
        <f>+L9</f>
        <v>1</v>
      </c>
      <c r="M12" s="102" t="str">
        <f>+M9</f>
        <v>Supervisión y control de la operación del SITP</v>
      </c>
      <c r="N12" s="103">
        <f>+N9</f>
        <v>44562</v>
      </c>
      <c r="O12" s="104">
        <f>+O9</f>
        <v>44926</v>
      </c>
      <c r="P12" s="105" t="s">
        <v>91</v>
      </c>
      <c r="Q12" s="106"/>
      <c r="R12" s="107">
        <v>1</v>
      </c>
      <c r="S12" s="108">
        <v>1</v>
      </c>
    </row>
    <row r="13" spans="1:19" ht="38.25" x14ac:dyDescent="0.25">
      <c r="A13" s="13"/>
      <c r="B13" s="14"/>
      <c r="C13" s="130"/>
      <c r="D13" s="94"/>
      <c r="E13" s="109"/>
      <c r="F13" s="15"/>
      <c r="G13" s="15"/>
      <c r="H13" s="1" t="s">
        <v>86</v>
      </c>
      <c r="I13" s="2"/>
      <c r="J13" s="38">
        <v>0.3</v>
      </c>
      <c r="K13" s="1" t="s">
        <v>89</v>
      </c>
      <c r="L13" s="16"/>
      <c r="M13" s="15"/>
      <c r="N13" s="6"/>
      <c r="O13" s="7"/>
      <c r="P13" s="58"/>
      <c r="Q13" s="53"/>
      <c r="R13" s="58"/>
      <c r="S13" s="59"/>
    </row>
    <row r="14" spans="1:19" ht="51.75" thickBot="1" x14ac:dyDescent="0.3">
      <c r="A14" s="148"/>
      <c r="B14" s="132"/>
      <c r="C14" s="133"/>
      <c r="D14" s="153"/>
      <c r="E14" s="154"/>
      <c r="F14" s="134"/>
      <c r="G14" s="134"/>
      <c r="H14" s="10" t="s">
        <v>87</v>
      </c>
      <c r="I14" s="12"/>
      <c r="J14" s="61">
        <v>0.35</v>
      </c>
      <c r="K14" s="11" t="s">
        <v>90</v>
      </c>
      <c r="L14" s="138"/>
      <c r="M14" s="139"/>
      <c r="N14" s="140"/>
      <c r="O14" s="141"/>
      <c r="P14" s="142"/>
      <c r="Q14" s="155"/>
      <c r="R14" s="142"/>
      <c r="S14" s="143"/>
    </row>
    <row r="15" spans="1:19" ht="94.5" customHeight="1" x14ac:dyDescent="0.2">
      <c r="A15" s="156">
        <v>1</v>
      </c>
      <c r="B15" s="157" t="s">
        <v>70</v>
      </c>
      <c r="C15" s="158" t="s">
        <v>92</v>
      </c>
      <c r="D15" s="159" t="s">
        <v>13</v>
      </c>
      <c r="E15" s="160" t="s">
        <v>93</v>
      </c>
      <c r="F15" s="97" t="s">
        <v>94</v>
      </c>
      <c r="G15" s="97" t="s">
        <v>95</v>
      </c>
      <c r="H15" s="97" t="s">
        <v>96</v>
      </c>
      <c r="I15" s="103">
        <f>+I12</f>
        <v>44926</v>
      </c>
      <c r="J15" s="161">
        <v>0.35</v>
      </c>
      <c r="K15" s="162" t="s">
        <v>99</v>
      </c>
      <c r="L15" s="163">
        <v>1</v>
      </c>
      <c r="M15" s="164" t="str">
        <f>+M12</f>
        <v>Supervisión y control de la operación del SITP</v>
      </c>
      <c r="N15" s="165">
        <f>+N12</f>
        <v>44562</v>
      </c>
      <c r="O15" s="166">
        <f>+O12</f>
        <v>44926</v>
      </c>
      <c r="P15" s="175" t="s">
        <v>102</v>
      </c>
      <c r="Q15" s="167"/>
      <c r="R15" s="168">
        <v>1</v>
      </c>
      <c r="S15" s="168">
        <v>1</v>
      </c>
    </row>
    <row r="16" spans="1:19" ht="94.5" customHeight="1" x14ac:dyDescent="0.2">
      <c r="A16" s="86"/>
      <c r="B16" s="87"/>
      <c r="C16" s="88"/>
      <c r="D16" s="95"/>
      <c r="E16" s="110"/>
      <c r="F16" s="89"/>
      <c r="G16" s="89"/>
      <c r="H16" s="3" t="s">
        <v>97</v>
      </c>
      <c r="I16" s="49"/>
      <c r="J16" s="50">
        <v>0.3</v>
      </c>
      <c r="K16" s="51" t="s">
        <v>100</v>
      </c>
      <c r="L16" s="91"/>
      <c r="M16" s="90"/>
      <c r="N16" s="92"/>
      <c r="O16" s="93"/>
      <c r="P16" s="56"/>
      <c r="Q16" s="54"/>
      <c r="R16" s="176"/>
      <c r="S16" s="177"/>
    </row>
    <row r="17" spans="1:19" ht="77.25" thickBot="1" x14ac:dyDescent="0.3">
      <c r="A17" s="169"/>
      <c r="B17" s="170"/>
      <c r="C17" s="171"/>
      <c r="D17" s="172"/>
      <c r="E17" s="173"/>
      <c r="F17" s="174"/>
      <c r="G17" s="174"/>
      <c r="H17" s="10" t="s">
        <v>98</v>
      </c>
      <c r="I17" s="12"/>
      <c r="J17" s="61">
        <v>0.35</v>
      </c>
      <c r="K17" s="11" t="s">
        <v>101</v>
      </c>
      <c r="L17" s="138"/>
      <c r="M17" s="139"/>
      <c r="N17" s="140"/>
      <c r="O17" s="149"/>
      <c r="P17" s="142"/>
      <c r="Q17" s="155"/>
      <c r="R17" s="142"/>
      <c r="S17" s="143"/>
    </row>
    <row r="18" spans="1:19" ht="81" customHeight="1" x14ac:dyDescent="0.2">
      <c r="A18" s="144">
        <v>1</v>
      </c>
      <c r="B18" s="121">
        <v>1.4</v>
      </c>
      <c r="C18" s="122" t="s">
        <v>103</v>
      </c>
      <c r="D18" s="152" t="s">
        <v>13</v>
      </c>
      <c r="E18" s="96" t="s">
        <v>104</v>
      </c>
      <c r="F18" s="97" t="s">
        <v>105</v>
      </c>
      <c r="G18" s="97" t="s">
        <v>106</v>
      </c>
      <c r="H18" s="98" t="s">
        <v>107</v>
      </c>
      <c r="I18" s="99">
        <f>+I15</f>
        <v>44926</v>
      </c>
      <c r="J18" s="100">
        <v>0.35</v>
      </c>
      <c r="K18" s="98" t="s">
        <v>110</v>
      </c>
      <c r="L18" s="101">
        <v>1</v>
      </c>
      <c r="M18" s="164" t="str">
        <f>+M15</f>
        <v>Supervisión y control de la operación del SITP</v>
      </c>
      <c r="N18" s="103">
        <f>+N15</f>
        <v>44562</v>
      </c>
      <c r="O18" s="104">
        <f>+O15</f>
        <v>44926</v>
      </c>
      <c r="P18" s="107" t="s">
        <v>113</v>
      </c>
      <c r="Q18" s="106"/>
      <c r="R18" s="107">
        <v>0.7</v>
      </c>
      <c r="S18" s="108">
        <v>1</v>
      </c>
    </row>
    <row r="19" spans="1:19" ht="101.25" customHeight="1" x14ac:dyDescent="0.25">
      <c r="A19" s="13"/>
      <c r="B19" s="14"/>
      <c r="C19" s="130"/>
      <c r="D19" s="94"/>
      <c r="E19" s="109"/>
      <c r="F19" s="15"/>
      <c r="G19" s="15"/>
      <c r="H19" s="1" t="s">
        <v>108</v>
      </c>
      <c r="I19" s="2"/>
      <c r="J19" s="38">
        <v>0.35</v>
      </c>
      <c r="K19" s="1" t="s">
        <v>111</v>
      </c>
      <c r="L19" s="16"/>
      <c r="M19" s="15"/>
      <c r="N19" s="6"/>
      <c r="O19" s="7"/>
      <c r="P19" s="58"/>
      <c r="Q19" s="53"/>
      <c r="R19" s="58"/>
      <c r="S19" s="59"/>
    </row>
    <row r="20" spans="1:19" ht="101.25" customHeight="1" thickBot="1" x14ac:dyDescent="0.3">
      <c r="A20" s="148"/>
      <c r="B20" s="132"/>
      <c r="C20" s="133"/>
      <c r="D20" s="153"/>
      <c r="E20" s="154"/>
      <c r="F20" s="134"/>
      <c r="G20" s="134"/>
      <c r="H20" s="10" t="s">
        <v>109</v>
      </c>
      <c r="I20" s="12"/>
      <c r="J20" s="61">
        <v>0.3</v>
      </c>
      <c r="K20" s="11" t="s">
        <v>112</v>
      </c>
      <c r="L20" s="138"/>
      <c r="M20" s="139"/>
      <c r="N20" s="140"/>
      <c r="O20" s="141"/>
      <c r="P20" s="142"/>
      <c r="Q20" s="155"/>
      <c r="R20" s="142"/>
      <c r="S20" s="143"/>
    </row>
    <row r="21" spans="1:19" ht="101.25" customHeight="1" thickBot="1" x14ac:dyDescent="0.3">
      <c r="A21" s="148">
        <v>1</v>
      </c>
      <c r="B21" s="132" t="s">
        <v>70</v>
      </c>
      <c r="C21" s="133" t="s">
        <v>114</v>
      </c>
      <c r="D21" s="153" t="s">
        <v>115</v>
      </c>
      <c r="E21" s="154" t="s">
        <v>116</v>
      </c>
      <c r="F21" s="134" t="s">
        <v>117</v>
      </c>
      <c r="G21" s="134" t="s">
        <v>117</v>
      </c>
      <c r="H21" s="134" t="s">
        <v>117</v>
      </c>
      <c r="I21" s="140">
        <f>+I18</f>
        <v>44926</v>
      </c>
      <c r="J21" s="180">
        <v>1</v>
      </c>
      <c r="K21" s="179" t="s">
        <v>118</v>
      </c>
      <c r="L21" s="138">
        <v>0</v>
      </c>
      <c r="M21" s="139" t="str">
        <f>+M18</f>
        <v>Supervisión y control de la operación del SITP</v>
      </c>
      <c r="N21" s="140">
        <f>+N18</f>
        <v>44562</v>
      </c>
      <c r="O21" s="141">
        <f>+O18</f>
        <v>44926</v>
      </c>
      <c r="P21" s="139" t="s">
        <v>119</v>
      </c>
      <c r="Q21" s="183"/>
      <c r="R21" s="142">
        <v>0</v>
      </c>
      <c r="S21" s="143">
        <v>0</v>
      </c>
    </row>
    <row r="22" spans="1:19" ht="309" customHeight="1" thickBot="1" x14ac:dyDescent="0.3">
      <c r="A22" s="148">
        <v>1</v>
      </c>
      <c r="B22" s="132">
        <v>1.4</v>
      </c>
      <c r="C22" s="134" t="s">
        <v>120</v>
      </c>
      <c r="D22" s="153" t="s">
        <v>115</v>
      </c>
      <c r="E22" s="178" t="s">
        <v>121</v>
      </c>
      <c r="F22" s="134" t="s">
        <v>122</v>
      </c>
      <c r="G22" s="179" t="s">
        <v>122</v>
      </c>
      <c r="H22" s="179" t="s">
        <v>122</v>
      </c>
      <c r="I22" s="140">
        <f>+I21</f>
        <v>44926</v>
      </c>
      <c r="J22" s="180">
        <v>1</v>
      </c>
      <c r="K22" s="134" t="s">
        <v>123</v>
      </c>
      <c r="L22" s="138">
        <v>1</v>
      </c>
      <c r="M22" s="134" t="str">
        <f>+M18</f>
        <v>Supervisión y control de la operación del SITP</v>
      </c>
      <c r="N22" s="140">
        <f>+N18</f>
        <v>44562</v>
      </c>
      <c r="O22" s="141">
        <f>+O18</f>
        <v>44926</v>
      </c>
      <c r="P22" s="150"/>
      <c r="Q22" s="181"/>
      <c r="R22" s="182">
        <v>1</v>
      </c>
      <c r="S22" s="151">
        <v>1</v>
      </c>
    </row>
    <row r="23" spans="1:19" ht="13.5" thickBot="1" x14ac:dyDescent="0.3">
      <c r="E23" s="111"/>
      <c r="Q23" s="36" t="s">
        <v>30</v>
      </c>
      <c r="R23" s="184">
        <v>0.81420000000000003</v>
      </c>
      <c r="S23" s="37">
        <f>AVERAGE(S7:S22)</f>
        <v>0.83333333333333337</v>
      </c>
    </row>
    <row r="24" spans="1:19" x14ac:dyDescent="0.25">
      <c r="E24" s="111"/>
      <c r="S24" s="112"/>
    </row>
    <row r="25" spans="1:19" ht="13.5" thickBot="1" x14ac:dyDescent="0.3">
      <c r="E25" s="113"/>
      <c r="F25" s="114"/>
      <c r="G25" s="114"/>
      <c r="H25" s="114"/>
      <c r="I25" s="114"/>
      <c r="J25" s="114"/>
      <c r="K25" s="114"/>
      <c r="L25" s="114"/>
      <c r="M25" s="114"/>
      <c r="N25" s="114"/>
      <c r="O25" s="114"/>
      <c r="P25" s="114"/>
      <c r="Q25" s="114"/>
      <c r="R25" s="114"/>
      <c r="S25" s="115"/>
    </row>
    <row r="28" spans="1:19" x14ac:dyDescent="0.25">
      <c r="P28" s="60"/>
    </row>
  </sheetData>
  <autoFilter ref="A5:T22" xr:uid="{B7F4DF8A-ED7A-4BC7-883A-4B124DA2EFA6}"/>
  <phoneticPr fontId="13" type="noConversion"/>
  <dataValidations count="1">
    <dataValidation allowBlank="1" sqref="P22 P9:P11 R22:S22 R9:S11 Q6:Q22" xr:uid="{9D04D020-A834-4B85-B56B-C8170E9B5D8C}"/>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 Analisis Indicadores</vt:lpstr>
      <vt:lpstr>Anexo 2 - Seguimiento PAI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oscar.pulgarin@transmilenio.gov.co</dc:creator>
  <cp:lastModifiedBy>Mabel Cristina Melo Moreno</cp:lastModifiedBy>
  <cp:lastPrinted>2023-01-24T13:51:25Z</cp:lastPrinted>
  <dcterms:created xsi:type="dcterms:W3CDTF">2022-01-18T15:59:02Z</dcterms:created>
  <dcterms:modified xsi:type="dcterms:W3CDTF">2023-02-02T13:01:58Z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2023-01-17T22:52:27Z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5592387c-d460-44af-b1c2-9e3cdde9e2c6</vt:lpwstr>
  </property>
  <property fmtid="{D5CDD505-2E9C-101B-9397-08002B2CF9AE}" pid="8" name="MSIP_Label_6d4a1d0b-1085-4621-a04c-793d50865184_ContentBits">
    <vt:lpwstr>0</vt:lpwstr>
  </property>
</Properties>
</file>