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transmilenio-my.sharepoint.com/personal/andres_gamba_transmilenio_gov_co/Documents/1. OCI TMSA/7. DEPENDENCIAS/SJ/2. Informe/"/>
    </mc:Choice>
  </mc:AlternateContent>
  <xr:revisionPtr revIDLastSave="16" documentId="13_ncr:1_{52A35212-D066-49A7-BF99-45E883F61E02}" xr6:coauthVersionLast="47" xr6:coauthVersionMax="47" xr10:uidLastSave="{8FCC458B-0848-4885-9F61-2A46A7FFA68B}"/>
  <bookViews>
    <workbookView xWindow="-120" yWindow="-120" windowWidth="20730" windowHeight="11040" xr2:uid="{CD68DF97-EAA0-4771-8A95-9CBCC4FC32DD}"/>
  </bookViews>
  <sheets>
    <sheet name="Anexo 1 - Analisis Indicadores" sheetId="1" r:id="rId1"/>
    <sheet name="Anexo 2 - Seguimiento PAI" sheetId="2" r:id="rId2"/>
    <sheet name="validación reporte" sheetId="3" r:id="rId3"/>
  </sheets>
  <definedNames>
    <definedName name="_xlnm._FilterDatabase" localSheetId="1" hidden="1">'Anexo 2 - Seguimiento PAI'!$A$5:$T$13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4" i="2" l="1"/>
  <c r="M5" i="1"/>
  <c r="M8" i="1"/>
  <c r="S14" i="2"/>
</calcChain>
</file>

<file path=xl/sharedStrings.xml><?xml version="1.0" encoding="utf-8"?>
<sst xmlns="http://schemas.openxmlformats.org/spreadsheetml/2006/main" count="155" uniqueCount="125">
  <si>
    <t>Lineamiento Corporativo</t>
  </si>
  <si>
    <t>Objetivo Específico</t>
  </si>
  <si>
    <t>Estrategia</t>
  </si>
  <si>
    <t>Plan</t>
  </si>
  <si>
    <t>Código</t>
  </si>
  <si>
    <t>Compromiso</t>
  </si>
  <si>
    <t>Producto y/o Meta</t>
  </si>
  <si>
    <t>Listado de Actividades Necesarias para el Logro del Producto</t>
  </si>
  <si>
    <t>Fecha de Entrega Final de la Actividad</t>
  </si>
  <si>
    <t>Indicador</t>
  </si>
  <si>
    <t>Proceso</t>
  </si>
  <si>
    <t>Fecha de Inicio</t>
  </si>
  <si>
    <t>Fecha final de Ejecución</t>
  </si>
  <si>
    <t>6.1</t>
  </si>
  <si>
    <t>6.1.1</t>
  </si>
  <si>
    <t>Plan de Acción Institucional</t>
  </si>
  <si>
    <t>SJP1</t>
  </si>
  <si>
    <t>Brindar la asesoría jurídica que requiera la entidad para su correcta gestión.</t>
  </si>
  <si>
    <t>Elaboración del 100% del tramite jurídico requerido por la entidad o personas naturales o jurídicas de derecho público o privado</t>
  </si>
  <si>
    <t>50%</t>
  </si>
  <si>
    <t>Gestión Jurídica</t>
  </si>
  <si>
    <t>Revisión oportuna de los proyectos de actos administrativos y actos administrativos de interés para la entidad.</t>
  </si>
  <si>
    <t>30%</t>
  </si>
  <si>
    <t>Tramitar los requerimientos asignados al área respecto a actos y providencias de segunda instancia en procesos disciplinarios de acuerdo a lo que se requiera</t>
  </si>
  <si>
    <t>20%</t>
  </si>
  <si>
    <t>6.3</t>
  </si>
  <si>
    <t>6.3.8</t>
  </si>
  <si>
    <t>SJP2</t>
  </si>
  <si>
    <t>Realizar el 100% de las actividades requeridas en el proceso de asesoría legal a los contratos de concesión</t>
  </si>
  <si>
    <t>100%</t>
  </si>
  <si>
    <t>6.3.5</t>
  </si>
  <si>
    <t>SJP3</t>
  </si>
  <si>
    <t>Realizar todas las actividades tendientes para la ejecución de una defensa jurídica técnica que permita disminuir los riesgos en el contingente judicial</t>
  </si>
  <si>
    <t>Atender el 100% de demandas contestadas en los tiempos previstos por la ley</t>
  </si>
  <si>
    <t>Citar las sesiones de comité de conciliación de acuerdo con los términos de ley</t>
  </si>
  <si>
    <t>6.3.7</t>
  </si>
  <si>
    <t>SJP4</t>
  </si>
  <si>
    <t>100% de las actividades realizadas de acuerdo con la gestión requerida en la dependencia</t>
  </si>
  <si>
    <t>Anexo 2 - Matriz Seguimiento al Plan de Acción Institucional</t>
  </si>
  <si>
    <r>
      <rPr>
        <b/>
        <sz val="10"/>
        <rFont val="Tahoma"/>
        <family val="2"/>
      </rPr>
      <t>Avance Porcentual Esperado con corte
31/12/21</t>
    </r>
  </si>
  <si>
    <t>Observaciones OCI</t>
  </si>
  <si>
    <t>Resultado Esperado</t>
  </si>
  <si>
    <t>Resultado del Auditor</t>
  </si>
  <si>
    <t>Resultado reportado por la Subgerencia Jurídica</t>
  </si>
  <si>
    <r>
      <t xml:space="preserve">((numero de requerimientos y conceptos jurídicos atendidos / numero de requerimientos y conceptos jurídicos solicitados)*0,5 </t>
    </r>
    <r>
      <rPr>
        <b/>
        <sz val="10"/>
        <rFont val="Tahoma"/>
        <family val="2"/>
      </rPr>
      <t>+</t>
    </r>
  </si>
  <si>
    <t>Anexo 1 - Matriz de Análisis de Indicadores de Gestión</t>
  </si>
  <si>
    <t>Nombre del Indicador</t>
  </si>
  <si>
    <t>Tipo de Indicador</t>
  </si>
  <si>
    <t>Formula</t>
  </si>
  <si>
    <t>Periodicidad</t>
  </si>
  <si>
    <t>Valor Máximo Aceptado</t>
  </si>
  <si>
    <t>Meta a Logar</t>
  </si>
  <si>
    <t>Fuente de Información</t>
  </si>
  <si>
    <t>Resultado Reportado</t>
  </si>
  <si>
    <t xml:space="preserve">% de cumplimiento </t>
  </si>
  <si>
    <t>Eficacia</t>
  </si>
  <si>
    <t>Eficiencia</t>
  </si>
  <si>
    <t>Trimestral</t>
  </si>
  <si>
    <t>Mantener el grado de eficiencia para cumplir con el tiempo interpuesto por ley para la contestación de demandas</t>
  </si>
  <si>
    <t>Verificar y retroalimentar el seguimiento jurídico de la ejecución de los contratos misionales de la entidad</t>
  </si>
  <si>
    <t>Descripción</t>
  </si>
  <si>
    <t>Dimensión MIPG</t>
  </si>
  <si>
    <t>Gestión con valores para resultados.</t>
  </si>
  <si>
    <t>El 100% de las solicitudes de conceptos jurídicos emitidos dentro de los términos de ley</t>
  </si>
  <si>
    <t>Lograr que el 100% de las demandas sean contestados en los plazos máximos establecidos por ley</t>
  </si>
  <si>
    <t>N. A.</t>
  </si>
  <si>
    <t xml:space="preserve">Porcentaje Total de Cumplimiento </t>
  </si>
  <si>
    <t>CM1</t>
  </si>
  <si>
    <t>CM2</t>
  </si>
  <si>
    <t>CM3</t>
  </si>
  <si>
    <t>Valor Mínimo Aceptado</t>
  </si>
  <si>
    <t>Contratos misionales de la entidad</t>
  </si>
  <si>
    <t>Apoyar el seguimiento jurídico a los contratos de concesión.</t>
  </si>
  <si>
    <t>Ponderación en el Logro del
Producto</t>
  </si>
  <si>
    <t xml:space="preserve">Atención oportuna a las peticiones y requerimientos allegados por las dependencias de la entidad y personas naturales y jurídicas. y emisión de conceptos jurídicos con base en la normatividad legal aplicado al caso concreto puesto en consideración. </t>
  </si>
  <si>
    <t>Seguimiento OCI Vigencia 2022</t>
  </si>
  <si>
    <t xml:space="preserve">Revisar el componente jurídico incluidos en los informes de interventoría
Nota: Actividad aplicable para los contratos que tengan interventoría del componente jurídico contratada </t>
  </si>
  <si>
    <t>Elaborar los informes de supervisión del componente jurídico de los contratos misionales que no tengan interventoría al respecto
Nota: Actividad aplicable para los contratos que no tengan interventoría del componente jurídica contratada</t>
  </si>
  <si>
    <t>Apoyar y coordinar todas las actividades jurídicas y administrativas necesarias para la gestión de la dependencia</t>
  </si>
  <si>
    <t>Adelantar el 100% de las actividades de gestión requeridas para la Subgerencia Jurídica y referentes a: Recepción y asignación de correspondencia, control trámites entes de control y seguimiento herramientas de la gestión del área</t>
  </si>
  <si>
    <t>(Actividades de gestión adelantadas / Actividades de gestión requeridas )*100 
Nota: Meta Constante</t>
  </si>
  <si>
    <t>Emisión de conceptos jurídicos para unificación de criterios de la Entidad 2022</t>
  </si>
  <si>
    <t>(Emisión de conceptos jurídicos dentro de términos / Cantidad de solicitudes de conceptos jurídicos)*100</t>
  </si>
  <si>
    <t>Medir la gestión de la Subgerencia Jurídica en la emisión de conceptos jurídicos</t>
  </si>
  <si>
    <t>Compilación de conceptos jurídicos de la Subgerencia Jurídica- registros en la herramienta dispuesta por la Entidad</t>
  </si>
  <si>
    <t>Oportunidad de defensa Judicial 2022</t>
  </si>
  <si>
    <t>(Demandas contestadas en el trimestre dentro del término que señala la Ley / Demandas notificadas con vencimiento de términos para contestación en el trimestre)*100</t>
  </si>
  <si>
    <t>Base de Datos de Defensa Judicial, Registros en la herramienta dispuesta por la Entidad</t>
  </si>
  <si>
    <t>Seguimiento contratos de concesión 2022</t>
  </si>
  <si>
    <t>oct-dic</t>
  </si>
  <si>
    <t>jul-sep</t>
  </si>
  <si>
    <t>no cumple</t>
  </si>
  <si>
    <t>abr-jun</t>
  </si>
  <si>
    <t>ene-mar</t>
  </si>
  <si>
    <t>GJ3</t>
  </si>
  <si>
    <t>GJ2</t>
  </si>
  <si>
    <t>GJ1</t>
  </si>
  <si>
    <t>Plazo</t>
  </si>
  <si>
    <t>Fecha Reporte</t>
  </si>
  <si>
    <t>PAI1</t>
  </si>
  <si>
    <t>Se emitieron respuesta a 8 proyectos de acuerdos distritales y se atendieron 3 requerimientos del Concejo, proyectos de decreto y resoluciones 6, al igual que 6 actos administrativos</t>
  </si>
  <si>
    <t>PAI3.1</t>
  </si>
  <si>
    <t>PAI2</t>
  </si>
  <si>
    <t>PAI3.2</t>
  </si>
  <si>
    <t>Durente la vigencia 2022 se recibieron 175 demandas distribudias en los cuatro trimestres así: 
Primer trimestre 36 demandas
Segundo trimestre 48 demandas
Tercer trimestre 54 demandas
Cuarto trimestre 37 demandas
Lo anterior se evidenció mediante el archivo de control de la Subgerencia Jurídica.</t>
  </si>
  <si>
    <t xml:space="preserve">1. Se presentaron 6 solicitudes de concepto las cuales se tramitaron dentro del termino establecido de 30 días hábiles. 
2. Se prestó asesoría a 214 requirimientos asi: 119 solicitudes de asesoría, temas de habeas data 65, temas laborales 1 y PQRS 29. </t>
  </si>
  <si>
    <t>Se evidenció en la plataforma SECOPII para el cuarto trimestre, los informes de supervisión a los contratos de interventoría en los cuales se registra la revisión realizada por la Subgerencia Jurídica, correspondiente al componente jurídico para 14 contratos de concesión, con lo que se observó el cumplimiento de la actividad establecida.</t>
  </si>
  <si>
    <t>En la revisión realizada a los 31 contratos de concesión se evidenció en los documentos suministrados y las consultas realizadas en las plataformas SECOPI y SECOPII que se elaboraron los informes conforme a sus periodicidades (mensual y trimestral) según corresponda, por lo que observó el cumplimiento de la actividad establecida.</t>
  </si>
  <si>
    <t>PAI4</t>
  </si>
  <si>
    <t>Observaciones</t>
  </si>
  <si>
    <t xml:space="preserve">
Se revisó 1 auto de proceso disciplinario profiriendo.
OCI: Se pudo evidenciar que para el cuarto trimestre se llevaron a cabo 244 actividades relacionadas con la emisión de conceptos, asesoría jurídica, procesos disciplinarios, laborales, actos administrativos, acuerdos distritales, proyectos de decretos o resoluciones, requerimientos del Concejo, PQRS, Habeas Data. La dependencia cuenta con un archivo de control de las asignaciones, no obstante, se reitera la recomendación frente a revisar dicho archivo para que la verificación se pueda realizar de forma clara por cualquier persona que lo consulte.</t>
  </si>
  <si>
    <t>a) En cuanto al resultado reportado, conforme a los soportes suministrados se observó lo siguiente:
1. Primer Trimestre: En SIGEST se reportaron 10 conceptos, los cuales concuerdan con el archivo de control con el que cuenta la Subgerencia Jurídica. Se resalta que el resultado reportado fue de 90% debido a que un concepto no se tramitó en los tiempos establecidos debido a la complejidad del mismo. Fecha reporte 18-abr-22
2. Segundo Trimestre: En SIGEST se reportaron 4 conceptos, no obstante, el archivo de control con el que cuenta la Subgerencia Jurídica se observan 7 conceptos para el periodo, debido a que 3 tienen una nota que se tomarían en abril según el mes de trámite y según el reporte no se incluyeron. Resultado reportado 100%. Fecha reporte 09-ago-22
3. Tercer Trimestre: En SIGEST se reportaron 4 conceptos, no obstante, el archivo de control con el que cuenta la Subgerencia Jurídica se observan 6 conceptos para el periodo, debido a que no se tomaron 2 conceptos tramitados en septiembre de 2022. Resultado reportado 100%. Fecha de reporte 13-oct-22
4. Cuarto Trimestre: En SIGEST se reportaron 8 conceptos, los cuales concuerdan con los registrados en el archivo de control. Resultado reportado 100%. Fecha reporte 04-ene-23
b) El resultado evidenciado en el SIGEST como cumplimiento del indicador es de 100%, no obstante, este no es coherente con los reportes realizados por la Subgerencia Jurídica debido a que de los cuatro trimestres uno se cumplió en el 90% y tres en el 100%, al realizar el recálculo del indicador de los 31 conceptos de la vigencia 2022, se respondieron dentro de los términos 30 alcanzando un resultado final del 97%
c) La información reportada en el SIGEST para el segundo y tercer trimestre no concuerda con la información registrada en el archivo de control de la Subgerencia Jurídica, por lo que se recomienda adelantar acciones de mejora al respecto.
d) El archivo de control de la Subgerencia Jurídica no es amigable, por lo que se recomienda revisar su estructura y conceptos para evitar inconsistencias.</t>
  </si>
  <si>
    <t>Actas trimestrales de seguimiento jurídico realizadas a contratos misionales 
/ Actas convocadas</t>
  </si>
  <si>
    <t>Demandas contestadas de acuerdo con lineamientos de defensa judicial de TRANSMILENIO S. A.</t>
  </si>
  <si>
    <t>Si bien se evidenció el cumplimiento de mínimo dos sesiones del Comité de Conciliación al mes de acuerdo con el reglamento y en los términos de ley, en la vigencia 2022, se resalta que el indicador establecido no es coherente con la «Actividad necesaria para el logro del producto», debido a que el primero está en términos de sesiones realizadas y la segunda en citar dichas sesiones. La validación se realizó conforme a la obligación de realizar mínimo dos sesiones al mes.</t>
  </si>
  <si>
    <t>a) De la verificación realizada se evidenciaron las siguientes debilidades:
1. En los archivos de control de la Subgerencia Jurídica para la vigencia 2022 de las 175 demandas para 1 no fue posible evidenciar si se respondió dentro de los términos establecidos, motivo por el cual se recomienda tomar medidas para la vigencia 2023 con el fin de garantizar que la información este completa.
b) En cuanto al resultado reportado, conforme a los soportes suministrados se observó lo siguiente:
1. Primer Trimestre: En SIGEST se reportaron 36 demandas, no fue posible corroborar la información, no obstante, el archivo de control con el que cuenta la Subgerencia Jurídica se observan las mismas 36 demandas. Resultado reportado 100%. Fecha reporte 18-abr-22
2. Segundo Trimestre: En SIGEST no se indicaron cuantas demandas se recibieron para el periodo, no obstante, el archivo de control con el que cuenta la Subgerencia Jurídica se observan 48 demandas para el periodo de las cuales una no cuenta con la información correspondiente a los términos para contestarlas. Resultado reportado 100%. Fecha reporte 05-ago-22
3. Tercer Trimestre: En SIGEST no se indicaron cuantas demandas se recibieron para el periodo, no obstante, el archivo de control con el que cuenta la Subgerencia Jurídica se observan 54 demandas para el periodo. Resultado reportado 100%. Fecha reporte 14-oct-22
4. Cuarto Trimestre: En SIGEST se reportaron 37 demandas, no fue posible corroborar la información. no obstante, el archivo de control con el que cuenta la Subgerencia Jurídica se observan las mismas 37 demandas. Resultado reportado 100%. Fecha reporte 04-ene-23</t>
  </si>
  <si>
    <t>La Subgerencia Jurídica indicó que llevo a cabo revisión, asignación y control de correspondencia, seguimiento y entrega de indicadores, plan de acción, cuadro de mando integral, plan anticorrupción y de atención al ciudadano, participación reuniones equipo operativo SIG, al igual que la coordinación y consolidación respuestas entes de control.
La Subgerencia Jurídica suministró diferentes documentos relacionados con tramites y respuestas a entes de control, asignación y respuestas PQRS y trámites internos, seguimiento y reporte de indicadores, entre otros, por lo cual se evidenció la gestión realizada por el responsable logrando el compromiso.</t>
  </si>
  <si>
    <t>a) En cuanto al resultado reportado, conforme a los soportes suministrados se observó lo siguiente:
En cada uno de los cuatro trimestres de la vigencia 2022, se observaron los seguimientos del componente jurídico, documentado en 45 actas o informes, los cuales se encuentran publicados en la plataforma SECOP I y SECOP II.
b) En el tercer trimestre se evidenció que se reportó 13 contratos con interventoría y 32 sin interventoría, mientras en el cuartro trimestre varió la información registrada en el análisis descripvtivo debido a que se indicó que, 14 contratos cuentan con interventoría y 31 sin interventoría.
Se observa debilidad en la información registrada en el SIGEST debido a que entre el tercer y cuarto trimestre de 2022, varía el número de contratos que cuentan o no con interventoría, una vez confirmada la información con la Subgerencia Jurídica mediante correo del 19-ene-23, en el cual informaron que «(...) tenemos 13 contratos con interventoría y 32 contratos sin interventoría», no obstante, en el archivo de seguimiento del plan de acción a 31-dic-22 suministrado para el presente seguimiento registra información diferente, por lo que no se tiene certeza de cúales son los datos correctos.
c) En el SIGEST se evidenció que el indicador presentaba una fórmula así « Actas trimestrales de seguimiento jurídico realizadas a contratos misionales / Reuniones convocadas », no obstante la Subgerencia Jurídica solicitó el 22 de agosto de 2022 el ajuste de dicha fórmula para que fuera similar al compromiso SJP2 del Plan de Acción, el cual en la consulta realizada en la plataforma en cuestión, el 17 de enero de 2022, no había sido adoptado el cambio, por lo tanto se recomienda que se implementen acciones que garanticen que los cambios solicitados sean oficializados</t>
  </si>
  <si>
    <t xml:space="preserve">(numero de proyectos de actos administrativos y actos administrativos atendidos / numero de proyectos de actos administrativos actos administrativos requeridos)*0,3 + </t>
  </si>
  <si>
    <t>El 100% de los contratos misionales vigentes deben tener informe de interventoría o de supervisión del componente jurídico</t>
  </si>
  <si>
    <r>
      <t>((</t>
    </r>
    <r>
      <rPr>
        <b/>
        <sz val="10"/>
        <color rgb="FF000000"/>
        <rFont val="Tahoma"/>
        <family val="2"/>
      </rPr>
      <t>Informes</t>
    </r>
    <r>
      <rPr>
        <sz val="10"/>
        <color rgb="FF000000"/>
        <rFont val="Tahoma"/>
        <family val="2"/>
      </rPr>
      <t xml:space="preserve"> del componente jurídico </t>
    </r>
    <r>
      <rPr>
        <b/>
        <sz val="10"/>
        <color rgb="FF000000"/>
        <rFont val="Tahoma"/>
        <family val="2"/>
      </rPr>
      <t>revisados</t>
    </r>
    <r>
      <rPr>
        <sz val="10"/>
        <color rgb="FF000000"/>
        <rFont val="Tahoma"/>
        <family val="2"/>
      </rPr>
      <t xml:space="preserve"> para los contratos con interventoría /
</t>
    </r>
    <r>
      <rPr>
        <b/>
        <sz val="10"/>
        <color rgb="FF000000"/>
        <rFont val="Tahoma"/>
        <family val="2"/>
      </rPr>
      <t>Informes</t>
    </r>
    <r>
      <rPr>
        <sz val="10"/>
        <color rgb="FF000000"/>
        <rFont val="Tahoma"/>
        <family val="2"/>
      </rPr>
      <t xml:space="preserve"> del Componente jurídico </t>
    </r>
    <r>
      <rPr>
        <b/>
        <sz val="10"/>
        <color rgb="FF000000"/>
        <rFont val="Tahoma"/>
        <family val="2"/>
      </rPr>
      <t>presentados</t>
    </r>
    <r>
      <rPr>
        <sz val="10"/>
        <color rgb="FF000000"/>
        <rFont val="Tahoma"/>
        <family val="2"/>
      </rPr>
      <t xml:space="preserve"> para los contratos con interventoría) *0,5 +</t>
    </r>
  </si>
  <si>
    <r>
      <t xml:space="preserve">(Actos y providencias de segunda instancia en procesos disciplinarios sustanciados / actos y providencias de segunda instancia en procesos disciplinarios requeridos)*0,2) *100
</t>
    </r>
    <r>
      <rPr>
        <b/>
        <sz val="10"/>
        <color rgb="FF000000"/>
        <rFont val="Tahoma"/>
        <family val="2"/>
      </rPr>
      <t>Nota: meta constante</t>
    </r>
  </si>
  <si>
    <r>
      <t>(</t>
    </r>
    <r>
      <rPr>
        <b/>
        <sz val="10"/>
        <color rgb="FF000000"/>
        <rFont val="Tahoma"/>
        <family val="2"/>
      </rPr>
      <t>Informes</t>
    </r>
    <r>
      <rPr>
        <sz val="10"/>
        <color rgb="FF000000"/>
        <rFont val="Tahoma"/>
        <family val="2"/>
      </rPr>
      <t xml:space="preserve"> del componente jurídico </t>
    </r>
    <r>
      <rPr>
        <b/>
        <sz val="10"/>
        <color rgb="FF000000"/>
        <rFont val="Tahoma"/>
        <family val="2"/>
      </rPr>
      <t>elaborados</t>
    </r>
    <r>
      <rPr>
        <sz val="10"/>
        <color rgb="FF000000"/>
        <rFont val="Tahoma"/>
        <family val="2"/>
      </rPr>
      <t xml:space="preserve"> para los contratos sin interventoría / </t>
    </r>
    <r>
      <rPr>
        <b/>
        <sz val="10"/>
        <color rgb="FF000000"/>
        <rFont val="Tahoma"/>
        <family val="2"/>
      </rPr>
      <t>Informes</t>
    </r>
    <r>
      <rPr>
        <sz val="10"/>
        <color rgb="FF000000"/>
        <rFont val="Tahoma"/>
        <family val="2"/>
      </rPr>
      <t xml:space="preserve"> del componente jurídico </t>
    </r>
    <r>
      <rPr>
        <b/>
        <sz val="10"/>
        <color rgb="FF000000"/>
        <rFont val="Tahoma"/>
        <family val="2"/>
      </rPr>
      <t>requeridos</t>
    </r>
    <r>
      <rPr>
        <sz val="10"/>
        <color rgb="FF000000"/>
        <rFont val="Tahoma"/>
        <family val="2"/>
      </rPr>
      <t xml:space="preserve"> para los contratos sin interventoría) *0,5)) *100</t>
    </r>
  </si>
  <si>
    <t>{(Demandas contestadas según lineamientos de Defensa Judicial /Demandas recibidas)*0,60 +</t>
  </si>
  <si>
    <t>(Sesiones realizadas de comité de conciliación / mínimo de sesiones que establece la ley)*0,40)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</si>
</sst>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d/mmm/yyyy;@"/>
  </numFmts>
  <fonts count="16" x14ac:knownFonts="1">
    <font>
      <sz val="11"/>
      <color theme="1"/>
      <name val="Calibri"/>
      <family val="2"/>
      <scheme val="minor"/>
    </font>
    <font>
      <sz val="11"/>
      <color theme="1"/>
      <name val="Calibri"/>
      <family val="2"/>
      <scheme val="minor"/>
    </font>
    <font>
      <sz val="10"/>
      <color rgb="FF000000"/>
      <name val="Times New Roman"/>
      <family val="1"/>
    </font>
    <font>
      <sz val="10"/>
      <color rgb="FF000000"/>
      <name val="Tahoma"/>
      <family val="2"/>
    </font>
    <font>
      <sz val="12"/>
      <color theme="1"/>
      <name val="Arial"/>
      <family val="2"/>
    </font>
    <font>
      <b/>
      <sz val="10"/>
      <name val="Tahoma"/>
      <family val="2"/>
    </font>
    <font>
      <sz val="10"/>
      <name val="Tahoma"/>
      <family val="2"/>
    </font>
    <font>
      <sz val="11"/>
      <color indexed="8"/>
      <name val="Calibri"/>
      <family val="2"/>
      <scheme val="minor"/>
    </font>
    <font>
      <sz val="11"/>
      <name val="Arial"/>
      <family val="2"/>
    </font>
    <font>
      <b/>
      <sz val="18"/>
      <name val="Arial"/>
      <family val="2"/>
    </font>
    <font>
      <b/>
      <sz val="10"/>
      <name val="Arial"/>
      <family val="2"/>
    </font>
    <font>
      <sz val="10"/>
      <name val="Arial"/>
      <family val="2"/>
    </font>
    <font>
      <sz val="10"/>
      <color theme="1"/>
      <name val="Arial"/>
      <family val="2"/>
    </font>
    <font>
      <sz val="8"/>
      <name val="Calibri"/>
      <family val="2"/>
      <scheme val="minor"/>
    </font>
    <font>
      <u/>
      <sz val="12"/>
      <color theme="10"/>
      <name val="Arial"/>
      <family val="2"/>
    </font>
    <font>
      <b/>
      <sz val="10"/>
      <color rgb="FF000000"/>
      <name val="Tahoma"/>
      <family val="2"/>
    </font>
  </fonts>
  <fills count="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00"/>
        <bgColor indexed="64"/>
      </patternFill>
    </fill>
  </fills>
  <borders count="4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auto="1"/>
      </right>
      <top style="medium">
        <color auto="1"/>
      </top>
      <bottom style="thin">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style="thin">
        <color indexed="64"/>
      </left>
      <right/>
      <top style="thin">
        <color indexed="64"/>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auto="1"/>
      </top>
      <bottom/>
      <diagonal/>
    </border>
    <border>
      <left style="thin">
        <color auto="1"/>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auto="1"/>
      </right>
      <top/>
      <bottom style="medium">
        <color auto="1"/>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s>
  <cellStyleXfs count="44">
    <xf numFmtId="0" fontId="0" fillId="0" borderId="0"/>
    <xf numFmtId="0" fontId="2" fillId="0" borderId="0"/>
    <xf numFmtId="0" fontId="1" fillId="0" borderId="0"/>
    <xf numFmtId="0" fontId="4" fillId="0" borderId="0"/>
    <xf numFmtId="9" fontId="1" fillId="0" borderId="0" applyFont="0" applyFill="0" applyBorder="0" applyAlignment="0" applyProtection="0"/>
    <xf numFmtId="0" fontId="7" fillId="0" borderId="0"/>
    <xf numFmtId="0" fontId="7"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4" fillId="0" borderId="0" applyFont="0" applyFill="0" applyBorder="0" applyAlignment="0" applyProtection="0"/>
    <xf numFmtId="41" fontId="4" fillId="0" borderId="0" applyFont="0" applyFill="0" applyBorder="0" applyAlignment="0" applyProtection="0"/>
    <xf numFmtId="0" fontId="14" fillId="0" borderId="0" applyNumberFormat="0" applyFill="0" applyBorder="0" applyAlignment="0" applyProtection="0"/>
    <xf numFmtId="0" fontId="4" fillId="0" borderId="0"/>
    <xf numFmtId="41"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1" fontId="4" fillId="0" borderId="0" applyFont="0" applyFill="0" applyBorder="0" applyAlignment="0" applyProtection="0"/>
    <xf numFmtId="0" fontId="4" fillId="0" borderId="0"/>
    <xf numFmtId="41"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1" fontId="4" fillId="0" borderId="0" applyFont="0" applyFill="0" applyBorder="0" applyAlignment="0" applyProtection="0"/>
    <xf numFmtId="0" fontId="4" fillId="0" borderId="0"/>
    <xf numFmtId="41" fontId="4" fillId="0" borderId="0" applyFont="0" applyFill="0" applyBorder="0" applyAlignment="0" applyProtection="0"/>
    <xf numFmtId="9" fontId="4" fillId="0" borderId="0" applyFont="0" applyFill="0" applyBorder="0" applyAlignment="0" applyProtection="0"/>
    <xf numFmtId="0" fontId="4" fillId="0" borderId="0"/>
    <xf numFmtId="0" fontId="1" fillId="0" borderId="0"/>
  </cellStyleXfs>
  <cellXfs count="135">
    <xf numFmtId="0" fontId="0" fillId="0" borderId="0" xfId="0"/>
    <xf numFmtId="0" fontId="3" fillId="0" borderId="0" xfId="1" applyFont="1" applyAlignment="1">
      <alignment horizontal="left" vertical="top"/>
    </xf>
    <xf numFmtId="0" fontId="6" fillId="0" borderId="2" xfId="1" applyFont="1" applyBorder="1" applyAlignment="1">
      <alignment horizontal="left" vertical="center" wrapText="1"/>
    </xf>
    <xf numFmtId="165" fontId="3" fillId="0" borderId="2" xfId="1" applyNumberFormat="1" applyFont="1" applyBorder="1" applyAlignment="1">
      <alignment horizontal="left" vertical="center" shrinkToFit="1"/>
    </xf>
    <xf numFmtId="0" fontId="3" fillId="0" borderId="2" xfId="1" applyFont="1" applyBorder="1" applyAlignment="1">
      <alignment horizontal="left" vertical="center" wrapText="1"/>
    </xf>
    <xf numFmtId="0" fontId="6" fillId="0" borderId="1" xfId="1" applyFont="1" applyBorder="1" applyAlignment="1">
      <alignment horizontal="left" vertical="center" wrapText="1"/>
    </xf>
    <xf numFmtId="0" fontId="6" fillId="0" borderId="3" xfId="1" applyFont="1" applyBorder="1" applyAlignment="1">
      <alignment horizontal="left" vertical="center" wrapText="1"/>
    </xf>
    <xf numFmtId="0" fontId="3" fillId="0" borderId="12" xfId="1" applyFont="1" applyBorder="1" applyAlignment="1">
      <alignment horizontal="left" vertical="center" wrapText="1"/>
    </xf>
    <xf numFmtId="165" fontId="3" fillId="0" borderId="3" xfId="1" applyNumberFormat="1" applyFont="1" applyBorder="1" applyAlignment="1">
      <alignment horizontal="left" vertical="center" shrinkToFit="1"/>
    </xf>
    <xf numFmtId="0" fontId="6" fillId="0" borderId="0" xfId="1" applyFont="1" applyAlignment="1">
      <alignment horizontal="left" vertical="center" wrapText="1"/>
    </xf>
    <xf numFmtId="0" fontId="3" fillId="0" borderId="1" xfId="1" applyFont="1" applyBorder="1" applyAlignment="1">
      <alignment horizontal="left" vertical="top"/>
    </xf>
    <xf numFmtId="0" fontId="3" fillId="0" borderId="20" xfId="1" applyFont="1" applyBorder="1" applyAlignment="1">
      <alignment horizontal="left" vertical="top"/>
    </xf>
    <xf numFmtId="0" fontId="3" fillId="0" borderId="21" xfId="1" applyFont="1" applyBorder="1" applyAlignment="1">
      <alignment horizontal="left" vertical="top"/>
    </xf>
    <xf numFmtId="0" fontId="6" fillId="0" borderId="23" xfId="1" applyFont="1" applyBorder="1" applyAlignment="1">
      <alignment horizontal="left" vertical="center" wrapText="1"/>
    </xf>
    <xf numFmtId="0" fontId="6" fillId="0" borderId="24" xfId="1" applyFont="1" applyBorder="1" applyAlignment="1">
      <alignment horizontal="left" vertical="center" wrapText="1"/>
    </xf>
    <xf numFmtId="165" fontId="3" fillId="0" borderId="10" xfId="1" applyNumberFormat="1" applyFont="1" applyBorder="1" applyAlignment="1">
      <alignment horizontal="left" vertical="center" shrinkToFit="1"/>
    </xf>
    <xf numFmtId="165" fontId="3" fillId="0" borderId="22" xfId="1" applyNumberFormat="1" applyFont="1" applyBorder="1" applyAlignment="1">
      <alignment horizontal="left" vertical="center" shrinkToFit="1"/>
    </xf>
    <xf numFmtId="165" fontId="3" fillId="0" borderId="19" xfId="1" applyNumberFormat="1" applyFont="1" applyBorder="1" applyAlignment="1">
      <alignment horizontal="left" vertical="center" shrinkToFit="1"/>
    </xf>
    <xf numFmtId="0" fontId="3" fillId="0" borderId="25" xfId="1" applyFont="1" applyBorder="1" applyAlignment="1">
      <alignment horizontal="left" vertical="top"/>
    </xf>
    <xf numFmtId="0" fontId="6" fillId="0" borderId="17" xfId="1" applyFont="1" applyBorder="1" applyAlignment="1">
      <alignment horizontal="left" vertical="center" wrapText="1"/>
    </xf>
    <xf numFmtId="0" fontId="3" fillId="0" borderId="17" xfId="1" applyFont="1" applyBorder="1" applyAlignment="1">
      <alignment horizontal="left" vertical="center" wrapText="1"/>
    </xf>
    <xf numFmtId="165" fontId="3" fillId="0" borderId="17" xfId="1" applyNumberFormat="1" applyFont="1" applyBorder="1" applyAlignment="1">
      <alignment horizontal="left" vertical="center" shrinkToFit="1"/>
    </xf>
    <xf numFmtId="0" fontId="6" fillId="0" borderId="0" xfId="3" applyFont="1" applyAlignment="1" applyProtection="1">
      <alignment horizontal="left" vertical="center"/>
      <protection locked="0"/>
    </xf>
    <xf numFmtId="1" fontId="3" fillId="0" borderId="25" xfId="1" applyNumberFormat="1" applyFont="1" applyBorder="1" applyAlignment="1">
      <alignment horizontal="left" vertical="center" shrinkToFit="1"/>
    </xf>
    <xf numFmtId="164" fontId="3" fillId="0" borderId="1" xfId="1" applyNumberFormat="1" applyFont="1" applyBorder="1" applyAlignment="1">
      <alignment horizontal="left" vertical="center" shrinkToFit="1"/>
    </xf>
    <xf numFmtId="0" fontId="6" fillId="0" borderId="9" xfId="1" applyFont="1" applyBorder="1" applyAlignment="1">
      <alignment horizontal="left" vertical="center" wrapText="1"/>
    </xf>
    <xf numFmtId="0" fontId="6" fillId="0" borderId="12" xfId="1" applyFont="1" applyBorder="1" applyAlignment="1">
      <alignment horizontal="left" vertical="center" wrapText="1"/>
    </xf>
    <xf numFmtId="1" fontId="3" fillId="0" borderId="26" xfId="1" applyNumberFormat="1" applyFont="1" applyBorder="1" applyAlignment="1">
      <alignment horizontal="left" vertical="center" shrinkToFit="1"/>
    </xf>
    <xf numFmtId="164" fontId="3" fillId="0" borderId="10" xfId="1" applyNumberFormat="1" applyFont="1" applyBorder="1" applyAlignment="1">
      <alignment horizontal="left" vertical="center" shrinkToFit="1"/>
    </xf>
    <xf numFmtId="0" fontId="6" fillId="0" borderId="10" xfId="1" applyFont="1" applyBorder="1" applyAlignment="1">
      <alignment horizontal="left" vertical="center" wrapText="1"/>
    </xf>
    <xf numFmtId="9" fontId="3" fillId="0" borderId="10" xfId="1" applyNumberFormat="1" applyFont="1" applyBorder="1" applyAlignment="1">
      <alignment horizontal="left" vertical="center" shrinkToFit="1"/>
    </xf>
    <xf numFmtId="9" fontId="3" fillId="0" borderId="26" xfId="1" applyNumberFormat="1" applyFont="1" applyBorder="1" applyAlignment="1">
      <alignment horizontal="left" vertical="center" shrinkToFit="1"/>
    </xf>
    <xf numFmtId="1" fontId="3" fillId="0" borderId="27" xfId="1" applyNumberFormat="1" applyFont="1" applyBorder="1" applyAlignment="1">
      <alignment horizontal="left" vertical="center" shrinkToFit="1"/>
    </xf>
    <xf numFmtId="164" fontId="3" fillId="0" borderId="3" xfId="1" applyNumberFormat="1" applyFont="1" applyBorder="1" applyAlignment="1">
      <alignment horizontal="left" vertical="center" shrinkToFit="1"/>
    </xf>
    <xf numFmtId="0" fontId="6" fillId="0" borderId="11" xfId="1" applyFont="1" applyBorder="1" applyAlignment="1">
      <alignment horizontal="left" vertical="center" wrapText="1"/>
    </xf>
    <xf numFmtId="9" fontId="3" fillId="0" borderId="3" xfId="1" applyNumberFormat="1" applyFont="1" applyBorder="1" applyAlignment="1">
      <alignment horizontal="left" vertical="center" shrinkToFit="1"/>
    </xf>
    <xf numFmtId="9" fontId="3" fillId="0" borderId="27" xfId="1" applyNumberFormat="1" applyFont="1" applyBorder="1" applyAlignment="1">
      <alignment horizontal="left" vertical="center" shrinkToFit="1"/>
    </xf>
    <xf numFmtId="1" fontId="3" fillId="0" borderId="16" xfId="1" applyNumberFormat="1" applyFont="1" applyBorder="1" applyAlignment="1">
      <alignment horizontal="left" vertical="center" shrinkToFit="1"/>
    </xf>
    <xf numFmtId="164" fontId="3" fillId="0" borderId="17" xfId="1" applyNumberFormat="1" applyFont="1" applyBorder="1" applyAlignment="1">
      <alignment horizontal="left" vertical="center" shrinkToFit="1"/>
    </xf>
    <xf numFmtId="9" fontId="3" fillId="0" borderId="17" xfId="1" applyNumberFormat="1" applyFont="1" applyBorder="1" applyAlignment="1">
      <alignment horizontal="left" vertical="center" shrinkToFit="1"/>
    </xf>
    <xf numFmtId="165" fontId="3" fillId="0" borderId="32" xfId="1" applyNumberFormat="1" applyFont="1" applyBorder="1" applyAlignment="1">
      <alignment horizontal="left" vertical="center" shrinkToFit="1"/>
    </xf>
    <xf numFmtId="0" fontId="3" fillId="0" borderId="0" xfId="1" applyFont="1" applyAlignment="1">
      <alignment horizontal="center" vertical="top"/>
    </xf>
    <xf numFmtId="0" fontId="8" fillId="2" borderId="0" xfId="3" applyFont="1" applyFill="1" applyAlignment="1">
      <alignment vertical="center"/>
    </xf>
    <xf numFmtId="0" fontId="8" fillId="2" borderId="0" xfId="3" applyFont="1" applyFill="1" applyAlignment="1">
      <alignment vertical="center" wrapText="1"/>
    </xf>
    <xf numFmtId="0" fontId="8" fillId="2" borderId="0" xfId="3" applyFont="1" applyFill="1" applyAlignment="1">
      <alignment horizontal="center" vertical="center" wrapText="1"/>
    </xf>
    <xf numFmtId="0" fontId="8" fillId="2" borderId="0" xfId="3" applyFont="1" applyFill="1" applyAlignment="1">
      <alignment horizontal="center" vertical="center"/>
    </xf>
    <xf numFmtId="0" fontId="11" fillId="2" borderId="2" xfId="0" applyFont="1" applyFill="1" applyBorder="1" applyAlignment="1">
      <alignment horizontal="left" vertical="center" wrapText="1"/>
    </xf>
    <xf numFmtId="0" fontId="11" fillId="2" borderId="2" xfId="0" applyFont="1" applyFill="1" applyBorder="1" applyAlignment="1">
      <alignment horizontal="left" vertical="center"/>
    </xf>
    <xf numFmtId="9" fontId="11" fillId="0" borderId="2" xfId="3" applyNumberFormat="1" applyFont="1" applyBorder="1" applyAlignment="1">
      <alignment horizontal="left" vertical="center" wrapText="1"/>
    </xf>
    <xf numFmtId="0" fontId="11" fillId="0" borderId="14" xfId="3" applyFont="1" applyBorder="1" applyAlignment="1">
      <alignment horizontal="left" vertical="center" wrapText="1"/>
    </xf>
    <xf numFmtId="0" fontId="11" fillId="0" borderId="2" xfId="0" applyFont="1" applyBorder="1" applyAlignment="1">
      <alignment horizontal="left" vertical="center"/>
    </xf>
    <xf numFmtId="0" fontId="10" fillId="2" borderId="36" xfId="3" applyFont="1" applyFill="1" applyBorder="1" applyAlignment="1">
      <alignment horizontal="center" vertical="center" wrapText="1"/>
    </xf>
    <xf numFmtId="0" fontId="11" fillId="2" borderId="14" xfId="0" applyFont="1" applyFill="1" applyBorder="1" applyAlignment="1">
      <alignment horizontal="left" vertical="center" wrapText="1"/>
    </xf>
    <xf numFmtId="9" fontId="11" fillId="0" borderId="14" xfId="3" applyNumberFormat="1" applyFont="1" applyBorder="1" applyAlignment="1">
      <alignment horizontal="left" vertical="center" wrapText="1"/>
    </xf>
    <xf numFmtId="0" fontId="11" fillId="2" borderId="7" xfId="0" applyFont="1" applyFill="1" applyBorder="1" applyAlignment="1">
      <alignment horizontal="left" vertical="center" wrapText="1"/>
    </xf>
    <xf numFmtId="0" fontId="11" fillId="2" borderId="16" xfId="0" applyFont="1" applyFill="1" applyBorder="1" applyAlignment="1">
      <alignment horizontal="left" vertical="center" wrapText="1"/>
    </xf>
    <xf numFmtId="0" fontId="11" fillId="2" borderId="17" xfId="0" applyFont="1" applyFill="1" applyBorder="1" applyAlignment="1">
      <alignment horizontal="left" vertical="center"/>
    </xf>
    <xf numFmtId="0" fontId="11" fillId="2" borderId="17" xfId="0" applyFont="1" applyFill="1" applyBorder="1" applyAlignment="1">
      <alignment horizontal="left" vertical="center" wrapText="1"/>
    </xf>
    <xf numFmtId="0" fontId="11" fillId="0" borderId="17" xfId="0" applyFont="1" applyBorder="1" applyAlignment="1">
      <alignment horizontal="left" vertical="center"/>
    </xf>
    <xf numFmtId="9" fontId="11" fillId="0" borderId="17" xfId="3" applyNumberFormat="1" applyFont="1" applyBorder="1" applyAlignment="1">
      <alignment horizontal="left" vertical="center" wrapText="1"/>
    </xf>
    <xf numFmtId="0" fontId="12" fillId="0" borderId="0" xfId="0" applyFont="1" applyAlignment="1">
      <alignment vertical="center"/>
    </xf>
    <xf numFmtId="0" fontId="10" fillId="2" borderId="0" xfId="3" applyFont="1" applyFill="1" applyAlignment="1">
      <alignment horizontal="left" vertical="center"/>
    </xf>
    <xf numFmtId="0" fontId="10" fillId="2" borderId="33" xfId="3" applyFont="1" applyFill="1" applyBorder="1" applyAlignment="1">
      <alignment horizontal="left" vertical="center" wrapText="1"/>
    </xf>
    <xf numFmtId="0" fontId="10" fillId="2" borderId="34" xfId="3" applyFont="1" applyFill="1" applyBorder="1" applyAlignment="1">
      <alignment horizontal="left" vertical="center" wrapText="1"/>
    </xf>
    <xf numFmtId="0" fontId="10" fillId="2" borderId="35" xfId="3" applyFont="1" applyFill="1" applyBorder="1" applyAlignment="1">
      <alignment horizontal="left" vertical="center" wrapText="1"/>
    </xf>
    <xf numFmtId="0" fontId="10" fillId="2" borderId="0" xfId="3" applyFont="1" applyFill="1" applyAlignment="1">
      <alignment horizontal="left" vertical="center" wrapText="1"/>
    </xf>
    <xf numFmtId="0" fontId="9" fillId="2" borderId="0" xfId="3" applyFont="1" applyFill="1" applyAlignment="1">
      <alignment horizontal="center" vertical="center"/>
    </xf>
    <xf numFmtId="0" fontId="12" fillId="0" borderId="2" xfId="0" applyFont="1" applyBorder="1" applyAlignment="1">
      <alignment horizontal="left" vertical="center"/>
    </xf>
    <xf numFmtId="0" fontId="12" fillId="0" borderId="2" xfId="0" applyFont="1" applyBorder="1" applyAlignment="1">
      <alignment horizontal="left" vertical="center" wrapText="1"/>
    </xf>
    <xf numFmtId="0" fontId="12" fillId="0" borderId="17" xfId="0" applyFont="1" applyBorder="1" applyAlignment="1">
      <alignment horizontal="left" vertical="center"/>
    </xf>
    <xf numFmtId="0" fontId="12" fillId="0" borderId="17" xfId="0" applyFont="1" applyBorder="1" applyAlignment="1">
      <alignment horizontal="left" vertical="center" wrapText="1"/>
    </xf>
    <xf numFmtId="0" fontId="0" fillId="0" borderId="0" xfId="0" applyAlignment="1">
      <alignment vertical="center"/>
    </xf>
    <xf numFmtId="0" fontId="11" fillId="2" borderId="24" xfId="0" applyFont="1" applyFill="1" applyBorder="1" applyAlignment="1">
      <alignment horizontal="left" vertical="center" wrapText="1"/>
    </xf>
    <xf numFmtId="9" fontId="6" fillId="3" borderId="7" xfId="2" applyNumberFormat="1" applyFont="1" applyFill="1" applyBorder="1" applyAlignment="1" applyProtection="1">
      <alignment horizontal="left" vertical="center"/>
      <protection locked="0"/>
    </xf>
    <xf numFmtId="9" fontId="6" fillId="3" borderId="16" xfId="2" applyNumberFormat="1" applyFont="1" applyFill="1" applyBorder="1" applyAlignment="1" applyProtection="1">
      <alignment horizontal="left" vertical="center"/>
      <protection locked="0"/>
    </xf>
    <xf numFmtId="10" fontId="3" fillId="0" borderId="0" xfId="21" applyNumberFormat="1" applyFont="1" applyAlignment="1">
      <alignment horizontal="left" vertical="top"/>
    </xf>
    <xf numFmtId="0" fontId="3" fillId="0" borderId="38" xfId="1" applyFont="1" applyBorder="1" applyAlignment="1">
      <alignment horizontal="left" vertical="top"/>
    </xf>
    <xf numFmtId="9" fontId="3" fillId="0" borderId="39" xfId="1" applyNumberFormat="1" applyFont="1" applyBorder="1" applyAlignment="1">
      <alignment horizontal="left" vertical="center" shrinkToFit="1"/>
    </xf>
    <xf numFmtId="9" fontId="3" fillId="0" borderId="40" xfId="1" applyNumberFormat="1" applyFont="1" applyBorder="1" applyAlignment="1">
      <alignment horizontal="left" vertical="center" shrinkToFit="1"/>
    </xf>
    <xf numFmtId="9" fontId="6" fillId="3" borderId="41" xfId="2" applyNumberFormat="1" applyFont="1" applyFill="1" applyBorder="1" applyAlignment="1" applyProtection="1">
      <alignment horizontal="left" vertical="center"/>
      <protection locked="0"/>
    </xf>
    <xf numFmtId="9" fontId="6" fillId="3" borderId="42" xfId="2" applyNumberFormat="1" applyFont="1" applyFill="1" applyBorder="1" applyAlignment="1" applyProtection="1">
      <alignment horizontal="left" vertical="center"/>
      <protection locked="0"/>
    </xf>
    <xf numFmtId="0" fontId="5" fillId="2" borderId="36" xfId="3" applyFont="1" applyFill="1" applyBorder="1" applyAlignment="1">
      <alignment horizontal="left" vertical="center" wrapText="1"/>
    </xf>
    <xf numFmtId="9" fontId="5" fillId="2" borderId="36" xfId="3" applyNumberFormat="1" applyFont="1" applyFill="1" applyBorder="1" applyAlignment="1">
      <alignment horizontal="left" vertical="center"/>
    </xf>
    <xf numFmtId="0" fontId="5" fillId="2" borderId="0" xfId="3" applyFont="1" applyFill="1" applyAlignment="1" applyProtection="1">
      <alignment horizontal="left" vertical="center"/>
      <protection locked="0"/>
    </xf>
    <xf numFmtId="9" fontId="6" fillId="3" borderId="25" xfId="2" applyNumberFormat="1" applyFont="1" applyFill="1" applyBorder="1" applyAlignment="1" applyProtection="1">
      <alignment horizontal="left" vertical="center"/>
      <protection locked="0"/>
    </xf>
    <xf numFmtId="9" fontId="6" fillId="3" borderId="38" xfId="2" applyNumberFormat="1" applyFont="1" applyFill="1" applyBorder="1" applyAlignment="1" applyProtection="1">
      <alignment horizontal="left" vertical="center"/>
      <protection locked="0"/>
    </xf>
    <xf numFmtId="9" fontId="6" fillId="0" borderId="2" xfId="1" applyNumberFormat="1" applyFont="1" applyBorder="1" applyAlignment="1">
      <alignment horizontal="left" vertical="center" wrapText="1"/>
    </xf>
    <xf numFmtId="0" fontId="3" fillId="0" borderId="2" xfId="1" quotePrefix="1" applyFont="1" applyBorder="1" applyAlignment="1">
      <alignment horizontal="left" vertical="center" wrapText="1"/>
    </xf>
    <xf numFmtId="165" fontId="3" fillId="0" borderId="43" xfId="1" applyNumberFormat="1" applyFont="1" applyBorder="1" applyAlignment="1">
      <alignment horizontal="left" vertical="center" shrinkToFit="1"/>
    </xf>
    <xf numFmtId="9" fontId="6" fillId="3" borderId="27" xfId="2" applyNumberFormat="1" applyFont="1" applyFill="1" applyBorder="1" applyAlignment="1" applyProtection="1">
      <alignment horizontal="left" vertical="center"/>
      <protection locked="0"/>
    </xf>
    <xf numFmtId="9" fontId="3" fillId="0" borderId="10" xfId="1" applyNumberFormat="1" applyFont="1" applyBorder="1" applyAlignment="1">
      <alignment horizontal="left" shrinkToFit="1"/>
    </xf>
    <xf numFmtId="0" fontId="6" fillId="0" borderId="10" xfId="1" applyFont="1" applyBorder="1" applyAlignment="1">
      <alignment horizontal="left" wrapText="1"/>
    </xf>
    <xf numFmtId="165" fontId="3" fillId="0" borderId="10" xfId="1" applyNumberFormat="1" applyFont="1" applyBorder="1" applyAlignment="1">
      <alignment horizontal="left" shrinkToFit="1"/>
    </xf>
    <xf numFmtId="165" fontId="3" fillId="0" borderId="22" xfId="1" applyNumberFormat="1" applyFont="1" applyBorder="1" applyAlignment="1">
      <alignment horizontal="left" shrinkToFit="1"/>
    </xf>
    <xf numFmtId="9" fontId="6" fillId="3" borderId="25" xfId="2" applyNumberFormat="1" applyFont="1" applyFill="1" applyBorder="1" applyAlignment="1" applyProtection="1">
      <alignment horizontal="left"/>
      <protection locked="0"/>
    </xf>
    <xf numFmtId="1" fontId="3" fillId="0" borderId="25" xfId="1" applyNumberFormat="1" applyFont="1" applyBorder="1" applyAlignment="1">
      <alignment horizontal="left" shrinkToFit="1"/>
    </xf>
    <xf numFmtId="0" fontId="6" fillId="0" borderId="1" xfId="1" applyFont="1" applyBorder="1" applyAlignment="1">
      <alignment horizontal="left" wrapText="1"/>
    </xf>
    <xf numFmtId="0" fontId="3" fillId="0" borderId="21" xfId="1" applyFont="1" applyBorder="1" applyAlignment="1">
      <alignment horizontal="left"/>
    </xf>
    <xf numFmtId="9" fontId="3" fillId="0" borderId="25" xfId="1" applyNumberFormat="1" applyFont="1" applyBorder="1" applyAlignment="1">
      <alignment horizontal="left"/>
    </xf>
    <xf numFmtId="164" fontId="3" fillId="0" borderId="1" xfId="1" applyNumberFormat="1" applyFont="1" applyBorder="1" applyAlignment="1">
      <alignment horizontal="left" shrinkToFit="1"/>
    </xf>
    <xf numFmtId="0" fontId="6" fillId="0" borderId="9" xfId="1" applyFont="1" applyBorder="1" applyAlignment="1">
      <alignment horizontal="left" wrapText="1"/>
    </xf>
    <xf numFmtId="9" fontId="3" fillId="0" borderId="38" xfId="1" applyNumberFormat="1" applyFont="1" applyBorder="1" applyAlignment="1">
      <alignment horizontal="left"/>
    </xf>
    <xf numFmtId="0" fontId="11" fillId="0" borderId="13" xfId="0" applyFont="1" applyBorder="1" applyAlignment="1">
      <alignment horizontal="left" vertical="center" wrapText="1"/>
    </xf>
    <xf numFmtId="0" fontId="11" fillId="0" borderId="14" xfId="0" applyFont="1" applyBorder="1" applyAlignment="1">
      <alignment horizontal="left" vertical="center"/>
    </xf>
    <xf numFmtId="0" fontId="11" fillId="0" borderId="14" xfId="0" applyFont="1" applyBorder="1" applyAlignment="1">
      <alignment horizontal="left" vertical="center" wrapText="1"/>
    </xf>
    <xf numFmtId="0" fontId="11" fillId="0" borderId="14" xfId="3" applyFont="1" applyBorder="1" applyAlignment="1">
      <alignment horizontal="left" vertical="center"/>
    </xf>
    <xf numFmtId="0" fontId="12" fillId="0" borderId="0" xfId="0" applyFont="1" applyAlignment="1">
      <alignment vertical="center" wrapText="1"/>
    </xf>
    <xf numFmtId="10" fontId="0" fillId="0" borderId="0" xfId="0" applyNumberFormat="1" applyAlignment="1">
      <alignment vertical="center"/>
    </xf>
    <xf numFmtId="0" fontId="0" fillId="4" borderId="0" xfId="0" applyFill="1"/>
    <xf numFmtId="9" fontId="0" fillId="0" borderId="0" xfId="21" applyFont="1" applyAlignment="1">
      <alignment vertical="center"/>
    </xf>
    <xf numFmtId="9" fontId="12" fillId="0" borderId="18" xfId="21" applyFont="1" applyFill="1" applyBorder="1" applyAlignment="1">
      <alignment horizontal="left" vertical="center"/>
    </xf>
    <xf numFmtId="9" fontId="11" fillId="0" borderId="15" xfId="22" applyFont="1" applyFill="1" applyBorder="1" applyAlignment="1">
      <alignment horizontal="left" vertical="center"/>
    </xf>
    <xf numFmtId="9" fontId="12" fillId="0" borderId="8" xfId="21" applyFont="1" applyBorder="1" applyAlignment="1">
      <alignment horizontal="left" vertical="center"/>
    </xf>
    <xf numFmtId="9" fontId="12" fillId="0" borderId="17" xfId="21" applyFont="1" applyBorder="1" applyAlignment="1">
      <alignment horizontal="left" vertical="center"/>
    </xf>
    <xf numFmtId="9" fontId="12" fillId="0" borderId="2" xfId="21" applyFont="1" applyBorder="1" applyAlignment="1">
      <alignment horizontal="left" vertical="center"/>
    </xf>
    <xf numFmtId="9" fontId="11" fillId="0" borderId="14" xfId="21" applyFont="1" applyFill="1" applyBorder="1" applyAlignment="1">
      <alignment horizontal="left" vertical="center"/>
    </xf>
    <xf numFmtId="9" fontId="10" fillId="2" borderId="37" xfId="3" applyNumberFormat="1" applyFont="1" applyFill="1" applyBorder="1" applyAlignment="1">
      <alignment horizontal="left" vertical="center"/>
    </xf>
    <xf numFmtId="0" fontId="3" fillId="0" borderId="0" xfId="1" applyFont="1" applyAlignment="1">
      <alignment horizontal="left" vertical="center"/>
    </xf>
    <xf numFmtId="0" fontId="3" fillId="0" borderId="0" xfId="1" applyFont="1" applyAlignment="1">
      <alignment horizontal="center" vertical="center"/>
    </xf>
    <xf numFmtId="15" fontId="0" fillId="0" borderId="0" xfId="0" applyNumberFormat="1"/>
    <xf numFmtId="15" fontId="0" fillId="4" borderId="0" xfId="0" applyNumberFormat="1" applyFill="1"/>
    <xf numFmtId="0" fontId="6" fillId="2" borderId="2" xfId="2" applyFont="1" applyFill="1" applyBorder="1" applyAlignment="1" applyProtection="1">
      <alignment horizontal="left" vertical="center" wrapText="1"/>
      <protection locked="0"/>
    </xf>
    <xf numFmtId="0" fontId="6" fillId="2" borderId="2" xfId="2" quotePrefix="1" applyFont="1" applyFill="1" applyBorder="1" applyAlignment="1" applyProtection="1">
      <alignment horizontal="left" vertical="center" wrapText="1"/>
      <protection locked="0"/>
    </xf>
    <xf numFmtId="0" fontId="6" fillId="2" borderId="17" xfId="2" applyFont="1" applyFill="1" applyBorder="1" applyAlignment="1" applyProtection="1">
      <alignment horizontal="left" vertical="center" wrapText="1"/>
      <protection locked="0"/>
    </xf>
    <xf numFmtId="0" fontId="5" fillId="2" borderId="29" xfId="1" applyFont="1" applyFill="1" applyBorder="1" applyAlignment="1">
      <alignment horizontal="center" vertical="center" wrapText="1"/>
    </xf>
    <xf numFmtId="0" fontId="5" fillId="2" borderId="30" xfId="1" applyFont="1" applyFill="1" applyBorder="1" applyAlignment="1">
      <alignment horizontal="center" vertical="center" wrapText="1"/>
    </xf>
    <xf numFmtId="0" fontId="3" fillId="2" borderId="30" xfId="1" applyFont="1" applyFill="1" applyBorder="1" applyAlignment="1">
      <alignment horizontal="center" vertical="center" wrapText="1"/>
    </xf>
    <xf numFmtId="0" fontId="5" fillId="2" borderId="31" xfId="1" applyFont="1" applyFill="1" applyBorder="1" applyAlignment="1">
      <alignment horizontal="center" vertical="center" wrapText="1"/>
    </xf>
    <xf numFmtId="0" fontId="5" fillId="2" borderId="13" xfId="3" applyFont="1" applyFill="1" applyBorder="1" applyAlignment="1">
      <alignment horizontal="center" vertical="center" wrapText="1"/>
    </xf>
    <xf numFmtId="0" fontId="5" fillId="2" borderId="14" xfId="3" applyFont="1" applyFill="1" applyBorder="1" applyAlignment="1">
      <alignment horizontal="center" vertical="center" wrapText="1"/>
    </xf>
    <xf numFmtId="9" fontId="5" fillId="2" borderId="15" xfId="4" applyFont="1" applyFill="1" applyBorder="1" applyAlignment="1">
      <alignment horizontal="center" vertical="center" wrapText="1"/>
    </xf>
    <xf numFmtId="9" fontId="5" fillId="2" borderId="28" xfId="4" applyFont="1" applyFill="1" applyBorder="1" applyAlignment="1">
      <alignment horizontal="center" vertical="center" wrapText="1"/>
    </xf>
    <xf numFmtId="0" fontId="5" fillId="2" borderId="4" xfId="3" applyFont="1" applyFill="1" applyBorder="1" applyAlignment="1" applyProtection="1">
      <alignment horizontal="left" vertical="center"/>
      <protection locked="0"/>
    </xf>
    <xf numFmtId="0" fontId="5" fillId="2" borderId="5" xfId="3" applyFont="1" applyFill="1" applyBorder="1" applyAlignment="1" applyProtection="1">
      <alignment horizontal="center" vertical="center"/>
      <protection locked="0"/>
    </xf>
    <xf numFmtId="0" fontId="5" fillId="2" borderId="6" xfId="3" applyFont="1" applyFill="1" applyBorder="1" applyAlignment="1" applyProtection="1">
      <alignment horizontal="left" vertical="center"/>
      <protection locked="0"/>
    </xf>
  </cellXfs>
  <cellStyles count="44">
    <cellStyle name="Hipervínculo 2" xfId="24" xr:uid="{B1541AE8-8609-4F01-A1B3-0FF2F970FC13}"/>
    <cellStyle name="Millares [0] 2" xfId="23" xr:uid="{843E8F8A-9F1A-459A-A407-55469F7C4893}"/>
    <cellStyle name="Millares [0] 2 2" xfId="31" xr:uid="{4E75E520-0350-4EAA-8E23-05C857805FBA}"/>
    <cellStyle name="Millares [0] 2 3" xfId="38" xr:uid="{C79298C9-B9D5-4E62-882C-DEA42D466A48}"/>
    <cellStyle name="Millares [0] 3" xfId="26" xr:uid="{4AB1C09C-ED0F-4B1F-A29A-042F0AC49AD9}"/>
    <cellStyle name="Millares [0] 3 2" xfId="33" xr:uid="{5C2FC1F0-8C16-48C8-B49E-725517DF309E}"/>
    <cellStyle name="Millares [0] 3 3" xfId="40" xr:uid="{27A9C5B1-E004-4C4F-A6E5-B2B4FF7C12F6}"/>
    <cellStyle name="Normal" xfId="0" builtinId="0"/>
    <cellStyle name="Normal 2" xfId="1" xr:uid="{8463A490-676A-4E78-ABC9-EC8DBA0DD1C2}"/>
    <cellStyle name="Normal 2 2" xfId="9" xr:uid="{CA662C8B-49E6-4CC4-A531-16125BEE6678}"/>
    <cellStyle name="Normal 2 2 2" xfId="2" xr:uid="{60748007-567C-472F-97F2-01EF396ADE67}"/>
    <cellStyle name="Normal 2 2 2 2" xfId="43" xr:uid="{B32B3246-7595-4F62-AFF7-24E770625029}"/>
    <cellStyle name="Normal 2 2 5" xfId="12" xr:uid="{B5868429-0F4B-4073-87BF-60FBE976D31A}"/>
    <cellStyle name="Normal 2 2 5 2" xfId="19" xr:uid="{A0E8DF2A-840B-418D-A32D-82BC15402887}"/>
    <cellStyle name="Normal 2 3" xfId="10" xr:uid="{49A69E47-6F20-47F4-883C-CD1C12C4FD30}"/>
    <cellStyle name="Normal 2 3 2" xfId="17" xr:uid="{0693BAE8-5C27-422B-945B-85129B81A7F6}"/>
    <cellStyle name="Normal 2 4" xfId="15" xr:uid="{02445ED5-69B5-4C1C-92E2-1BE0BDC42FB6}"/>
    <cellStyle name="Normal 2 5" xfId="11" xr:uid="{218B535F-5E94-40AB-8405-79648B72D582}"/>
    <cellStyle name="Normal 2 5 2" xfId="18" xr:uid="{930FAEF2-2F83-4C47-8E53-0A4593C2DBCE}"/>
    <cellStyle name="Normal 2 6" xfId="13" xr:uid="{04CE506D-AAD8-4C86-949D-E72E405969B7}"/>
    <cellStyle name="Normal 2 6 2" xfId="20" xr:uid="{22F43709-3D11-4F2D-B590-A61B13C192C0}"/>
    <cellStyle name="Normal 3" xfId="8" xr:uid="{AE98E1D6-78E7-44F6-BEE1-157197ED6725}"/>
    <cellStyle name="Normal 3 2" xfId="16" xr:uid="{A8BD5164-CABC-49BD-A770-4C06720B2E14}"/>
    <cellStyle name="Normal 4" xfId="5" xr:uid="{5F55866C-72AB-472A-972E-CBAE89B160BC}"/>
    <cellStyle name="Normal 4 2" xfId="32" xr:uid="{C5357E2A-2E69-4E60-97CB-BFC8E41CF8E0}"/>
    <cellStyle name="Normal 4 3" xfId="39" xr:uid="{B12F0D5B-CF2B-484B-9496-7CEC7D843EFF}"/>
    <cellStyle name="Normal 4 4" xfId="25" xr:uid="{21A00EF1-5307-4289-95B5-189D761A43DF}"/>
    <cellStyle name="Normal 7" xfId="6" xr:uid="{B12450CE-F2CF-4548-A741-A5E3326F07C4}"/>
    <cellStyle name="Normal 7 2" xfId="3" xr:uid="{ADD81F0D-13CD-4249-A93D-FBE483254E70}"/>
    <cellStyle name="Normal 7 2 2" xfId="29" xr:uid="{57972828-C1E7-4161-B7D0-D38D68BBE31D}"/>
    <cellStyle name="Normal 7 2 3" xfId="36" xr:uid="{5E65AD2F-79E4-4E6C-8CB7-98D988D21202}"/>
    <cellStyle name="Normal 7 3" xfId="28" xr:uid="{8C46BF2F-AAB7-4E41-8919-914BA36A8820}"/>
    <cellStyle name="Normal 7 3 2" xfId="35" xr:uid="{CDEE56E7-354E-4B32-B347-21E23E0843F6}"/>
    <cellStyle name="Normal 7 3 3" xfId="42" xr:uid="{FF9FD6A6-63CC-4B95-A537-5815B36DCCF2}"/>
    <cellStyle name="Porcentaje" xfId="21" builtinId="5"/>
    <cellStyle name="Porcentaje 2" xfId="7" xr:uid="{89DC36A0-7441-4F6E-837C-A8876B1B7288}"/>
    <cellStyle name="Porcentaje 2 2" xfId="4" xr:uid="{853A9142-8CE6-451E-85DF-331F5373CEB4}"/>
    <cellStyle name="Porcentaje 3" xfId="14" xr:uid="{681A1263-E4B3-4C5F-AAF6-62D7F92B2439}"/>
    <cellStyle name="Porcentaje 3 2" xfId="34" xr:uid="{A66B622F-90E9-4D7F-99E7-92E9E45B4746}"/>
    <cellStyle name="Porcentaje 3 3" xfId="41" xr:uid="{624F38F3-B66E-42DB-88E3-6C2217441B34}"/>
    <cellStyle name="Porcentaje 3 4" xfId="27" xr:uid="{F772F4D2-9404-4F38-8DC5-688D43086980}"/>
    <cellStyle name="Porcentaje 4" xfId="22" xr:uid="{20BF9617-A470-46CC-9007-4814A7EB4BD3}"/>
    <cellStyle name="Porcentaje 4 2" xfId="30" xr:uid="{6C241873-1F5B-45B6-93F6-BAA57F8BEA50}"/>
    <cellStyle name="Porcentaje 4 3" xfId="37" xr:uid="{1A78B112-AE79-4B98-BAF6-57C3C9C92D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3DF9D-4A4A-450E-B504-C36F9DD0267A}">
  <dimension ref="A1:Q14"/>
  <sheetViews>
    <sheetView showGridLines="0" tabSelected="1" topLeftCell="B1" zoomScale="70" zoomScaleNormal="70" workbookViewId="0">
      <selection activeCell="A7" sqref="A7"/>
    </sheetView>
  </sheetViews>
  <sheetFormatPr baseColWidth="10" defaultColWidth="0" defaultRowHeight="15" x14ac:dyDescent="0.25"/>
  <cols>
    <col min="1" max="1" width="18.28515625" style="71" customWidth="1"/>
    <col min="2" max="2" width="11.5703125" style="71" bestFit="1" customWidth="1"/>
    <col min="3" max="3" width="24.140625" style="71" customWidth="1"/>
    <col min="4" max="4" width="20.140625" style="71" customWidth="1"/>
    <col min="5" max="6" width="13.5703125" style="71" customWidth="1"/>
    <col min="7" max="7" width="11.7109375" style="71" customWidth="1"/>
    <col min="8" max="8" width="18" style="71" customWidth="1"/>
    <col min="9" max="9" width="11.5703125" style="71" bestFit="1" customWidth="1"/>
    <col min="10" max="10" width="14.28515625" style="71" bestFit="1" customWidth="1"/>
    <col min="11" max="11" width="11" style="71" customWidth="1"/>
    <col min="12" max="12" width="101.5703125" style="71" customWidth="1"/>
    <col min="13" max="13" width="14.28515625" style="71" customWidth="1"/>
    <col min="14" max="14" width="3.28515625" style="71" customWidth="1"/>
    <col min="15" max="15" width="4.85546875" style="71" bestFit="1" customWidth="1"/>
    <col min="16" max="16" width="11.42578125" style="71" hidden="1" customWidth="1"/>
    <col min="17" max="17" width="11.42578125" style="71" customWidth="1"/>
    <col min="18" max="16384" width="11.42578125" style="71" hidden="1"/>
  </cols>
  <sheetData>
    <row r="1" spans="1:16" s="42" customFormat="1" ht="23.25" x14ac:dyDescent="0.25">
      <c r="A1" s="43"/>
      <c r="B1" s="66"/>
      <c r="C1" s="66"/>
      <c r="D1" s="43"/>
      <c r="F1" s="66"/>
      <c r="G1" s="66"/>
      <c r="H1" s="66" t="s">
        <v>45</v>
      </c>
      <c r="I1" s="66"/>
      <c r="J1" s="66"/>
      <c r="K1" s="66"/>
      <c r="L1" s="66"/>
      <c r="M1" s="66"/>
      <c r="N1" s="66"/>
    </row>
    <row r="2" spans="1:16" s="42" customFormat="1" ht="14.25" x14ac:dyDescent="0.25">
      <c r="A2" s="43"/>
      <c r="B2" s="44"/>
      <c r="C2" s="44"/>
      <c r="D2" s="43"/>
      <c r="E2" s="43"/>
      <c r="F2" s="43"/>
      <c r="G2" s="44"/>
      <c r="H2" s="43"/>
      <c r="I2" s="43"/>
      <c r="J2" s="43"/>
      <c r="K2" s="43"/>
      <c r="L2" s="43"/>
      <c r="M2" s="45"/>
      <c r="N2" s="45"/>
    </row>
    <row r="3" spans="1:16" s="42" customFormat="1" thickBot="1" x14ac:dyDescent="0.3">
      <c r="A3" s="43"/>
      <c r="B3" s="44"/>
      <c r="C3" s="44"/>
      <c r="D3" s="43"/>
      <c r="E3" s="43"/>
      <c r="F3" s="43"/>
      <c r="G3" s="44"/>
      <c r="H3" s="43"/>
      <c r="I3" s="43"/>
      <c r="J3" s="43"/>
      <c r="K3" s="43"/>
      <c r="L3" s="43"/>
      <c r="M3" s="45"/>
      <c r="N3" s="45"/>
    </row>
    <row r="4" spans="1:16" s="61" customFormat="1" ht="39" thickBot="1" x14ac:dyDescent="0.3">
      <c r="A4" s="62" t="s">
        <v>46</v>
      </c>
      <c r="B4" s="63" t="s">
        <v>47</v>
      </c>
      <c r="C4" s="63" t="s">
        <v>48</v>
      </c>
      <c r="D4" s="63" t="s">
        <v>60</v>
      </c>
      <c r="E4" s="63" t="s">
        <v>49</v>
      </c>
      <c r="F4" s="63" t="s">
        <v>70</v>
      </c>
      <c r="G4" s="63" t="s">
        <v>50</v>
      </c>
      <c r="H4" s="63" t="s">
        <v>51</v>
      </c>
      <c r="I4" s="63" t="s">
        <v>61</v>
      </c>
      <c r="J4" s="63" t="s">
        <v>52</v>
      </c>
      <c r="K4" s="63" t="s">
        <v>53</v>
      </c>
      <c r="L4" s="63" t="s">
        <v>40</v>
      </c>
      <c r="M4" s="64" t="s">
        <v>54</v>
      </c>
      <c r="N4" s="65"/>
    </row>
    <row r="5" spans="1:16" s="60" customFormat="1" ht="289.5" customHeight="1" x14ac:dyDescent="0.25">
      <c r="A5" s="102" t="s">
        <v>81</v>
      </c>
      <c r="B5" s="103" t="s">
        <v>55</v>
      </c>
      <c r="C5" s="104" t="s">
        <v>82</v>
      </c>
      <c r="D5" s="104" t="s">
        <v>83</v>
      </c>
      <c r="E5" s="103" t="s">
        <v>57</v>
      </c>
      <c r="F5" s="53">
        <v>1</v>
      </c>
      <c r="G5" s="105" t="s">
        <v>65</v>
      </c>
      <c r="H5" s="104" t="s">
        <v>63</v>
      </c>
      <c r="I5" s="49" t="s">
        <v>62</v>
      </c>
      <c r="J5" s="104" t="s">
        <v>84</v>
      </c>
      <c r="K5" s="115">
        <v>1</v>
      </c>
      <c r="L5" s="52" t="s">
        <v>111</v>
      </c>
      <c r="M5" s="111">
        <f>(9+7+6+8)/31</f>
        <v>0.967741935483871</v>
      </c>
      <c r="O5" s="60" t="s">
        <v>67</v>
      </c>
      <c r="P5" s="106"/>
    </row>
    <row r="6" spans="1:16" s="60" customFormat="1" ht="229.5" x14ac:dyDescent="0.25">
      <c r="A6" s="54" t="s">
        <v>85</v>
      </c>
      <c r="B6" s="47" t="s">
        <v>56</v>
      </c>
      <c r="C6" s="46" t="s">
        <v>86</v>
      </c>
      <c r="D6" s="46" t="s">
        <v>58</v>
      </c>
      <c r="E6" s="50" t="s">
        <v>57</v>
      </c>
      <c r="F6" s="48">
        <v>1</v>
      </c>
      <c r="G6" s="67" t="s">
        <v>65</v>
      </c>
      <c r="H6" s="46" t="s">
        <v>64</v>
      </c>
      <c r="I6" s="68" t="s">
        <v>62</v>
      </c>
      <c r="J6" s="46" t="s">
        <v>87</v>
      </c>
      <c r="K6" s="114">
        <v>1</v>
      </c>
      <c r="L6" s="72" t="s">
        <v>115</v>
      </c>
      <c r="M6" s="112">
        <v>1</v>
      </c>
      <c r="O6" s="60" t="s">
        <v>68</v>
      </c>
      <c r="P6" s="106"/>
    </row>
    <row r="7" spans="1:16" s="60" customFormat="1" ht="225.75" customHeight="1" thickBot="1" x14ac:dyDescent="0.3">
      <c r="A7" s="55" t="s">
        <v>88</v>
      </c>
      <c r="B7" s="56" t="s">
        <v>55</v>
      </c>
      <c r="C7" s="57" t="s">
        <v>112</v>
      </c>
      <c r="D7" s="57" t="s">
        <v>59</v>
      </c>
      <c r="E7" s="58" t="s">
        <v>57</v>
      </c>
      <c r="F7" s="59">
        <v>1</v>
      </c>
      <c r="G7" s="69" t="s">
        <v>65</v>
      </c>
      <c r="H7" s="57" t="s">
        <v>28</v>
      </c>
      <c r="I7" s="70" t="s">
        <v>62</v>
      </c>
      <c r="J7" s="57" t="s">
        <v>71</v>
      </c>
      <c r="K7" s="113">
        <v>1</v>
      </c>
      <c r="L7" s="57" t="s">
        <v>117</v>
      </c>
      <c r="M7" s="110">
        <v>1</v>
      </c>
      <c r="O7" s="60" t="s">
        <v>69</v>
      </c>
      <c r="P7" s="106"/>
    </row>
    <row r="8" spans="1:16" ht="15.75" thickBot="1" x14ac:dyDescent="0.3">
      <c r="L8" s="51" t="s">
        <v>66</v>
      </c>
      <c r="M8" s="116">
        <f>AVERAGE(M5,M6,M7)</f>
        <v>0.989247311827957</v>
      </c>
    </row>
    <row r="9" spans="1:16" x14ac:dyDescent="0.25">
      <c r="M9" s="107"/>
    </row>
    <row r="14" spans="1:16" x14ac:dyDescent="0.25">
      <c r="M14" s="109"/>
    </row>
  </sheetData>
  <phoneticPr fontId="13"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4DF8A-ED7A-4BC7-883A-4B124DA2EFA6}">
  <dimension ref="A2:T19"/>
  <sheetViews>
    <sheetView showGridLines="0" topLeftCell="N12" zoomScale="110" zoomScaleNormal="110" workbookViewId="0">
      <selection activeCell="R4" sqref="R4"/>
    </sheetView>
  </sheetViews>
  <sheetFormatPr baseColWidth="10" defaultRowHeight="12.75" x14ac:dyDescent="0.25"/>
  <cols>
    <col min="1" max="1" width="14.7109375" style="1" customWidth="1"/>
    <col min="2" max="2" width="12.42578125" style="1" customWidth="1"/>
    <col min="3" max="3" width="11" style="1" customWidth="1"/>
    <col min="4" max="4" width="13.42578125" style="1" bestFit="1" customWidth="1"/>
    <col min="5" max="5" width="8.85546875" style="1" customWidth="1"/>
    <col min="6" max="6" width="26.28515625" style="1" customWidth="1"/>
    <col min="7" max="7" width="32.5703125" style="1" customWidth="1"/>
    <col min="8" max="8" width="42.7109375" style="1" customWidth="1"/>
    <col min="9" max="9" width="13" style="1" bestFit="1" customWidth="1"/>
    <col min="10" max="10" width="14" style="1" customWidth="1"/>
    <col min="11" max="11" width="40.5703125" style="1" customWidth="1"/>
    <col min="12" max="12" width="12.5703125" style="1" customWidth="1"/>
    <col min="13" max="13" width="16" style="1" customWidth="1"/>
    <col min="14" max="14" width="11.28515625" style="1" bestFit="1" customWidth="1"/>
    <col min="15" max="15" width="11.42578125" style="1" customWidth="1"/>
    <col min="16" max="16" width="17" style="1" customWidth="1"/>
    <col min="17" max="17" width="95" style="1" customWidth="1"/>
    <col min="18" max="18" width="11.28515625" style="1" bestFit="1" customWidth="1"/>
    <col min="19" max="19" width="10.85546875" style="1" bestFit="1" customWidth="1"/>
    <col min="20" max="20" width="20.140625" style="117" bestFit="1" customWidth="1"/>
    <col min="21" max="16384" width="11.42578125" style="1"/>
  </cols>
  <sheetData>
    <row r="2" spans="1:20" x14ac:dyDescent="0.25">
      <c r="H2" s="83" t="s">
        <v>38</v>
      </c>
    </row>
    <row r="3" spans="1:20" ht="13.5" thickBot="1" x14ac:dyDescent="0.3"/>
    <row r="4" spans="1:20" ht="13.5" thickBot="1" x14ac:dyDescent="0.3">
      <c r="P4" s="132"/>
      <c r="Q4" s="133" t="s">
        <v>75</v>
      </c>
      <c r="R4" s="134"/>
      <c r="S4" s="22"/>
    </row>
    <row r="5" spans="1:20" s="41" customFormat="1" ht="63.75" x14ac:dyDescent="0.25">
      <c r="A5" s="124" t="s">
        <v>0</v>
      </c>
      <c r="B5" s="125" t="s">
        <v>1</v>
      </c>
      <c r="C5" s="125" t="s">
        <v>2</v>
      </c>
      <c r="D5" s="125" t="s">
        <v>3</v>
      </c>
      <c r="E5" s="125" t="s">
        <v>4</v>
      </c>
      <c r="F5" s="125" t="s">
        <v>5</v>
      </c>
      <c r="G5" s="125" t="s">
        <v>6</v>
      </c>
      <c r="H5" s="125" t="s">
        <v>7</v>
      </c>
      <c r="I5" s="125" t="s">
        <v>8</v>
      </c>
      <c r="J5" s="125" t="s">
        <v>73</v>
      </c>
      <c r="K5" s="125" t="s">
        <v>9</v>
      </c>
      <c r="L5" s="126" t="s">
        <v>39</v>
      </c>
      <c r="M5" s="125" t="s">
        <v>10</v>
      </c>
      <c r="N5" s="125" t="s">
        <v>11</v>
      </c>
      <c r="O5" s="127" t="s">
        <v>12</v>
      </c>
      <c r="P5" s="128" t="s">
        <v>43</v>
      </c>
      <c r="Q5" s="129" t="s">
        <v>109</v>
      </c>
      <c r="R5" s="130" t="s">
        <v>42</v>
      </c>
      <c r="S5" s="131" t="s">
        <v>41</v>
      </c>
      <c r="T5" s="118"/>
    </row>
    <row r="6" spans="1:20" ht="76.5" x14ac:dyDescent="0.25">
      <c r="A6" s="23"/>
      <c r="B6" s="24"/>
      <c r="C6" s="25"/>
      <c r="D6" s="5"/>
      <c r="E6" s="25"/>
      <c r="F6" s="5"/>
      <c r="G6" s="5"/>
      <c r="H6" s="2" t="s">
        <v>74</v>
      </c>
      <c r="I6" s="3">
        <v>44926</v>
      </c>
      <c r="J6" s="2" t="s">
        <v>19</v>
      </c>
      <c r="K6" s="26" t="s">
        <v>44</v>
      </c>
      <c r="L6" s="10"/>
      <c r="M6" s="12"/>
      <c r="N6" s="10"/>
      <c r="O6" s="11"/>
      <c r="P6" s="18"/>
      <c r="Q6" s="121" t="s">
        <v>105</v>
      </c>
      <c r="R6" s="18"/>
      <c r="S6" s="76"/>
    </row>
    <row r="7" spans="1:20" ht="63" customHeight="1" x14ac:dyDescent="0.25">
      <c r="A7" s="27">
        <v>6</v>
      </c>
      <c r="B7" s="28" t="s">
        <v>13</v>
      </c>
      <c r="C7" s="9" t="s">
        <v>14</v>
      </c>
      <c r="D7" s="29" t="s">
        <v>15</v>
      </c>
      <c r="E7" s="9" t="s">
        <v>16</v>
      </c>
      <c r="F7" s="29" t="s">
        <v>17</v>
      </c>
      <c r="G7" s="29" t="s">
        <v>18</v>
      </c>
      <c r="H7" s="2" t="s">
        <v>21</v>
      </c>
      <c r="I7" s="3">
        <v>44926</v>
      </c>
      <c r="J7" s="2" t="s">
        <v>22</v>
      </c>
      <c r="K7" s="7" t="s">
        <v>118</v>
      </c>
      <c r="L7" s="30">
        <v>1</v>
      </c>
      <c r="M7" s="13" t="s">
        <v>20</v>
      </c>
      <c r="N7" s="15">
        <v>44562</v>
      </c>
      <c r="O7" s="16">
        <v>44926</v>
      </c>
      <c r="P7" s="31">
        <v>1</v>
      </c>
      <c r="Q7" s="121" t="s">
        <v>100</v>
      </c>
      <c r="R7" s="31">
        <v>1</v>
      </c>
      <c r="S7" s="77">
        <v>1</v>
      </c>
      <c r="T7" s="117" t="s">
        <v>99</v>
      </c>
    </row>
    <row r="8" spans="1:20" ht="114.75" x14ac:dyDescent="0.25">
      <c r="A8" s="32"/>
      <c r="B8" s="33"/>
      <c r="C8" s="34"/>
      <c r="D8" s="6"/>
      <c r="E8" s="34"/>
      <c r="F8" s="6"/>
      <c r="G8" s="6"/>
      <c r="H8" s="2" t="s">
        <v>23</v>
      </c>
      <c r="I8" s="3">
        <v>44926</v>
      </c>
      <c r="J8" s="2" t="s">
        <v>24</v>
      </c>
      <c r="K8" s="7" t="s">
        <v>121</v>
      </c>
      <c r="L8" s="35"/>
      <c r="M8" s="14"/>
      <c r="N8" s="8"/>
      <c r="O8" s="17"/>
      <c r="P8" s="36"/>
      <c r="Q8" s="121" t="s">
        <v>110</v>
      </c>
      <c r="R8" s="36"/>
      <c r="S8" s="78"/>
    </row>
    <row r="9" spans="1:20" ht="76.5" x14ac:dyDescent="0.2">
      <c r="A9" s="95">
        <v>6</v>
      </c>
      <c r="B9" s="96" t="s">
        <v>25</v>
      </c>
      <c r="C9" s="96" t="s">
        <v>26</v>
      </c>
      <c r="D9" s="96" t="s">
        <v>15</v>
      </c>
      <c r="E9" s="96" t="s">
        <v>27</v>
      </c>
      <c r="F9" s="96" t="s">
        <v>72</v>
      </c>
      <c r="G9" s="96" t="s">
        <v>119</v>
      </c>
      <c r="H9" s="2" t="s">
        <v>76</v>
      </c>
      <c r="I9" s="3">
        <v>44926</v>
      </c>
      <c r="J9" s="86">
        <v>0.5</v>
      </c>
      <c r="K9" s="87" t="s">
        <v>120</v>
      </c>
      <c r="L9" s="90">
        <v>1</v>
      </c>
      <c r="M9" s="91" t="s">
        <v>20</v>
      </c>
      <c r="N9" s="92">
        <v>44562</v>
      </c>
      <c r="O9" s="93">
        <v>44926</v>
      </c>
      <c r="P9" s="94">
        <v>1</v>
      </c>
      <c r="Q9" s="121" t="s">
        <v>106</v>
      </c>
      <c r="R9" s="73">
        <v>1</v>
      </c>
      <c r="S9" s="79">
        <v>1</v>
      </c>
      <c r="T9" s="117" t="s">
        <v>102</v>
      </c>
    </row>
    <row r="10" spans="1:20" ht="89.25" x14ac:dyDescent="0.25">
      <c r="A10" s="27"/>
      <c r="B10" s="29"/>
      <c r="C10" s="9"/>
      <c r="D10" s="29"/>
      <c r="E10" s="9"/>
      <c r="F10" s="29"/>
      <c r="G10" s="29"/>
      <c r="H10" s="2" t="s">
        <v>77</v>
      </c>
      <c r="I10" s="3">
        <v>44926</v>
      </c>
      <c r="J10" s="86">
        <v>0.5</v>
      </c>
      <c r="K10" s="4" t="s">
        <v>122</v>
      </c>
      <c r="L10" s="35"/>
      <c r="M10" s="6"/>
      <c r="N10" s="8"/>
      <c r="O10" s="88"/>
      <c r="P10" s="89"/>
      <c r="Q10" s="121" t="s">
        <v>107</v>
      </c>
      <c r="R10" s="84">
        <v>1</v>
      </c>
      <c r="S10" s="85">
        <v>1</v>
      </c>
    </row>
    <row r="11" spans="1:20" ht="81.75" customHeight="1" x14ac:dyDescent="0.2">
      <c r="A11" s="95">
        <v>6</v>
      </c>
      <c r="B11" s="99" t="s">
        <v>25</v>
      </c>
      <c r="C11" s="100" t="s">
        <v>30</v>
      </c>
      <c r="D11" s="96" t="s">
        <v>15</v>
      </c>
      <c r="E11" s="100" t="s">
        <v>31</v>
      </c>
      <c r="F11" s="96" t="s">
        <v>32</v>
      </c>
      <c r="G11" s="96" t="s">
        <v>33</v>
      </c>
      <c r="H11" s="2" t="s">
        <v>113</v>
      </c>
      <c r="I11" s="3">
        <v>44926</v>
      </c>
      <c r="J11" s="86">
        <v>0.6</v>
      </c>
      <c r="K11" s="2" t="s">
        <v>123</v>
      </c>
      <c r="L11" s="90">
        <v>1</v>
      </c>
      <c r="M11" s="97" t="s">
        <v>20</v>
      </c>
      <c r="N11" s="92">
        <v>44562</v>
      </c>
      <c r="O11" s="93">
        <v>44926</v>
      </c>
      <c r="P11" s="98">
        <v>1</v>
      </c>
      <c r="Q11" s="121" t="s">
        <v>104</v>
      </c>
      <c r="R11" s="98">
        <v>1</v>
      </c>
      <c r="S11" s="101">
        <v>1</v>
      </c>
      <c r="T11" s="117" t="s">
        <v>101</v>
      </c>
    </row>
    <row r="12" spans="1:20" ht="63.75" x14ac:dyDescent="0.25">
      <c r="A12" s="32"/>
      <c r="B12" s="33"/>
      <c r="C12" s="34"/>
      <c r="D12" s="6"/>
      <c r="E12" s="34"/>
      <c r="F12" s="6"/>
      <c r="G12" s="6"/>
      <c r="H12" s="2" t="s">
        <v>34</v>
      </c>
      <c r="I12" s="3">
        <v>44926</v>
      </c>
      <c r="J12" s="86">
        <v>0.4</v>
      </c>
      <c r="K12" s="4" t="s">
        <v>124</v>
      </c>
      <c r="L12" s="35"/>
      <c r="M12" s="14"/>
      <c r="N12" s="8"/>
      <c r="O12" s="17"/>
      <c r="P12" s="36"/>
      <c r="Q12" s="122" t="s">
        <v>114</v>
      </c>
      <c r="R12" s="36"/>
      <c r="S12" s="78"/>
      <c r="T12" s="117" t="s">
        <v>103</v>
      </c>
    </row>
    <row r="13" spans="1:20" ht="90" thickBot="1" x14ac:dyDescent="0.3">
      <c r="A13" s="37">
        <v>6</v>
      </c>
      <c r="B13" s="38" t="s">
        <v>25</v>
      </c>
      <c r="C13" s="19" t="s">
        <v>35</v>
      </c>
      <c r="D13" s="19" t="s">
        <v>15</v>
      </c>
      <c r="E13" s="19" t="s">
        <v>36</v>
      </c>
      <c r="F13" s="19" t="s">
        <v>78</v>
      </c>
      <c r="G13" s="19" t="s">
        <v>37</v>
      </c>
      <c r="H13" s="20" t="s">
        <v>79</v>
      </c>
      <c r="I13" s="21">
        <v>44926</v>
      </c>
      <c r="J13" s="19" t="s">
        <v>29</v>
      </c>
      <c r="K13" s="19" t="s">
        <v>80</v>
      </c>
      <c r="L13" s="39">
        <v>1</v>
      </c>
      <c r="M13" s="19" t="s">
        <v>20</v>
      </c>
      <c r="N13" s="21">
        <v>44562</v>
      </c>
      <c r="O13" s="40">
        <v>44926</v>
      </c>
      <c r="P13" s="74">
        <v>1</v>
      </c>
      <c r="Q13" s="123" t="s">
        <v>116</v>
      </c>
      <c r="R13" s="74">
        <v>1</v>
      </c>
      <c r="S13" s="80">
        <v>1</v>
      </c>
      <c r="T13" s="117" t="s">
        <v>108</v>
      </c>
    </row>
    <row r="14" spans="1:20" ht="13.5" thickBot="1" x14ac:dyDescent="0.3">
      <c r="Q14" s="81" t="s">
        <v>66</v>
      </c>
      <c r="R14" s="82">
        <f>AVERAGE(R7:R13)</f>
        <v>1</v>
      </c>
      <c r="S14" s="82">
        <f>AVERAGE(S7:S13)</f>
        <v>1</v>
      </c>
    </row>
    <row r="19" spans="16:16" x14ac:dyDescent="0.25">
      <c r="P19" s="75"/>
    </row>
  </sheetData>
  <autoFilter ref="A5:T13" xr:uid="{B7F4DF8A-ED7A-4BC7-883A-4B124DA2EFA6}"/>
  <phoneticPr fontId="13" type="noConversion"/>
  <dataValidations count="1">
    <dataValidation allowBlank="1" sqref="P13 P9:P10 R13:S13 R9:S10 Q6:Q13" xr:uid="{9D04D020-A834-4B85-B56B-C8170E9B5D8C}"/>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5CED7-A699-406D-975A-E9DC5FC5DAE4}">
  <dimension ref="H5:K23"/>
  <sheetViews>
    <sheetView topLeftCell="A4" workbookViewId="0">
      <selection activeCell="J20" sqref="J20"/>
    </sheetView>
  </sheetViews>
  <sheetFormatPr baseColWidth="10" defaultRowHeight="15" x14ac:dyDescent="0.25"/>
  <cols>
    <col min="9" max="10" width="11.42578125" style="119"/>
  </cols>
  <sheetData>
    <row r="5" spans="8:11" x14ac:dyDescent="0.25">
      <c r="H5" t="s">
        <v>96</v>
      </c>
      <c r="I5" s="119" t="s">
        <v>98</v>
      </c>
      <c r="J5" s="119" t="s">
        <v>97</v>
      </c>
    </row>
    <row r="6" spans="8:11" x14ac:dyDescent="0.25">
      <c r="H6" t="s">
        <v>93</v>
      </c>
      <c r="I6" s="119">
        <v>44669</v>
      </c>
      <c r="J6" s="119">
        <v>44669</v>
      </c>
    </row>
    <row r="7" spans="8:11" x14ac:dyDescent="0.25">
      <c r="H7" s="108" t="s">
        <v>92</v>
      </c>
      <c r="I7" s="120">
        <v>44782</v>
      </c>
      <c r="J7" s="120">
        <v>44757</v>
      </c>
      <c r="K7" s="108" t="s">
        <v>91</v>
      </c>
    </row>
    <row r="8" spans="8:11" x14ac:dyDescent="0.25">
      <c r="H8" t="s">
        <v>90</v>
      </c>
      <c r="I8" s="119">
        <v>44847</v>
      </c>
      <c r="J8" s="119">
        <v>44848</v>
      </c>
    </row>
    <row r="9" spans="8:11" x14ac:dyDescent="0.25">
      <c r="H9" t="s">
        <v>89</v>
      </c>
      <c r="I9" s="119">
        <v>44930</v>
      </c>
      <c r="J9" s="119">
        <v>44942</v>
      </c>
    </row>
    <row r="13" spans="8:11" x14ac:dyDescent="0.25">
      <c r="H13" t="s">
        <v>95</v>
      </c>
      <c r="I13" s="119" t="s">
        <v>98</v>
      </c>
      <c r="J13" s="119" t="s">
        <v>97</v>
      </c>
    </row>
    <row r="14" spans="8:11" x14ac:dyDescent="0.25">
      <c r="H14" t="s">
        <v>93</v>
      </c>
      <c r="I14" s="119">
        <v>44669</v>
      </c>
      <c r="J14" s="119">
        <v>44669</v>
      </c>
    </row>
    <row r="15" spans="8:11" x14ac:dyDescent="0.25">
      <c r="H15" s="108" t="s">
        <v>92</v>
      </c>
      <c r="I15" s="120">
        <v>44778</v>
      </c>
      <c r="J15" s="120">
        <v>44757</v>
      </c>
      <c r="K15" s="108" t="s">
        <v>91</v>
      </c>
    </row>
    <row r="16" spans="8:11" x14ac:dyDescent="0.25">
      <c r="H16" t="s">
        <v>90</v>
      </c>
      <c r="I16" s="119">
        <v>44847</v>
      </c>
      <c r="J16" s="119">
        <v>44848</v>
      </c>
    </row>
    <row r="17" spans="8:11" x14ac:dyDescent="0.25">
      <c r="H17" t="s">
        <v>89</v>
      </c>
      <c r="I17" s="119">
        <v>44930</v>
      </c>
      <c r="J17" s="119">
        <v>44942</v>
      </c>
    </row>
    <row r="19" spans="8:11" x14ac:dyDescent="0.25">
      <c r="H19" t="s">
        <v>94</v>
      </c>
      <c r="I19" s="119" t="s">
        <v>98</v>
      </c>
      <c r="J19" s="119" t="s">
        <v>97</v>
      </c>
    </row>
    <row r="20" spans="8:11" x14ac:dyDescent="0.25">
      <c r="H20" t="s">
        <v>93</v>
      </c>
      <c r="I20" s="119">
        <v>44669</v>
      </c>
      <c r="J20" s="119">
        <v>44669</v>
      </c>
    </row>
    <row r="21" spans="8:11" x14ac:dyDescent="0.25">
      <c r="H21" s="108" t="s">
        <v>92</v>
      </c>
      <c r="I21" s="120">
        <v>44778</v>
      </c>
      <c r="J21" s="120">
        <v>44757</v>
      </c>
      <c r="K21" s="108" t="s">
        <v>91</v>
      </c>
    </row>
    <row r="22" spans="8:11" x14ac:dyDescent="0.25">
      <c r="H22" t="s">
        <v>90</v>
      </c>
      <c r="I22" s="119">
        <v>44847</v>
      </c>
      <c r="J22" s="119">
        <v>44848</v>
      </c>
    </row>
    <row r="23" spans="8:11" x14ac:dyDescent="0.25">
      <c r="H23" t="s">
        <v>89</v>
      </c>
      <c r="I23" s="119">
        <v>44932</v>
      </c>
      <c r="J23" s="119">
        <v>44942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Anexo 1 - Analisis Indicadores</vt:lpstr>
      <vt:lpstr>Anexo 2 - Seguimiento PAI</vt:lpstr>
      <vt:lpstr>validación reporte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andres.gamba@transmilenio.gov.co</dc:creator>
  <cp:lastModifiedBy>Daniel Andres Gamba Hurtado</cp:lastModifiedBy>
  <cp:lastPrinted>2023-01-17T22:23:59Z</cp:lastPrinted>
  <dcterms:created xsi:type="dcterms:W3CDTF">2022-01-18T15:59:02Z</dcterms:created>
  <dcterms:modified xsi:type="dcterms:W3CDTF">2023-01-31T20:37:12Z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2023-01-17T22:52:27Z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5592387c-d460-44af-b1c2-9e3cdde9e2c6</vt:lpwstr>
  </property>
  <property fmtid="{D5CDD505-2E9C-101B-9397-08002B2CF9AE}" pid="8" name="MSIP_Label_6d4a1d0b-1085-4621-a04c-793d50865184_ContentBits">
    <vt:lpwstr>0</vt:lpwstr>
  </property>
</Properties>
</file>