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https://transmilenio-my.sharepoint.com/personal/herlay_hurtado_transmilenio_gov_co/Documents/2023/Evaluación por dependencias/3. Desarrollo de Negocios/Matriz/"/>
    </mc:Choice>
  </mc:AlternateContent>
  <xr:revisionPtr revIDLastSave="121" documentId="8_{49383F23-3910-4BCD-989C-62BA5C127E84}" xr6:coauthVersionLast="47" xr6:coauthVersionMax="47" xr10:uidLastSave="{E5767995-A3CA-43D3-ABCD-17BD23C27D51}"/>
  <bookViews>
    <workbookView xWindow="-120" yWindow="-120" windowWidth="20730" windowHeight="11160" xr2:uid="{00000000-000D-0000-FFFF-FFFF00000000}"/>
  </bookViews>
  <sheets>
    <sheet name="Anexo 1 indicadores de gestión" sheetId="6" r:id="rId1"/>
    <sheet name="Anexo2.Plan de Acción" sheetId="9"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 i="9" l="1"/>
  <c r="AA16" i="9"/>
  <c r="X4" i="9"/>
</calcChain>
</file>

<file path=xl/sharedStrings.xml><?xml version="1.0" encoding="utf-8"?>
<sst xmlns="http://schemas.openxmlformats.org/spreadsheetml/2006/main" count="107" uniqueCount="97">
  <si>
    <t>Lineamiento
Corporativo</t>
  </si>
  <si>
    <t>Objetivo Específico</t>
  </si>
  <si>
    <t>Estrategia</t>
  </si>
  <si>
    <t>Plan</t>
  </si>
  <si>
    <t>Código</t>
  </si>
  <si>
    <t>Compromiso</t>
  </si>
  <si>
    <t>Producto  y/o  Meta</t>
  </si>
  <si>
    <t>Listado de Actividades Necesarias para el Logro del Producto</t>
  </si>
  <si>
    <t>Fecha de Entrega Final de la Actividad</t>
  </si>
  <si>
    <t>Ponderación en el Logro del Producto</t>
  </si>
  <si>
    <t>Indicador</t>
  </si>
  <si>
    <t>Avance Porcentual Esperado con corte  31/03/22</t>
  </si>
  <si>
    <t>Avance Porcentual Esperado con corte 30/06/22</t>
  </si>
  <si>
    <t>Avance Porcentual Esperado con corte 30/09/22</t>
  </si>
  <si>
    <t>Avance Porcentual Esperado con corte  31/12/22</t>
  </si>
  <si>
    <t>Proceso</t>
  </si>
  <si>
    <t>Fecha de Inicio</t>
  </si>
  <si>
    <t>Fecha final de Ejecución</t>
  </si>
  <si>
    <t>Responsable</t>
  </si>
  <si>
    <t>4.2</t>
  </si>
  <si>
    <t>4.2.1
4.2.2
4.2.3</t>
  </si>
  <si>
    <t>Plan de acción institucional</t>
  </si>
  <si>
    <t>SNP1</t>
  </si>
  <si>
    <t>Facturar todos los negocios generados mediante explotación colateral de TRANSMILENIO S.A. para la presente vigencia.</t>
  </si>
  <si>
    <t>Facturar una suma superior o igual por  ingresos colaterales por valor de $12.500.000.000 con una factibilidad del 95% de realizar los ingresos planteados.</t>
  </si>
  <si>
    <t>Facturar una suma superior o igual a $12.500.000.000 mediante las líneas de negocios establecidas por la Subgerencia de Desarrollo de Negocios de TRANSMILENIO S.A.</t>
  </si>
  <si>
    <t>(Facturación esperada / Facturación Real)*100</t>
  </si>
  <si>
    <t>Gestión de Mercadeo</t>
  </si>
  <si>
    <t>Subgerente de Desarrollo de Negocios</t>
  </si>
  <si>
    <t>SNP2</t>
  </si>
  <si>
    <t xml:space="preserve">Fortalecer el Modelo Comercial para Apadrinamiento de estaciones </t>
  </si>
  <si>
    <t>(Alianzas estratégicas suscritas para apadrinamiento de estaciones/3 )
*
100</t>
  </si>
  <si>
    <t>SNP3</t>
  </si>
  <si>
    <t>Definir y diseñar una estrategia interna e interinstitucional de incorporación de vendedores informales al Sistema mediante la explotación colateral</t>
  </si>
  <si>
    <t>Estrategia definida y diseñada</t>
  </si>
  <si>
    <t xml:space="preserve">Adelantar las actividades necesarias para coordinar interna e interinstitucionalmente  el diseño y definición de la estrategia. </t>
  </si>
  <si>
    <t>(Estrategia definida y diseñada/1)*100</t>
  </si>
  <si>
    <t>De acuerdo a nuestros compromisos establecidos en el plan de acción para la vigencia 2022, se remitió al Gerente General por correo electrónico del 11 de noviembre de 2022 la definición y el diseño de la estrategia interna e interinstitucional de incorporación de vendedores informales al Sistema TransMilenio mediante el mecanismo de explotación colateral.
Cabe aclarar que, el objetivo de la estrategia tuvo un ajuste teniendo en cuenta el alcance de la Entidad en la materia, el cual quedo así: Definir y diseñar una la estrategia interna de incorporación de vendedores informales al Sistema TransMilenio mediante la explotación colateral, toda vez que no se contó con la participación del Instituto para La Economía Social – IPES.</t>
  </si>
  <si>
    <t>Con corte a 31 de diciembre de 2022 la SDN generó facturación por $15.901.850.914 a través de las siguientes líneas de negocios:
1. Explotación de infraestructura: Concesión de espacios para exhibición de publicidad, Concesion de espacios para la comercialización de bienes y servicios  y Naming Right.
2. Publicidad buses: Exhibición de publicidad al interior y exterior de buses.
3. Marca: Uso de marca y merchandising.
4. Consultorías y visitas técnicas.</t>
  </si>
  <si>
    <t xml:space="preserve">Apadrinamiento de tres (3) estaciones para la vigencia </t>
  </si>
  <si>
    <t>Realizar alianzas estratégicas que permitan el apadrinamiento de tres (3) estaciones para la vigencia mediante un contrato de explotación colateral.</t>
  </si>
  <si>
    <t>Se suscribieron los siguientes contratos:
CTO507-22 con CONSTRUCCIONES SANVI S.A.S. (NEOS) para apadrinar la estación "San Victorino" por 5 años.
CTO1585-22 con CENTRO COMERCIAL UNISUR-PROPIEDAD HORIZONTAL para apadrinar la estación "San Mateo" por 3 años.</t>
  </si>
  <si>
    <t>A pesar de la realización de las actividades adelantadas por el área las cuales mencionamos a continuación, no fue posible el cumplimiento de la meta del compromiso mencionado anteriormente:
1. Gestión comercial con ochenta y dos (82) clientes.
2. Rueda de Negocios: Por primera vez en la historia de TRANSMILENIO S.A. se realizó un encuentro comercial denominado “Primera Rueda de Negocios” para convocar al sector privado a invertir en el Sistema.
3. Presentación de potenciales clientes al Comité Comercial: La Subgerencia presentó dos (2) ofertas de potenciales clientes de apadrinamiento las cuales no fueron aprobadas por los miembros del mismo.
Con la autorización del Gerente General, en el mes de noviembre de 2022 se modificó la meta de este compromiso del Plan de Acción pasando de cinco (5) a tres (3) estaciones apadrinadas.</t>
  </si>
  <si>
    <t>(Facturación de ingresos realizada/Facturación de ingresos presupuestada)*100</t>
  </si>
  <si>
    <t>Mensual</t>
  </si>
  <si>
    <t>Eficacia</t>
  </si>
  <si>
    <t>Realizar seguimiento y control a los espacios de publicidad susceptibles de arrendamiento que han sido vendidos y comercializados.</t>
  </si>
  <si>
    <t>(Cantidad de visitas de control de publicidad realizadas/Cantidad de visitas programadas)*100</t>
  </si>
  <si>
    <t>Cuatrimestral</t>
  </si>
  <si>
    <t>Eficiencia</t>
  </si>
  <si>
    <t>(Cantidad de personas que calificaron la atención como "Excelente" o "Muy Buena"/Cantidad de personas encuestadas)*100</t>
  </si>
  <si>
    <t>Efectividad</t>
  </si>
  <si>
    <t>Anexo 1 - Matriz de Análisis de Indicadores de Gestión</t>
  </si>
  <si>
    <t>Alias</t>
  </si>
  <si>
    <t>Nombre del Indicador</t>
  </si>
  <si>
    <t>Tipo de Indicador</t>
  </si>
  <si>
    <t>Formula</t>
  </si>
  <si>
    <t>Descripción</t>
  </si>
  <si>
    <t>Frecuencia de la Medición</t>
  </si>
  <si>
    <t>Valor Minimo Aceptado</t>
  </si>
  <si>
    <t>Meta a Logar</t>
  </si>
  <si>
    <t>Fuente de Información</t>
  </si>
  <si>
    <t>Resultado Reportado</t>
  </si>
  <si>
    <t>Observaciones OCI</t>
  </si>
  <si>
    <t xml:space="preserve">% de cumplimiento </t>
  </si>
  <si>
    <t>GM1</t>
  </si>
  <si>
    <t xml:space="preserve"> Facturación de ingresos por negocios colaterales 2022</t>
  </si>
  <si>
    <t>Medir la eficacia de la gestión relacionada con la explotación colateral del Sistema, para cumplir con la meta de facturación correspondiente a $12.500.000.000</t>
  </si>
  <si>
    <t>Facturación por 12.500.000.000</t>
  </si>
  <si>
    <t>Consolidado de Facturación de la Subgerencia de Desarrollo de Negocios</t>
  </si>
  <si>
    <t>Se consultó la fuente de información Archivo excel de facturación donde se identifica el logro de la meta</t>
  </si>
  <si>
    <t>GM2</t>
  </si>
  <si>
    <t xml:space="preserve"> Informe de seguimiento y control de la publicidad en el Sistema 2022</t>
  </si>
  <si>
    <t>100%%</t>
  </si>
  <si>
    <t>Consolidado de visitas de seguimiento y control de la Subgerencia de Desarrollo de Negocios</t>
  </si>
  <si>
    <t>GM3</t>
  </si>
  <si>
    <t>Satisfacción de cliente por los servicios prestados de explotación comercial del conocimiento y de la Experiencia de la Entidad 2022</t>
  </si>
  <si>
    <t>Medir la satisfacción de la prestación de los servicios asociados a la explotación del conocimiento y la experiencia</t>
  </si>
  <si>
    <t>Semestral</t>
  </si>
  <si>
    <t>lograr una satisfacción del 95 %</t>
  </si>
  <si>
    <t>Encuestas de satisfacción de la prestación de los servicios asociados a la explotación del conocimiento y la experiencia</t>
  </si>
  <si>
    <t xml:space="preserve">TOTAL INDICADORES DE GESTION </t>
  </si>
  <si>
    <t>El seguimiento fue realizado y reportado cada cuatro meses en el aplicativo</t>
  </si>
  <si>
    <t>Anexo 2:  Evaluación al plan de acción intitucional con corte a 31 de diciembre de 2022 - Subgerencia de Desarrollo de Negocios</t>
  </si>
  <si>
    <t>Seguimiento cualitativo OCI</t>
  </si>
  <si>
    <t>Porcentaje por actividad- OCI</t>
  </si>
  <si>
    <t>Porcentaje total Compromiso</t>
  </si>
  <si>
    <t>Se evidenció correo del 11 de noviembre donde la Subgerencia solicita a la Gerencia General de TRANSMILENIO S.A., la modificación al plan de acción y el mismo 11 de noviembre de 2022 el Gerente aprueba la modificación, 
Sin embargo, la meta aprobada no fue cumplida, ya que solo se suscribieron 2 contratos de 3 definidos en el plan de acción.
En la versión 25 ultima publicada no se cambió el compromiso, ni el listado de actividades.  
Se recomienda  dar cumplimineto  al lliteral 2 6.2 Ejecución y Seguimiento del Plan de Acción Para Primera Línea de Defensa (Dependencias) del procedimiento P-OP-018, version 4 marzo 2022
"Cada dependencia podrá Implementar a nivel de cada proceso mecanismos de autocontrol, autoevaluación y verificación permanente, para asegurar que lo programado se va a ejecutar y que lo que se ejecutó corresponde a lo planeado, de tal manera que permita aplicar correctivos inmediatos en caso de detectar desviaciones o dificultades en la ejecución de lo programado.  "</t>
  </si>
  <si>
    <t xml:space="preserve">Se evidenció documento en word de 30 paginas  correspondiente a "TRANSMILENIO ESTRATEGIA DE INCORPORACION DE VENDEDORES INFORMALES VERSION FINAL" , la cual fue remitida a la gerencia general mediante correo electronico. </t>
  </si>
  <si>
    <t>Para el periodo evaluado (año 2022) el proceso aportó solo una encuesta del mes de abril con un registro de asistentes de 9 personas, sin embargo, el auditado informa que la encuesta fue diligenciada por extranjeros y todos se pusieron de acuerdo para registrar un solo formulario para el evento, en este orden de ideas el indicador para el primer semestre fue del 100% 
Para el segundo semestre  no se presentó ningún evento de explotación comercial del conocimiento por tanto el indicador no tiene evidencias, sin embargo se evidenció en el SIGEST  publicado con un cumplimiento del 100% , por lo que la Oficina de control interno se abstiene de calificar este indicador, pues no se cuenta con el soporte para llegar a ese 100%.</t>
  </si>
  <si>
    <t xml:space="preserve">N.A </t>
  </si>
  <si>
    <t>Resultado Final</t>
  </si>
  <si>
    <t>Avances y Logros</t>
  </si>
  <si>
    <t>Retrasos y Soluciones</t>
  </si>
  <si>
    <t xml:space="preserve">Se verificó el archivo en Excel reportado por la Subgerencia de desarrollo de Negocios en el que la facturación supera la meta.  Para confirmar lo anterior se solicitó a contabilidad el reporte del JSP7 </t>
  </si>
  <si>
    <t>TOTAL</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</si>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</sst>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2"/>
      <color theme="1"/>
      <name val="Arial"/>
      <family val="2"/>
    </font>
    <font>
      <b/>
      <sz val="12"/>
      <color rgb="FF000000"/>
      <name val="Tahoma"/>
    </font>
    <font>
      <sz val="12"/>
      <name val="Tahoma"/>
    </font>
    <font>
      <b/>
      <sz val="12"/>
      <name val="Tahoma"/>
    </font>
    <font>
      <sz val="12"/>
      <color indexed="8"/>
      <name val="Tahoma"/>
    </font>
    <font>
      <sz val="12"/>
      <color rgb="FF000000"/>
      <name val="Tahoma"/>
    </font>
    <font>
      <sz val="12"/>
      <color rgb="FF5D5D5D"/>
      <name val="Tahoma"/>
    </font>
    <font>
      <b/>
      <sz val="12"/>
      <name val="Tahoma"/>
      <family val="2"/>
    </font>
    <font>
      <sz val="12"/>
      <name val="Tahoma"/>
      <family val="2"/>
    </font>
    <font>
      <sz val="12"/>
      <color indexed="8"/>
      <name val="Tahoma"/>
      <family val="2"/>
    </font>
    <font>
      <b/>
      <sz val="12"/>
      <color theme="1"/>
      <name val="Tahoma"/>
      <family val="2"/>
    </font>
    <font>
      <b/>
      <sz val="12"/>
      <color rgb="FF000000"/>
      <name val="Tahoma"/>
      <family val="2"/>
    </font>
    <font>
      <sz val="12"/>
      <color theme="1"/>
      <name val="Tahoma"/>
      <family val="2"/>
    </font>
    <font>
      <b/>
      <sz val="12"/>
      <color indexed="8"/>
      <name val="Tahoma"/>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auto="1"/>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7" fillId="0" borderId="0"/>
    <xf numFmtId="0" fontId="6" fillId="0" borderId="0"/>
    <xf numFmtId="9" fontId="6" fillId="0" borderId="0" applyFont="0" applyFill="0" applyBorder="0" applyAlignment="0" applyProtection="0"/>
    <xf numFmtId="0" fontId="5" fillId="0" borderId="0"/>
    <xf numFmtId="0" fontId="5" fillId="0" borderId="0"/>
    <xf numFmtId="0" fontId="4" fillId="0" borderId="0"/>
    <xf numFmtId="0" fontId="4" fillId="0" borderId="0"/>
    <xf numFmtId="0" fontId="4" fillId="0" borderId="0"/>
    <xf numFmtId="0" fontId="4" fillId="0" borderId="0"/>
    <xf numFmtId="9" fontId="7"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8"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63">
    <xf numFmtId="0" fontId="0" fillId="0" borderId="0" xfId="0"/>
    <xf numFmtId="0" fontId="10" fillId="0" borderId="0" xfId="0" applyFont="1"/>
    <xf numFmtId="0" fontId="10" fillId="0" borderId="0" xfId="0" applyFont="1" applyAlignment="1">
      <alignment wrapText="1"/>
    </xf>
    <xf numFmtId="0" fontId="11" fillId="0" borderId="0" xfId="0" applyFont="1"/>
    <xf numFmtId="0" fontId="12" fillId="0" borderId="0" xfId="0" applyFont="1"/>
    <xf numFmtId="0" fontId="11" fillId="0" borderId="0" xfId="0" applyFont="1" applyAlignment="1">
      <alignment wrapText="1"/>
    </xf>
    <xf numFmtId="0" fontId="10" fillId="0" borderId="14" xfId="0" applyFont="1" applyBorder="1" applyAlignment="1">
      <alignment wrapText="1"/>
    </xf>
    <xf numFmtId="0" fontId="10" fillId="0" borderId="19" xfId="0" applyFont="1" applyBorder="1" applyAlignment="1">
      <alignment wrapText="1"/>
    </xf>
    <xf numFmtId="0" fontId="10" fillId="0" borderId="20" xfId="0" applyFont="1" applyBorder="1" applyAlignment="1">
      <alignment wrapText="1"/>
    </xf>
    <xf numFmtId="10" fontId="15" fillId="0" borderId="21" xfId="0" applyNumberFormat="1" applyFont="1" applyBorder="1"/>
    <xf numFmtId="0" fontId="9" fillId="0" borderId="17" xfId="0" applyFont="1" applyBorder="1" applyAlignment="1">
      <alignment wrapText="1"/>
    </xf>
    <xf numFmtId="0" fontId="10" fillId="0" borderId="17" xfId="0" applyFont="1" applyBorder="1" applyAlignment="1">
      <alignment wrapText="1"/>
    </xf>
    <xf numFmtId="0" fontId="11" fillId="0" borderId="1" xfId="0" applyFont="1" applyBorder="1"/>
    <xf numFmtId="0" fontId="11" fillId="0" borderId="1" xfId="0" applyFont="1" applyBorder="1" applyAlignment="1">
      <alignment wrapText="1"/>
    </xf>
    <xf numFmtId="0" fontId="13" fillId="0" borderId="1" xfId="0" applyFont="1" applyBorder="1"/>
    <xf numFmtId="0" fontId="10" fillId="0" borderId="1" xfId="0" applyFont="1" applyBorder="1" applyAlignment="1">
      <alignment wrapText="1"/>
    </xf>
    <xf numFmtId="0" fontId="14" fillId="0" borderId="1" xfId="0" applyFont="1" applyBorder="1"/>
    <xf numFmtId="9" fontId="10" fillId="0" borderId="1" xfId="0" applyNumberFormat="1" applyFont="1" applyBorder="1" applyAlignment="1">
      <alignment wrapText="1"/>
    </xf>
    <xf numFmtId="10" fontId="10" fillId="0" borderId="1" xfId="0" applyNumberFormat="1" applyFont="1" applyBorder="1" applyAlignment="1">
      <alignment wrapText="1"/>
    </xf>
    <xf numFmtId="10" fontId="10" fillId="0" borderId="1" xfId="0" applyNumberFormat="1" applyFont="1" applyBorder="1"/>
    <xf numFmtId="9" fontId="10" fillId="0" borderId="1" xfId="0" applyNumberFormat="1" applyFont="1" applyBorder="1"/>
    <xf numFmtId="0" fontId="16" fillId="0" borderId="1" xfId="0" applyFont="1" applyBorder="1" applyAlignment="1">
      <alignment wrapText="1"/>
    </xf>
    <xf numFmtId="10" fontId="16" fillId="0" borderId="1" xfId="0" applyNumberFormat="1" applyFont="1" applyBorder="1"/>
    <xf numFmtId="9" fontId="15" fillId="2" borderId="11" xfId="31" applyFont="1" applyFill="1" applyBorder="1" applyAlignment="1">
      <alignment horizontal="left" vertical="center" wrapText="1"/>
    </xf>
    <xf numFmtId="0" fontId="17" fillId="2" borderId="0" xfId="0" applyFont="1" applyFill="1"/>
    <xf numFmtId="0" fontId="16" fillId="2" borderId="0" xfId="0" applyFont="1" applyFill="1"/>
    <xf numFmtId="0" fontId="18" fillId="2" borderId="3" xfId="44" applyFont="1" applyFill="1" applyBorder="1" applyAlignment="1">
      <alignment horizontal="center" vertical="center" wrapText="1"/>
    </xf>
    <xf numFmtId="0" fontId="18" fillId="2" borderId="4" xfId="44" applyFont="1" applyFill="1" applyBorder="1" applyAlignment="1">
      <alignment horizontal="center" vertical="center" wrapText="1"/>
    </xf>
    <xf numFmtId="0" fontId="18" fillId="2" borderId="5" xfId="44" applyFont="1" applyFill="1" applyBorder="1" applyAlignment="1">
      <alignment horizontal="center" vertical="center" wrapText="1"/>
    </xf>
    <xf numFmtId="0" fontId="15" fillId="3" borderId="5" xfId="44" applyFont="1" applyFill="1" applyBorder="1" applyAlignment="1">
      <alignment horizontal="center" vertical="center" wrapText="1"/>
    </xf>
    <xf numFmtId="0" fontId="19" fillId="3" borderId="5" xfId="44" applyFont="1" applyFill="1" applyBorder="1" applyAlignment="1">
      <alignment horizontal="center" vertical="center" wrapText="1"/>
    </xf>
    <xf numFmtId="0" fontId="19" fillId="3" borderId="18" xfId="38" applyFont="1" applyFill="1" applyBorder="1" applyAlignment="1">
      <alignment horizontal="center" vertical="center" wrapText="1"/>
    </xf>
    <xf numFmtId="0" fontId="20" fillId="2" borderId="0" xfId="44" applyFont="1" applyFill="1" applyAlignment="1" applyProtection="1">
      <alignment vertical="center"/>
      <protection locked="0"/>
    </xf>
    <xf numFmtId="0" fontId="16" fillId="2" borderId="8" xfId="44" applyFont="1" applyFill="1" applyBorder="1" applyAlignment="1">
      <alignment horizontal="center" vertical="center" wrapText="1"/>
    </xf>
    <xf numFmtId="0" fontId="16" fillId="2" borderId="9" xfId="44" applyFont="1" applyFill="1" applyBorder="1" applyAlignment="1">
      <alignment horizontal="center" vertical="center" wrapText="1"/>
    </xf>
    <xf numFmtId="0" fontId="16" fillId="2" borderId="12" xfId="44" applyFont="1" applyFill="1" applyBorder="1" applyAlignment="1">
      <alignment horizontal="center" vertical="center" wrapText="1"/>
    </xf>
    <xf numFmtId="0" fontId="20" fillId="2" borderId="9" xfId="44" applyFont="1" applyFill="1" applyBorder="1" applyAlignment="1">
      <alignment horizontal="justify" vertical="center" wrapText="1"/>
    </xf>
    <xf numFmtId="14" fontId="20" fillId="2" borderId="9" xfId="44" applyNumberFormat="1" applyFont="1" applyFill="1" applyBorder="1" applyAlignment="1">
      <alignment horizontal="center" vertical="center" wrapText="1"/>
    </xf>
    <xf numFmtId="9" fontId="20" fillId="2" borderId="9" xfId="44" applyNumberFormat="1" applyFont="1" applyFill="1" applyBorder="1" applyAlignment="1">
      <alignment horizontal="center" vertical="center"/>
    </xf>
    <xf numFmtId="9" fontId="20" fillId="2" borderId="9" xfId="44" applyNumberFormat="1" applyFont="1" applyFill="1" applyBorder="1" applyAlignment="1">
      <alignment horizontal="center" vertical="center" wrapText="1"/>
    </xf>
    <xf numFmtId="0" fontId="20" fillId="2" borderId="9" xfId="44" applyFont="1" applyFill="1" applyBorder="1" applyAlignment="1">
      <alignment horizontal="center" vertical="center" wrapText="1"/>
    </xf>
    <xf numFmtId="0" fontId="20" fillId="2" borderId="10" xfId="44" applyFont="1" applyFill="1" applyBorder="1" applyAlignment="1">
      <alignment horizontal="center" vertical="center" wrapText="1"/>
    </xf>
    <xf numFmtId="10" fontId="16" fillId="2" borderId="16" xfId="10" applyNumberFormat="1" applyFont="1" applyFill="1" applyBorder="1" applyAlignment="1" applyProtection="1">
      <alignment horizontal="center" vertical="center"/>
    </xf>
    <xf numFmtId="0" fontId="20" fillId="2" borderId="16" xfId="44" applyFont="1" applyFill="1" applyBorder="1" applyAlignment="1">
      <alignment horizontal="justify" vertical="center" wrapText="1"/>
    </xf>
    <xf numFmtId="0" fontId="20" fillId="2" borderId="16" xfId="44" applyFont="1" applyFill="1" applyBorder="1" applyAlignment="1">
      <alignment horizontal="justify" vertical="center"/>
    </xf>
    <xf numFmtId="0" fontId="20" fillId="2" borderId="15" xfId="19" applyFont="1" applyFill="1" applyBorder="1" applyAlignment="1">
      <alignment horizontal="justify" vertical="center"/>
    </xf>
    <xf numFmtId="9" fontId="20" fillId="2" borderId="1" xfId="2" applyNumberFormat="1" applyFont="1" applyFill="1" applyBorder="1" applyAlignment="1">
      <alignment horizontal="center" vertical="center" wrapText="1"/>
    </xf>
    <xf numFmtId="0" fontId="20" fillId="2" borderId="0" xfId="44" applyFont="1" applyFill="1"/>
    <xf numFmtId="0" fontId="16" fillId="2" borderId="6" xfId="44" applyFont="1" applyFill="1" applyBorder="1" applyAlignment="1">
      <alignment horizontal="center" vertical="center" wrapText="1"/>
    </xf>
    <xf numFmtId="0" fontId="16" fillId="2" borderId="1" xfId="44" applyFont="1" applyFill="1" applyBorder="1" applyAlignment="1">
      <alignment horizontal="center" vertical="center" wrapText="1"/>
    </xf>
    <xf numFmtId="0" fontId="16" fillId="2" borderId="13" xfId="44" applyFont="1" applyFill="1" applyBorder="1" applyAlignment="1">
      <alignment horizontal="center" vertical="center" wrapText="1"/>
    </xf>
    <xf numFmtId="0" fontId="20" fillId="2" borderId="1" xfId="44" applyFont="1" applyFill="1" applyBorder="1" applyAlignment="1">
      <alignment horizontal="center" vertical="center" wrapText="1"/>
    </xf>
    <xf numFmtId="0" fontId="20" fillId="2" borderId="1" xfId="44" applyFont="1" applyFill="1" applyBorder="1" applyAlignment="1">
      <alignment horizontal="justify" vertical="center" wrapText="1"/>
    </xf>
    <xf numFmtId="14" fontId="20" fillId="2" borderId="1" xfId="44" applyNumberFormat="1" applyFont="1" applyFill="1" applyBorder="1" applyAlignment="1">
      <alignment horizontal="center" vertical="center" wrapText="1"/>
    </xf>
    <xf numFmtId="9" fontId="20" fillId="2" borderId="1" xfId="44" applyNumberFormat="1" applyFont="1" applyFill="1" applyBorder="1" applyAlignment="1">
      <alignment horizontal="center" vertical="center"/>
    </xf>
    <xf numFmtId="9" fontId="20" fillId="2" borderId="1" xfId="44" applyNumberFormat="1" applyFont="1" applyFill="1" applyBorder="1" applyAlignment="1">
      <alignment horizontal="center" vertical="center" wrapText="1"/>
    </xf>
    <xf numFmtId="0" fontId="20" fillId="2" borderId="7" xfId="44" applyFont="1" applyFill="1" applyBorder="1" applyAlignment="1">
      <alignment horizontal="center" vertical="center" wrapText="1"/>
    </xf>
    <xf numFmtId="0" fontId="20" fillId="2" borderId="2" xfId="19" applyFont="1" applyFill="1" applyBorder="1" applyAlignment="1">
      <alignment horizontal="justify" vertical="center" wrapText="1"/>
    </xf>
    <xf numFmtId="0" fontId="20" fillId="2" borderId="15" xfId="44" applyFont="1" applyFill="1" applyBorder="1" applyAlignment="1">
      <alignment horizontal="justify" vertical="center"/>
    </xf>
    <xf numFmtId="0" fontId="20" fillId="2" borderId="1" xfId="19" applyFont="1" applyFill="1" applyBorder="1" applyAlignment="1">
      <alignment horizontal="justify" vertical="center"/>
    </xf>
    <xf numFmtId="0" fontId="20" fillId="2" borderId="0" xfId="2" applyFont="1" applyFill="1"/>
    <xf numFmtId="0" fontId="18" fillId="2" borderId="0" xfId="2" applyFont="1" applyFill="1"/>
    <xf numFmtId="0" fontId="21" fillId="2" borderId="0" xfId="0" applyFont="1" applyFill="1"/>
  </cellXfs>
  <cellStyles count="45">
    <cellStyle name="Normal" xfId="0" builtinId="0"/>
    <cellStyle name="Normal 2" xfId="2" xr:uid="{00000000-0005-0000-0000-000001000000}"/>
    <cellStyle name="Normal 2 2" xfId="5" xr:uid="{00000000-0005-0000-0000-000002000000}"/>
    <cellStyle name="Normal 2 2 2" xfId="14" xr:uid="{00000000-0005-0000-0000-000003000000}"/>
    <cellStyle name="Normal 2 2 2 2" xfId="19" xr:uid="{00000000-0005-0000-0000-000004000000}"/>
    <cellStyle name="Normal 2 2 2 2 2" xfId="44" xr:uid="{6ACD2E18-92E4-4A14-8372-F912B6BFA724}"/>
    <cellStyle name="Normal 2 2 2 2 3" xfId="38" xr:uid="{BC7CB632-AC11-4E31-AAEE-B49FC340C6C6}"/>
    <cellStyle name="Normal 2 2 2 3" xfId="41" xr:uid="{8208C615-EA9A-4297-9666-B5C9AEEC8EEC}"/>
    <cellStyle name="Normal 2 2 2 4" xfId="33" xr:uid="{D9C7F02A-7172-44F0-9305-00D6311601B9}"/>
    <cellStyle name="Normal 2 2 3" xfId="25" xr:uid="{2CE2A315-7BE8-435B-A52A-B99AA925D632}"/>
    <cellStyle name="Normal 2 2 5" xfId="8" xr:uid="{00000000-0005-0000-0000-000005000000}"/>
    <cellStyle name="Normal 2 2 5 2" xfId="17" xr:uid="{00000000-0005-0000-0000-000006000000}"/>
    <cellStyle name="Normal 2 2 5 2 2" xfId="42" xr:uid="{CCD262E5-E075-4034-88CA-35666624ED58}"/>
    <cellStyle name="Normal 2 2 5 2 3" xfId="36" xr:uid="{B0343EAA-EE3D-462B-BF58-FEF732865D28}"/>
    <cellStyle name="Normal 2 2 5 3" xfId="28" xr:uid="{630F3DAD-13C9-4FE0-AD8D-2485AFE0767E}"/>
    <cellStyle name="Normal 2 3" xfId="6" xr:uid="{00000000-0005-0000-0000-000007000000}"/>
    <cellStyle name="Normal 2 3 2" xfId="15" xr:uid="{00000000-0005-0000-0000-000008000000}"/>
    <cellStyle name="Normal 2 3 2 2" xfId="43" xr:uid="{251369C9-51CC-40DE-A1BC-25631CAB8A98}"/>
    <cellStyle name="Normal 2 3 2 3" xfId="34" xr:uid="{6ED5BAC5-1D1F-4227-97A6-DA8951DE2ADA}"/>
    <cellStyle name="Normal 2 3 3" xfId="26" xr:uid="{42B52042-EC8F-49EA-B63B-D9CFC0EC7000}"/>
    <cellStyle name="Normal 2 4" xfId="11" xr:uid="{00000000-0005-0000-0000-000009000000}"/>
    <cellStyle name="Normal 2 4 2" xfId="30" xr:uid="{A5EFC4E0-6505-4120-AF85-122D6A47F877}"/>
    <cellStyle name="Normal 2 5" xfId="7" xr:uid="{00000000-0005-0000-0000-00000A000000}"/>
    <cellStyle name="Normal 2 5 2" xfId="16" xr:uid="{00000000-0005-0000-0000-00000B000000}"/>
    <cellStyle name="Normal 2 5 2 2" xfId="35" xr:uid="{0C7069A2-EBDA-40EE-9493-A9D0A29518F0}"/>
    <cellStyle name="Normal 2 5 3" xfId="27" xr:uid="{98C085F4-2B6D-42CA-BE9F-DAC1670DB923}"/>
    <cellStyle name="Normal 2 6" xfId="9" xr:uid="{00000000-0005-0000-0000-00000C000000}"/>
    <cellStyle name="Normal 2 6 2" xfId="18" xr:uid="{00000000-0005-0000-0000-00000D000000}"/>
    <cellStyle name="Normal 2 6 2 2" xfId="37" xr:uid="{AC448AFD-882B-4379-BABB-4B99BBE3CE7B}"/>
    <cellStyle name="Normal 2 6 3" xfId="29" xr:uid="{673A9314-65F1-49BC-8856-80E2A1F5F646}"/>
    <cellStyle name="Normal 2 7" xfId="20" xr:uid="{00000000-0005-0000-0000-00000E000000}"/>
    <cellStyle name="Normal 2 7 2" xfId="40" xr:uid="{EC9A789E-C52E-4C7F-86CC-6F05BB1C6256}"/>
    <cellStyle name="Normal 2 8" xfId="22" xr:uid="{46D1B11B-C25F-4596-9118-1C1FC666A2A0}"/>
    <cellStyle name="Normal 3" xfId="4" xr:uid="{00000000-0005-0000-0000-00000F000000}"/>
    <cellStyle name="Normal 3 2" xfId="13" xr:uid="{00000000-0005-0000-0000-000010000000}"/>
    <cellStyle name="Normal 3 2 2" xfId="32" xr:uid="{164731FC-E46E-49E2-B08A-730E4A3C0973}"/>
    <cellStyle name="Normal 3 3" xfId="24" xr:uid="{7EAF6AFD-CCD7-4B28-8084-E7D91924F963}"/>
    <cellStyle name="Normal 7" xfId="1" xr:uid="{00000000-0005-0000-0000-000011000000}"/>
    <cellStyle name="Normal 7 2" xfId="21" xr:uid="{4F39BA4D-1151-4076-A38E-7FBB924FFA23}"/>
    <cellStyle name="Porcentaje" xfId="10" builtinId="5"/>
    <cellStyle name="Porcentaje 2" xfId="3" xr:uid="{00000000-0005-0000-0000-000013000000}"/>
    <cellStyle name="Porcentaje 2 2" xfId="12" xr:uid="{00000000-0005-0000-0000-000014000000}"/>
    <cellStyle name="Porcentaje 2 2 2" xfId="31" xr:uid="{98F7A78B-5B3E-452E-83DF-274DD8F5FD4B}"/>
    <cellStyle name="Porcentaje 2 3" xfId="23" xr:uid="{41F48230-994D-4FC9-B1ED-91A04DC699ED}"/>
    <cellStyle name="Porcentaje 4" xfId="39" xr:uid="{1B1ECEDA-391C-4593-9F4C-4DB7276B6D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7EA90-1728-4366-B4DB-B8B27F6258A9}">
  <dimension ref="A2:N9"/>
  <sheetViews>
    <sheetView tabSelected="1" workbookViewId="0">
      <selection activeCell="A10" sqref="A10"/>
    </sheetView>
  </sheetViews>
  <sheetFormatPr baseColWidth="10" defaultColWidth="9.140625" defaultRowHeight="15" x14ac:dyDescent="0.2"/>
  <cols>
    <col min="1" max="1" width="9.140625" style="4"/>
    <col min="2" max="2" width="35.7109375" style="4" customWidth="1"/>
    <col min="3" max="3" width="20.7109375" style="4" customWidth="1"/>
    <col min="4" max="4" width="28.140625" style="4" customWidth="1"/>
    <col min="5" max="5" width="37.85546875" style="4" customWidth="1"/>
    <col min="6" max="6" width="17.85546875" style="4" customWidth="1"/>
    <col min="7" max="7" width="14.42578125" style="4" customWidth="1"/>
    <col min="8" max="8" width="25.7109375" style="4" customWidth="1"/>
    <col min="9" max="9" width="32.5703125" style="4" customWidth="1"/>
    <col min="10" max="10" width="19.28515625" style="4" customWidth="1"/>
    <col min="11" max="11" width="69" style="4" customWidth="1"/>
    <col min="12" max="12" width="53.42578125" style="4" customWidth="1"/>
    <col min="13" max="16384" width="9.140625" style="4"/>
  </cols>
  <sheetData>
    <row r="2" spans="1:14" x14ac:dyDescent="0.2">
      <c r="A2" s="1"/>
      <c r="B2" s="2"/>
      <c r="C2" s="3"/>
      <c r="D2" s="3"/>
      <c r="E2" s="2"/>
      <c r="F2" s="3" t="s">
        <v>52</v>
      </c>
      <c r="G2" s="3"/>
      <c r="H2" s="3"/>
      <c r="I2" s="3"/>
      <c r="J2" s="3"/>
      <c r="K2" s="3"/>
      <c r="L2" s="3"/>
      <c r="M2" s="3"/>
      <c r="N2" s="1"/>
    </row>
    <row r="3" spans="1:14" x14ac:dyDescent="0.2">
      <c r="A3" s="1"/>
      <c r="B3" s="2"/>
      <c r="C3" s="2"/>
      <c r="D3" s="2"/>
      <c r="E3" s="2"/>
      <c r="F3" s="2"/>
      <c r="G3" s="2"/>
      <c r="H3" s="2"/>
      <c r="I3" s="2"/>
      <c r="J3" s="2"/>
      <c r="K3" s="2"/>
      <c r="L3" s="1"/>
      <c r="M3" s="1"/>
      <c r="N3" s="1"/>
    </row>
    <row r="4" spans="1:14" x14ac:dyDescent="0.2">
      <c r="A4" s="1"/>
      <c r="B4" s="2"/>
      <c r="C4" s="2"/>
      <c r="D4" s="2"/>
      <c r="E4" s="2"/>
      <c r="F4" s="2"/>
      <c r="G4" s="2"/>
      <c r="H4" s="2"/>
      <c r="I4" s="2"/>
      <c r="J4" s="2"/>
      <c r="K4" s="2"/>
      <c r="L4" s="1"/>
      <c r="M4" s="1"/>
      <c r="N4" s="1"/>
    </row>
    <row r="5" spans="1:14" ht="39.75" customHeight="1" x14ac:dyDescent="0.2">
      <c r="A5" s="12" t="s">
        <v>53</v>
      </c>
      <c r="B5" s="13" t="s">
        <v>54</v>
      </c>
      <c r="C5" s="13" t="s">
        <v>55</v>
      </c>
      <c r="D5" s="13" t="s">
        <v>56</v>
      </c>
      <c r="E5" s="13" t="s">
        <v>57</v>
      </c>
      <c r="F5" s="13" t="s">
        <v>58</v>
      </c>
      <c r="G5" s="13" t="s">
        <v>59</v>
      </c>
      <c r="H5" s="13" t="s">
        <v>60</v>
      </c>
      <c r="I5" s="13" t="s">
        <v>61</v>
      </c>
      <c r="J5" s="13" t="s">
        <v>62</v>
      </c>
      <c r="K5" s="13" t="s">
        <v>63</v>
      </c>
      <c r="L5" s="13" t="s">
        <v>64</v>
      </c>
      <c r="M5" s="5"/>
      <c r="N5" s="3"/>
    </row>
    <row r="6" spans="1:14" ht="72.75" customHeight="1" x14ac:dyDescent="0.2">
      <c r="A6" s="14" t="s">
        <v>65</v>
      </c>
      <c r="B6" s="21" t="s">
        <v>66</v>
      </c>
      <c r="C6" s="16" t="s">
        <v>45</v>
      </c>
      <c r="D6" s="15" t="s">
        <v>43</v>
      </c>
      <c r="E6" s="15" t="s">
        <v>67</v>
      </c>
      <c r="F6" s="15" t="s">
        <v>44</v>
      </c>
      <c r="G6" s="17">
        <v>0.7</v>
      </c>
      <c r="H6" s="16" t="s">
        <v>68</v>
      </c>
      <c r="I6" s="15" t="s">
        <v>69</v>
      </c>
      <c r="J6" s="18">
        <v>1</v>
      </c>
      <c r="K6" s="15" t="s">
        <v>70</v>
      </c>
      <c r="L6" s="19">
        <v>1</v>
      </c>
      <c r="M6" s="1"/>
      <c r="N6" s="1"/>
    </row>
    <row r="7" spans="1:14" ht="81" customHeight="1" x14ac:dyDescent="0.2">
      <c r="A7" s="14" t="s">
        <v>71</v>
      </c>
      <c r="B7" s="21" t="s">
        <v>72</v>
      </c>
      <c r="C7" s="15" t="s">
        <v>49</v>
      </c>
      <c r="D7" s="15" t="s">
        <v>47</v>
      </c>
      <c r="E7" s="15" t="s">
        <v>46</v>
      </c>
      <c r="F7" s="16" t="s">
        <v>48</v>
      </c>
      <c r="G7" s="20">
        <v>0.75</v>
      </c>
      <c r="H7" s="17" t="s">
        <v>73</v>
      </c>
      <c r="I7" s="21" t="s">
        <v>74</v>
      </c>
      <c r="J7" s="18">
        <v>1</v>
      </c>
      <c r="K7" s="21" t="s">
        <v>82</v>
      </c>
      <c r="L7" s="19">
        <v>1</v>
      </c>
      <c r="M7" s="1"/>
      <c r="N7" s="1"/>
    </row>
    <row r="8" spans="1:14" ht="168" customHeight="1" x14ac:dyDescent="0.2">
      <c r="A8" s="14" t="s">
        <v>75</v>
      </c>
      <c r="B8" s="21" t="s">
        <v>76</v>
      </c>
      <c r="C8" s="15" t="s">
        <v>51</v>
      </c>
      <c r="D8" s="15" t="s">
        <v>50</v>
      </c>
      <c r="E8" s="15" t="s">
        <v>77</v>
      </c>
      <c r="F8" s="15" t="s">
        <v>78</v>
      </c>
      <c r="G8" s="17">
        <v>0.7</v>
      </c>
      <c r="H8" s="15" t="s">
        <v>79</v>
      </c>
      <c r="I8" s="15" t="s">
        <v>80</v>
      </c>
      <c r="J8" s="18">
        <v>1</v>
      </c>
      <c r="K8" s="21" t="s">
        <v>89</v>
      </c>
      <c r="L8" s="22" t="s">
        <v>90</v>
      </c>
      <c r="M8" s="1"/>
      <c r="N8" s="1"/>
    </row>
    <row r="9" spans="1:14" ht="24" customHeight="1" thickBot="1" x14ac:dyDescent="0.25">
      <c r="A9" s="10"/>
      <c r="B9" s="7"/>
      <c r="C9" s="8"/>
      <c r="D9" s="11"/>
      <c r="E9" s="7"/>
      <c r="F9" s="7"/>
      <c r="G9" s="7"/>
      <c r="H9" s="7"/>
      <c r="I9" s="7"/>
      <c r="J9" s="6"/>
      <c r="K9" s="7" t="s">
        <v>81</v>
      </c>
      <c r="L9" s="9">
        <v>1</v>
      </c>
      <c r="M9" s="2"/>
      <c r="N9"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E40A4-F87A-4B32-A902-C4FCEAF71C4E}">
  <dimension ref="A1:AA16"/>
  <sheetViews>
    <sheetView topLeftCell="S4" workbookViewId="0">
      <selection activeCell="S1" sqref="A1:XFD1048576"/>
    </sheetView>
  </sheetViews>
  <sheetFormatPr baseColWidth="10" defaultRowHeight="15" x14ac:dyDescent="0.2"/>
  <cols>
    <col min="1" max="1" width="11.5703125" style="24" bestFit="1" customWidth="1"/>
    <col min="2" max="5" width="11.42578125" style="24"/>
    <col min="6" max="6" width="28.5703125" style="24" customWidth="1"/>
    <col min="7" max="7" width="26" style="24" customWidth="1"/>
    <col min="8" max="8" width="25.140625" style="24" customWidth="1"/>
    <col min="9" max="9" width="13.85546875" style="24" bestFit="1" customWidth="1"/>
    <col min="10" max="10" width="11.5703125" style="24" bestFit="1" customWidth="1"/>
    <col min="11" max="11" width="11.42578125" style="24"/>
    <col min="12" max="15" width="11.5703125" style="24" bestFit="1" customWidth="1"/>
    <col min="16" max="16" width="11.42578125" style="24"/>
    <col min="17" max="17" width="12.5703125" style="24" bestFit="1" customWidth="1"/>
    <col min="18" max="18" width="13.85546875" style="24" bestFit="1" customWidth="1"/>
    <col min="19" max="19" width="11.42578125" style="24"/>
    <col min="20" max="20" width="18.7109375" style="25" customWidth="1"/>
    <col min="21" max="21" width="33" style="24" customWidth="1"/>
    <col min="22" max="22" width="20" style="24" customWidth="1"/>
    <col min="23" max="23" width="37.5703125" style="24" customWidth="1"/>
    <col min="24" max="24" width="24.7109375" style="24" customWidth="1"/>
    <col min="25" max="25" width="19.85546875" style="24" customWidth="1"/>
    <col min="26" max="26" width="11.42578125" style="24"/>
    <col min="27" max="27" width="11.5703125" style="24" bestFit="1" customWidth="1"/>
    <col min="28" max="16384" width="11.42578125" style="24"/>
  </cols>
  <sheetData>
    <row r="1" spans="1:27" s="24" customFormat="1" ht="15.75" thickBot="1" x14ac:dyDescent="0.25">
      <c r="A1" s="24" t="s">
        <v>83</v>
      </c>
      <c r="T1" s="25"/>
    </row>
    <row r="2" spans="1:27" s="32" customFormat="1" ht="120.75" thickBot="1" x14ac:dyDescent="0.3">
      <c r="A2" s="26" t="s">
        <v>0</v>
      </c>
      <c r="B2" s="27" t="s">
        <v>1</v>
      </c>
      <c r="C2" s="27" t="s">
        <v>2</v>
      </c>
      <c r="D2" s="27" t="s">
        <v>3</v>
      </c>
      <c r="E2" s="27" t="s">
        <v>4</v>
      </c>
      <c r="F2" s="27" t="s">
        <v>5</v>
      </c>
      <c r="G2" s="27" t="s">
        <v>6</v>
      </c>
      <c r="H2" s="27" t="s">
        <v>7</v>
      </c>
      <c r="I2" s="27" t="s">
        <v>8</v>
      </c>
      <c r="J2" s="27" t="s">
        <v>9</v>
      </c>
      <c r="K2" s="27" t="s">
        <v>10</v>
      </c>
      <c r="L2" s="27" t="s">
        <v>11</v>
      </c>
      <c r="M2" s="27" t="s">
        <v>12</v>
      </c>
      <c r="N2" s="27" t="s">
        <v>13</v>
      </c>
      <c r="O2" s="27" t="s">
        <v>14</v>
      </c>
      <c r="P2" s="27" t="s">
        <v>15</v>
      </c>
      <c r="Q2" s="27" t="s">
        <v>16</v>
      </c>
      <c r="R2" s="27" t="s">
        <v>17</v>
      </c>
      <c r="S2" s="28" t="s">
        <v>18</v>
      </c>
      <c r="T2" s="29" t="s">
        <v>91</v>
      </c>
      <c r="U2" s="30" t="s">
        <v>92</v>
      </c>
      <c r="V2" s="30" t="s">
        <v>93</v>
      </c>
      <c r="W2" s="31" t="s">
        <v>84</v>
      </c>
      <c r="X2" s="23" t="s">
        <v>85</v>
      </c>
      <c r="Y2" s="23" t="s">
        <v>86</v>
      </c>
    </row>
    <row r="3" spans="1:27" s="47" customFormat="1" ht="315.75" thickBot="1" x14ac:dyDescent="0.25">
      <c r="A3" s="33">
        <v>4</v>
      </c>
      <c r="B3" s="34" t="s">
        <v>19</v>
      </c>
      <c r="C3" s="34" t="s">
        <v>20</v>
      </c>
      <c r="D3" s="35" t="s">
        <v>21</v>
      </c>
      <c r="E3" s="34" t="s">
        <v>22</v>
      </c>
      <c r="F3" s="34" t="s">
        <v>23</v>
      </c>
      <c r="G3" s="34" t="s">
        <v>24</v>
      </c>
      <c r="H3" s="36" t="s">
        <v>25</v>
      </c>
      <c r="I3" s="37">
        <v>44926</v>
      </c>
      <c r="J3" s="38">
        <v>1</v>
      </c>
      <c r="K3" s="39" t="s">
        <v>26</v>
      </c>
      <c r="L3" s="39">
        <v>0.24</v>
      </c>
      <c r="M3" s="39">
        <v>0.49</v>
      </c>
      <c r="N3" s="39">
        <v>0.74</v>
      </c>
      <c r="O3" s="39">
        <v>1</v>
      </c>
      <c r="P3" s="40" t="s">
        <v>27</v>
      </c>
      <c r="Q3" s="37">
        <v>44562</v>
      </c>
      <c r="R3" s="37">
        <v>44926</v>
      </c>
      <c r="S3" s="41" t="s">
        <v>28</v>
      </c>
      <c r="T3" s="42">
        <v>1</v>
      </c>
      <c r="U3" s="43" t="s">
        <v>38</v>
      </c>
      <c r="V3" s="44"/>
      <c r="W3" s="45" t="s">
        <v>94</v>
      </c>
      <c r="X3" s="46">
        <v>1</v>
      </c>
      <c r="Y3" s="46">
        <v>1</v>
      </c>
    </row>
    <row r="4" spans="1:27" s="47" customFormat="1" ht="365.25" customHeight="1" thickBot="1" x14ac:dyDescent="0.25">
      <c r="A4" s="48">
        <v>4</v>
      </c>
      <c r="B4" s="49" t="s">
        <v>19</v>
      </c>
      <c r="C4" s="49" t="s">
        <v>20</v>
      </c>
      <c r="D4" s="50" t="s">
        <v>21</v>
      </c>
      <c r="E4" s="49" t="s">
        <v>29</v>
      </c>
      <c r="F4" s="51" t="s">
        <v>30</v>
      </c>
      <c r="G4" s="51" t="s">
        <v>39</v>
      </c>
      <c r="H4" s="52" t="s">
        <v>40</v>
      </c>
      <c r="I4" s="53">
        <v>44926</v>
      </c>
      <c r="J4" s="54">
        <v>1</v>
      </c>
      <c r="K4" s="55" t="s">
        <v>31</v>
      </c>
      <c r="L4" s="55">
        <v>0</v>
      </c>
      <c r="M4" s="55">
        <v>0</v>
      </c>
      <c r="N4" s="55">
        <v>0</v>
      </c>
      <c r="O4" s="55">
        <v>1</v>
      </c>
      <c r="P4" s="51" t="s">
        <v>27</v>
      </c>
      <c r="Q4" s="53">
        <v>44562</v>
      </c>
      <c r="R4" s="53">
        <v>44926</v>
      </c>
      <c r="S4" s="56" t="s">
        <v>28</v>
      </c>
      <c r="T4" s="42">
        <v>0.66</v>
      </c>
      <c r="U4" s="43" t="s">
        <v>41</v>
      </c>
      <c r="V4" s="43" t="s">
        <v>42</v>
      </c>
      <c r="W4" s="57" t="s">
        <v>87</v>
      </c>
      <c r="X4" s="46">
        <f>2/3</f>
        <v>0.66666666666666663</v>
      </c>
      <c r="Y4" s="46">
        <v>0.67</v>
      </c>
    </row>
    <row r="5" spans="1:27" s="47" customFormat="1" ht="365.25" customHeight="1" thickBot="1" x14ac:dyDescent="0.25">
      <c r="A5" s="48">
        <v>4</v>
      </c>
      <c r="B5" s="49" t="s">
        <v>19</v>
      </c>
      <c r="C5" s="49" t="s">
        <v>20</v>
      </c>
      <c r="D5" s="50" t="s">
        <v>21</v>
      </c>
      <c r="E5" s="49" t="s">
        <v>32</v>
      </c>
      <c r="F5" s="51" t="s">
        <v>33</v>
      </c>
      <c r="G5" s="51" t="s">
        <v>34</v>
      </c>
      <c r="H5" s="52" t="s">
        <v>35</v>
      </c>
      <c r="I5" s="53">
        <v>44926</v>
      </c>
      <c r="J5" s="54">
        <v>1</v>
      </c>
      <c r="K5" s="55" t="s">
        <v>36</v>
      </c>
      <c r="L5" s="55">
        <v>0</v>
      </c>
      <c r="M5" s="55">
        <v>0</v>
      </c>
      <c r="N5" s="55">
        <v>0</v>
      </c>
      <c r="O5" s="55">
        <v>1</v>
      </c>
      <c r="P5" s="51" t="s">
        <v>27</v>
      </c>
      <c r="Q5" s="53">
        <v>44562</v>
      </c>
      <c r="R5" s="53">
        <v>44926</v>
      </c>
      <c r="S5" s="56" t="s">
        <v>28</v>
      </c>
      <c r="T5" s="42">
        <v>1</v>
      </c>
      <c r="U5" s="43" t="s">
        <v>37</v>
      </c>
      <c r="V5" s="58"/>
      <c r="W5" s="59" t="s">
        <v>88</v>
      </c>
      <c r="X5" s="46">
        <v>1</v>
      </c>
      <c r="Y5" s="46">
        <v>1</v>
      </c>
    </row>
    <row r="6" spans="1:27" s="24" customFormat="1" x14ac:dyDescent="0.2">
      <c r="T6" s="25"/>
      <c r="W6" s="60" t="s">
        <v>95</v>
      </c>
      <c r="X6" s="60"/>
      <c r="Y6" s="61">
        <f>267/3</f>
        <v>89</v>
      </c>
      <c r="Z6" s="62" t="s">
        <v>96</v>
      </c>
    </row>
    <row r="16" spans="1:27" s="24" customFormat="1" x14ac:dyDescent="0.2">
      <c r="T16" s="25"/>
      <c r="AA16" s="24">
        <f>267/3</f>
        <v>89</v>
      </c>
    </row>
  </sheetData>
  <dataValidations xWindow="1041" yWindow="508" count="3">
    <dataValidation allowBlank="1" showInputMessage="1" showErrorMessage="1" prompt="Este campo solo debe ser diligenciado cuando el resultado del indicador sea menor al resultado esperado para el periodo. No solo se debe describir el retraso, de igual manera debe registrarse la solución para el retraso presentado." sqref="V3:W4" xr:uid="{43B66D28-2F12-4CDE-B603-6CBF9E70D3FE}"/>
    <dataValidation type="textLength" allowBlank="1" showInputMessage="1" showErrorMessage="1" prompt="Registre en este campo los avances que expliquen el resultado obtenido. Describa acciones concretas que den cuenta de la gestión adelantada. Si describe logros utilice datos y/o cifras comparativas que demuestren el logro obtenido." sqref="U3:U4" xr:uid="{247FFEE7-B696-45FE-8681-38B0B1F59327}">
      <formula1>10</formula1>
      <formula2>600</formula2>
    </dataValidation>
    <dataValidation type="decimal" allowBlank="1" showInputMessage="1" showErrorMessage="1" sqref="T3:T5" xr:uid="{BEE47526-65C7-4BD4-A663-51D72DC871EB}">
      <formula1>0</formula1>
      <formula2>1</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 indicadores de gestión</vt:lpstr>
      <vt:lpstr>Anexo2.Plan de Acción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Herlay Hurtado Ortiz</cp:lastModifiedBy>
  <cp:revision/>
  <dcterms:created xsi:type="dcterms:W3CDTF">2019-02-08T12:15:47Z</dcterms:created>
  <dcterms:modified xsi:type="dcterms:W3CDTF">2023-01-31T13:48:09Z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2022-05-10T19:29:03Z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7e28dd6f-60cc-47f5-9e02-d0289dd3cfa3</vt:lpwstr>
  </property>
  <property fmtid="{D5CDD505-2E9C-101B-9397-08002B2CF9AE}" pid="8" name="MSIP_Label_6d4a1d0b-1085-4621-a04c-793d50865184_ContentBits">
    <vt:lpwstr>0</vt:lpwstr>
  </property>
</Properties>
</file>