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https://transmilenio-my.sharepoint.com/personal/herlay_hurtado_transmilenio_gov_co/Documents/2023/Evaluación por dependencias/1. Dirección Técnica de BRT/Matrices/"/>
    </mc:Choice>
  </mc:AlternateContent>
  <xr:revisionPtr revIDLastSave="658" documentId="13_ncr:1_{7FCF8001-E180-4E78-BBC4-7771F367E5AF}" xr6:coauthVersionLast="47" xr6:coauthVersionMax="47" xr10:uidLastSave="{A816E29E-9DEB-43DE-AE2A-06C8C3FF740C}"/>
  <bookViews>
    <workbookView xWindow="-120" yWindow="-120" windowWidth="20730" windowHeight="11160" tabRatio="630" firstSheet="1" activeTab="2" xr2:uid="{00000000-000D-0000-FFFF-FFFF00000000}"/>
  </bookViews>
  <sheets>
    <sheet name="Acerno_Cache_XXXXX" sheetId="10" state="veryHidden" r:id="rId1"/>
    <sheet name="Anexo 1.2022 I.gestión" sheetId="16" r:id="rId2"/>
    <sheet name="Anexo 2.PAI DTBRT" sheetId="17" r:id="rId3"/>
  </sheets>
  <definedNames>
    <definedName name="_xlnm.Print_Area" localSheetId="1">'Anexo 1.2022 I.gestión'!$A$1:$M$9</definedName>
    <definedName name="_xlnm.Print_Titles" localSheetId="1">'Anexo 1.2022 I.gestión'!$1:$2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16" l="1"/>
  <c r="J3" i="16"/>
  <c r="L7" i="16" l="1"/>
</calcChain>
</file>

<file path=xl/sharedStrings.xml><?xml version="1.0" encoding="utf-8"?>
<sst xmlns="http://schemas.openxmlformats.org/spreadsheetml/2006/main" count="160" uniqueCount="137">
  <si>
    <t>Compromiso</t>
  </si>
  <si>
    <t>Producto  y/o  Meta</t>
  </si>
  <si>
    <t>Fecha de Inicio</t>
  </si>
  <si>
    <t>Fecha final de Ejecución</t>
  </si>
  <si>
    <t>Nombre del Indicador</t>
  </si>
  <si>
    <t>Tipo de Indicador</t>
  </si>
  <si>
    <t>Formula</t>
  </si>
  <si>
    <t>Objetivo</t>
  </si>
  <si>
    <t>Periodicidad</t>
  </si>
  <si>
    <t>Meta a Logar</t>
  </si>
  <si>
    <t>Fuente de Información</t>
  </si>
  <si>
    <t>Observaciones OCI</t>
  </si>
  <si>
    <t>Trimestral</t>
  </si>
  <si>
    <t>Matriz de Análisis de Indicadores de Gestión Cuadro de Mando Integral</t>
  </si>
  <si>
    <t>TOTAL</t>
  </si>
  <si>
    <t>Listado de Actividades Necesarias para el Logro del Producto</t>
  </si>
  <si>
    <t>Fecha de Entrega Final de la Actividad</t>
  </si>
  <si>
    <t>Ponderación en el Logro del Producto</t>
  </si>
  <si>
    <t>Lineamiento
Corporativo</t>
  </si>
  <si>
    <t>Objetivo Específico</t>
  </si>
  <si>
    <t>Estrategia</t>
  </si>
  <si>
    <t>Código</t>
  </si>
  <si>
    <t>Indicador</t>
  </si>
  <si>
    <t>Eficacia</t>
  </si>
  <si>
    <t>Valor mínimo aceptado Aceptado</t>
  </si>
  <si>
    <t xml:space="preserve">Trimestral </t>
  </si>
  <si>
    <t>Plan</t>
  </si>
  <si>
    <t>Proceso</t>
  </si>
  <si>
    <t>Responsable</t>
  </si>
  <si>
    <t>Plan de Acción Institucional</t>
  </si>
  <si>
    <t xml:space="preserve">% de cumplimiento asignado OCI </t>
  </si>
  <si>
    <t>Medir la calidad de la proyección de la demanda</t>
  </si>
  <si>
    <t>Archivos de Programación</t>
  </si>
  <si>
    <t>Medir la eficacia de la planificación a corto plazo de rutas alimentadoras del Sistema Transmilenio</t>
  </si>
  <si>
    <t>1.2</t>
  </si>
  <si>
    <t>1.2.1</t>
  </si>
  <si>
    <t>DBRTP1</t>
  </si>
  <si>
    <t xml:space="preserve">Elaborar las programaciones de los servicios troncales en operación, con base en la evaluación de las condiciones operativas de cada servicio. </t>
  </si>
  <si>
    <t>Un (1) Informe semestral que de cuenta de los  ajustes de parámetros operacionales (tiempos de recorrido, oferta o trazados), a las rutas troncales o duales en operación.</t>
  </si>
  <si>
    <t>Revisar y ajustar, con periodicidad trimestral, y de ser necesario, los parámetros operacionales de las rutas troncales y duales del sistema.</t>
  </si>
  <si>
    <t>Recopilar con periodicidad trimestral los ajustes realizados durante el semestre.</t>
  </si>
  <si>
    <t>DBRTP2</t>
  </si>
  <si>
    <t>1
1
6</t>
  </si>
  <si>
    <t>1.1
1.2
6.3</t>
  </si>
  <si>
    <t>DBRTP3</t>
  </si>
  <si>
    <t>DBRTP4</t>
  </si>
  <si>
    <t xml:space="preserve">Elaborar un (1) informe trimestral con el reporte de operativos mensuales de seguimiento al control de la gestión de mantenimiento ejecutado a la flota troncal y de alimentación. Se apoyará esta actividad con los trabajos de interventoría para documentar los aspectos contractuales. </t>
  </si>
  <si>
    <t xml:space="preserve">Elaborar un (1) informe semestral de seguimiento a la gestión documental, informes y formatos  de vinculación. Generación de CVS (Certificado de Vinculación al Servicio). Asimismo, informes de desvinculación por inoperatividad prolongada, vida útil y/o terminación de contrato. </t>
  </si>
  <si>
    <t>6.1.1</t>
  </si>
  <si>
    <t>DBRTP5</t>
  </si>
  <si>
    <t>Medir y realizar seguimiento a los indicadores de desempeño del servicio troncal y de alimentación, evaluar y reportar los resultados, los cuales se emplearán como insumo para retroalimentar la estrategia adoptada para fortalecer la planeación y gestión de la operación y para formular e implementar mejoras en los procesos, procedimientos y actividades a cargo de la DTBRT.</t>
  </si>
  <si>
    <t>Ajustar y consolidar las actividades implementadas para hacer seguimiento y medir el desempeño del servicio troncal y de alimentación, e implementar reportes periódicos para socializar el resultado de dicho seguimiento.</t>
  </si>
  <si>
    <t>Elaborar un (1) informe semestral con el avance del Plan de Acción de la Dirección Técnica de BRT.</t>
  </si>
  <si>
    <t>SYC1 Porcentaje de días en el mes en que la proyección está dentro de rangos admisibles de variación 2022</t>
  </si>
  <si>
    <t>SYC2 IPK (Índice de pasajeros por Kilómetro) promedio de las rutas alimentadoras del Sistema TransMilenio 2022</t>
  </si>
  <si>
    <t>Archivos de Programación. NOTA: los datos para calcular el indicador provienen de reportes de la Subgerencia Económica y del área de control BRT, por lo tanto, se requiere contar con el tiempo suficiente para recibir, procesar y enviar el reporte dentro de los 10 primeros días hábiles del mes siguiente a la fecha de corte trimestral.</t>
  </si>
  <si>
    <t>4.2 Se ajusta el valor mínimo aceptado y la meta a lograr relacionados con el indicador IPK</t>
  </si>
  <si>
    <t>Suma de entradas y salidas de usuarios validadas  en las BCA de  alimentación o en las BCA de los buses de rutas alimentadoras con validación a bordo./Kilometraje mensual ejecutado para todas las rutas alimentadoras del Sistema</t>
  </si>
  <si>
    <t>(No. de días con proyección con valores dentro del rango de variación admisible/No. de días del mes)*100</t>
  </si>
  <si>
    <t>SYC3 Gestión Operacional Fase I y II 2G 2022</t>
  </si>
  <si>
    <t>PROM (Gestion_Operacional_BMO_Fase_I_y_II_2G,Gestion_Operacional_SI_18_NORTE_Fase_I_y_II_2G,Gestion_Operacional_SI_18_CALLE_80_Fase_I_y_II_2G,Gestion_Operacional_SOMOS_U_Fase_I_y_II_2G,Gestion_Operacional_CAPITAL_BUS_Fase_I_y_II_2G,Gestion_Operacional_SI_18_SUBA_Fase_I_y_II_2G).
Indice de Gestión Operacional=(Cumplimiento de despacho*0,5+ Despachos puntuales*0,5)</t>
  </si>
  <si>
    <t xml:space="preserve">
La Gestión Operacional evalúa la eficacia de la operación por parte del Concesionario de Operación, de manera que responda a las necesidades de los usuarios con base en parámetros establecidos de cumplimiento y puntualidad. La Gestión Operacional está compuesta por los indicadores, (i) Cumplimiento de Despachos; y (ii) Despachos Puntuales.</t>
  </si>
  <si>
    <t>menor a 1,5</t>
  </si>
  <si>
    <t>Información registrada en la herramienta SAE. NOTA: los datos para calcular el indicador Gestión Operacional provienen del cálculo de los indicadores que lo componen y los mismos deben contar por un proceso de validación con las empresas operadoras, en el marco del debido proceso establecido en el procedimiento P-DO-012. Por esta razón, es necesario contar con el tiempo suficiente para recibir, procesar y enviar el reporte dentro de los 10 primeros días hábiles del mes siguiente a la fecha de corte trimestral.</t>
  </si>
  <si>
    <t>SYC4 Distancia promedio entre varados Fase I y II SG BMO 2022</t>
  </si>
  <si>
    <t>41000  kilometros</t>
  </si>
  <si>
    <t>Fase I y II Nivel E &lt;= 21000 puntaje 5 Fase III Nivel E &lt;= 15000 puntaje 5 Fase II &lt;= 25000</t>
  </si>
  <si>
    <t>GETSAE y/o los sistemas tecnológicos establecidos por el Ente Gestor. El registro diario de vehículos inmovilizados en vía (ocurrencia de fallas de los concesionarios, por fecha, vehículo, ruta, hora, tipo de falla, sistema y componente). NOTA: los datos para calcular el indicador Distancia Promedio entre Varados deben contar por un proceso de validación con las empresas operadoras, en el marco del debido proceso establecido en el procedimiento P-DO-014. Por esta razón, es necesario contar con el tiempo suficiente para recibir, procesar y enviar el reporte dentro de los 10 primeros días hábiles del mes siguiente a la fecha de corte trimestral.</t>
  </si>
  <si>
    <t>Evaluar y determinar la eficacia del Mantenimiento realizado por cada concesionario, en cada mes M (d?M), cuantificando la distancia promedio entre varadas atribuibles a fallas mecánicas, sin importar que los vehículos se encuentren en cumplimiento de un servicio o no.</t>
  </si>
  <si>
    <t xml:space="preserve">Im=FmM=∑d€M ?Ko?M/FM </t>
  </si>
  <si>
    <t>Resultado Reportado
Promedio</t>
  </si>
  <si>
    <t>Avance Porcentual Esperado con corte  31/03/22</t>
  </si>
  <si>
    <t>Avance Porcentual Esperado con corte 30/06/22</t>
  </si>
  <si>
    <t>Avance Porcentual Esperado con corte 30/09/22</t>
  </si>
  <si>
    <t>Avance Porcentual Esperado con corte  31/12/22</t>
  </si>
  <si>
    <t>Resultado Final</t>
  </si>
  <si>
    <t>Avances y Logros</t>
  </si>
  <si>
    <t>Retrasos y Soluciones</t>
  </si>
  <si>
    <t>Supervisión y control de la operación del SITP</t>
  </si>
  <si>
    <t>6.1</t>
  </si>
  <si>
    <t>{(Revisión parámetros operacionales/4)*0,4
+
 (Recopilación de ajustes semestrales /4)*0,4
 +
 (Informe de ajustes y optimizaciones de kilometraje troncal/4)*0,2}
*
100</t>
  </si>
  <si>
    <t xml:space="preserve">Supervisión y control de la operación del SITP </t>
  </si>
  <si>
    <t>Director de BRT</t>
  </si>
  <si>
    <t>Durante este último trimestre del año 2022 se han realizado cambios de operación troncal como, ajuste de tiempos de recorrido, cambios en los servicios que operan en la troncal Américas, entrada en operación de la estación suba calle 100, así como cambios de oferta teniendo en cuenta el comportamiento de la demanda de usuarios, entre otros. Se realizaron diferentes ajustes a la oferta, logrando que, con la optimización y ajuste de la programación troncal, los kilómetros en vacío se vean disminuidos.</t>
  </si>
  <si>
    <t>Elaborar un informe trimestral que represente los ajustes de la programación troncal, orientados a optimizar los kilómetros en vacío respecto a los kilómetros comerciales, teniendo en cuenta todos los parámetros operacionales y sus modificaciones desde cualquier área de Transmilenio</t>
  </si>
  <si>
    <t>Revisar y validar las programaciones de rutas alimentadoras de la Fase III, elaborar las programaciones de las rutas de las Unidades Funcionales UFO 2 (Fontibón) y 5 (Usme)  y proponer y gestionar acciones de mejora para su optimización, de acuerdo con las necesidades de movilización de los usuarios (demanda) y los requerimientos de la operación y del Sistema.</t>
  </si>
  <si>
    <t xml:space="preserve">Un (1) Informe semestral con el análisis de los indicadores operacionales y con las modificaciones a la programación de las rutas alimentadoras  del Sistema. 
</t>
  </si>
  <si>
    <t xml:space="preserve">Realizar un (1) informe semestral, con los  indicadores operacionales de las rutas alimentadoras del Sistema  (IPK, IPB, IKB y demanda por Zona y Concesionario). </t>
  </si>
  <si>
    <t>{(Informe semestral con indicadores operacionales de las rutas alimentadoras del Sistema/2)*0,4
+
 (Informe semestral de modificaciones aprobadas en KEZ y cambios de programación de rutas alimentadoras /2)*0,4
+ 
 (Informe trimestral de ajustes y optimizaciones de kilometraje de alimentación/4)*0,2}
*
100</t>
  </si>
  <si>
    <t>La programación para un día tipo hábil en el último trimestre de 2022 corresponde  188.018 km comerciales con un vacio del 5.5%. Para sabado el km comercial programado es de 146.577 con un vacio del 3.6%  y en domingo se tienen 100.437 km comerciales programados con un vacio del 3.3%.  El kilometraje  programado corresponde al comportamiento de la demanda, de la ocupación y a la incorporación de nuevas rutas provenientes del componente zonal.
Se realizaron los tres (3) informes anunciados con el soporte de los cambios implementados.</t>
  </si>
  <si>
    <t>La programación de rutas alimentadoras corresponde al comportamiento de la demanda, la ocupación y el ingreso de nuevas rutas de la Fase III  con flota con validación a bordo. Se han adelantado acciones para optimizar el km en vacio programado lograndose ahorros de 25.00. km semanales.</t>
  </si>
  <si>
    <t xml:space="preserve">Elaborar un (1) informe semestral de las  modificaciones a la operación de rutas alimentadoras  aprobadas por el procedimiento de KEZ (Kilómetros Eficientes Componente Zonal) y de  los ajustes a la programación de rutas alimentadoras. </t>
  </si>
  <si>
    <t>Elaborar un informe trimestral, que represente los ajustes y optimizaciones realizados a la programación del kilometraje comercial y de kilometraje vacío programado por el Ente Gestor y por cada concesionario de operación de rutas alimentadoras.</t>
  </si>
  <si>
    <t xml:space="preserve">1.1.3
1.2.5
1.2.6
6.3.8
</t>
  </si>
  <si>
    <t xml:space="preserve">Supervisar el desempeño y cumplimiento operativo de los concesionarios de operación troncal y de alimentación, así como de los esquemas alternativos de operación que se establezcan y adelantar un proceso de análisis y  mejora del servicio. </t>
  </si>
  <si>
    <t xml:space="preserve">Gestionar 100 por ciento de los servicios del componente  troncal (troncales, duales y alimentadores)  y Cable Aéreo en operación y adelantar un proceso de análisis y mejora del servicio. </t>
  </si>
  <si>
    <t>Elaborar un (1) informe trimestral que contenga los resultados del seguimiento a la operación de los servicios del componente troncal (troncales, duales y alimentadores) y del Cable Aéreo, a partir de las mediciones realizadas con la EIC, presentadas por las Interventorías de los concesionarios, así como de los indicadores de desempeño de operación de las 3 fases del componente troncal y del seguimiento a la ejecución de las horas de operación programadas para la línea de Cable Aéreo.</t>
  </si>
  <si>
    <t>{(Informe trimestral de seguimiento a la operación de los servicios del componente troncal (troncales, duales y alimentadores) y del Cable Aéreo/4)*0,4
+ 
(Esquema operativo de reducción de eventos de omisión de parada y adelantos diseñado e implementado/ 1)*0,3
+
(Esquema de control operacional  que mitigue la reducción de velocidad del Sistema diseñado e implementado / 1)*0,3}
*
100</t>
  </si>
  <si>
    <t>El seguimiento se realiza mediante la EMIC, que es reportada mensualmente a cada concesionario con apoyo de las interventorías. Para troncal, los resultados obtenidos muestran que están acordes con los parámetros de calidad esperados. Para alimentación, se han solicitado planes de mejora a los concesionarios que lo requieran, esperando un impacto positivo en la prestación del servicio. El porcentaje de horas de operación en las cuales se garantiza la prestación del servicio de Cable Aéreo es de 99,3% en relación con las horas programadas.</t>
  </si>
  <si>
    <t>Diseñar e implementar un esquema operativo y de control que propenda por la reducción de eventos de omisión de parada y de adelantos no autorizados.</t>
  </si>
  <si>
    <t>Diseñar e implementar un esquema de control operacional  que mitigue la reducción de velocidad del Sistema por las obras de infraestructura que se adelantan en la ciudad</t>
  </si>
  <si>
    <t xml:space="preserve">1.2.2
1.2.3
1.2.6
6.3.8
</t>
  </si>
  <si>
    <t xml:space="preserve">Realizar seguimiento al desempeño y cumplimiento operativo de los concesionarios y a los programas de gestión de conductores y mantenimiento de flota que realizan los concesionarios para cumplir con las condiciones contractuales estipuladas. </t>
  </si>
  <si>
    <t xml:space="preserve">Gestionar 100 por ciento de los procesos de vinculación y mantenimiento de vehículos, adelantados por los concesionarios del componente troncal (troncales, duales y alimentadores). </t>
  </si>
  <si>
    <t>Elaborar un (1) informe trimestral con reportes de: (i) inspecciones diarias aleatorias,  (ii) revisión de flota inmovilizada y aval para operar, (iii) inspecciones periódicas de mantenimiento, de la flota del componente troncal y de alimentación y (iv)  reporte del seguimiento a los resultados de la EIC presentados por las Interventorías de los Concesionarios del SITP</t>
  </si>
  <si>
    <t>{(Informes trimestrales de seguimiento a inspecciones diarias aleatorias, resultados de  la EIC /4)*0,4
+
 (Seguimiento trimestral a la gestión de mantenimiento de concesionarios /4)*0,4
 +
 (Informe semestral Gestión de vinculación de vehículos /2)*0,2}
*
100</t>
  </si>
  <si>
    <t>Durante este cuarto trimestre, las interventorías desarrollaron los informes mensuales de supervisión correspondientes a cada concesión de los componentes troncal y alimentación Fase II, Fase III, Fase V y Fase I y II Nueva Generación. Dichos informes se presentan mes vencido, es decir que actualmente se cuenta con los informes de Octubre y Noviembre; los informes de Diciembre se presentarán en el mes de Enero 2023. Finalmente, las interventorías desarrollaron los informes correspondientes a la EMIC y ETIC del cuarto trimestre del año por cada concesionario de operación.</t>
  </si>
  <si>
    <t>Elaborar un (1) reporte y/o informe semestral con los resultados del seguimiento y la medición del desempeño del servicio troncal y de alimentación, incluyendo el impacto de las medidas de mitigación de la reducción de velocidad del Sistema.</t>
  </si>
  <si>
    <t>{(Informe o reportes semestrales de seguimiento /5)*025
+
 (Informe semestral seguimiento de plan de acción /5)*0,25
+
(Árbol de jerarquías diseñado e implementado /1)*0,5}
*
100</t>
  </si>
  <si>
    <t>Indicadores de seguimiento y evaluación de desempeño operación troncal-alimentación monitoreando la calidad del servicio. Se priorizó información de bitácora con orden de jerarquía de notas, se estructuró requerimiento versión -1 rediseñando posibles campos obligatorios para cada tipo y subtipo se trabaja en herramienta opcional para diligenciar bitácora, se valida información registrada por los TC en GetSAE para identificar tipos de notas + utilizadas para plan piloto con herramienta adicional, se socializó problemática y posible solución a la DTB, DTIC se comparte documentación para observaciones.</t>
  </si>
  <si>
    <t>Debemos resaltar que la solución definitiva depende del concesionario del SIRCI quien ya se pronunció de manera escrita, manifestando que es un cambio mejora lo cual debe ser estructurado por las áreas de la DTB y la DTBRT y gestionado por la dirección de TIC.
Implementación de prueba piloto Bitácora alterna.</t>
  </si>
  <si>
    <t>Diseñar e implementar un árbol de jerarquías de la información operacional registrada en Bitácora, que  permita la captura, procesamiento y uso decisorio de la misma en función de la mejora operacional</t>
  </si>
  <si>
    <t>Conclusiones de la OCI</t>
  </si>
  <si>
    <t>Se adjuntan archivos en excel con la revisión</t>
  </si>
  <si>
    <t>Se recopila la informacion en un excel que el area adjunto</t>
  </si>
  <si>
    <t>Se evidenció el informe del ultimo trimestre con los cambios programación troncal, orientados a optimizar los kilómetros en vacío respecto a los kilómetros comerciales, teniendo en cuenta todos los parámetros operacionales y sus modificaciones desde cualquier área de Transmilenio</t>
  </si>
  <si>
    <t>Se evidencia la informacion registrada desde el 2019 hasta noviembre de 2022, el auditado informa que se hace con el mes vencido y por tanto hasta finales de enero se cuenta con la información completa del mes de diciembre</t>
  </si>
  <si>
    <t>Se evidenció un archivo en word con los cambios de programación de rutas alimentadoras implementados en 2022 y autorizados en KEZ con el fin de mejorar el servicio y optimizar recursos se destacan</t>
  </si>
  <si>
    <t xml:space="preserve">Se evidenciio archivo en excel con graficas donde se observa el total de kilometros, vacio por operador y comercial po operador </t>
  </si>
  <si>
    <t>Se evidenciaron los  inofmres de las inerventorias de los contratos 531/22 y 707 /2018, hasta el mes de  noviembre de 2022</t>
  </si>
  <si>
    <t xml:space="preserve">Se validó con el profesional Especializado Grado 6, quien indica que la actividad "Diseñar e implementar un esquema operativo y de control que propenda por la reducción de eventos de omisión de parada y de adelantos no autorizados." se incluyó en la actualización que se hizo en noviembre de 2022 al "Manual de Operaciones" (Adjunto el manual)
Puede encontrarse en los capítulos: 6.8.1.1. Módulo de Control de la Operación (pág. 71) </t>
  </si>
  <si>
    <t>Esta actividad fue verificada mediante una presentación donde se detallan los estados de obras de infraestructura vial en carriles exclusivos. información que es socializada en el comité de operadores</t>
  </si>
  <si>
    <t>Se evidencio informes de  septgiembre octubre y noviembre :  (i) inspecciones diarias aleatorias,  (ii) revisión de flota inmovilizada y aval para operar, (iii) inspecciones periódicas de mantenimiento, de la flota del componente troncal y de alimentación y (iv)  reporte del seguimiento a los resultados de la EIC presentados por las Interventorías de los Concesionarios del SITP</t>
  </si>
  <si>
    <t xml:space="preserve">Se evidencia información en archivo en Excel de flota habilitada, flota inspeccionada, entre otros </t>
  </si>
  <si>
    <t>Se evidenció archivo excel con la informacion de los CERTIFICADOS DE VINCULACION AL SERVICIO</t>
  </si>
  <si>
    <t>Se evidenció informe en Word con los resultados del seguimiento y la medición del desempeño del servicio troncal y de alimentación, también allegaron informe del primer semestre</t>
  </si>
  <si>
    <t>La OCI evidenció el informe de seguimiento de plan de acción con corte a junio y a diciembre de 2022</t>
  </si>
  <si>
    <t>Resultado por acción</t>
  </si>
  <si>
    <t>Calificación total</t>
  </si>
  <si>
    <t>TOTAL CALIFICACION</t>
  </si>
  <si>
    <t xml:space="preserve">De acuerdo con la información registrada en el aplicativo SIGEST y el reporte realizado por la Dirección Técnica de BRT, el indicador en los cuatro trimestres del año superó la meta establecida del 70%.  En un promedio simple el indicador estuvo en un75% para la vigencia 2022, es ecir del 100% al superar la meta.
De los cuatro reportes realizados para el indicador SYC1 solamente se registra oportunamente el 50%, situación que incumple lo establecido en el procedimiento P-OP-023, versión 3 de diciembre de 2021, numeral 6.8 viñeta 4 «El reporte deberá ser realizado los primeros diez días hábiles del mes siguiente al período que se reporta en la plataforma SIGEST» </t>
  </si>
  <si>
    <t>De acuerdo con la información registrada en el aplicativo SIGEST y el reporte realizado por la Dirección Técnica de BERT, el indicador en los cuatro trimestres del año superó la meta establecida del 4.20 pasajeros por kilómetro realizando un promedio simple de los valores reportados en cada trimestre alcanzo en promedio un 4.6, es decir el 100% al superar la meta establecida.</t>
  </si>
  <si>
    <t>Teniendo en cuenta que su reporte es muy técnico y que cada uno de los concesionarios acorde con las fases alimenta el indicador, para la OCI es muy complejo el análisis de estos, razón por la cual no emite calificación de los indicadores mencionados. Sin embargo, emite una recomendación sobre la visualización del reporte en el aplicativo SIGEST.</t>
  </si>
  <si>
    <t>N.A.</t>
  </si>
  <si>
    <t>Anexo No.2 Evaluacion plan de acción</t>
  </si>
  <si>
    <t xml:space="preserve">Teniendo en cuenta que su reporte es muy técnico y que cada uno de los concesionarios acorde con las fases alimenta el indicador, para la OCI es muy complejo el análisis de estos, razón por la cual no emite calificación de los indicadores mencionados. Sin embargo, emite una recomendación sobre la visualización del reporte en el aplicativo SIGEST.
</t>
  </si>
  <si>
    <t>La DTBR mediante correo electroonico dirigido a la Jefe de la OCI  realiza las siguientes aclaraciones respecto del porqueel compromiso quearía con 95% .Se realizaron las siguientes actividades: 
•	Se priorizó la información contenida en la bitácora, donde se estableció el orden de jerarquía de las notas registradas en la misma, con el fin de establecer qué tipo de notas se requieren con mayor urgencia para que se garantice una información completa y detallada según el requisito del evento.
•	Se estructura requerimiento versión -1 con el rediseño de los posibles campos obligatorios desplegables para cada tipo y subtipo, la cual fue compartida con la DTB. 
•	Se empezó a trabajar con un desarrollo en Vision por medio de un formulario, el cual completa los caracteres obligatorios y necesarios para la nota que se registra en el GESTSAE.
•	El grupo de cámaras a través de Visión completa la información de las notas relacionadas con kilometraje adicional de la operación.
•	Se socializa la problemática y posible solución a la DTB, DTIC y se comparte la documentación para tener observaciones.  
•	Como solución alterna, se realizó la implementación de una prueba piloto de Bitácora.
Aunque la solución definitiva depende del concesionario del SIRCI, quien ya se pronunció de manera escrita manifestando que es un cambio mejora, el cual debe ser gestionado por la Dirección de TIC, desde la DTBRT se realizó toda la gestión correspondiente para dar solución a las necesidades identificadas en relación con la actividad planteada en el Plan de Acción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</si>
</sst>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4"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sz val="11"/>
      <color indexed="8"/>
      <name val="Calibri"/>
      <family val="2"/>
      <scheme val="minor"/>
    </font>
    <font>
      <b/>
      <sz val="12"/>
      <name val="Tahoma"/>
      <family val="2"/>
    </font>
    <font>
      <sz val="12"/>
      <color theme="1"/>
      <name val="Tahoma"/>
      <family val="2"/>
    </font>
    <font>
      <b/>
      <sz val="12"/>
      <color theme="1"/>
      <name val="Tahoma"/>
      <family val="2"/>
    </font>
    <font>
      <sz val="12"/>
      <name val="Tahoma"/>
      <family val="2"/>
    </font>
    <font>
      <b/>
      <sz val="12"/>
      <color rgb="FF0000FF"/>
      <name val="Tahoma"/>
      <family val="2"/>
    </font>
    <font>
      <b/>
      <sz val="12"/>
      <color rgb="FF000000"/>
      <name val="Tahoma"/>
      <family val="2"/>
    </font>
    <font>
      <sz val="10"/>
      <name val="Tahoma"/>
      <family val="2"/>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s>
  <cellStyleXfs count="16">
    <xf numFmtId="0" fontId="0" fillId="0" borderId="0"/>
    <xf numFmtId="0" fontId="4"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3" fillId="0" borderId="0"/>
    <xf numFmtId="9" fontId="3" fillId="0" borderId="0" applyFont="0" applyFill="0" applyBorder="0" applyAlignment="0" applyProtection="0"/>
    <xf numFmtId="0" fontId="6" fillId="0" borderId="0"/>
    <xf numFmtId="9" fontId="6" fillId="0" borderId="0" applyFont="0" applyFill="0" applyBorder="0" applyAlignment="0" applyProtection="0"/>
    <xf numFmtId="0" fontId="2" fillId="0" borderId="0"/>
    <xf numFmtId="0" fontId="2" fillId="0" borderId="0"/>
    <xf numFmtId="43" fontId="5" fillId="0" borderId="0" applyFont="0" applyFill="0" applyBorder="0" applyAlignment="0" applyProtection="0"/>
    <xf numFmtId="0" fontId="1" fillId="0" borderId="0"/>
    <xf numFmtId="0" fontId="1" fillId="0" borderId="0"/>
    <xf numFmtId="0" fontId="1" fillId="0" borderId="0"/>
  </cellStyleXfs>
  <cellXfs count="107">
    <xf numFmtId="0" fontId="0" fillId="0" borderId="0" xfId="0"/>
    <xf numFmtId="0" fontId="0" fillId="0" borderId="0" xfId="0" applyAlignment="1">
      <alignment shrinkToFit="1"/>
    </xf>
    <xf numFmtId="0" fontId="8" fillId="0" borderId="0" xfId="3" applyFont="1" applyAlignment="1">
      <alignment vertical="center"/>
    </xf>
    <xf numFmtId="0" fontId="7" fillId="0" borderId="0" xfId="3" applyFont="1"/>
    <xf numFmtId="0" fontId="8" fillId="0" borderId="0" xfId="3" applyFont="1" applyAlignment="1">
      <alignment horizontal="center" vertical="center"/>
    </xf>
    <xf numFmtId="0" fontId="9" fillId="0" borderId="1" xfId="0" applyFont="1" applyBorder="1" applyAlignment="1">
      <alignment horizontal="center" vertical="center" wrapText="1"/>
    </xf>
    <xf numFmtId="0" fontId="9" fillId="0" borderId="0" xfId="3" applyFont="1" applyAlignment="1">
      <alignment horizontal="center" vertical="center"/>
    </xf>
    <xf numFmtId="9" fontId="8" fillId="0" borderId="1" xfId="5" applyFont="1" applyFill="1" applyBorder="1" applyAlignment="1">
      <alignment horizontal="justify" vertical="center"/>
    </xf>
    <xf numFmtId="9" fontId="8" fillId="0" borderId="1" xfId="5" applyFont="1" applyFill="1" applyBorder="1" applyAlignment="1">
      <alignment horizontal="justify" vertical="center" wrapText="1"/>
    </xf>
    <xf numFmtId="9" fontId="8" fillId="0" borderId="1" xfId="5" applyFont="1" applyFill="1" applyBorder="1" applyAlignment="1">
      <alignment horizontal="center" vertical="center"/>
    </xf>
    <xf numFmtId="164" fontId="10" fillId="0" borderId="1" xfId="5" applyNumberFormat="1" applyFont="1" applyFill="1" applyBorder="1" applyAlignment="1">
      <alignment horizontal="center" vertical="center"/>
    </xf>
    <xf numFmtId="164" fontId="8" fillId="0" borderId="1" xfId="5" applyNumberFormat="1" applyFont="1" applyFill="1" applyBorder="1" applyAlignment="1">
      <alignment horizontal="left" vertical="center"/>
    </xf>
    <xf numFmtId="0" fontId="8" fillId="0" borderId="1" xfId="12" applyNumberFormat="1" applyFont="1" applyFill="1" applyBorder="1" applyAlignment="1">
      <alignment horizontal="center" vertical="center"/>
    </xf>
    <xf numFmtId="0" fontId="8" fillId="0" borderId="0" xfId="0" applyFont="1"/>
    <xf numFmtId="0" fontId="8" fillId="0" borderId="1" xfId="0" applyFont="1" applyBorder="1"/>
    <xf numFmtId="0" fontId="10" fillId="0" borderId="1" xfId="1" applyFont="1" applyBorder="1" applyAlignment="1">
      <alignment horizontal="justify" vertical="center" wrapText="1"/>
    </xf>
    <xf numFmtId="0" fontId="7" fillId="0" borderId="1" xfId="1" applyFont="1" applyBorder="1" applyAlignment="1">
      <alignment horizontal="justify" vertical="center" wrapText="1"/>
    </xf>
    <xf numFmtId="164" fontId="10" fillId="0" borderId="1" xfId="5" applyNumberFormat="1" applyFont="1" applyFill="1" applyBorder="1" applyAlignment="1">
      <alignment horizontal="left" vertical="center"/>
    </xf>
    <xf numFmtId="0" fontId="8" fillId="0" borderId="1" xfId="1" applyFont="1" applyBorder="1"/>
    <xf numFmtId="0" fontId="8" fillId="0" borderId="0" xfId="1" applyFont="1" applyAlignment="1">
      <alignment horizontal="left"/>
    </xf>
    <xf numFmtId="0" fontId="8" fillId="0" borderId="0" xfId="1" applyFont="1"/>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12" fillId="0" borderId="13" xfId="13" applyFont="1" applyBorder="1" applyAlignment="1">
      <alignment horizontal="center" vertical="center" wrapText="1"/>
    </xf>
    <xf numFmtId="0" fontId="12" fillId="0" borderId="24" xfId="13" applyFont="1" applyBorder="1" applyAlignment="1">
      <alignment horizontal="center" vertical="center" wrapText="1"/>
    </xf>
    <xf numFmtId="0" fontId="12" fillId="0" borderId="1" xfId="13" applyFont="1" applyBorder="1" applyAlignment="1">
      <alignment horizontal="center" vertical="center" wrapText="1"/>
    </xf>
    <xf numFmtId="9" fontId="7" fillId="0" borderId="18" xfId="7" applyFont="1" applyFill="1" applyBorder="1" applyAlignment="1">
      <alignment horizontal="left" vertical="center" wrapText="1"/>
    </xf>
    <xf numFmtId="9" fontId="7" fillId="0" borderId="2" xfId="7" applyFont="1" applyFill="1" applyBorder="1" applyAlignment="1">
      <alignment horizontal="left" vertical="center" wrapText="1"/>
    </xf>
    <xf numFmtId="0" fontId="8" fillId="0" borderId="0" xfId="1" applyFont="1" applyAlignment="1" applyProtection="1">
      <alignment vertical="center"/>
      <protection locked="0"/>
    </xf>
    <xf numFmtId="0" fontId="10" fillId="0" borderId="17" xfId="1" applyFont="1" applyBorder="1" applyAlignment="1">
      <alignment vertical="center" wrapText="1"/>
    </xf>
    <xf numFmtId="0" fontId="10" fillId="0" borderId="2" xfId="1" applyFont="1" applyBorder="1" applyAlignment="1">
      <alignment vertical="center" wrapText="1"/>
    </xf>
    <xf numFmtId="0" fontId="10" fillId="0" borderId="18" xfId="1" applyFont="1" applyBorder="1" applyAlignment="1">
      <alignment vertical="center" wrapText="1"/>
    </xf>
    <xf numFmtId="0" fontId="8" fillId="0" borderId="2" xfId="1" applyFont="1" applyBorder="1" applyAlignment="1">
      <alignment horizontal="justify" vertical="center" wrapText="1"/>
    </xf>
    <xf numFmtId="14" fontId="8" fillId="0" borderId="1" xfId="1" applyNumberFormat="1" applyFont="1" applyBorder="1" applyAlignment="1">
      <alignment horizontal="center" vertical="center" wrapText="1"/>
    </xf>
    <xf numFmtId="164" fontId="8" fillId="0" borderId="1" xfId="1" applyNumberFormat="1" applyFont="1" applyBorder="1" applyAlignment="1">
      <alignment horizontal="center" vertical="center"/>
    </xf>
    <xf numFmtId="9" fontId="8" fillId="0" borderId="2" xfId="1" applyNumberFormat="1" applyFont="1" applyBorder="1" applyAlignment="1">
      <alignment vertical="center" wrapText="1"/>
    </xf>
    <xf numFmtId="9" fontId="8" fillId="0" borderId="2" xfId="1" applyNumberFormat="1" applyFont="1" applyBorder="1" applyAlignment="1">
      <alignment vertical="center"/>
    </xf>
    <xf numFmtId="0" fontId="8" fillId="0" borderId="2" xfId="1" applyFont="1" applyBorder="1" applyAlignment="1">
      <alignment vertical="center" wrapText="1"/>
    </xf>
    <xf numFmtId="14" fontId="8" fillId="0" borderId="2" xfId="1" applyNumberFormat="1" applyFont="1" applyBorder="1" applyAlignment="1">
      <alignment vertical="center" wrapText="1"/>
    </xf>
    <xf numFmtId="0" fontId="8" fillId="0" borderId="19" xfId="1" applyFont="1" applyBorder="1" applyAlignment="1">
      <alignment vertical="center" wrapText="1"/>
    </xf>
    <xf numFmtId="10" fontId="8" fillId="0" borderId="14" xfId="9" applyNumberFormat="1" applyFont="1" applyFill="1" applyBorder="1" applyAlignment="1" applyProtection="1">
      <alignment horizontal="left" vertical="center"/>
    </xf>
    <xf numFmtId="0" fontId="8" fillId="0" borderId="14" xfId="13" applyFont="1" applyBorder="1" applyAlignment="1">
      <alignment vertical="center" wrapText="1"/>
    </xf>
    <xf numFmtId="0" fontId="8" fillId="0" borderId="5" xfId="13" applyFont="1" applyBorder="1" applyAlignment="1">
      <alignment vertical="center"/>
    </xf>
    <xf numFmtId="0" fontId="10" fillId="0" borderId="1" xfId="13" applyFont="1" applyBorder="1" applyAlignment="1">
      <alignment horizontal="justify" vertical="center" wrapText="1"/>
    </xf>
    <xf numFmtId="9" fontId="10" fillId="0" borderId="27" xfId="13" applyNumberFormat="1" applyFont="1" applyBorder="1" applyAlignment="1">
      <alignment horizontal="left" vertical="top"/>
    </xf>
    <xf numFmtId="0" fontId="10" fillId="0" borderId="20" xfId="1" applyFont="1" applyBorder="1" applyAlignment="1">
      <alignment vertical="center" wrapText="1"/>
    </xf>
    <xf numFmtId="0" fontId="10" fillId="0" borderId="3" xfId="1" applyFont="1" applyBorder="1" applyAlignment="1">
      <alignment vertical="center" wrapText="1"/>
    </xf>
    <xf numFmtId="0" fontId="8" fillId="0" borderId="4" xfId="1" applyFont="1" applyBorder="1" applyAlignment="1">
      <alignment horizontal="justify" vertical="center" wrapText="1"/>
    </xf>
    <xf numFmtId="9" fontId="8" fillId="0" borderId="3" xfId="1" applyNumberFormat="1" applyFont="1" applyBorder="1" applyAlignment="1">
      <alignment vertical="center" wrapText="1"/>
    </xf>
    <xf numFmtId="9" fontId="8" fillId="0" borderId="3" xfId="1" applyNumberFormat="1" applyFont="1" applyBorder="1" applyAlignment="1">
      <alignment vertical="center"/>
    </xf>
    <xf numFmtId="0" fontId="8" fillId="0" borderId="3" xfId="1" applyFont="1" applyBorder="1" applyAlignment="1">
      <alignment vertical="center" wrapText="1"/>
    </xf>
    <xf numFmtId="0" fontId="8" fillId="0" borderId="21" xfId="1" applyFont="1" applyBorder="1" applyAlignment="1">
      <alignment vertical="center" wrapText="1"/>
    </xf>
    <xf numFmtId="10" fontId="8" fillId="0" borderId="15" xfId="9" applyNumberFormat="1" applyFont="1" applyFill="1" applyBorder="1" applyAlignment="1" applyProtection="1"/>
    <xf numFmtId="0" fontId="8" fillId="0" borderId="15" xfId="13" applyFont="1" applyBorder="1" applyAlignment="1">
      <alignment vertical="center" wrapText="1"/>
    </xf>
    <xf numFmtId="0" fontId="8" fillId="0" borderId="25" xfId="13" applyFont="1" applyBorder="1" applyAlignment="1">
      <alignment vertical="center"/>
    </xf>
    <xf numFmtId="0" fontId="10" fillId="0" borderId="22" xfId="1" applyFont="1" applyBorder="1" applyAlignment="1">
      <alignment vertical="center" wrapText="1"/>
    </xf>
    <xf numFmtId="0" fontId="10" fillId="0" borderId="4" xfId="1" applyFont="1" applyBorder="1" applyAlignment="1">
      <alignment vertical="center" wrapText="1"/>
    </xf>
    <xf numFmtId="0" fontId="8" fillId="0" borderId="1" xfId="1" applyFont="1" applyBorder="1" applyAlignment="1">
      <alignment horizontal="justify" vertical="center" wrapText="1"/>
    </xf>
    <xf numFmtId="9" fontId="8" fillId="0" borderId="4" xfId="1" applyNumberFormat="1" applyFont="1" applyBorder="1" applyAlignment="1">
      <alignment vertical="center" wrapText="1"/>
    </xf>
    <xf numFmtId="9" fontId="8" fillId="0" borderId="4" xfId="1" applyNumberFormat="1" applyFont="1" applyBorder="1" applyAlignment="1">
      <alignment vertical="center"/>
    </xf>
    <xf numFmtId="0" fontId="8" fillId="0" borderId="4" xfId="1" applyFont="1" applyBorder="1" applyAlignment="1">
      <alignment vertical="center" wrapText="1"/>
    </xf>
    <xf numFmtId="0" fontId="8" fillId="0" borderId="23" xfId="1" applyFont="1" applyBorder="1" applyAlignment="1">
      <alignment vertical="center" wrapText="1"/>
    </xf>
    <xf numFmtId="10" fontId="8" fillId="0" borderId="16" xfId="9" applyNumberFormat="1" applyFont="1" applyFill="1" applyBorder="1" applyAlignment="1" applyProtection="1"/>
    <xf numFmtId="0" fontId="8" fillId="0" borderId="16" xfId="13" applyFont="1" applyBorder="1" applyAlignment="1">
      <alignment vertical="center" wrapText="1"/>
    </xf>
    <xf numFmtId="0" fontId="8" fillId="0" borderId="26" xfId="13" applyFont="1" applyBorder="1" applyAlignment="1">
      <alignment vertical="center"/>
    </xf>
    <xf numFmtId="9" fontId="8" fillId="0" borderId="1" xfId="1" applyNumberFormat="1" applyFont="1" applyBorder="1" applyAlignment="1">
      <alignment horizontal="center" vertical="center"/>
    </xf>
    <xf numFmtId="0" fontId="8" fillId="0" borderId="0" xfId="1" applyFont="1" applyAlignment="1">
      <alignment horizontal="center" vertical="top"/>
    </xf>
    <xf numFmtId="0" fontId="8" fillId="0" borderId="0" xfId="1" applyFont="1" applyAlignment="1">
      <alignment horizontal="center"/>
    </xf>
    <xf numFmtId="0" fontId="8" fillId="0" borderId="0" xfId="1" applyFont="1" applyAlignment="1">
      <alignment horizontal="center" vertical="center"/>
    </xf>
    <xf numFmtId="0" fontId="8" fillId="0" borderId="2" xfId="1" applyFont="1" applyBorder="1"/>
    <xf numFmtId="10" fontId="8" fillId="0" borderId="14" xfId="9" applyNumberFormat="1" applyFont="1" applyFill="1" applyBorder="1" applyAlignment="1" applyProtection="1">
      <alignment vertical="center"/>
    </xf>
    <xf numFmtId="0" fontId="8" fillId="0" borderId="15" xfId="13" applyFont="1" applyBorder="1" applyAlignment="1">
      <alignment vertical="center"/>
    </xf>
    <xf numFmtId="0" fontId="8" fillId="0" borderId="16" xfId="13" applyFont="1" applyBorder="1" applyAlignment="1">
      <alignment vertical="center"/>
    </xf>
    <xf numFmtId="0" fontId="8" fillId="0" borderId="5" xfId="13" applyFont="1" applyBorder="1" applyAlignment="1">
      <alignment vertical="center" wrapText="1"/>
    </xf>
    <xf numFmtId="0" fontId="10" fillId="0" borderId="28" xfId="1" applyFont="1" applyBorder="1" applyAlignment="1">
      <alignment vertical="center" wrapText="1"/>
    </xf>
    <xf numFmtId="9" fontId="8" fillId="0" borderId="2" xfId="9" applyFont="1" applyFill="1" applyBorder="1" applyAlignment="1" applyProtection="1">
      <alignment vertical="center"/>
    </xf>
    <xf numFmtId="9" fontId="8" fillId="0" borderId="4" xfId="9" applyFont="1" applyFill="1" applyBorder="1" applyAlignment="1" applyProtection="1">
      <alignment vertical="center"/>
    </xf>
    <xf numFmtId="9" fontId="8" fillId="0" borderId="3" xfId="9" applyFont="1" applyFill="1" applyBorder="1" applyAlignment="1" applyProtection="1">
      <alignment vertical="center"/>
    </xf>
    <xf numFmtId="14" fontId="8" fillId="0" borderId="4" xfId="1" applyNumberFormat="1" applyFont="1" applyBorder="1" applyAlignment="1">
      <alignment vertical="center" wrapText="1"/>
    </xf>
    <xf numFmtId="14" fontId="8" fillId="0" borderId="3" xfId="1" applyNumberFormat="1" applyFont="1" applyBorder="1" applyAlignment="1">
      <alignment vertical="center" wrapText="1"/>
    </xf>
    <xf numFmtId="0" fontId="8" fillId="0" borderId="11" xfId="13" applyFont="1" applyBorder="1" applyAlignment="1">
      <alignment vertical="center"/>
    </xf>
    <xf numFmtId="0" fontId="10" fillId="0" borderId="2" xfId="13" applyFont="1" applyBorder="1" applyAlignment="1">
      <alignment vertical="center" wrapText="1"/>
    </xf>
    <xf numFmtId="0" fontId="10" fillId="0" borderId="3" xfId="13" applyFont="1" applyBorder="1" applyAlignment="1">
      <alignment vertical="center" wrapText="1"/>
    </xf>
    <xf numFmtId="0" fontId="10" fillId="0" borderId="4" xfId="13" applyFont="1" applyBorder="1" applyAlignment="1">
      <alignment vertical="center" wrapText="1"/>
    </xf>
    <xf numFmtId="0" fontId="8" fillId="0" borderId="25" xfId="13" applyFont="1" applyBorder="1" applyAlignment="1">
      <alignment vertical="center" wrapText="1"/>
    </xf>
    <xf numFmtId="0" fontId="8" fillId="0" borderId="26" xfId="13" applyFont="1" applyBorder="1" applyAlignment="1">
      <alignment vertical="center" wrapText="1"/>
    </xf>
    <xf numFmtId="9" fontId="9" fillId="0" borderId="1" xfId="1" applyNumberFormat="1" applyFont="1" applyBorder="1" applyAlignment="1">
      <alignment horizontal="center"/>
    </xf>
    <xf numFmtId="0" fontId="9" fillId="0" borderId="1" xfId="1" applyFont="1" applyBorder="1"/>
    <xf numFmtId="0" fontId="9" fillId="0" borderId="5" xfId="1" applyFont="1" applyBorder="1" applyAlignment="1">
      <alignment vertical="top" wrapText="1"/>
    </xf>
    <xf numFmtId="0" fontId="9" fillId="0" borderId="6" xfId="1" applyFont="1" applyBorder="1" applyAlignment="1">
      <alignment vertical="top"/>
    </xf>
    <xf numFmtId="0" fontId="9" fillId="0" borderId="7" xfId="1" applyFont="1" applyBorder="1" applyAlignment="1">
      <alignment vertical="top"/>
    </xf>
    <xf numFmtId="0" fontId="8" fillId="0" borderId="29" xfId="13" applyFont="1" applyBorder="1" applyAlignment="1">
      <alignment vertical="center"/>
    </xf>
    <xf numFmtId="9" fontId="10" fillId="0" borderId="14" xfId="13" applyNumberFormat="1" applyFont="1" applyBorder="1" applyAlignment="1">
      <alignment vertical="top" wrapText="1"/>
    </xf>
    <xf numFmtId="9" fontId="10" fillId="0" borderId="15" xfId="13" applyNumberFormat="1" applyFont="1" applyBorder="1" applyAlignment="1">
      <alignment vertical="top" wrapText="1"/>
    </xf>
    <xf numFmtId="9" fontId="10" fillId="0" borderId="16" xfId="13" applyNumberFormat="1" applyFont="1" applyBorder="1" applyAlignment="1">
      <alignment vertical="top" wrapText="1"/>
    </xf>
    <xf numFmtId="9" fontId="10" fillId="0" borderId="14" xfId="13" applyNumberFormat="1" applyFont="1" applyBorder="1" applyAlignment="1">
      <alignment vertical="top"/>
    </xf>
    <xf numFmtId="9" fontId="10" fillId="0" borderId="15" xfId="13" applyNumberFormat="1" applyFont="1" applyBorder="1" applyAlignment="1">
      <alignment vertical="top"/>
    </xf>
    <xf numFmtId="9" fontId="10" fillId="0" borderId="16" xfId="13" applyNumberFormat="1" applyFont="1" applyBorder="1" applyAlignment="1">
      <alignment vertical="top"/>
    </xf>
    <xf numFmtId="0" fontId="10" fillId="0" borderId="15" xfId="13" applyFont="1" applyBorder="1" applyAlignment="1">
      <alignment vertical="top" wrapText="1"/>
    </xf>
    <xf numFmtId="0" fontId="10" fillId="0" borderId="16" xfId="13" applyFont="1" applyBorder="1" applyAlignment="1">
      <alignment vertical="top" wrapText="1"/>
    </xf>
    <xf numFmtId="164" fontId="7" fillId="0" borderId="1" xfId="0" applyNumberFormat="1" applyFont="1" applyBorder="1" applyAlignment="1">
      <alignment horizontal="justify" vertical="center"/>
    </xf>
    <xf numFmtId="164" fontId="10" fillId="0" borderId="1" xfId="5" applyNumberFormat="1" applyFont="1" applyFill="1" applyBorder="1" applyAlignment="1">
      <alignment horizontal="left" vertical="center" wrapText="1"/>
    </xf>
    <xf numFmtId="0" fontId="11" fillId="0" borderId="8" xfId="13" applyFont="1" applyBorder="1" applyAlignment="1">
      <alignment horizontal="center" vertical="center" wrapText="1"/>
    </xf>
    <xf numFmtId="0" fontId="11" fillId="0" borderId="9" xfId="13" applyFont="1" applyBorder="1" applyAlignment="1">
      <alignment horizontal="center" vertical="center" wrapText="1"/>
    </xf>
    <xf numFmtId="0" fontId="11" fillId="0" borderId="10" xfId="13" applyFont="1" applyBorder="1" applyAlignment="1">
      <alignment horizontal="center" vertical="center" wrapText="1"/>
    </xf>
    <xf numFmtId="0" fontId="13" fillId="0" borderId="1" xfId="13" applyFont="1" applyBorder="1" applyAlignment="1">
      <alignment horizontal="justify" vertical="center" wrapText="1"/>
    </xf>
  </cellXfs>
  <cellStyles count="16">
    <cellStyle name="Millares" xfId="12" builtinId="3"/>
    <cellStyle name="Normal" xfId="0" builtinId="0"/>
    <cellStyle name="Normal 2" xfId="1" xr:uid="{00000000-0005-0000-0000-000001000000}"/>
    <cellStyle name="Normal 2 2" xfId="6" xr:uid="{00000000-0005-0000-0000-000002000000}"/>
    <cellStyle name="Normal 2 2 2" xfId="10" xr:uid="{B3F41F83-D432-476D-BC93-5E567B1910D4}"/>
    <cellStyle name="Normal 2 2 2 2" xfId="13" xr:uid="{0A8243CF-E0E7-4195-A2AD-5B807B27F7E9}"/>
    <cellStyle name="Normal 2 2 5 2" xfId="11" xr:uid="{0EC44202-4829-47A9-9852-F8D50EA13E69}"/>
    <cellStyle name="Normal 2 3 2" xfId="15" xr:uid="{44B5E297-93E4-46D7-A00F-D11B2A6F985A}"/>
    <cellStyle name="Normal 2 7" xfId="14" xr:uid="{285525BD-BDF6-40D4-96CE-CBCAAE90633B}"/>
    <cellStyle name="Normal 3" xfId="8" xr:uid="{00000000-0005-0000-0000-000003000000}"/>
    <cellStyle name="Normal 7" xfId="3" xr:uid="{00000000-0005-0000-0000-000004000000}"/>
    <cellStyle name="Porcentaje" xfId="5" builtinId="5"/>
    <cellStyle name="Porcentaje 2" xfId="2" xr:uid="{00000000-0005-0000-0000-000006000000}"/>
    <cellStyle name="Porcentaje 2 2" xfId="7" xr:uid="{00000000-0005-0000-0000-000007000000}"/>
    <cellStyle name="Porcentaje 3" xfId="9" xr:uid="{00000000-0005-0000-0000-000008000000}"/>
    <cellStyle name="Porcentaje 4" xfId="4" xr:uid="{00000000-0005-0000-0000-000009000000}"/>
  </cellStyles>
  <dxfs count="0"/>
  <tableStyles count="0" defaultTableStyle="TableStyleMedium2" defaultPivotStyle="PivotStyleLight16"/>
  <colors>
    <mruColors>
      <color rgb="FFFEF5F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
  <sheetViews>
    <sheetView workbookViewId="0"/>
  </sheetViews>
  <sheetFormatPr baseColWidth="10" defaultColWidth="11.5546875" defaultRowHeight="15" x14ac:dyDescent="0.2"/>
  <cols>
    <col min="1" max="16384" width="11.5546875"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L7"/>
  <sheetViews>
    <sheetView view="pageBreakPreview" zoomScaleNormal="60" zoomScaleSheetLayoutView="100" workbookViewId="0">
      <selection activeCell="A2" sqref="A2"/>
    </sheetView>
  </sheetViews>
  <sheetFormatPr baseColWidth="10" defaultColWidth="10.88671875" defaultRowHeight="15" x14ac:dyDescent="0.2"/>
  <cols>
    <col min="1" max="1" width="10.88671875" style="13" customWidth="1"/>
    <col min="2" max="2" width="17.5546875" style="13" customWidth="1"/>
    <col min="3" max="3" width="14.77734375" style="13" customWidth="1"/>
    <col min="4" max="4" width="49.109375" style="13" customWidth="1"/>
    <col min="5" max="5" width="35.21875" style="13" customWidth="1"/>
    <col min="6" max="6" width="12.5546875" style="13" customWidth="1"/>
    <col min="7" max="7" width="21.77734375" style="13" customWidth="1"/>
    <col min="8" max="8" width="35.109375" style="13" customWidth="1"/>
    <col min="9" max="9" width="35" style="13" customWidth="1"/>
    <col min="10" max="10" width="14.21875" style="13" customWidth="1"/>
    <col min="11" max="11" width="31.6640625" style="13" customWidth="1"/>
    <col min="12" max="12" width="18.77734375" style="13" customWidth="1"/>
    <col min="13" max="16384" width="10.88671875" style="13"/>
  </cols>
  <sheetData>
    <row r="1" spans="1:12" s="2" customFormat="1" x14ac:dyDescent="0.2">
      <c r="C1" s="3"/>
      <c r="D1" s="3"/>
      <c r="E1" s="3"/>
      <c r="F1" s="3"/>
      <c r="G1" s="3" t="s">
        <v>13</v>
      </c>
      <c r="I1" s="3"/>
      <c r="J1" s="3"/>
      <c r="K1" s="3"/>
      <c r="L1" s="3"/>
    </row>
    <row r="2" spans="1:12" s="6" customFormat="1" ht="66.599999999999994" customHeight="1" x14ac:dyDescent="0.2">
      <c r="A2" s="4"/>
      <c r="B2" s="5" t="s">
        <v>4</v>
      </c>
      <c r="C2" s="5" t="s">
        <v>5</v>
      </c>
      <c r="D2" s="5" t="s">
        <v>6</v>
      </c>
      <c r="E2" s="5" t="s">
        <v>7</v>
      </c>
      <c r="F2" s="5" t="s">
        <v>8</v>
      </c>
      <c r="G2" s="5" t="s">
        <v>24</v>
      </c>
      <c r="H2" s="5" t="s">
        <v>9</v>
      </c>
      <c r="I2" s="5" t="s">
        <v>10</v>
      </c>
      <c r="J2" s="5" t="s">
        <v>70</v>
      </c>
      <c r="K2" s="5" t="s">
        <v>11</v>
      </c>
      <c r="L2" s="5" t="s">
        <v>30</v>
      </c>
    </row>
    <row r="3" spans="1:12" s="2" customFormat="1" ht="125.25" customHeight="1" x14ac:dyDescent="0.2">
      <c r="B3" s="7" t="s">
        <v>53</v>
      </c>
      <c r="C3" s="7" t="s">
        <v>23</v>
      </c>
      <c r="D3" s="8" t="s">
        <v>58</v>
      </c>
      <c r="E3" s="7" t="s">
        <v>31</v>
      </c>
      <c r="F3" s="7" t="s">
        <v>12</v>
      </c>
      <c r="G3" s="9">
        <v>0.5</v>
      </c>
      <c r="H3" s="9">
        <v>0.7</v>
      </c>
      <c r="I3" s="7" t="s">
        <v>32</v>
      </c>
      <c r="J3" s="10">
        <f>+((80+73.33+75.86+70.97)/4)%</f>
        <v>0.75039999999999996</v>
      </c>
      <c r="K3" s="8" t="s">
        <v>130</v>
      </c>
      <c r="L3" s="11">
        <v>1</v>
      </c>
    </row>
    <row r="4" spans="1:12" s="2" customFormat="1" ht="165" x14ac:dyDescent="0.2">
      <c r="B4" s="7" t="s">
        <v>54</v>
      </c>
      <c r="C4" s="7" t="s">
        <v>23</v>
      </c>
      <c r="D4" s="7" t="s">
        <v>57</v>
      </c>
      <c r="E4" s="7" t="s">
        <v>33</v>
      </c>
      <c r="F4" s="7" t="s">
        <v>12</v>
      </c>
      <c r="G4" s="12">
        <v>3.5</v>
      </c>
      <c r="H4" s="7" t="s">
        <v>56</v>
      </c>
      <c r="I4" s="7" t="s">
        <v>55</v>
      </c>
      <c r="J4" s="10">
        <f>+((4.71+4.55+4.66+4.29)/4)%</f>
        <v>4.5525000000000003E-2</v>
      </c>
      <c r="K4" s="8" t="s">
        <v>131</v>
      </c>
      <c r="L4" s="11">
        <v>1</v>
      </c>
    </row>
    <row r="5" spans="1:12" s="2" customFormat="1" ht="179.45" customHeight="1" x14ac:dyDescent="0.2">
      <c r="B5" s="7" t="s">
        <v>59</v>
      </c>
      <c r="C5" s="7" t="s">
        <v>23</v>
      </c>
      <c r="D5" s="8" t="s">
        <v>60</v>
      </c>
      <c r="E5" s="8" t="s">
        <v>61</v>
      </c>
      <c r="F5" s="7" t="s">
        <v>12</v>
      </c>
      <c r="G5" s="7" t="s">
        <v>62</v>
      </c>
      <c r="H5" s="12">
        <v>1.5</v>
      </c>
      <c r="I5" s="7" t="s">
        <v>63</v>
      </c>
      <c r="J5" s="17" t="s">
        <v>133</v>
      </c>
      <c r="K5" s="102" t="s">
        <v>135</v>
      </c>
      <c r="L5" s="17" t="s">
        <v>133</v>
      </c>
    </row>
    <row r="6" spans="1:12" s="2" customFormat="1" ht="159.75" customHeight="1" x14ac:dyDescent="0.2">
      <c r="B6" s="7" t="s">
        <v>64</v>
      </c>
      <c r="C6" s="7" t="s">
        <v>23</v>
      </c>
      <c r="D6" s="7" t="s">
        <v>69</v>
      </c>
      <c r="E6" s="7" t="s">
        <v>68</v>
      </c>
      <c r="F6" s="7" t="s">
        <v>25</v>
      </c>
      <c r="G6" s="7" t="s">
        <v>66</v>
      </c>
      <c r="H6" s="12" t="s">
        <v>65</v>
      </c>
      <c r="I6" s="8" t="s">
        <v>67</v>
      </c>
      <c r="J6" s="17" t="s">
        <v>133</v>
      </c>
      <c r="K6" s="8" t="s">
        <v>132</v>
      </c>
      <c r="L6" s="17" t="s">
        <v>133</v>
      </c>
    </row>
    <row r="7" spans="1:12" ht="68.25" customHeight="1" x14ac:dyDescent="0.2">
      <c r="B7" s="14"/>
      <c r="C7" s="15"/>
      <c r="D7" s="15"/>
      <c r="E7" s="15"/>
      <c r="F7" s="15"/>
      <c r="G7" s="15"/>
      <c r="H7" s="15"/>
      <c r="I7" s="15"/>
      <c r="J7" s="15"/>
      <c r="K7" s="16" t="s">
        <v>14</v>
      </c>
      <c r="L7" s="101">
        <f>+AVERAGE(L3:L6)</f>
        <v>1</v>
      </c>
    </row>
  </sheetData>
  <pageMargins left="0.51181102362204722" right="0.51181102362204722" top="0.74803149606299213" bottom="0.74803149606299213" header="0.31496062992125984" footer="0.31496062992125984"/>
  <pageSetup paperSize="14"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82113-8B7A-465A-A5ED-564F213AA9B2}">
  <dimension ref="A1:Y19"/>
  <sheetViews>
    <sheetView tabSelected="1" showRuler="0" topLeftCell="V10" zoomScale="86" zoomScaleNormal="86" workbookViewId="0">
      <selection activeCell="W25" sqref="W25"/>
    </sheetView>
  </sheetViews>
  <sheetFormatPr baseColWidth="10" defaultColWidth="8.77734375" defaultRowHeight="15" x14ac:dyDescent="0.2"/>
  <cols>
    <col min="1" max="1" width="9" style="67" customWidth="1"/>
    <col min="2" max="2" width="10.109375" style="67" customWidth="1"/>
    <col min="3" max="3" width="11" style="67" customWidth="1"/>
    <col min="4" max="4" width="19" style="67" customWidth="1"/>
    <col min="5" max="5" width="11.109375" style="68" customWidth="1"/>
    <col min="6" max="6" width="25.109375" style="20" customWidth="1"/>
    <col min="7" max="7" width="25.6640625" style="20" customWidth="1"/>
    <col min="8" max="8" width="32.33203125" style="20" customWidth="1"/>
    <col min="9" max="9" width="14" style="69" customWidth="1"/>
    <col min="10" max="10" width="11.5546875" style="69" customWidth="1"/>
    <col min="11" max="11" width="47.109375" style="69" customWidth="1"/>
    <col min="12" max="15" width="15" style="68" customWidth="1"/>
    <col min="16" max="16" width="13.5546875" style="68" customWidth="1"/>
    <col min="17" max="18" width="11" style="69" customWidth="1"/>
    <col min="19" max="19" width="16.33203125" style="68" customWidth="1"/>
    <col min="20" max="20" width="20.33203125" style="20" customWidth="1"/>
    <col min="21" max="21" width="43.21875" style="20" customWidth="1"/>
    <col min="22" max="22" width="40" style="20" customWidth="1"/>
    <col min="23" max="23" width="58.109375" style="20" customWidth="1"/>
    <col min="24" max="24" width="15" style="19" customWidth="1"/>
    <col min="25" max="25" width="13.77734375" style="19" customWidth="1"/>
    <col min="26" max="16384" width="8.77734375" style="20"/>
  </cols>
  <sheetData>
    <row r="1" spans="1:25" ht="87" customHeight="1" thickBot="1" x14ac:dyDescent="0.25">
      <c r="A1" s="89"/>
      <c r="B1" s="90"/>
      <c r="C1" s="90"/>
      <c r="D1" s="90"/>
      <c r="E1" s="90"/>
      <c r="F1" s="90" t="s">
        <v>134</v>
      </c>
      <c r="G1" s="90"/>
      <c r="H1" s="90"/>
      <c r="I1" s="90"/>
      <c r="J1" s="90"/>
      <c r="K1" s="90"/>
      <c r="L1" s="90"/>
      <c r="M1" s="90"/>
      <c r="N1" s="90"/>
      <c r="O1" s="90"/>
      <c r="P1" s="90"/>
      <c r="Q1" s="90"/>
      <c r="R1" s="90"/>
      <c r="S1" s="91"/>
      <c r="T1" s="103"/>
      <c r="U1" s="104"/>
      <c r="V1" s="105"/>
      <c r="W1" s="18"/>
    </row>
    <row r="2" spans="1:25" s="29" customFormat="1" ht="75.75" thickBot="1" x14ac:dyDescent="0.25">
      <c r="A2" s="21" t="s">
        <v>18</v>
      </c>
      <c r="B2" s="22" t="s">
        <v>19</v>
      </c>
      <c r="C2" s="22" t="s">
        <v>20</v>
      </c>
      <c r="D2" s="22" t="s">
        <v>26</v>
      </c>
      <c r="E2" s="22" t="s">
        <v>21</v>
      </c>
      <c r="F2" s="22" t="s">
        <v>0</v>
      </c>
      <c r="G2" s="22" t="s">
        <v>1</v>
      </c>
      <c r="H2" s="22" t="s">
        <v>15</v>
      </c>
      <c r="I2" s="22" t="s">
        <v>16</v>
      </c>
      <c r="J2" s="22" t="s">
        <v>17</v>
      </c>
      <c r="K2" s="22" t="s">
        <v>22</v>
      </c>
      <c r="L2" s="22" t="s">
        <v>71</v>
      </c>
      <c r="M2" s="22" t="s">
        <v>72</v>
      </c>
      <c r="N2" s="22" t="s">
        <v>73</v>
      </c>
      <c r="O2" s="22" t="s">
        <v>74</v>
      </c>
      <c r="P2" s="22" t="s">
        <v>27</v>
      </c>
      <c r="Q2" s="22" t="s">
        <v>2</v>
      </c>
      <c r="R2" s="22" t="s">
        <v>3</v>
      </c>
      <c r="S2" s="23" t="s">
        <v>28</v>
      </c>
      <c r="T2" s="24" t="s">
        <v>75</v>
      </c>
      <c r="U2" s="24" t="s">
        <v>76</v>
      </c>
      <c r="V2" s="25" t="s">
        <v>77</v>
      </c>
      <c r="W2" s="26" t="s">
        <v>112</v>
      </c>
      <c r="X2" s="27" t="s">
        <v>127</v>
      </c>
      <c r="Y2" s="28" t="s">
        <v>128</v>
      </c>
    </row>
    <row r="3" spans="1:25" ht="162" customHeight="1" x14ac:dyDescent="0.2">
      <c r="A3" s="30">
        <v>1</v>
      </c>
      <c r="B3" s="31" t="s">
        <v>34</v>
      </c>
      <c r="C3" s="31" t="s">
        <v>35</v>
      </c>
      <c r="D3" s="32" t="s">
        <v>29</v>
      </c>
      <c r="E3" s="31" t="s">
        <v>36</v>
      </c>
      <c r="F3" s="31" t="s">
        <v>37</v>
      </c>
      <c r="G3" s="31" t="s">
        <v>38</v>
      </c>
      <c r="H3" s="33" t="s">
        <v>39</v>
      </c>
      <c r="I3" s="34">
        <v>44926</v>
      </c>
      <c r="J3" s="35">
        <v>0.4</v>
      </c>
      <c r="K3" s="36" t="s">
        <v>80</v>
      </c>
      <c r="L3" s="36">
        <v>0.25</v>
      </c>
      <c r="M3" s="36">
        <v>0.5</v>
      </c>
      <c r="N3" s="36">
        <v>0.75</v>
      </c>
      <c r="O3" s="37">
        <v>1</v>
      </c>
      <c r="P3" s="38" t="s">
        <v>81</v>
      </c>
      <c r="Q3" s="39">
        <v>44562</v>
      </c>
      <c r="R3" s="39">
        <v>44926</v>
      </c>
      <c r="S3" s="40" t="s">
        <v>82</v>
      </c>
      <c r="T3" s="41">
        <v>1</v>
      </c>
      <c r="U3" s="42" t="s">
        <v>83</v>
      </c>
      <c r="V3" s="43"/>
      <c r="W3" s="44" t="s">
        <v>113</v>
      </c>
      <c r="X3" s="45">
        <v>0.4</v>
      </c>
      <c r="Y3" s="93">
        <v>1</v>
      </c>
    </row>
    <row r="4" spans="1:25" ht="45" x14ac:dyDescent="0.2">
      <c r="A4" s="46"/>
      <c r="B4" s="47"/>
      <c r="C4" s="47"/>
      <c r="D4" s="47"/>
      <c r="E4" s="47"/>
      <c r="F4" s="47"/>
      <c r="G4" s="47"/>
      <c r="H4" s="48" t="s">
        <v>40</v>
      </c>
      <c r="I4" s="34">
        <v>44926</v>
      </c>
      <c r="J4" s="35">
        <v>0.4</v>
      </c>
      <c r="K4" s="49"/>
      <c r="L4" s="49"/>
      <c r="M4" s="49"/>
      <c r="N4" s="49"/>
      <c r="O4" s="50"/>
      <c r="P4" s="51"/>
      <c r="Q4" s="51"/>
      <c r="R4" s="51"/>
      <c r="S4" s="52"/>
      <c r="T4" s="53"/>
      <c r="U4" s="54"/>
      <c r="V4" s="55"/>
      <c r="W4" s="44" t="s">
        <v>114</v>
      </c>
      <c r="X4" s="45">
        <v>0.4</v>
      </c>
      <c r="Y4" s="94"/>
    </row>
    <row r="5" spans="1:25" ht="135.75" thickBot="1" x14ac:dyDescent="0.25">
      <c r="A5" s="56"/>
      <c r="B5" s="57"/>
      <c r="C5" s="57"/>
      <c r="D5" s="57"/>
      <c r="E5" s="57"/>
      <c r="F5" s="57"/>
      <c r="G5" s="57"/>
      <c r="H5" s="58" t="s">
        <v>84</v>
      </c>
      <c r="I5" s="34">
        <v>44926</v>
      </c>
      <c r="J5" s="35">
        <v>0.2</v>
      </c>
      <c r="K5" s="59"/>
      <c r="L5" s="59"/>
      <c r="M5" s="59"/>
      <c r="N5" s="59"/>
      <c r="O5" s="60"/>
      <c r="P5" s="61"/>
      <c r="Q5" s="61"/>
      <c r="R5" s="61"/>
      <c r="S5" s="62"/>
      <c r="T5" s="63"/>
      <c r="U5" s="64"/>
      <c r="V5" s="65"/>
      <c r="W5" s="44" t="s">
        <v>115</v>
      </c>
      <c r="X5" s="45">
        <v>0.2</v>
      </c>
      <c r="Y5" s="95"/>
    </row>
    <row r="6" spans="1:25" ht="210" x14ac:dyDescent="0.2">
      <c r="A6" s="30">
        <v>1</v>
      </c>
      <c r="B6" s="31" t="s">
        <v>34</v>
      </c>
      <c r="C6" s="31" t="s">
        <v>35</v>
      </c>
      <c r="D6" s="32" t="s">
        <v>29</v>
      </c>
      <c r="E6" s="31" t="s">
        <v>41</v>
      </c>
      <c r="F6" s="38" t="s">
        <v>85</v>
      </c>
      <c r="G6" s="31" t="s">
        <v>86</v>
      </c>
      <c r="H6" s="58" t="s">
        <v>87</v>
      </c>
      <c r="I6" s="34">
        <v>44926</v>
      </c>
      <c r="J6" s="66">
        <v>0.4</v>
      </c>
      <c r="K6" s="36" t="s">
        <v>88</v>
      </c>
      <c r="L6" s="36">
        <v>0.25</v>
      </c>
      <c r="M6" s="36">
        <v>0.5</v>
      </c>
      <c r="N6" s="76">
        <v>0.75</v>
      </c>
      <c r="O6" s="37">
        <v>1</v>
      </c>
      <c r="P6" s="38" t="s">
        <v>78</v>
      </c>
      <c r="Q6" s="39">
        <v>44562</v>
      </c>
      <c r="R6" s="39">
        <v>44926</v>
      </c>
      <c r="S6" s="40" t="s">
        <v>82</v>
      </c>
      <c r="T6" s="71">
        <v>1</v>
      </c>
      <c r="U6" s="42" t="s">
        <v>89</v>
      </c>
      <c r="V6" s="74" t="s">
        <v>90</v>
      </c>
      <c r="W6" s="44" t="s">
        <v>116</v>
      </c>
      <c r="X6" s="45">
        <v>0.4</v>
      </c>
      <c r="Y6" s="96">
        <v>1</v>
      </c>
    </row>
    <row r="7" spans="1:25" ht="105" x14ac:dyDescent="0.2">
      <c r="A7" s="46"/>
      <c r="B7" s="47"/>
      <c r="C7" s="47"/>
      <c r="D7" s="47"/>
      <c r="E7" s="47"/>
      <c r="F7" s="51"/>
      <c r="G7" s="47"/>
      <c r="H7" s="58" t="s">
        <v>91</v>
      </c>
      <c r="I7" s="34">
        <v>44926</v>
      </c>
      <c r="J7" s="66">
        <v>0.4</v>
      </c>
      <c r="K7" s="49"/>
      <c r="L7" s="49"/>
      <c r="M7" s="49"/>
      <c r="N7" s="78"/>
      <c r="O7" s="50"/>
      <c r="P7" s="51"/>
      <c r="Q7" s="80"/>
      <c r="R7" s="80"/>
      <c r="S7" s="52"/>
      <c r="T7" s="53"/>
      <c r="U7" s="72"/>
      <c r="V7" s="55"/>
      <c r="W7" s="44" t="s">
        <v>117</v>
      </c>
      <c r="X7" s="45">
        <v>0.4</v>
      </c>
      <c r="Y7" s="97"/>
    </row>
    <row r="8" spans="1:25" ht="105.75" thickBot="1" x14ac:dyDescent="0.25">
      <c r="A8" s="56"/>
      <c r="B8" s="57"/>
      <c r="C8" s="57"/>
      <c r="D8" s="75"/>
      <c r="E8" s="57"/>
      <c r="F8" s="61"/>
      <c r="G8" s="57"/>
      <c r="H8" s="58" t="s">
        <v>92</v>
      </c>
      <c r="I8" s="34">
        <v>44926</v>
      </c>
      <c r="J8" s="66">
        <v>0.2</v>
      </c>
      <c r="K8" s="59"/>
      <c r="L8" s="59"/>
      <c r="M8" s="59"/>
      <c r="N8" s="77"/>
      <c r="O8" s="60"/>
      <c r="P8" s="61"/>
      <c r="Q8" s="61"/>
      <c r="R8" s="61"/>
      <c r="S8" s="62"/>
      <c r="T8" s="63"/>
      <c r="U8" s="73"/>
      <c r="V8" s="65"/>
      <c r="W8" s="44" t="s">
        <v>118</v>
      </c>
      <c r="X8" s="45">
        <v>0.2</v>
      </c>
      <c r="Y8" s="98"/>
    </row>
    <row r="9" spans="1:25" ht="225" x14ac:dyDescent="0.2">
      <c r="A9" s="30" t="s">
        <v>42</v>
      </c>
      <c r="B9" s="31" t="s">
        <v>43</v>
      </c>
      <c r="C9" s="31" t="s">
        <v>93</v>
      </c>
      <c r="D9" s="32" t="s">
        <v>29</v>
      </c>
      <c r="E9" s="31" t="s">
        <v>44</v>
      </c>
      <c r="F9" s="31" t="s">
        <v>94</v>
      </c>
      <c r="G9" s="31" t="s">
        <v>95</v>
      </c>
      <c r="H9" s="58" t="s">
        <v>96</v>
      </c>
      <c r="I9" s="34">
        <v>44926</v>
      </c>
      <c r="J9" s="35">
        <v>0.4</v>
      </c>
      <c r="K9" s="36" t="s">
        <v>97</v>
      </c>
      <c r="L9" s="76">
        <v>0.25</v>
      </c>
      <c r="M9" s="76">
        <v>0.5</v>
      </c>
      <c r="N9" s="76">
        <v>0.75</v>
      </c>
      <c r="O9" s="37">
        <v>1</v>
      </c>
      <c r="P9" s="38" t="s">
        <v>78</v>
      </c>
      <c r="Q9" s="39">
        <v>44562</v>
      </c>
      <c r="R9" s="39">
        <v>44926</v>
      </c>
      <c r="S9" s="40" t="s">
        <v>82</v>
      </c>
      <c r="T9" s="71">
        <v>1</v>
      </c>
      <c r="U9" s="42" t="s">
        <v>98</v>
      </c>
      <c r="V9" s="81"/>
      <c r="W9" s="44" t="s">
        <v>119</v>
      </c>
      <c r="X9" s="45">
        <v>0.4</v>
      </c>
      <c r="Y9" s="93">
        <v>1</v>
      </c>
    </row>
    <row r="10" spans="1:25" ht="180" x14ac:dyDescent="0.2">
      <c r="A10" s="46"/>
      <c r="B10" s="47"/>
      <c r="C10" s="47"/>
      <c r="D10" s="47"/>
      <c r="E10" s="47"/>
      <c r="F10" s="47"/>
      <c r="G10" s="47"/>
      <c r="H10" s="58" t="s">
        <v>99</v>
      </c>
      <c r="I10" s="34">
        <v>44926</v>
      </c>
      <c r="J10" s="35">
        <v>0.3</v>
      </c>
      <c r="K10" s="49"/>
      <c r="L10" s="78"/>
      <c r="M10" s="78"/>
      <c r="N10" s="78"/>
      <c r="O10" s="50"/>
      <c r="P10" s="51"/>
      <c r="Q10" s="51"/>
      <c r="R10" s="51"/>
      <c r="S10" s="52"/>
      <c r="T10" s="53"/>
      <c r="U10" s="54"/>
      <c r="V10" s="55"/>
      <c r="W10" s="44" t="s">
        <v>120</v>
      </c>
      <c r="X10" s="45">
        <v>0.3</v>
      </c>
      <c r="Y10" s="94"/>
    </row>
    <row r="11" spans="1:25" ht="75.75" thickBot="1" x14ac:dyDescent="0.25">
      <c r="A11" s="56"/>
      <c r="B11" s="57"/>
      <c r="C11" s="57"/>
      <c r="D11" s="57"/>
      <c r="E11" s="57"/>
      <c r="F11" s="57"/>
      <c r="G11" s="57"/>
      <c r="H11" s="58" t="s">
        <v>100</v>
      </c>
      <c r="I11" s="34">
        <v>44926</v>
      </c>
      <c r="J11" s="35">
        <v>0.3</v>
      </c>
      <c r="K11" s="59"/>
      <c r="L11" s="77"/>
      <c r="M11" s="77"/>
      <c r="N11" s="77"/>
      <c r="O11" s="60"/>
      <c r="P11" s="61"/>
      <c r="Q11" s="61"/>
      <c r="R11" s="61"/>
      <c r="S11" s="62"/>
      <c r="T11" s="63"/>
      <c r="U11" s="64"/>
      <c r="V11" s="65"/>
      <c r="W11" s="44" t="s">
        <v>121</v>
      </c>
      <c r="X11" s="45">
        <v>0.3</v>
      </c>
      <c r="Y11" s="95"/>
    </row>
    <row r="12" spans="1:25" ht="145.5" customHeight="1" x14ac:dyDescent="0.2">
      <c r="A12" s="30" t="s">
        <v>42</v>
      </c>
      <c r="B12" s="31" t="s">
        <v>43</v>
      </c>
      <c r="C12" s="31" t="s">
        <v>101</v>
      </c>
      <c r="D12" s="32" t="s">
        <v>29</v>
      </c>
      <c r="E12" s="31" t="s">
        <v>45</v>
      </c>
      <c r="F12" s="31" t="s">
        <v>102</v>
      </c>
      <c r="G12" s="31" t="s">
        <v>103</v>
      </c>
      <c r="H12" s="15" t="s">
        <v>104</v>
      </c>
      <c r="I12" s="34">
        <v>44926</v>
      </c>
      <c r="J12" s="35">
        <v>0.4</v>
      </c>
      <c r="K12" s="36" t="s">
        <v>105</v>
      </c>
      <c r="L12" s="76">
        <v>0.25</v>
      </c>
      <c r="M12" s="76">
        <v>0.5</v>
      </c>
      <c r="N12" s="76">
        <v>0.75</v>
      </c>
      <c r="O12" s="37">
        <v>1</v>
      </c>
      <c r="P12" s="38" t="s">
        <v>78</v>
      </c>
      <c r="Q12" s="39">
        <v>44562</v>
      </c>
      <c r="R12" s="39">
        <v>44926</v>
      </c>
      <c r="S12" s="40" t="s">
        <v>82</v>
      </c>
      <c r="T12" s="71">
        <v>1</v>
      </c>
      <c r="U12" s="42" t="s">
        <v>106</v>
      </c>
      <c r="V12" s="43"/>
      <c r="W12" s="44" t="s">
        <v>122</v>
      </c>
      <c r="X12" s="45">
        <v>0.4</v>
      </c>
      <c r="Y12" s="93">
        <v>1</v>
      </c>
    </row>
    <row r="13" spans="1:25" ht="123" customHeight="1" x14ac:dyDescent="0.2">
      <c r="A13" s="46"/>
      <c r="B13" s="47"/>
      <c r="C13" s="47"/>
      <c r="D13" s="47"/>
      <c r="E13" s="47"/>
      <c r="F13" s="47"/>
      <c r="G13" s="47"/>
      <c r="H13" s="15" t="s">
        <v>46</v>
      </c>
      <c r="I13" s="34">
        <v>44926</v>
      </c>
      <c r="J13" s="35">
        <v>0.4</v>
      </c>
      <c r="K13" s="49"/>
      <c r="L13" s="78"/>
      <c r="M13" s="78"/>
      <c r="N13" s="78"/>
      <c r="O13" s="50"/>
      <c r="P13" s="51"/>
      <c r="Q13" s="51"/>
      <c r="R13" s="51"/>
      <c r="S13" s="52"/>
      <c r="T13" s="53"/>
      <c r="U13" s="54"/>
      <c r="V13" s="55"/>
      <c r="W13" s="44" t="s">
        <v>123</v>
      </c>
      <c r="X13" s="45">
        <v>0.4</v>
      </c>
      <c r="Y13" s="99"/>
    </row>
    <row r="14" spans="1:25" ht="120.75" thickBot="1" x14ac:dyDescent="0.25">
      <c r="A14" s="56"/>
      <c r="B14" s="57"/>
      <c r="C14" s="57"/>
      <c r="D14" s="57"/>
      <c r="E14" s="57"/>
      <c r="F14" s="57"/>
      <c r="G14" s="57"/>
      <c r="H14" s="15" t="s">
        <v>47</v>
      </c>
      <c r="I14" s="34">
        <v>44926</v>
      </c>
      <c r="J14" s="35">
        <v>0.2</v>
      </c>
      <c r="K14" s="59"/>
      <c r="L14" s="77"/>
      <c r="M14" s="77"/>
      <c r="N14" s="77"/>
      <c r="O14" s="60"/>
      <c r="P14" s="61"/>
      <c r="Q14" s="61"/>
      <c r="R14" s="61"/>
      <c r="S14" s="62"/>
      <c r="T14" s="63"/>
      <c r="U14" s="64"/>
      <c r="V14" s="92"/>
      <c r="W14" s="44" t="s">
        <v>124</v>
      </c>
      <c r="X14" s="45">
        <v>0.2</v>
      </c>
      <c r="Y14" s="100"/>
    </row>
    <row r="15" spans="1:25" ht="189" customHeight="1" x14ac:dyDescent="0.2">
      <c r="A15" s="30">
        <v>6</v>
      </c>
      <c r="B15" s="31" t="s">
        <v>79</v>
      </c>
      <c r="C15" s="31" t="s">
        <v>48</v>
      </c>
      <c r="D15" s="31" t="s">
        <v>29</v>
      </c>
      <c r="E15" s="31" t="s">
        <v>49</v>
      </c>
      <c r="F15" s="82" t="s">
        <v>50</v>
      </c>
      <c r="G15" s="82" t="s">
        <v>51</v>
      </c>
      <c r="H15" s="44" t="s">
        <v>107</v>
      </c>
      <c r="I15" s="34">
        <v>44926</v>
      </c>
      <c r="J15" s="66">
        <v>0.25</v>
      </c>
      <c r="K15" s="36" t="s">
        <v>108</v>
      </c>
      <c r="L15" s="36">
        <v>0</v>
      </c>
      <c r="M15" s="36">
        <v>0.5</v>
      </c>
      <c r="N15" s="76">
        <v>0.75</v>
      </c>
      <c r="O15" s="37">
        <v>1</v>
      </c>
      <c r="P15" s="38" t="s">
        <v>81</v>
      </c>
      <c r="Q15" s="39">
        <v>44562</v>
      </c>
      <c r="R15" s="39">
        <v>44926</v>
      </c>
      <c r="S15" s="40" t="s">
        <v>82</v>
      </c>
      <c r="T15" s="71">
        <v>1</v>
      </c>
      <c r="U15" s="42" t="s">
        <v>109</v>
      </c>
      <c r="V15" s="74" t="s">
        <v>110</v>
      </c>
      <c r="W15" s="44" t="s">
        <v>125</v>
      </c>
      <c r="X15" s="45">
        <v>0.25</v>
      </c>
      <c r="Y15" s="93">
        <v>0.95</v>
      </c>
    </row>
    <row r="16" spans="1:25" ht="123" customHeight="1" x14ac:dyDescent="0.2">
      <c r="A16" s="46"/>
      <c r="B16" s="47"/>
      <c r="C16" s="47"/>
      <c r="D16" s="47"/>
      <c r="E16" s="47"/>
      <c r="F16" s="83"/>
      <c r="G16" s="83"/>
      <c r="H16" s="15" t="s">
        <v>52</v>
      </c>
      <c r="I16" s="34">
        <v>44926</v>
      </c>
      <c r="J16" s="66">
        <v>0.25</v>
      </c>
      <c r="K16" s="49"/>
      <c r="L16" s="49"/>
      <c r="M16" s="49"/>
      <c r="N16" s="78"/>
      <c r="O16" s="50"/>
      <c r="P16" s="51"/>
      <c r="Q16" s="80"/>
      <c r="R16" s="80"/>
      <c r="S16" s="52"/>
      <c r="T16" s="53"/>
      <c r="U16" s="54"/>
      <c r="V16" s="85"/>
      <c r="W16" s="44" t="s">
        <v>126</v>
      </c>
      <c r="X16" s="45">
        <v>0.25</v>
      </c>
      <c r="Y16" s="99"/>
    </row>
    <row r="17" spans="1:25" ht="293.25" customHeight="1" thickBot="1" x14ac:dyDescent="0.25">
      <c r="A17" s="56"/>
      <c r="B17" s="57"/>
      <c r="C17" s="57"/>
      <c r="D17" s="57"/>
      <c r="E17" s="57"/>
      <c r="F17" s="84"/>
      <c r="G17" s="84"/>
      <c r="H17" s="15" t="s">
        <v>111</v>
      </c>
      <c r="I17" s="34">
        <v>44926</v>
      </c>
      <c r="J17" s="66">
        <v>0.5</v>
      </c>
      <c r="K17" s="59"/>
      <c r="L17" s="59"/>
      <c r="M17" s="59"/>
      <c r="N17" s="77"/>
      <c r="O17" s="60"/>
      <c r="P17" s="61"/>
      <c r="Q17" s="79"/>
      <c r="R17" s="79"/>
      <c r="S17" s="62"/>
      <c r="T17" s="63"/>
      <c r="U17" s="64"/>
      <c r="V17" s="86"/>
      <c r="W17" s="106" t="s">
        <v>136</v>
      </c>
      <c r="X17" s="45">
        <v>0.45</v>
      </c>
      <c r="Y17" s="99"/>
    </row>
    <row r="18" spans="1:25" ht="41.25" customHeight="1" x14ac:dyDescent="0.2">
      <c r="W18" s="88" t="s">
        <v>129</v>
      </c>
      <c r="Y18" s="87">
        <v>0.99</v>
      </c>
    </row>
    <row r="19" spans="1:25" x14ac:dyDescent="0.2">
      <c r="W19" s="70"/>
    </row>
  </sheetData>
  <mergeCells count="1">
    <mergeCell ref="T1:V1"/>
  </mergeCells>
  <dataValidations count="4">
    <dataValidation type="textLength" allowBlank="1" showInputMessage="1" showErrorMessage="1" prompt="Registre en este campo los avances que expliquen el resultado obtenido. Describa acciones concretas que den cuenta de la gestión adelantada. Si describe logros utilice datos y/o cifras comparativas que demuestren el logro obtenido." sqref="U15:U17" xr:uid="{A66BC9D4-50AA-41C9-95DF-B50514DF11CD}">
      <formula1>10</formula1>
      <formula2>650</formula2>
    </dataValidation>
    <dataValidation type="textLength" allowBlank="1" showInputMessage="1" showErrorMessage="1" prompt="Registre en este campo los avances que expliquen el resultado obtenido. Describa acciones concretas que den cuenta de la gestión adelantada. Si describe logros utilice datos y/o cifras comparativas que demuestren el logro obtenido." sqref="U3:U14" xr:uid="{2E0C11F4-8C59-40B2-ABA9-3A65C8C1006E}">
      <formula1>10</formula1>
      <formula2>600</formula2>
    </dataValidation>
    <dataValidation allowBlank="1" showInputMessage="1" showErrorMessage="1" prompt="Este campo solo debe ser diligenciado cuando el resultado del indicador sea menor al resultado esperado para el periodo. No solo se debe describir el retraso, de igual manera debe registrarse la solución para el retraso presentado." sqref="V3:V17" xr:uid="{05E2BC72-2511-40C1-96F0-8286630EDDC0}"/>
    <dataValidation type="decimal" allowBlank="1" showInputMessage="1" showErrorMessage="1" sqref="T3:T17" xr:uid="{CD8FF52D-EDFD-4E10-9278-E68940B3CCB1}">
      <formula1>0</formula1>
      <formula2>1</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Anexo 1.2022 I.gestión</vt:lpstr>
      <vt:lpstr>Anexo 2.PAI DTBRT</vt:lpstr>
      <vt:lpstr>'Anexo 1.2022 I.gestión'!Área_de_impresión</vt:lpstr>
      <vt:lpstr>'Anexo 1.2022 I.gestión'!Títulos_a_imprimir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Prada Mejia</dc:creator>
  <cp:lastModifiedBy>Herlay Hurtado Ortiz</cp:lastModifiedBy>
  <cp:lastPrinted>2020-01-31T20:44:35Z</cp:lastPrinted>
  <dcterms:created xsi:type="dcterms:W3CDTF">2019-04-24T15:44:32Z</dcterms:created>
  <dcterms:modified xsi:type="dcterms:W3CDTF">2023-01-31T19:39:26Z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2023-01-26T14:46:12Z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6ee4b707-ab45-432b-93d7-220eb72d9df9</vt:lpwstr>
  </property>
  <property fmtid="{D5CDD505-2E9C-101B-9397-08002B2CF9AE}" pid="8" name="MSIP_Label_6d4a1d0b-1085-4621-a04c-793d50865184_ContentBits">
    <vt:lpwstr>0</vt:lpwstr>
  </property>
</Properties>
</file>