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n.burgos\OneDrive - Admincloud TRANSMILENIO\Escritorio\Planes de mejoramiento revisados\Corte 31 de diciembre 2022\"/>
    </mc:Choice>
  </mc:AlternateContent>
  <bookViews>
    <workbookView xWindow="0" yWindow="0" windowWidth="28800" windowHeight="11700" tabRatio="822" firstSheet="1" activeTab="1"/>
  </bookViews>
  <sheets>
    <sheet name="Acerno_Cache_XXXXX" sheetId="7" state="veryHidden" r:id="rId1"/>
    <sheet name="Resultados Plan de Mejoramiento" sheetId="1" r:id="rId2"/>
    <sheet name="Resumen Plan de Mejoramiento" sheetId="6" r:id="rId3"/>
  </sheets>
  <definedNames>
    <definedName name="_xlnm._FilterDatabase" localSheetId="1" hidden="1">'Resultados Plan de Mejoramiento'!$A$1:$Z$124</definedName>
    <definedName name="Áreas">'Resumen Plan de Mejoramiento'!$A$23:$A$37</definedName>
    <definedName name="Informe_Auditoria">'Resultados Plan de Mejoramiento'!$A$2:$A$360</definedName>
    <definedName name="ProcesoPM">'Resultados Plan de Mejoramiento'!$B:$B</definedName>
    <definedName name="_xlnm.Print_Titles" localSheetId="1">'Resultados Plan de Mejoramiento'!$1:$1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6" l="1"/>
  <c r="F2" i="6"/>
  <c r="F3" i="6"/>
  <c r="F4" i="6"/>
  <c r="F5" i="6"/>
  <c r="F6" i="6"/>
  <c r="F7" i="6"/>
  <c r="F8" i="6"/>
  <c r="F9" i="6"/>
  <c r="F10" i="6"/>
  <c r="F11" i="6"/>
  <c r="F12" i="6"/>
  <c r="F13" i="6"/>
  <c r="F14" i="6"/>
  <c r="F15" i="6"/>
  <c r="E10" i="6" l="1"/>
  <c r="D10" i="6"/>
  <c r="C10" i="6"/>
  <c r="B10" i="6"/>
  <c r="D3" i="6"/>
  <c r="C2" i="6"/>
  <c r="E2" i="6" s="1"/>
  <c r="B3" i="6"/>
  <c r="C3" i="6"/>
  <c r="E3" i="6"/>
  <c r="X65" i="1"/>
  <c r="X64" i="1"/>
  <c r="G3" i="6" l="1"/>
  <c r="C4" i="6" l="1"/>
  <c r="C5" i="6"/>
  <c r="C6" i="6"/>
  <c r="C7" i="6"/>
  <c r="C8" i="6"/>
  <c r="C9" i="6"/>
  <c r="C11" i="6"/>
  <c r="C12" i="6"/>
  <c r="C13" i="6"/>
  <c r="C14" i="6"/>
  <c r="C15" i="6"/>
  <c r="C16" i="6"/>
  <c r="C17" i="6" l="1"/>
  <c r="B14" i="6"/>
  <c r="B7" i="6" l="1"/>
  <c r="D7" i="6"/>
  <c r="E7" i="6"/>
  <c r="B8" i="6"/>
  <c r="D8" i="6"/>
  <c r="E8" i="6"/>
  <c r="B9" i="6"/>
  <c r="D9" i="6"/>
  <c r="E9" i="6"/>
  <c r="B11" i="6"/>
  <c r="D11" i="6"/>
  <c r="E11" i="6"/>
  <c r="B12" i="6"/>
  <c r="D12" i="6"/>
  <c r="E12" i="6"/>
  <c r="B13" i="6"/>
  <c r="D13" i="6"/>
  <c r="E13" i="6"/>
  <c r="D14" i="6"/>
  <c r="E14" i="6"/>
  <c r="B15" i="6"/>
  <c r="D15" i="6"/>
  <c r="E15" i="6"/>
  <c r="B4" i="6" l="1"/>
  <c r="D4" i="6"/>
  <c r="E4" i="6"/>
  <c r="B5" i="6"/>
  <c r="D5" i="6"/>
  <c r="E5" i="6"/>
  <c r="B6" i="6"/>
  <c r="D6" i="6"/>
  <c r="E6" i="6"/>
  <c r="B16" i="6"/>
  <c r="D16" i="6"/>
  <c r="E16" i="6"/>
  <c r="F16" i="6"/>
  <c r="B2" i="6"/>
  <c r="D2" i="6" s="1"/>
  <c r="G16" i="6" l="1"/>
  <c r="G11" i="6"/>
  <c r="G7" i="6"/>
  <c r="E17" i="6"/>
  <c r="G14" i="6"/>
  <c r="G12" i="6"/>
  <c r="G8" i="6"/>
  <c r="D17" i="6"/>
  <c r="G6" i="6"/>
  <c r="G10" i="6"/>
  <c r="G9" i="6"/>
  <c r="G13" i="6"/>
  <c r="G4" i="6"/>
  <c r="F17" i="6"/>
  <c r="G15" i="6"/>
  <c r="G5" i="6"/>
  <c r="G2" i="6"/>
  <c r="B17" i="6"/>
  <c r="G17" i="6" l="1"/>
  <c r="C18" i="6" s="1"/>
  <c r="B18" i="6" l="1"/>
  <c r="D18" i="6"/>
  <c r="F18" i="6"/>
  <c r="G19" i="6"/>
  <c r="E18" i="6"/>
</calcChain>
</file>

<file path=xl/comments1.xml><?xml version="1.0" encoding="utf-8"?>
<comments xmlns="http://schemas.openxmlformats.org/spreadsheetml/2006/main">
  <authors>
    <author>John Edward Burgos Piñeros</author>
    <author>Usuario</author>
    <author>Katherine Prada Mejia</author>
    <author>soporte</author>
  </authors>
  <commentList>
    <comment ref="A1" authorId="0" shapeId="0">
      <text>
        <r>
          <rPr>
            <sz val="10"/>
            <color theme="1"/>
            <rFont val="Calibri"/>
            <family val="2"/>
            <scheme val="minor"/>
          </rPr>
          <t xml:space="preserve">Desde la columna A hasta la G, la R a la T y la V a X  son diligenciadas por el equipo de la Oficina de Control Interno </t>
        </r>
      </text>
    </comment>
    <comment ref="F1" authorId="1" shapeId="0">
      <text>
        <r>
          <rPr>
            <sz val="9"/>
            <color theme="1"/>
            <rFont val="Calibri"/>
            <family val="2"/>
            <scheme val="minor"/>
          </rPr>
          <t>Resumen del Hallazgo, Observación, Oportunidad de Mejora o Recomendación.</t>
        </r>
      </text>
    </comment>
    <comment ref="G1" authorId="2" shapeId="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text>
        <r>
          <rPr>
            <sz val="8"/>
            <color indexed="81"/>
            <rFont val="Calibri"/>
            <family val="2"/>
            <scheme val="minor"/>
          </rPr>
          <t>En caso de ser dos áreas las responsables de la implementación de la acción, se deben registrar por separado identificando el responsable</t>
        </r>
      </text>
    </comment>
    <comment ref="P1" authorId="2" shapeId="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text>
        <r>
          <rPr>
            <sz val="8"/>
            <color theme="1"/>
            <rFont val="Calibri"/>
            <family val="2"/>
            <scheme val="minor"/>
          </rPr>
          <t>Según la vigencia se cuenta con los siguientes cortes:
1. 31 de diciembre, 2. 31 de marzo, 3. 30 de junio, 4. 30 de septiembre</t>
        </r>
      </text>
    </comment>
    <comment ref="U1" authorId="0" shapeId="0">
      <text>
        <r>
          <rPr>
            <sz val="11"/>
            <color theme="1"/>
            <rFont val="Calibri"/>
            <family val="2"/>
            <scheme val="minor"/>
          </rPr>
          <t>día-mes-año en que se realiza el seguimiento.</t>
        </r>
      </text>
    </comment>
    <comment ref="V1" authorId="1" shapeId="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text>
        <r>
          <rPr>
            <sz val="9"/>
            <color indexed="81"/>
            <rFont val="Tahoma"/>
            <family val="2"/>
          </rPr>
          <t>Descripción breve de las observaciones y conclusiones del auditor responsable del seguimiento, conforme a las evidencias analizadas</t>
        </r>
      </text>
    </comment>
    <comment ref="X1" authorId="1" shapeId="0">
      <text>
        <r>
          <rPr>
            <sz val="9"/>
            <color indexed="81"/>
            <rFont val="Tahoma"/>
            <family val="2"/>
          </rPr>
          <t>Porcentaje de cumplimiento de la acción con respecto al resultado del indicador establecido, el cual debe ser coherente a la fórmula de este</t>
        </r>
      </text>
    </comment>
    <comment ref="Y1" authorId="1" shapeId="0">
      <text>
        <r>
          <rPr>
            <sz val="9"/>
            <color indexed="81"/>
            <rFont val="Tahoma"/>
            <family val="2"/>
          </rPr>
          <t>Nombre y apellido del auditor que realizó el seguimiento de la acción.</t>
        </r>
      </text>
    </comment>
    <comment ref="Z1" authorId="1" shapeId="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<sst xmlns="http://schemas.openxmlformats.org/spreadsheetml/2006/main" count="2298" uniqueCount="933">
  <si>
    <t>PROCESO</t>
  </si>
  <si>
    <t>N° DEL HALLAZGO O SITUACIÓN</t>
  </si>
  <si>
    <t>TIPO</t>
  </si>
  <si>
    <t>TÍTULO DEL HALLAZGO, OPORTUNIDAD DE MEJORA, OBSERVACIÓN, RECOMENDACIÓN O NO CONFORMIDAD</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</si>
  <si>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</si>
  <si>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</si>
  <si>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</si>
  <si>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</si>
  <si>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</si>
  <si>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</si>
  <si>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</si>
  <si>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</si>
  <si>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</si>
  <si>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</si>
  <si>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</si>
  <si>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</si>
  <si>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</si>
  <si>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</si>
  <si>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</si>
  <si>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</si>
  <si>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</si>
  <si>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</si>
  <si>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</si>
  <si>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</si>
  <si>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OCI-2019-063</t>
  </si>
  <si>
    <t>Planeación del SITP</t>
  </si>
  <si>
    <t>Hallazgo</t>
  </si>
  <si>
    <t>Inconsistencia en los sistemas de información que afectan los usuarios y otras partes interesadas</t>
  </si>
  <si>
    <t>No se registra debido a que el nuevo formato se adopto en junio de 2022 y la auditoría se comunicó previamente</t>
  </si>
  <si>
    <t>Debilidad en el seguimiento y o actualización de la información publicada en la página web de la Entidad, por parte de la Subgerencia de Atención al Usuario y Comunicaciones, como líder del proceso de la web de la entidad, y quien recibe insumos de la Subgerencia Técnica</t>
  </si>
  <si>
    <t>Se iniciará la revisión gradual del trazado y denominación de las rutas del componente zonal, publicados en la página web de TRANSMILENIO S. A., lo cual se realizará en la medida que avance el cronograma de implementación consolidado definido para el Diseño Operacional Actualizado, el cual tiene como fecha de inicio agosto de 2019 y finalización en diciembre de 2021. Esto con el fin de ajustar lo que esté próximo a implementarse, y no realizar ajustes en rutas que puedan cambiar en el futuro con dicha implementación. Así mismo, estaremos prestos a atender las indicaciones al respecto de la Subgerencia de Atención al Usuario y Comunicaciones como líder del proceso de divulgación. Por lo cual el hallazgo sólo se acepta parcialmente.</t>
  </si>
  <si>
    <t>Eficacia</t>
  </si>
  <si>
    <t>Número de trazados de rutas zonales revisadas/ Número de trazados de rutas zonales publicados en la página web.</t>
  </si>
  <si>
    <t>100% de los trazados de rutas del componente zonal revisados publicados</t>
  </si>
  <si>
    <t>Correctiva</t>
  </si>
  <si>
    <t>Subgerencia Técnica y de Servicios</t>
  </si>
  <si>
    <t>Subgerente Técnico y de Servicios 
Profesional Especializado 6 - Planificación del Transporte</t>
  </si>
  <si>
    <t>En Ejecución</t>
  </si>
  <si>
    <t>José Luis Soto</t>
  </si>
  <si>
    <t>Debilidad en la articulación de las áreas participantes del proceso de publicación de información, en el manejo de una base de datos que sea centralizada</t>
  </si>
  <si>
    <t xml:space="preserve">Puesto que el área líder de los procedimientos para la publicación de información al usuario, es la Subgerencia de Atención al Usuario y Comunicaciones y además puesto que la Dirección de TIC está trabajando en un aplicativo para consolidar la información que suministra cada área de la entidad, relacionada con la información de las rutas en la página web; esto con el fin de manejar una base de datos centralizada que minimice los errores de la información. La Subgerencia Técnica y de Servicios sólo acepta parcialmente este hallazgo en lo que le compete, como es la definición de los trazados y de la denominación de las rutas. </t>
  </si>
  <si>
    <t>Número de trazados de rutas revisadas/ Número de trazados publicados en la página web.</t>
  </si>
  <si>
    <t>100% de los trazados revisados publicados</t>
  </si>
  <si>
    <t>OCI-2019-071</t>
  </si>
  <si>
    <t>Gestión Económica de los Agentes del Sistema</t>
  </si>
  <si>
    <t>Cumplimiento Parcial del Manual Específico de Funciones y Requisitos por Competencias Laborales (Resolución 613 de 2018) Empresa TRANSMILENIO S. A.</t>
  </si>
  <si>
    <t>Teniendo en cuenta lo establecido en el Manual Específico de Funciones y Requisitos por Competencias Laborales para desempeñar los empleos de Trabajador Oficial de la planta de personal de la Empresa TRANSMILENIO S. A. (Resolución 613 de 2018), se observó que se han realizado al interior del proceso movimientos del personal, que no están acordes con lo establecido en la mencionada norma. Estos cambios son:
Nota: Para lectura completa del Hallazgo remitirse al informe.</t>
  </si>
  <si>
    <t>En la vigencia 2019, por necesidad en el área de Remuneración y Recaudo del Proceso Gestión Económica de los Agentes del Sistema, se asignó a la persona titular del cargo, funciones de otro cargo de la misma área, lo que generó el hallazgo.</t>
  </si>
  <si>
    <t>Dar cumplimiento al manual específico de funciones y competencias laborales de TRANSMILENIO S. A., para desempeñar los empleos del trabajador oficial de planta para los cargos Profesional Universitario Grado 3 Control de Recaudo y Profesional Especializado Grado 5 Remuneración del Sistema. De modo que, cada profesional ejerza las funciones mismas de su cargo.</t>
  </si>
  <si>
    <t>Profesionales del área ejerciendo funciones ajenas al manual/Profesionales del área ejerciendo las funciones del cargo</t>
  </si>
  <si>
    <t>Cumplimiento al manual específico de funciones y competencias laborales de TRANSMILENIO S.A por parte de los profesionales del área de Remuneración y Recaudo</t>
  </si>
  <si>
    <t>Subgerencia Económica</t>
  </si>
  <si>
    <t>Subgerente Económica</t>
  </si>
  <si>
    <t>En Revisión de Efectividad</t>
  </si>
  <si>
    <t>OCI-2019-074</t>
  </si>
  <si>
    <t>Gestión de Servicios Logísticos</t>
  </si>
  <si>
    <t>Incumplimiento a los lineamientos del control de acceso de áreas seguras</t>
  </si>
  <si>
    <t>Se evidenció incumplimiento al Manual de seguridad y privacidad de la información M-DT-001 V3 de abril de 2019 al numeral 8.9.1 «Perímetros de seguridad física - controles físicos de entrada» establecidos en los párrafos 11 al 16 en cuanto a:
Los privilegios de acceso a las áreas seguras de TRANSMILENIO S. A. deben ser definidos y otorgados por el profesional u oficina encargada del área segura, para ello debe tener en cuenta los siguientes tipos de usuario: Visitantes (servidores públicos, contratistas, proveedores o terceras partes) que requieren acceder muy rara vez.
Teniendo en cuenta lo anterior, los únicos que deben tener privilegios de acceso permanente a las áreas seguras son los profesionales que trabajan regularmente en ellas. Los demás usuarios deben solicitar autorización para el acceso y portar un documento que demuestre su identidad. En este tipo de casos, se debe asignar por parte del área responsable del área segura un profesional que acompañe y supervise la labor de dicho visitante, hasta su salida.
Nota: Para lectura completa del Hallazgo remitirse al informe</t>
  </si>
  <si>
    <t xml:space="preserve">1. Falta de supervisión en la correcta aplicación del control documental (Bitácora R-DT-009) de acceso a áreas seguras. 
2. Falta de revisión periódica a los accesos de las zonas restringidas
</t>
  </si>
  <si>
    <t>Realizar con la Dirección Corporativa trabajo conjunto para definir y acordar con las responsabilidades de las áreas seguras, así como las acciones que soporten el cumplimiento de las políticas de seguridad de la información en la materia.</t>
  </si>
  <si>
    <t>No. de áreas seguras con responsable definido cumpliendo con las políticas de seguridad / No. de Áreas Seguras definidas como tal en TMSA</t>
  </si>
  <si>
    <t>Responsabilidades de las áreas seguras definidas de manera que se dé cumplimiento a los lineamientos establecidos en la materia.</t>
  </si>
  <si>
    <t>Dirección Corporativa</t>
  </si>
  <si>
    <t>Profesional Especializado 6 - Servicios Logísticos</t>
  </si>
  <si>
    <t>Incumplida</t>
  </si>
  <si>
    <t>Mabel Cristina Melo</t>
  </si>
  <si>
    <t>OCI-2019-084</t>
  </si>
  <si>
    <t>Gestión de Talento Humano</t>
  </si>
  <si>
    <t>Debilidades en la trazabilidad sobre histórico de sueldos en sistema JSP7</t>
  </si>
  <si>
    <t>Para validar la adecuada aplicación de los porcentajes de incrementos salariales, y realizar la respectiva comparación entre las vigencias anteriores a 2019, la Oficina de Control Interno, solicitó a Recursos Humanos de la Dirección Corporativa el «Histórico de Sueldos» extraído directamente del aplicativo JSP7 de vigencias anteriores a 2019, de modo que se pudiese validar la integridad y veracidad de la información, evidenciando que no se cuenta con dicho reporte. Si bien, se pudo verificar la aplicación correcta de los porcentajes pues se cuenta con los datos en otros medios que presentan modificaciones manuales a los datos (Excel y otros documentos), la información oficial e íntegra no existe (teniendo en cuenta que ya ha sido manipulada en el Excel), pues el estado ideal, es que pueda ser extraída del mencionado aplicativo.
Nota: Para lectura completa del Hallazgo remitirse al informe</t>
  </si>
  <si>
    <t>Ausencia de un módulo específico para poder determinar los históricos de sueldos para el proceso de nómina</t>
  </si>
  <si>
    <t xml:space="preserve">Solicitar a la Dirección TIC (administrador del aplicativo JSP7) el módulo histórico de sueldos, para validar la aplicación efectiva de los acuerdos de incremento salarial </t>
  </si>
  <si>
    <t>Modulo de histórico de sueldos implementado</t>
  </si>
  <si>
    <t>Un módulo específico de histórico de sueldos</t>
  </si>
  <si>
    <t>Profesional Universitario 4 - Nómina</t>
  </si>
  <si>
    <t>No Aplica</t>
  </si>
  <si>
    <t>Herlay Hurtado Ortíz</t>
  </si>
  <si>
    <t>Desarrollo Estratégico</t>
  </si>
  <si>
    <t>Oportunidad de Mejora</t>
  </si>
  <si>
    <t>Corrección</t>
  </si>
  <si>
    <t>Cerrada</t>
  </si>
  <si>
    <t>OCI-2020-041</t>
  </si>
  <si>
    <t>Debilidad en el proceso de cálculo de liquidación previa de los agentes del sistema en cuanto a la recepción e integridad de la información técnica para liquidar</t>
  </si>
  <si>
    <t>Se evidenció que el correo enviado el martes 1/10/2019 10:42 p. m., para el reporte de kilómetros del subsistema BRT, de la semana calendario número 39 de 2019, comprendida entre el 23 y 29 de septiembre de 2019, fue enviado por personal Técnico Grado 2 Víctor Manuel Mercado R., de la Dirección Técnica de BRT y no por el Profesional Especializado grado 6 del área
Nota: Para lectura completa del Hallazgo remitirse al informe</t>
  </si>
  <si>
    <t>Desconocimiento y falta de aplicación adecuada de los controles definidos en el Manual de Políticas de Seguridad y Privacidad de la Información con código M-DT-001, versión 3 de abril 2019</t>
  </si>
  <si>
    <t>Desarrollar de manera In-House, un módulo en la plataforma Oracle para realizar la actualización tarifaria de los concesionarios de Operación y Provisión de f lota del SITP</t>
  </si>
  <si>
    <t>(Tarifas por fase desarrolladas/Tarifas por fase objeto para desarrollo)*100</t>
  </si>
  <si>
    <t>Tarifas por fase desarrolladas en módulo</t>
  </si>
  <si>
    <t>Profesional Especializado 6 - Estudios Sectoriales y Supervisión de Concesiones</t>
  </si>
  <si>
    <t>OCI-2020-050</t>
  </si>
  <si>
    <t>Debilidades en la aplicación del porcentaje fijo de retención en la fuente para pagos laborales para el procedimiento No. 2 en cuanto a su fecha de aplicación</t>
  </si>
  <si>
    <t>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</si>
  <si>
    <t>No se registra debido a que el nuevo formato se adoptó en junio de 2022 y la auditoría se comunicó previamente</t>
  </si>
  <si>
    <t>Errores presentados en el cálculo de la Retención en la Fuente a los funcionarios</t>
  </si>
  <si>
    <t>Migrar a Procedimiento 1, con el fin de garantizar la correcta aplicación de la Retención en la Fuente a los funcionarios</t>
  </si>
  <si>
    <t>Validación mensual de la aplicación del procedimiento 1</t>
  </si>
  <si>
    <t>Retención en la fuente generada de forma correcta durante los 9 meses</t>
  </si>
  <si>
    <t>Inadecuada parametrización del aplicativo de nómina para el proceso de calculo de retención en la fuente</t>
  </si>
  <si>
    <t>Implementar un módulo de nómina, el cual ofrezca el cálculo de Retención en la Fuente para procedimientos 1 y 2.</t>
  </si>
  <si>
    <t>Módulo de Nómina implementado que calcule Retención en la Fuente para procedimientos 1 y 2</t>
  </si>
  <si>
    <t>Contar con un modulo de liquidación de Retención en la Fuente eficiente, que realice los cálculos adecuadamente en procedimiento 1 y 2</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</si>
  <si>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</si>
  <si>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</si>
  <si>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</si>
  <si>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Personal Vinculado</t>
  </si>
  <si>
    <t>Contar con un Técnico de Nómina que maneje el proceso y le de apoyo al Profesional.</t>
  </si>
  <si>
    <t>Gestión de Mercadeo</t>
  </si>
  <si>
    <t>Subgerencia de Desarrollo de Negocios</t>
  </si>
  <si>
    <t>Oscar Pulgarin Lara</t>
  </si>
  <si>
    <t>OCI-2021-033</t>
  </si>
  <si>
    <t>Adquisición de Bienes y Servicios</t>
  </si>
  <si>
    <t>Debilidad en las matrices de riesgos de los procesos de contratación</t>
  </si>
  <si>
    <t>a) De los 16 expedientes objeto de la muestra, se evidenció que en el 100% existe debilidad en la revisión y ajustes de las matrices de riesgo que el abogado de la Dirección corporativa debe realizar, de los procesos de contratación, ya que no existe una individualización de los riesgos generales de los procesos de contratación.
b) En 12 procesos correspondientes al setenta y cinco (75%), la matriz tiene riesgos identificados que no se relacionan con el objeto o modalidad de contratación
c) En nueve procesos correspondientes al 56% de los expedientes objeto de la muestra, se evidenció que la matriz de riesgos de los procesos, tienen controles que no cumplen con los elementos mínimos o tienen incoherencias
d) En ocho procesos correspondientes al 50% de la muestra objeto de la evaluación, se encuentran identificados riesgos en la matriz, los cuales no están calificados antes de los controles, como tampoco tiene calificación del impacto del control después del tratamiento, por lo que no se está haciendo un adecuado análisis y valoración del riesgo
Nota: Para lectura completa del Hallazgo remitirse al informe</t>
  </si>
  <si>
    <t>Falencias en el diligenciamiento de las matrices de riesgos por parte de las dependencias al inicio de los procesos contractuales</t>
  </si>
  <si>
    <t>Verificar de las matrices diligenciadas por parte de los enlaces de las dependencias y, en los casos que se encuentren inconsistencias enviar correo electrónico al productor de la matriz indicando las fallas evidenciadas y solicitando las correcciones a las que haya lugar</t>
  </si>
  <si>
    <t>(# Matrices revisadas / # Matrices recibidas) * 100</t>
  </si>
  <si>
    <t>Profesional Especializado 6 - Contratación</t>
  </si>
  <si>
    <t>OCI-2021-037</t>
  </si>
  <si>
    <t>Gestión de TIC</t>
  </si>
  <si>
    <t>No registra</t>
  </si>
  <si>
    <t>Dirección de TIC</t>
  </si>
  <si>
    <t>Profesional Especializado 6 - Seguridad Informática</t>
  </si>
  <si>
    <t>Diana Elizabeth Patiño</t>
  </si>
  <si>
    <t>Profesional Especializado 6 - Seguridad Informática 
Equipo de Seguridad de la Información</t>
  </si>
  <si>
    <t>Desactualización del Plan de Cultura y sensibilización en seguridad de la información y debilidades en la cobertura de las sesiones de sensibilización de éste</t>
  </si>
  <si>
    <t>a. Como resultado de la revisión efectuada al Plan de Cultura y Sensibilización del Sistema de Gestión de Seguridad de la Información SGSI (T-DT-007) Ver 0 de agosto de 2018 se evidenció que no se está dando cumplimiento al numeral 3.5.3. «Evaluación y renovación del plan de cultura de sensibilización del SGSI», el cual señala que: 
«El Plan de Cultura y Sensibilización del SGSI de la Entidad, debe ser revisado y actualizado al inicio del año; teniendo en cuenta los resultados del año anterior con base en los indicadores de cumplimiento obtenidos». 
Nota: Para lectura completa del Hallazgo remitirse al informe</t>
  </si>
  <si>
    <t>1. Debilidad en la gestión y administración del riesgo de seguridad de la información por parte de la Dirección de TIC, toda vez que no se llevan a cabo evaluaciones y renovaciones anuales del plan de cultura de sensibilización del SGSI conforme a lo establecido. 
2. Debilidad en la promoción del proceso de implementación del plan de cultura de sensibilización del SGSI
3 Poca concientización por parte de los colaboradores de la Entidad frente a los riesgos y amenazas de seguridad de la información que puedan presentarse.
4. Inobservancia de la normatividad aplicable relativa al SGSI</t>
  </si>
  <si>
    <t>Temas previstos en el Plan de Cultura y Sensibilización del SGSI, socializados con los colaboradores de la entidad de acuerdo al plan y medición de la cobertura lograda.</t>
  </si>
  <si>
    <t>Solicitudes de apoyo gestionadas</t>
  </si>
  <si>
    <t xml:space="preserve">Director de TIC
Profesional Especializado 6 - Seguridad Informática </t>
  </si>
  <si>
    <t>Debilidades en el Plan de Recuperación de Desastres en cuanto pruebas, cobertura, tiempos de restauración y formalización de los roles</t>
  </si>
  <si>
    <t>Como resultado de la revisión efectuada al documento «Plan Gestion de Seguridad de la Información en Continuidad del Negocio versión 0» (T-DT-011) de enero de 2021 establecido por la Entidad, cuyo objetivo es: «Establecer la gestión de la seguridad de la información en la continuidad del negocio a través del Plan de Recuperación de Desastres de la infraestructura tecnológica de TRANSMILENIO S. A.», se identificaron las siguientes situaciones:
1. Aunque la Dirección de TIC dispone de mecanismos tecnológicos de control importantes que soportan de manera transversal los diferentes procesos corporativos, minimizando posibles impactos en escenarios de recuperación de desastres, algunos de los cuales se listan en el Anexo 3 del presente informe, conforme a las indagaciones realizadas con la Dirección de TIC, el mencionado Plan no ha sido probado integralmente, hecho que, además de limitar el cumplimiento del MSPI en el numeral A.17.1.3 (verificación, revisión y evaluación de la continuidad de la seguridad de la información), genera incertidumbre sobre la efectividad del mismo en caso de presentarse una contingencia que llegue a afectar severamente las instalaciones, la infraestructura de TI, los sistemas de información y los datos que apoyan los procesos críticos de negocio.
Nota: Para lectura completa del Hallazgo remitirse al informe</t>
  </si>
  <si>
    <t>1) Debilidad en la gestión y administración del riesgo de seguridad de la información por parte de la Dirección de TIC, toda vez que no se ha probado el Plan de Recuperación de Desastres en aquellos escenarios de riesgo de mayor probabilidad de ocurrencia o de mayor impacto para los procesos críticos de la Entidad (incluidos los sistemas de información que soportan dichos procesos).
2) Falta de articulación con la Oficina Asesora de Planeación en lo concerniente a disponer de los RTO y los RPO reales de cada proceso crítico de negocio, conforme al Plan de Continuidad del Negocio en proceso de elaboración.
3) Debilidad en la documentación, implementación y publicación del DRP en relación con los procedimientos correspondientes a los diferentes roles que fueron establecidos para atender el Plan de Recuperación de Desastres.</t>
  </si>
  <si>
    <t>Articular el componente del DRP y sus actividades asociadas, con la Fase 1 de gestión y definición del Plan de Continuidad del negocio que adelante la Entidad</t>
  </si>
  <si>
    <t>DRP articulado con la gestión y definición del Plan de Continuidad del Negocio Fase 1</t>
  </si>
  <si>
    <t>Carencia de un Plan de Servicios Ciudadanos Digitales al interior de la Entidad</t>
  </si>
  <si>
    <t>La Entidad no dispone de un plan de acción para la implementación de Servicios Ciudadanos Digitales conforme lo exige el numeral 3.1. del Manual de gobierno digital. Este habilitador busca que todas las entidades públicas implementen lo dispuesto en el Decreto 1413 de 2017, que establece los lineamientos para la prestación de los servicios ciudadanos digitales y para permitir el acceso a la administración pública a través de medios electrónicos. En dicho Decreto los servicios digitales se clasifican en: servicios básicos, autenticación biométrica, autenticación con cédula digital, autenticación electrónica, carpeta ciudadana e interoperabilidad, los cuales son de obligatorio uso y adopción; y servicios especiales, que son adicionales a los servicios básicos, como el desarrollo de aplicaciones o soluciones informáticas para la prestación de los servicios ciudadanos digitales básicos. El diseño de servicios ciudadanos digitales se encuentra también soportado en la Ley 1955 de 2019 y en el Plan Nacional de Desarrollo.
Nota: Para lectura completa del Hallazgo remitirse al informe</t>
  </si>
  <si>
    <t>1) Posible desconocimiento de la normatividad relacionada con la política de Gobierno Digital
2) Debilidad en la gestión de cumplimiento regulatorio relacionada con temas de la gestión de TI
3) Fata de actividades encaminadas a diseñar, documentar, publicar, implementar y mantener el Plan de acción para la implementación de Servicios Ciudadanos Digitales</t>
  </si>
  <si>
    <t>Incorporar dentro del PETI, las acciones asociadas a servicios ciudadanos digitales que apliquen a la entidad, así como los mecanismos de seguimiento a la ejecución de las mismas.</t>
  </si>
  <si>
    <t>Servicios ciudadanos digitales aplicables a TMSA, implementados de acuerdo con las acciones definidas en el PETI</t>
  </si>
  <si>
    <t>Desarrollar articulación con las Dependencias y los terceros que intervienen en la implementación de las actividades de servicios ciudadanos digitales que competan a Transmilenio S. A.</t>
  </si>
  <si>
    <t>Articulación con las Dependencia y terceros efectivamente realizada</t>
  </si>
  <si>
    <t>OCI-2021-044</t>
  </si>
  <si>
    <t>Debilidades en la aplicación de los puntos de control y Cumplimiento parcial al Procedimiento de Apoyo a la gestión de información estadística de campo, versión 2 con código P-ST-001 de junio de 2020</t>
  </si>
  <si>
    <t>Con la finalidad de verificar el cumplimiento de la Gestión de la Información Estadística de Campo (conforme al procedimiento P-ST-001), a través del método de muestreo aleatorio simple, se seleccionó una muestra de doce (12) de las ciento setenta y cinco (175) fichas técnicas correspondientes a los diferentes estudios realizados en las estaciones durante el primer semestre de 2021, las cuales fueron revisadas junto con los documentos de apoyo conforme a lo establecido en el Procedimiento de Apoyo a la gestión de información estadística de campo, versión 2 con código P-ST-001 de junio de 2020, la muestra seleccionada se distribuyó a dos (2) estudios por mes los cuales se relacionan a continuación:
Nota: Para lectura completa del Hallazgo remitirse al informe</t>
  </si>
  <si>
    <t>Debilidad en la redacción del los numerales 6.2.1, 6.3.2 y 6.4.1 para los criterios del procedimiento P-ST-001.</t>
  </si>
  <si>
    <t>Revisar, modificar y publicar el procedimiento P-ST-001, evaluando las observaciones presentadas.</t>
  </si>
  <si>
    <t>Un procedimiento actualizado / un procedimiento publicado en MIPG</t>
  </si>
  <si>
    <t>Un procedimiento actualizado, acorde a las observaciones encontradas.</t>
  </si>
  <si>
    <t>Subgerente Técnico y de Servicios</t>
  </si>
  <si>
    <t>Inconsistencia en la Remuneración de la variable Cterminalesk a los concesionarios con terrenos asignados por el Distrito Capital para el parqueo o regulación de la flota</t>
  </si>
  <si>
    <t>La Oficina de Control Interno en el ejercicio de auditoría al proceso de Planeación del SITP, realizó el 13 agosto de 2021, visita a los patios destinados al parqueo de flota del componente zonal que se relacionan a continuación:
CALLE 80 BACHUÉ Transversal 96L # 80-53
Engativá SAN PABLO JERICÓ LA Y Carrera 120 N° 17 – 37
CALLE 80 CALLE 90 Carrera 96 # 90 – 00
Engativá El Gaco Calle 64 # 127-51
En dicha visita cuyo objetivo era realizar una inspección ocular del estado de los elementos mínimos que componen los patios zonales, se pudo evidenciar que en el terreno denominado ALO CALLE 90 de propiedad del DADEP y administrado actualmente por el concesionario ESTE ES MI BUS, en años pasados se había realizado pago de arrendamiento por el predio. De igual forma, en el terreno denominado EL GACO, en la actualidad propiedad del IDU y actualmente administrado por GMÓVIL, se evidenció que el concesionario realiza el parqueo de la flota vinculada por este concesionario en este terreno.
Con base en lo anterior se procedió a realizar los análisis correspondientes de la documentación obtenida por el grupo auditor y aportada por las áreas involucradas
Nota: Para lectura completa del Hallazgo remitirse al informe</t>
  </si>
  <si>
    <t>- Acciones insuficientes para la solución de lo advertido en comunicaciones previas entre las áreas involucradas, tales como las siguientes: 2018IE6558-202080300-CI-31541 2021-80300-CI-07719 entre otras.
- Falta de articulación entre las áreas para definir una alternativa optima que conlleve a la solución de la situación descrita.</t>
  </si>
  <si>
    <t>Estudio técnico, económico y jurídico en el cual se verifiquen, a la luz de los contratos de concesión, las condiciones particulares, variables y excepciones aplicables a los casos de entrega, en calidad de administración, de los predios denominados «El Gaco» y «Bachué ALO».</t>
  </si>
  <si>
    <t>1 Estudio técnico, económico y jurídico elaborado / 1 Estudio técnico, económico y jurídico proyectado * 100%</t>
  </si>
  <si>
    <t>Subgerencia Técnica y de Servicios
Subgerencia Económica
Apoyo de la Subgerencia Jurídica</t>
  </si>
  <si>
    <t>OCI-2021-046</t>
  </si>
  <si>
    <t>No Conformidad</t>
  </si>
  <si>
    <t>Numeral 3.2.1 Reporte de los Accidentes de Trabajo y Enfermedad Laboral a la ARL, EPS y Dirección Territorial del Ministerio de Trabajo</t>
  </si>
  <si>
    <t>Se tiene que para 9 de 14 casos reportados seleccionados de las vigencias 2020 y 2021 equivalentes al 64%, el reporte a la ARL (2 días), no se realizó de forma oportuna, dado que se realizó en un periodo comprendido entre 6 y 59 días.
Nota: Para lectura completa de la No Conformidad remitirse al informe.</t>
  </si>
  <si>
    <t>Falta de sensibilización</t>
  </si>
  <si>
    <t>Llevar a cabo jornada de sensibilización (medios oficiales de comunicación y piezas graficas) en relación al reporte oportuno de los accidentes, incidentes labores/enfermedad laboral, así como también enfatizar en los canales de comunicación con el área de SST de la entidad. Lo anterior, con una frecuencia de 3 veces al año.</t>
  </si>
  <si>
    <t>N.º de accidentes laborales reportados oportunamente a ARL./N.º de accidentes de trabajo ocurridos</t>
  </si>
  <si>
    <t>100% de cumplimiento</t>
  </si>
  <si>
    <t>3 y 6</t>
  </si>
  <si>
    <t>Numeral 3.2.2 Investigación de incidentes, accidentes y enfermedades laborales</t>
  </si>
  <si>
    <t>Se identificó que para 4 de 14 casos equivalente al 29%, la investigación de los accidentes no se efectuó de forma oportuna por parte del COPASST, toda vez, que las investigaciones se efectuaron a los 20, 22, 26 y 49 días después, en relación con la fecha del accidente. Y no como lo establece el artículo 4 de la Resolución 1401 de 2007 que son quince (15) días.
Nota: Para lectura completa de la No Conformidad remitirse al informe.</t>
  </si>
  <si>
    <t>El COPASST se reúne extemporáneamente, de acuerdo al reporte de los accidentes laborales.</t>
  </si>
  <si>
    <t>Una vez el área de SST sea notificado de un accidente de trabajo, se comunicará con el equipo investigador al que le corresponda para coordinar la fecha de realización de la investigación, dentro de los 5 días posteriores al evento, con el fin de realizar el proceso de investigación del accidente laboral, sin exceder los quince (15) días siguientes a su ocurrencia.</t>
  </si>
  <si>
    <t>N.º de accidentes de trabajo investigados dentro de los términos de ley/N.º de accidentes de trabajo ocurridos</t>
  </si>
  <si>
    <t xml:space="preserve"> Investigación del 100% de los accidentes de trabajo dentro de los 15 días calendario</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</si>
  <si>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</si>
  <si>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</si>
  <si>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</si>
  <si>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Llevar a cabo jornada de sensibilización (medios oficiales de comunicación y piezas graficas) en relación con la obligatoriedad del trabajador oficial de presentar oportunamente el certificado de incapacidad médica original expedida por EPS.</t>
  </si>
  <si>
    <t>N° de jornadas de sensibilización realizadas/N° de jornadas de sensibilización programadas*100</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</si>
  <si>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</si>
  <si>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</si>
  <si>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</si>
  <si>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Actualizar el programa de inspecciones de los extintores de la sede administrativa que tiene establecido el área de SST, dejando como periodicidad mensualmente, gestionar los respectivos planes de acción que se generen y realizar seguimiento de la implementación.</t>
  </si>
  <si>
    <t>N° de hallazgos en extintores/N° de hallazgos en extintores cerrados</t>
  </si>
  <si>
    <t>Gestión del 100% de los hallazgos en los extintores</t>
  </si>
  <si>
    <t>Desde el equipo de SST se realizó la actualización del programa de inspecciones de los extintores de la sede administrativa, dejando periodicidad mensual para el respectivo seguimiento.</t>
  </si>
  <si>
    <t>Verificar inventario en el sistema JSP7 en relación a los extintores con una periodicidad semestral.</t>
  </si>
  <si>
    <t>Total de extintores instalados en la entidad / Total de extintores registrados en el sistema JSP7</t>
  </si>
  <si>
    <t>Actualizar el inventario de extintores</t>
  </si>
  <si>
    <t>Profesional Universitario 3 - Apoyo Logístico</t>
  </si>
  <si>
    <t>Gestionar la actualización y ubicación de los Mapas de Señalización y rutas de evacuación de la sede administrativa</t>
  </si>
  <si>
    <t>N° de mapas de rutas de evacuación actualizados y publicados/N° de mapas de rutas de evacuación totales</t>
  </si>
  <si>
    <t>Totalidad de mapas de rutas de evacuación actualizados y ubicados en la entrada de cada piso</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</si>
  <si>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</si>
  <si>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</si>
  <si>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</si>
  <si>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</si>
  <si>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</si>
  <si>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</si>
  <si>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OCI-2021-056</t>
  </si>
  <si>
    <t>Gestión Jurídica</t>
  </si>
  <si>
    <t>Incumplimiento a las autorizaciones previas en tratamiento de datos personales</t>
  </si>
  <si>
    <t>La Oficina de Control Interno verificó si existían las autorizaciones de tratamiento de datos personales conforme a la Ley 1581 de 2012 y el Manual M-SC-006 de la Entidad denominado «Política de tratamiento de datos personales», para lo anterior, verificó sin en los procesos de licitación celebrados durante el periodo auditado fue solicitada la autorización de tratamiento de datos personales por parte de los concesionaros y sus conductores, para ello se tomó una muestra de seis (6) procesos licitatorios, encontrando que en el 100% de los casos objeto de la muestra, no se solicitó una autorización por parte de los concesionarios ni de sus conductores, como tampoco se ha diligenciado el Formulario R-SJ-037 "Formato de Transmisión o transferencia de datos personales", por medio del cual se deja evidencia de la autorización de tratamiento de datos de los concesionarios y sus conductores, incumpliendo lo establecido en el numeral 11.6 del Manual M-SC 006 de la entidad, asi como la normatividad legal en autorización. Así mismo, mediante prueba de observación realizada el 31 de Agosto de 2021 por la Oficina de Control Interno, se evidenció que la dependencia no ha implementado los avisos de privacidad en las instalaciones administrativas de TRANSMILENIO S. A. pisos 2,4,5,6 y 7 (en donde funciona la ventanilla de correspondencia, y se atiende a personal visitante solicitando documentos y datos personales)...
Nota: Para lectura completa del Hallazgo remitirse al informe</t>
  </si>
  <si>
    <t xml:space="preserve">Falta de aplicación o aplicación inadecuada al Manual M-SC-006, ley 1581 de 2012 y decreto 1377 de 2105. </t>
  </si>
  <si>
    <t>Revisar las políticas de protección de datos personales de los concesionarios del Sistema, que les aplique, con el fin de verificar el cumplimiento de la normatividad de protección de datos personales y que se incluya en esta la relación contractual con TRANSMILENIO S.A que origina la transmisión/transferencia de la información entre las partes</t>
  </si>
  <si>
    <t># políticas revisadas/# políticas presentadas por los concesionarios que les aplique *100</t>
  </si>
  <si>
    <t>verificar en las Políticas de protección de datos personales de los concesionarios del Sistema en que aplique</t>
  </si>
  <si>
    <t>Subgerencia Jurídica</t>
  </si>
  <si>
    <t>Subgerente Jurídica</t>
  </si>
  <si>
    <t>OCI-2021-063</t>
  </si>
  <si>
    <t>Gestión Grupos de Interés</t>
  </si>
  <si>
    <t>Falta de firma en algunas actas de gestión social, incrementando la probabilidad de que se materialice el riesgo asociado a dicho control, que corresponde a que la información relacionada con el Sistema se entregue de manera inoportuna a la comunidad</t>
  </si>
  <si>
    <t>Debilidad en la revisión final de las actas, cuando migraron a formato digital, en donde algunos gestores no revisaron la parte final correspondiente a la firma del documento.</t>
  </si>
  <si>
    <t xml:space="preserve">Verificar mensualmente como mínimo el 10% de las actas de Gestión Social, con el fin de garantizar que se encuentren debidamente diligenciadas, lo cual, al finalizar la revisión se documentará mediante el un acta de Gestión Social. </t>
  </si>
  <si>
    <t xml:space="preserve">Verificación mensual del 10% de las actas de Gestión Social </t>
  </si>
  <si>
    <t xml:space="preserve">Actas verificadas de Gestión Social </t>
  </si>
  <si>
    <t>Preventiva</t>
  </si>
  <si>
    <t>Subgerencia de Atención al Usuario y Comunicaciones</t>
  </si>
  <si>
    <t>Debilidad en la publicación del Informe de actividades del Contrato para actividades de ATL</t>
  </si>
  <si>
    <t>Se compararon los dos (2) contratos de ATL correspondientes a las vigencias 2020 y 2021 con el fin de validar las variaciones que se presentaron, en valor, teniendo como resultado, el siguiente: cuadro (...) De lo anterior, se pudo evidenciar una disminución en la contratación por valor de $5.375.261.000, respecto del contrato anterior, según lo manifestado por los responsables de la información, esto obedeció a recortes presupuestales para la dependencia.
Para el contrato CTO485-21 Consorcio Nacional de Medios S. A., se procedió a verificar desde la plataforma SECOP, los soportes de la etapa precontractual en relación con su coherencia y respectiva publicación, de lo cual no se evidenció incumplimiento.
Posteriormente se realizó una verificación en la etapa contractual de cinco (5) publicaciones de pagos asociadas con las facturas CNM685, CNM870, CNM871, CNM833 y CNM874 de julio y septiembre de 2021 por valor total con IVA de $1.051.670.492. Por lo anterior, se validó que la factura estuviese acorde al periodo evaluado, que se hubieran realizado las respectivas deducciones de impuestos, así como aplicado el porcentaje (%) techo de comisión antes de IVA de conformidad con lo estipulado en la oferta económica de comisión (7%), la respectiva afectación presupuestal y que las órdenes de pago contaran con el respectivo flujo de aprobaciones...
Nota: Para lectura completa del Hallazgo remitirse al informe.</t>
  </si>
  <si>
    <t>Falta de revisión por parte de los supervisores, de los documentos publicados por los contratistas en el SECOP.</t>
  </si>
  <si>
    <t>Socializar a los supervisores de contratos, la verificación de los documentos que se deben publicar en la plataforma SECOP.</t>
  </si>
  <si>
    <t>(1 socialización implementada / 1) x 100</t>
  </si>
  <si>
    <t>1 socialización implementada sobre los documentos que se deben publicar en SECOP</t>
  </si>
  <si>
    <t xml:space="preserve">Revisar y subsanar en la Plataforma SECOP los documentos asociados con la publicación de pago de la factura CNM833 </t>
  </si>
  <si>
    <t xml:space="preserve">100% de los documentos revisados y publicados asociados a la factura CNM833 del contrato 485-21 mencionado en la oportunidad mejora 2 del informe OCI-2021-063 </t>
  </si>
  <si>
    <t xml:space="preserve">100% de los documentos revisados y subsanados. </t>
  </si>
  <si>
    <t>Supervisor del contrato 485-21</t>
  </si>
  <si>
    <t>Desactualización del Protocolo de Comunicaciones en Crisis</t>
  </si>
  <si>
    <t>El 22 de octubre de 2021, se sostuvo reunión entre la Oficina de Control Interno y la Subgerente de Atención al Usuario y Comunicaciones a fin de validar el cumplimiento de los lineamientos establecidos en el Protocolo de Comunicaciones en Crisis con código TSC-006, V0 de agosto de 2018. 
Con lo anterior, y de acuerdo con la clasificación y tipologías de riesgos (Riesgos de Orden Público, por Operación del Servicio, por Asuntos Laborales, Naturales y por comportamiento de terceros) así como los niveles de crisis (Alerta amarilla, naranja y roja), se procedió a seleccionar tres (3) eventos para la muestra, tal y como se detalla a continuación:
Nota: Para lectura completa del Hallazgo remitirse al informe.</t>
  </si>
  <si>
    <t>Falta de actualización en la plataforma de MIPG, del "Protocolo de Comunicación Externa en caso de Crisis"</t>
  </si>
  <si>
    <t>Actualizar y publicar el Protocolo en MIPG</t>
  </si>
  <si>
    <t>(protocolo publicado / 1) x 100</t>
  </si>
  <si>
    <t>Protocolo de Comunicación Externa en caso de Crisis, publicado en MIPG</t>
  </si>
  <si>
    <t>Inefectiva</t>
  </si>
  <si>
    <t>Informe OCI-2022-061</t>
  </si>
  <si>
    <t>OCI-2021-065</t>
  </si>
  <si>
    <t>Diferencias en las pruebas de inventario realizadas por la Oficina de Control Interno</t>
  </si>
  <si>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Nota: Para lectura completa de la Oportunidad de Mejora remitirse al informe.</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</si>
  <si>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</si>
  <si>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Identificación de la ubicación real y posterior actualización de los bienes en el sistema de información JSP7, con el acompañamiento del contratista L&amp;Q AUDITORES, quienes están realizando el inventario físico de la vigencia 2021</t>
  </si>
  <si>
    <t>Bienes actualizados / bienes con novedades</t>
  </si>
  <si>
    <t>Profesional Universitario 3 - Apoyo logístico</t>
  </si>
  <si>
    <t>OCI-2022-022</t>
  </si>
  <si>
    <t>Debilidad en la Administración de los Riesgos del Proceso de Gestion de Mercadeo.</t>
  </si>
  <si>
    <t>En la revisión de las matrices de riesgo de gestión y corrupción que llevó a cabo la oficina de control interno, se continúan presentando debilidades en la administración de los riesgos éstas son:
a) La matriz de riesgo no ha sido actualizada a pesar de tener un hallazgo desde la auditoria pasada 
b) Las periodicidades de la ejecución de los controles no son adecuadas
c) La Oficina de Control Interno no evidencio un riesgo de gestión asociado a las actividades de Arrendamiento de infraestructura.
d) No se evidenció en la matriz de riesgos de corrupción riesgos y controles asociados a la marca y a la gestión del conocimiento.
e) Los responsables de la ejecución del control en el mapa de riesgos de corrupción no son los adecuados. (El profesional Grado 06 factura, revisa, etc.).
f) La probabilidad definida para el control. 
Nota: Para lectura completa de la Oportunidad de Mejora remitirse al informe.</t>
  </si>
  <si>
    <t xml:space="preserve">Ausencia de conocimiento y socialización en el equipo de trabajo de los lineamientos definidos por la Entidad, por medio del Manual para la Gestión del Riesgo en TRANSMILENIO S. A. </t>
  </si>
  <si>
    <t xml:space="preserve">Solicitar a la Oficina Asesora de Planeacion la socialización correspondiente a la nueva metodologia para la aplicacion y elaboracion del mapa de riesgo de acuerdo con el Manual para la gestión del riesgo para TRANSMILENIO S. A. . </t>
  </si>
  <si>
    <t>Solicitud de socialización a la Oficina Asesora de Planeacion/ socialización programada</t>
  </si>
  <si>
    <t xml:space="preserve">Subgerente de Desarrollo de Negocios </t>
  </si>
  <si>
    <t xml:space="preserve">Desactualización de la Matriz de riesgo de Gestión y Matriz Anticorrupción. </t>
  </si>
  <si>
    <t>Actualización de la Matriz de riesgo de Gestión y Matriz Anticorrupción</t>
  </si>
  <si>
    <t>Matrices actualizadas/2</t>
  </si>
  <si>
    <t>Desactualización, información errada, publicaciones sin autorización, cumplimiento parcial de la Ley 1581 de 2012 «Habeas Data» en la página Web de la Entidad</t>
  </si>
  <si>
    <t>En la verificación realizada a los soportes de la matriz de riesgos de la Subgerencia de Desarrollo de Negocios publicados en la página web de la Entidad se identificó lo siguiente:
a) Publicidad no paga o sin la autorización de uso dentro de la página de la Entidad
b) Fotografías de personas sin distorsionar y o sin la autorización para su publicación
c) Información reservada correspondiente a los sueldos según los cargos establecidos de la Entidad
d) Información desactualizada o incorrecta correspondiente a números de teléfono de la Entidad, extensiones de contacto, entre otros.
Nota: Para lectura completa de la Oportunidad de Mejora remitirse al informe.</t>
  </si>
  <si>
    <t>Desconocimiento de las normas que regulan la materia - Ley 1581 de 2012 "Habeas data" y Ley 1712 de 2014 «Por medio de la cual se crea la Ley de Transparencia y del Derecho de Acceso a la Información Pública Nacional y se dictan otras disposiciones».</t>
  </si>
  <si>
    <t>Actualizar la página web del portafolio de servicios Subgerencia de Desarrollo de Negocios de acuerdo con la normativa vigente y que guarde relación con lo evidenciado en la descripción del hallazgo</t>
  </si>
  <si>
    <t>Pagina web actualizada del portafolio de servicios de la Subgerencia de Desarrollo de Negocios / una (1) actualización de la pagina web para la vigencia 2022</t>
  </si>
  <si>
    <t>Revisión semestral del contenido de la página web del portafolio de servicios de la Subgerencia de Desarrollo de Negocios.</t>
  </si>
  <si>
    <t xml:space="preserve"># de revisiones/ 2 </t>
  </si>
  <si>
    <t>Incumplimiento al numeral 6.8 Reporte de los indicadores de gestión del Procedimiento Indicadores de Gestión con código P-OP-023</t>
  </si>
  <si>
    <t>Teniendo en cuenta que en el informe OCI-2022-011 correspondiente a la Evaluación por Dependencias de la Subgerencia de Desarrollo de Negocios correspondiente a la vigencia 2021, se evidenció que no se cumple con el reporte oportuno de los indicadores a la Oficina Asesora de Planeación por lo que se procedió a realizar prueba de observación evidenciando lo siguiente:
En el informe OCI-2021-016 de la Evaluación por Dependencias de la Subgerencia de Desarrollo de Negocios correspondiente a la vigencia 2020 ya se había informado la situación, por lo que se continúa incumpliendo con el reporte oportuno de los indicadores, así:
GM1 Facturación de ingresos por negocios colaterales:
1. Para la vigencia 2020 de los 6 reportes no se cumplió en dos reportes y uno de ellos no fue posible evidenciarlo.
2. De los 12 periodos del indicador para la vigencia 2021 cinco se reportaron oportunamente es decir el 41,67%
Nota: Para lectura completa de la Oportunidad de Mejora remitirse al informe.</t>
  </si>
  <si>
    <t xml:space="preserve">Desconocimiento del Procedimiento Indicadores de Gestión con código P-OP-023 </t>
  </si>
  <si>
    <t>Realizar una sensibilización de la importancia del cumplimiento del Procedimiento &lt;Indicadores de Gestión&gt; con código P-OP-023</t>
  </si>
  <si>
    <t>Sensibilización realizada / una (1) sensibilización X 100</t>
  </si>
  <si>
    <t>Profesionales Especializados 6 - Negocios Colaterales</t>
  </si>
  <si>
    <t>Falta de seguimiento y gestión por parte del responsable de reportar los indicadores de acuerdo con el Procedimiento Indicadores de Gestión con código P-OP-023 que permita realizar los cargues de forma oportuna 
Fallas presentadas el aplicativo SIGEST al momento del cargue de los indicadores.</t>
  </si>
  <si>
    <t xml:space="preserve">Generar una alerta a través del calendario para subir la información oportunamente a la plataforma SIGEST </t>
  </si>
  <si>
    <t>Alerta generada en el calendario / una (1) alerta X 100</t>
  </si>
  <si>
    <t>Debilidad en las actividades de supervisión</t>
  </si>
  <si>
    <t>De la revisión realizada a cuatro contratos de prestación de servicios de la Subgerencia de Desarrollo de Negocios, los cuales contaban con contrato en 2021 y se mantienen en 2022, con los números CTO246-21, CTO357-21, CTO604-21, CTO605-21, CTO200-22, CTO204-22, CTO206-22 y CTO209-22, se evidenció que los documentos publicados en SECOPII presentan las siguientes debilidades:
1. CTO246-21: Las 12 cuentas presentan documentación duplicada
2. CTO604-21: La cuenta 1 no tiene entregables, tiene información duplicada en las cuentas 1, 2, 3 y 4, el 100% de las cuentas de cobro y los informes no son originales 
3. CTO605-21: 8 de 9 es decir el 88,89% cuentas de cobro no son originales, el certificado de cumplimiento de la cuenta 4 no es original y el número del contrato en el SECOP II no corresponde el año, ya que se registró como 605 de 2019 y no de 2021.
Nota: Para lectura completa de la Oportunidad de Mejora remitirse al informe.</t>
  </si>
  <si>
    <t>Falta de seguimiento a los cambios normativos tanto internos como externos</t>
  </si>
  <si>
    <t>Con base a la normatividad aplicable efectuar verificaciones aleatorias trimestrales de los contratos de prestación de servicios sobre el cumplimiento de la misma, logrando el 100% de la misma al 31 de diciembre de 2022</t>
  </si>
  <si>
    <t># de verificaciones efectuadas del 100% / 3</t>
  </si>
  <si>
    <t>Supervisores de contratos de prestación de servicio</t>
  </si>
  <si>
    <t>OCI-2022-025</t>
  </si>
  <si>
    <t xml:space="preserve">Monitoreo Integral de la Operación </t>
  </si>
  <si>
    <t>Incumplimiento al Manual de Gestión del riesgo de TRANSMILENIO S. A. M-OP-02 V5 numerales 8.4 Evaluación del riesgo, 9. Metodología para la administración del riesgo de corrupción y a la resolución 1112 de 2019, artículo 2 literales d, e y f</t>
  </si>
  <si>
    <t>Para los dos controles definidos en el proceso para disminuir el impacto de los dos riesgos con los que cuenta, se observó que el responsable de la ejecución de estos se estableció de manera general «La Subgerencia General» y «El equipo de trabajo del grupo de interventoría», contrario a lo descrito en el manual de gestión de riesgos en su versión 5, que dice «identificar el cargo específico del servidor responsable». 
a) Ejecución del control: En la revisión de la ejecución de los dos controles se evidenció que, debilidad en la efectividad de la herramienta seleccionada (acta) para la definición y seguimiento de los compromisos derivados de los comités de supervisión del SITP, dado que sólo en 6 de las 32 actas revisadas son registrados los compromisos en el numeral 3 del formato de acta,.
Por otro lado, al evaluar el diseño del control, este presenta una calificación de débil y al evaluar su ejecución moderado, por lo que se requiere establecer acciones para robustecer el mismo. 
b) La Calificación de la Probabilidad e impacto: se evidencia que con el cambio de la metodología la cual fue implementada en TRANSMILENIO S. A. se deben ajustar estas calificaciones. 
c) Riesgo residual: Se observó que los controles no reducen la probabilidad y el impacto para desplazar el mapa de calor su resultado. 
Nota: Para lectura completa de la Oportunidad de Mejora remitirse al informe.</t>
  </si>
  <si>
    <t>Desconocimiento de la metodología en TRANSMILENIO S. A. para la gestión y administración del riesgo definida en el M-OP-02.</t>
  </si>
  <si>
    <t xml:space="preserve">Realizar la actualización de la Matriz de Gestión de acuerdo a lo señalado en el Manual de Gestión del riesgo M - OP-02 </t>
  </si>
  <si>
    <t># Matriz Actualizada / Matriz Actualizado</t>
  </si>
  <si>
    <t>Subgerencia General</t>
  </si>
  <si>
    <t>Profesional Universitario 3 - Apoyo a la Gestión</t>
  </si>
  <si>
    <t>Falta de Identificación de riesgos de corrupción.</t>
  </si>
  <si>
    <t>Se solicitará el apoyo de la Oficina Asesora de Planeación para la identificación del posible riesgo de corrupción</t>
  </si>
  <si>
    <t># Riesgo/ #Riesgo Identificado</t>
  </si>
  <si>
    <t>Incumplimiento a la Circular 033 del 13 de noviembre de 2020 y al Manual de supervisión e Interventoría M-DA-015 versión 3 de septiembre de 2019 en su numeral 9.2. Seguimiento Administrativo, literal j</t>
  </si>
  <si>
    <t>No se evidenció que los documentos para el pago de las cuentas se encontraran escaneados y con firma autógrafa, tal y como lo indica Circular 033 del 13 de noviembre de 2020 y el Manual de supervisión e Interventoría M-DA-015 versión 3 de septiembre de 2019, numeral 9.2. Seguimiento Administrativo literal j. «Cuando exista expediente físico contractual, enviar el original de toda la documentación del contrato a la dependencia responsable de su guarda y custodia para que reposen en la carpeta del contrato, evitando la duplicidad documental en cumplimiento de lo señalado por el Acuerdo 39 de 2002 del Consejo Directivo del Archivo General de la Nación. En todo caso se recuerda a los supervisores que, en virtud de la Ley de Transparencia, los documentos de ejecución deben ser publicados dentro de los tres (3) días siguientes a su expedición, razón por la cual es responsabilidad del supervisor o interventor el cumplimiento de dicho término».</t>
  </si>
  <si>
    <t>Falta de seguimiento por parte de la supervisión a los documentos que se deben cargar en la SECOP II de acuerdo con lo descrito en el Manual M-DA-15 y de la Circular 033 de nov de 2020.</t>
  </si>
  <si>
    <t>Revisar en la plataforma SECOP que los documentos cargados son idénticos a los documentos físicos prestados al superior</t>
  </si>
  <si>
    <t># Documentos Cargados/ Documentos cargados correctamente</t>
  </si>
  <si>
    <t>Incumplimiento en las actividades número cinco y ocho de las actividades definidas en la caracterización del proceso de Monitoreo Integral de la Operación del SITP</t>
  </si>
  <si>
    <t>1. Existe debilidad en la definición y seguimiento efectivo de los compromisos derivados de los comités de supervisión del SITP, dado que en el capítulo de compromisos pactados del comité, registrado en el espacio al final de cada acta, no se consignan los compromisos que se han adquiridos en el desarrollo del comité, tampoco se asigna responsable de ejecución de la actividad y no se define el periodo final de cumplimiento, de igual forma, no se logró evidenciar que en cada sesión del comité se realice una recapitulación de los compromisos adquiridos en sesiones previas y su estado de cumplimiento. Lo anterior incide en cumplimiento efectivo de la actividad número cinco de la caracterización del proceso en la dimensión del «hacer» del ciclo PHVA (Planificar, Hacer, Verificar y Actuar), la cual establece: «Impartir instrucciones que permitan la mejora del servicio de transporte del SITP», siendo una de sus salidas las «mejoras técnicas, operativas, jurídicas, de negocios o comunicacionales para el desarrollo de los contratos de concesión del SITP como compromisos en las actas del Comité de seguimiento al SITP» .
2. Se evidencia cumplimiento parcial de la actividad número ocho de la caracterización del proceso en la dimensión del «actuar» del ciclo PHVA, la cual consiste en «promover con las áreas técnicas la toma de acciones correctivas, preventivas y de mejora», 
Nota: Para lectura completa de la Oportunidad de Mejora remitirse al informe.</t>
  </si>
  <si>
    <t>Debilidad en la efectividad de la herramienta seleccionada para la definición y seguimientos de compromisos derivados de las sesiones del comité de Supervisión del SITP.</t>
  </si>
  <si>
    <t>Establecer en los comités de seguimiento al SITP, un ítem en el cual se presente el estado de avance de los compromisos pactados en los comités anteriores</t>
  </si>
  <si>
    <t>#Actas de comité de seguimiento del SITP realizado / # Actas de comité de seguimiento del SITP con la inclusión del ítem seguimiento a compromisos</t>
  </si>
  <si>
    <t>No definición de indicadores de gestión que permita tomar decisiones oportunas en las actividades del proceso.</t>
  </si>
  <si>
    <t>Definir indicador que permita la medición de las actividades del Proceso</t>
  </si>
  <si>
    <t># indicadores/ # indicadores definidos</t>
  </si>
  <si>
    <t>Debilidad en la Caracterización del Proceso y la Resolución 1112 de 2019 mediante la cual se creó el comité de Supervisión del SITP</t>
  </si>
  <si>
    <t>Revisar si la documentación del proceso en especial la caracterización y la Resolución 1112 de 2019 necesitan actualización</t>
  </si>
  <si>
    <t># Resolución ajustada/ # Resolución revisada</t>
  </si>
  <si>
    <t>OCI-2022-026</t>
  </si>
  <si>
    <t>Gestión de Asuntos Disciplinarios</t>
  </si>
  <si>
    <t>Debilidad en cumplimiento del articulo 150 de la ley 734 de 2002 en etapa de indagación preliminar.</t>
  </si>
  <si>
    <t>Fue posible establecer que en 14 indagaciones preliminares correspondientes al 36% de la muestra auditada que fue de 39 expedientes, se excedió el término de seis meses al que alude el Articulo 150 de la Ley 734 de 2002 en la fase de indagación preliminar y a su vez un incumplimiento a la etapa 80 del procedimiento P-SG-001 Proceso Disciplinario V.4. Lo que permite concluir que el control establecido para el riesgo «demoras en las etapas procesales», no es efectivo y se esta materializando el riesgo. 
Nota: Para lectura completa del Hallazgo remitirse al informe</t>
  </si>
  <si>
    <t xml:space="preserve">El control del riesgo "demora en las etapas procesales" es muy general y requiere especificarse. </t>
  </si>
  <si>
    <t xml:space="preserve">Modificar en la matriz de riesgo del proceso de Gestión de Asuntos Disciplinarios el control asociado a la demora en las etapas procesales. </t>
  </si>
  <si>
    <t>(No. modificaciones de matriz de riesgo/1) * 100</t>
  </si>
  <si>
    <t xml:space="preserve"> Un control modificado para el riesgo "demora en las etapas procesales" de la matriz de riesgos del proceso de Gestión de Asuntos Disciplinarios. </t>
  </si>
  <si>
    <t>Oficina de Control Disciplinario Interno</t>
  </si>
  <si>
    <t>Debilidad en cumplimiento del articulo 12 de la ley 734 de 2002.</t>
  </si>
  <si>
    <t xml:space="preserve">Se le dio prelación a expedientes disciplinarios distintos a los señalados por el equipo auditor.
El control del riesgo "demora en las etapas procesales" es muy general y requiere especificarse. </t>
  </si>
  <si>
    <t xml:space="preserve">Dar impulso procesal a los expedientes relacionados con los códigos de reserva del uno al siete. </t>
  </si>
  <si>
    <t>(No. de expedientes impulsados/7) * 100</t>
  </si>
  <si>
    <t xml:space="preserve">Impulsar las actuaciones disciplinarias identificadas con los códigos de reserva del uno al siete. </t>
  </si>
  <si>
    <t>OCI-2022-027</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</si>
  <si>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</si>
  <si>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TuLlave.
Nota: Para lectura completa de la Oportunidad de Mejora remitirse al informe.</t>
  </si>
  <si>
    <t xml:space="preserve"> Desactualización de la metodología descrita en el procedimiento con código P-SE-023 "Metodología para la Actualización del Precio de las Tarjetas Inteligentes sin contacto - TISC a los Usuarios".</t>
  </si>
  <si>
    <t>Presentar a la Alta Gerencia, la actualización de la metodología definida en el procedimiento código P-SE-023 "Metodología para la Actualización del Precio de las Tarjetas Inteligentes sin contacto- TISC a los Usuarios" de modo que se incluyan mecanismos tendientes a:
- Definir controles para identificar acciones y mecanismos tendientes a cubrir la diferencia entre el costo y precio de venta de las tarjetas que ha existido en diferentes momentos</t>
  </si>
  <si>
    <t>1 procedimiento actualizado, presentado ante la Alta Dirección y adoptado</t>
  </si>
  <si>
    <t xml:space="preserve">
Procedimiento actualizado, presentado a la alta dirección y adoptado</t>
  </si>
  <si>
    <t>Desconocimiento del saldo inicial para realizar la aplicación de la "Metodología para la Actualización del Precio de las Tarjetas Inteligentes sin contacto - TISC a los Usuarios".</t>
  </si>
  <si>
    <t>Realizar una verificación de la cuenta dispuesta para el recaudo por venta de tarjetas y reintegro asociado a las Tarjetas Inteligentes Sin Contacto que utilizan los usuarios del Sistema para verificar si existe un diferencial acumulado de periodos anteriores.</t>
  </si>
  <si>
    <t xml:space="preserve">Cantidad de verificaciones efectuadas / Cantidad de verificaciones a realizar
</t>
  </si>
  <si>
    <t xml:space="preserve">Finalizar la verificación de la cuenta de recaudo para identificar el saldo inicial para la aplicación de la "Metodología para la Actualización del Precio de las Tarjetas Inteligentes sin contacto - TISC a los Usuarios" </t>
  </si>
  <si>
    <t>Teniendo en cuenta que la acción tiene fecha de finalización 2 de mayo de 2023, no fue objeto de seguimiento.</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</si>
  <si>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</si>
  <si>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Cantidad de cuentas a las que se les realiza reintegro/ Cantidad de cuentas que requieren reintegro</t>
  </si>
  <si>
    <t>Realizar el reintegro de los saldos identificados a las cuentas correspondientes en caso de ser requeridos</t>
  </si>
  <si>
    <t>Subgerente Económica y Gerencia general</t>
  </si>
  <si>
    <t>Teniendo en cuenta que la acción tiene fecha de finalización 1 de diciembre de 2027, no fue objeto de seguimiento.</t>
  </si>
  <si>
    <t>Necesidad de identificación de fuentes de recursos para cubrir la diferencia que ha existido entre el costo y precio de venta de las tarjetas.</t>
  </si>
  <si>
    <t>Realizar un estudio tendiente a identificar las diferentes alternativas de fuentes de recursos para cubrir la diferencia que ha existido entre el costo y precio de venta de las tarjetas.</t>
  </si>
  <si>
    <t>1 estudio realizado y presentado ante la Alta Dirección</t>
  </si>
  <si>
    <t>Estudio realizado y presentado a la Alta Dirección</t>
  </si>
  <si>
    <t>Incumplimiento al Numeral 8.4.2 Identificación y autenticación literal e, viñeta 6 del manual de «Políticas de seguridad y privacidad de la información» con código M-DT-001, versión 5 de diciembre de 2021</t>
  </si>
  <si>
    <t>En el desarrollo de la prueba de observación realizada al modelo de alertas tempranas se evidenció el incumplimiento al manual con código M-DT-001 «Políticas de seguridad y privacidad de la información» versión 5 de diciembre de 2021, en su numeral 8.4.2 «Identificación y autenticación» el cual establece «Para la creación de contraseñas seguras funcionarios públicos, oficiales, proveedores, contratistas y terceras partes, deben: (…) Las contraseñas no deberán ser reveladas por vía telefónica, correo electrónico o por ningún otro medio».
Evidencia del incumplimiento anterior se encuentra en el correo electrónico remitido por la Subgerencia Económica el 24 de marzo de 2022 en el que se compartió la contraseña del archivo Excel que contiene el modelo indicado con el equipo auditor de la Oficina de Control Interno. 
Adicionalmente, el 28 de marzo de 2022 se procedió a realizar una prueba mediante la herramienta Microsoft Teams solicitando el control del computador del equipo de «Concesiones» de la Subgerencia Económica, con el fin de verificar si la contraseña suministrada por correo electrónico correspondía a la original del modelo o a una asignada de manera temporal...
Nota: Para lectura completa de la Oportunidad de Mejora remitirse al informe.</t>
  </si>
  <si>
    <t>Desconocimiento del manual con código M-DT-001 «Políticas de seguridad y privacidad de la información» en su numeral 8.4.2. por parte del equipo de Concesiones de la Subgerencia Económica</t>
  </si>
  <si>
    <t>Realizar una sensibilización del manual con código M-DT-001 «Políticas de seguridad y privacidad de la información» en su numeral 8.4.2. al equipo de Concesiones de la Subgerencia Económica a fin de que todos conozcan las políticas de seguridad de la información de TRANSMILENIO S. A. en lo referente a gestión de usuarios y contraseñas</t>
  </si>
  <si>
    <t>1 Sensibilización realizada/1 Sensibilización programada</t>
  </si>
  <si>
    <t>Que el equipo de Concesiones de la Subgerencia Económica conozca y aplique el Manual de Seguridad de la Información en lo referente a gestión de usuarios y contraseñas</t>
  </si>
  <si>
    <t>El manual con código M-DT-001 «Políticas de seguridad y privacidad de la información» imparte instrucciones en el numeral 8.4.2. sobre la gestión de contraseñas y usuarios a los sistemas de información más no de las herramientas de Office</t>
  </si>
  <si>
    <t>Solicitar un concepto a la Dirección de Tics, mediante el cual se informe a la Subgerencia Económica, las mejores prácticas frente a la seguridad de la información en cuanto al modelo de alertas tempranas</t>
  </si>
  <si>
    <t>1 Concepto enviado a la Dirección de Tics/1 Concepto proyectado a la Dirección de Tics</t>
  </si>
  <si>
    <t>Contar con instrucciones claras de la Dirección de Tics frente al manejo de usuarios y contraseñas en las herramientas de Office</t>
  </si>
  <si>
    <t>Incumplimiento del numeral 6 literal c) del procedimiento P-OP-001 «Control de los documentos oficiales del sistema de gestión de TRANSMILENIO S. A.» versión 5 de octubre de 2021</t>
  </si>
  <si>
    <t>Realizada la revisión de la documentación que hace parte del proceso Gestión Económica de los Agentes del Sistema registrada en el micrositio del MIPG, y en el desarrollo de las pruebas diseñadas por la Oficina de Control Interno se evidenció la desactualización de los documentos que se relacionan a continuación:
(...)
Por otra parte se evidenció que a raíz de la firma del Otrosí y de la entrada en ejecución de los nuevos contratos de concesión, se han generado nuevas actividades tales como las necesarias para determinar el monto pendiente de acreditación para el cumplimiento del Anexo 3 del Otrosí de 2019 y que no se encuentran documentadas, por lo tanto, la Subgerencia Económica debe realizar un análisis a la totalidad de sus documentos (Manuales, procedimientos, formatos, mapas de riesgos, etc.), con fin de garantizar que se documenten todas las actividades asociadas al proceso de Gestión Económica de los Agentes del Sistema.
Nota: Para lectura completa del Hallazgo remitirse al informe.</t>
  </si>
  <si>
    <t>Desactualización del Procedimiento tasación de posibles incumplimientos P-SE-018</t>
  </si>
  <si>
    <t>Evaluar la continuidad del Procedimiento tasación de posibles incumplimientos P-SE-018</t>
  </si>
  <si>
    <t>1 Evaluación realizada/1 Evaluación propuesta</t>
  </si>
  <si>
    <t>Identificar la pertinencia de continuar con el Procedimiento tasación de posibles incumplimientos P-SE-018 vigente</t>
  </si>
  <si>
    <t>Desactualización del Protocolo para la gestión de TISC no personalizadas con unidades de transporte sin posible uso T-SE-003</t>
  </si>
  <si>
    <t>Actualizar el Protocolo para la gestión de TISC no personalizadas con unidades de transporte sin posible uso T-SE-003 en cuanto a las fechas de entrega de información y la actualización de los motivos de bloqueo</t>
  </si>
  <si>
    <t>1 Protocolo actualizado/1 Protocolo desactualizado</t>
  </si>
  <si>
    <t>Actualizar el Protocolo para la gestión de TISC no personalizadas con unidades de transporte sin posible uso T-SE-003</t>
  </si>
  <si>
    <t>Teniendo en cuenta que la acción tiene fecha de finalización 31 de marzo de 2023, no fue objeto de seguimiento.</t>
  </si>
  <si>
    <t>Desactualización del Manual del usuario aplicativo para la remuneración de los agentes M-SE-002</t>
  </si>
  <si>
    <t>Actualizar la nueva forma de cargue de información de las áreas involucradas en la liquidación previa de la remuneración de los agentes del Sistema</t>
  </si>
  <si>
    <t>1 Manual actualizado/1 Manual desactualizado</t>
  </si>
  <si>
    <t>Actualizar el Manual del usuario aplicativo para la remuneración de los agentes M-SE-002</t>
  </si>
  <si>
    <t>Desactualización del Procedimiento Cálculo Liquidación previa de los agentes del sistema V4 P-SE-006</t>
  </si>
  <si>
    <t>Actualizar el procedimiento Cálculo Liquidación previa de los agentes del sistema V4 P-SE-006 en virtud de las modificaciones de los Otrosíes y nuevas concesiones</t>
  </si>
  <si>
    <t>1 Procedimiento actualizado/1 Procedimiento desactualizado</t>
  </si>
  <si>
    <t>Actualizar el Procedimiento Cálculo Liquidación previa de los agentes del sistema V4 P-SE-006</t>
  </si>
  <si>
    <t>OCI-2022-035</t>
  </si>
  <si>
    <t>Incumplimiento al numeral 6.1 Manual de Supervisión e Interventoría de la Entidad</t>
  </si>
  <si>
    <t>Falencias en el proceso de supervisión de contratos por sobre carga laboral en el supervisor delegado</t>
  </si>
  <si>
    <t>Incumplimiento de directrices del manual de supervisión</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</si>
  <si>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 incluyendo condiciones para ser supervisor de contrato</t>
  </si>
  <si>
    <t>1 Capacitación realizada</t>
  </si>
  <si>
    <t>Teniendo en cuenta que la acción tiene fecha de finalización a 30 de septiembre de 2023, no fue objeto de seguimiento.</t>
  </si>
  <si>
    <t>Emitir una Circular donde se socialicen lineamientos para los procesos de selección de forma que se refuerce lo comunicado en la capacitación</t>
  </si>
  <si>
    <t>1 Circular emitida</t>
  </si>
  <si>
    <t>Incumplimiento Manual de Supervisión e Interventoría de la Entidad en cuanto a la publicación en SECOP</t>
  </si>
  <si>
    <t>Se incumple el término de tres días, para la publicación de documentos que hacen parte de los contratos conforme a lo dispuesto en el decreto 1082 de 2015, evidenciando que en el 60% de la muestra existió extemporaneidad en la publicación de documentos que hacen parte de los expedientes en la plataforma SECOP II, con lo que presuntamente se puede vulnerar el principio de publicidad.</t>
  </si>
  <si>
    <t>Publicación extemporánea de documentos en portales de contratación.</t>
  </si>
  <si>
    <t>Inadecuada interpretación normativa</t>
  </si>
  <si>
    <t>Realizar sensibilización al equipo de Contratación para recordar la importancia de publicación de los documentos en el SECOP de acuerdo a lo establecido en la normatividad</t>
  </si>
  <si>
    <t>1 Reunión realizada</t>
  </si>
  <si>
    <t>Verificar si se encuentran publicados los documentos de los 15 procesos contractuales identificados en el proceso de la auditoría y, realizar el cargue de los mismos en los casos que se evidencien pendientes</t>
  </si>
  <si>
    <t>(Cantidad de documentos cargados / Cantidad de documentos pendientes) * 100</t>
  </si>
  <si>
    <t>OCI-2022-037</t>
  </si>
  <si>
    <t>Supervisión y Control de la Operación del SITP</t>
  </si>
  <si>
    <t>Incumplimiento a los protocolos T-DS-013, 15, 16, 18, 19, y 26 plan de prevención, preparación y respuesta ante emergencias</t>
  </si>
  <si>
    <t>De la verificación realizada a 35 estaciones del sistema de TRANSMILENIO S. A., se observó incumplimiento en la ejecución de los planes de prevención, preparación y respuesta ante emergencias, teniendo en cuenta que:
1) Para 13 estaciones (Alcalá, virrey, Av. Chile, Calle 100, Calle 57, Héroes, La Castellana, Quiriguá, Ciudad Universitaria, El Tiempo Maloka, Flores, Universidad Nacional y Santa Isabel) no se evidenció los elementos mínimos del botiquín incumpliendo lo establecido en los protocolos de plan de prevención, preparación y respuesta ante emergencias en las diferentes troncales del sistema y en la Resolución 705 de 2007 Secretaría Distrital de Salud y Acuerdo 307 de 2007 Concejo de Bogotá D.C.
2) Se evidenció que, en 31 de las 35 estaciones visitadas, cuentan con al menos un extintor, las estaciones en las que no se evidenciaron fueron, Zona Industrial, Quiriguá, Calle 57, en Movistar Arena se evidenció extintor, pero se encontraba vencido.
3) No se evidenció señalización de la ruta de evacuación en 22 de las 35 estaciones visitadas, es decir, un 62% de la muestra.
4) Adicionalmente, se logró evidenciar que en la troncal NQS en los protocolos de emergencia no se incluyeron las estaciones de Santa Isabel, Bosa y Alquería.
Nota: Para lectura completa del Hallazgo remitirse al informe.</t>
  </si>
  <si>
    <t xml:space="preserve">Atención inoportuna de emergencias dentro de las estaciones del sistema Transmilenio, por no contar con los elementos mínimos, el conocimiento adecuado para atenderla y la falta de personal para la atención de la emergencia.
</t>
  </si>
  <si>
    <t>No se concibió desde la construcción de las troncales la señalética de ruta de evacuación.</t>
  </si>
  <si>
    <t>Instalación de la señalización general de las estaciones, una vez sea surtida su aprobación en comité de kilómetros eficientes y entregado el diseño a la DTMA por parte de la SAUC. 
Nota: La DTMA solo adelantará la instalación de nueva señalización aprobada en el comité de kilómetros eficientes y posteriormente entregada y diseñada por SAUC, es responsabilidad de la DTS gestionar que esta incluya la señalización de evacuación. Todo lo anterior, sujeto a la disponibilidad presupuestal dentro del contrato de mantenimiento.
La DTMA no gestionará instalación de señalética de emergencia de manera independiente pues no hace parte del mantenimiento de estaciones.</t>
  </si>
  <si>
    <t>((# de estaciones con instalación de señalización) / (# Solicitudes aprobadas por km eficientes y entregadas a la DTMA por SAUC))*100</t>
  </si>
  <si>
    <t>Dirección Técnica de Modos Alternativos y E. C.</t>
  </si>
  <si>
    <t>Dirección Técnica de Modos Alternativos y E.C.
Subgerencia de Comunicaciones y Atención al Usuario
Dirección Técnica de Seguridad</t>
  </si>
  <si>
    <t>Enviar aprobación a la Subgerencia de Atención al Usuario y Comunicaciones del diseño, ubicación de la señalética, con el fin de que las nuevas estaciones, las estaciones sujetas a ampliación del Sistema y las estaciones en uso que van ser objeto de cambio de señalización sean entregadas con la señalización de emergencia incluida.</t>
  </si>
  <si>
    <t># aprobaciones enviadas a SAUC / # de solicitudes recibidas</t>
  </si>
  <si>
    <t>Dirección Técnica de Seguridad</t>
  </si>
  <si>
    <t>El área no describe el avance de la acción dado que esta no tiene fecha de finalización para el presente seguimiento.</t>
  </si>
  <si>
    <t>De la verificación realizada a 35 estaciones del sistema de TRANSMILENIO S. A., se observó incumplimiento en la ejecución de los planes de prevención, preparación y respuesta ante emergencias, teniendo en cuenta que:
1) Para 13 estaciones (Alcalá, virrey, Av. Chile, Calle 100, Calle 57, Héroes, La Castellana, Quiriguá, Ciudad Universitaria, El Tiempo Maloka, Flores, Universidad Nacional y Santa Isabel) no se evidenció los elementos mínimos del botiquín incumpliendo lo establecido en los protocolos de plan de prevención, preparación y respuesta ante emergencias en las diferentes troncales del sistema y en la Resolución 705 de 2007 Secretaría Distrital de Salud y Acuerdo 307 de 2007 Concejo de Bogotá D.C.
2) Se evidenció que, en 31 de las 35 estaciones visitadas, cuentan con al menos un extintor, las estaciones en las que no se evidenciaron fueron, Zona Industrial, Quiriguá, Calle 57, en Movistar Arena se evidenció extintor, pero se encontraba vencido.
3) No se evidenció señalización de la ruta de evacuación en 22 de las 35 estaciones visitadas, es decir, un 62% de la muestra.
4) Adicionalmente, se logró evidenciar que en la troncal NQS en los protocolos de emergencia no se incluyeron las estaciones de Santa Isabel, Bosa y Alquería.</t>
  </si>
  <si>
    <t>Hurto constante de los elementos del botiquín</t>
  </si>
  <si>
    <t>Realizar trimestralmente una inspección de elementos a los botiquines de las estaciones del Sistema</t>
  </si>
  <si>
    <t>Inspecciones realizadas / 4</t>
  </si>
  <si>
    <t>No se priorizó en la vigencia anterior la actualización de estos documentos, no obstante, quedaron contemplados en el Plan de Acción de la presente vigencia</t>
  </si>
  <si>
    <t>PPRE elaborados o actualizados / 6</t>
  </si>
  <si>
    <t>Vulnerabilidad de la infraestructura y elementos de las estaciones.</t>
  </si>
  <si>
    <t>Realizar seguimiento a las novedades encontradas y novedades nuevas de las estaciones que pertenecen a las troncales NQS Sur, Calle 26, Caracas sur, Carrera 10 y 7, NQS Central y Portales y notificarlas a las áreas responsables mediante memorando.</t>
  </si>
  <si>
    <t xml:space="preserve"> # Memorandos enviados / # de troncales inspeccionadas</t>
  </si>
  <si>
    <t>Incumplimiento a lo establecido en el manual de supervisión e interventoría M-DA-015 sobre la publicación en la plataforma SECOP I en cuanto a la publicación de los informes de supervisión</t>
  </si>
  <si>
    <t>Investigaciones, debido al incumplimiento de la normativa interna y externa.</t>
  </si>
  <si>
    <t>Falta de seguimiento a los convenios y contratos que se publican en la herramienta SECOP I</t>
  </si>
  <si>
    <t>Revisar y cargar los documentos precontractuales y de ejecución del contrato que a la fecha hayan sido generados.</t>
  </si>
  <si>
    <t>Contratos de SECOP I revisados / Contratos generados por SECOP I</t>
  </si>
  <si>
    <t>Supervisores de los contratos manejados por SECOP I
Dirección Técnica de Seguridad</t>
  </si>
  <si>
    <t>La publicación de los documentos en SECOP I no se realiza directamente por el supervisor del contrato, toda vez que está a cargo de la Dirección Corporativa</t>
  </si>
  <si>
    <t>Generar un formato de seguimiento de los contratos manejados por SECOP I, que permita tener control periódico sobre los documentos publicados en la plataforma</t>
  </si>
  <si>
    <t>Formato de Seguimiento implementado por cada contrato de SECOP I / Contratos generados por SECOP I</t>
  </si>
  <si>
    <t>Debilidad en la supervisión y seguimiento de algunas actividades del convenio 1104 de 2021 suscrito con la Policía Nacional</t>
  </si>
  <si>
    <t>De la revisión realizada al convenio 1104-21 suscrito con la Policía Nacional, se evidenció lo siguiente:
1) El acta de inició se firmó el 17 de noviembre de 2021 y la primera reunión de comité operativo se realizó el 13 de enero de 2022 según la evidencia allegada, es decir dos meses después de haber iniciado el convenio y donde se trataron temas importantes como el cronograma de actividades a realizar. En el Manual operativo se menciona que esta reunión se debe realizar mensualmente. Al 29 de abril de 2022, sólo se habían realizado tres de cinco reuniones del comité operativo, según las actas de reunión allegadas y solicitadas mediante correo electrónico:
a. 13 de enero de 2022
b. 22 de febrero de 2022
c. 27 de abril de 2022
2) El 28 de abril de 2022, se realizó consulta en el aplicativo SECOP I, para acceder a la documentación del convenio 1104-21, observando allí que a esa fecha solamente se encontraban los documentos previos a la suscripción del contrato y el informe No. 1 de supervisión.
Nota: Para lectura completa del Hallazgo remitirse al informe.</t>
  </si>
  <si>
    <t>Inefectivo seguimiento al convenio 1104-21 con la policía Nacional en cuanto a la ejecución de los recursos y en el cumplimiento de obligaciones del mismo.</t>
  </si>
  <si>
    <t>Desconocimiento del estado y obligaciones del convenio de la Policía Nacional debido al cambio constante de supervisión por vacaciones, incapacidades, etc.</t>
  </si>
  <si>
    <t>Supervisores del convenio Policía.
Dirección Técnica de Seguridad</t>
  </si>
  <si>
    <t>Generar un formato de seguimiento de la Policía Nacional, que permita tener control periódico sobre los documentos que deben ser publicados en la plataforma.</t>
  </si>
  <si>
    <t>Formato de Seguimiento implementado / 1</t>
  </si>
  <si>
    <t>Requerir formalmente a la Policía Nacional justificaciones sobre aquellos gastos que no estén relacionados con el objeto del convenio, con el fin de validar que se cumpla lo pactado tanto en el contrato como en el manual operativo.</t>
  </si>
  <si>
    <t>(Q requerimientos realizados /Q gastos no relacionados con el objeto del convenio)*100</t>
  </si>
  <si>
    <t>OCI-2022-038</t>
  </si>
  <si>
    <t>Falta de tramite de cuenta por pagar</t>
  </si>
  <si>
    <t>En la evaluación de la ejecución a las cuentas por pagar presupuestales constituidas a 31 de diciembre de 2021, realizada por la Oficina de Control Interno con corte a 30 de abril de 2022, se evidenció un trámite de viáticos correspondiente a una comisión en la ciudad de Bucaramanga, para asistir a reunión citada por la Procuraduría General de la Nación Regional Santander el primero de febrero de 2018, por valor de $356.871, los cuales no se giraron según lo informado por correo electrónico del 14 de mayo de 2019, debido a que el CRP fue entregado cuando el funcionario ya había regresado de la comisión y por lo que puede tratarse de un hecho cumplido, no obstante, la Oficina de Control Interno realizó la verificación de los documentos soporte del trámite evidenciando lo siguiente:
a) La solicitud de disponibilidad presupuestal No. 19 tiene fecha del 23 de enero de 2018, recibida para tramite el 24 de enero de 2018.
b) El CDP tiene fecha del 24 de enero de 2018.
c) El CRP tiene fecha del 31 de enero de 2018.
d) El Decreto 62 del 31 de enero de 2018 «Por el cual se concede una comisión de servicios al interior del país al Gerente General (E) de TRANSMILENIO S. A.»
e) El Decreto 72 del 2 de febrero de 2018, «Por medio del cual se acepta una renuncia y se hace un encargo», establece en el artículo primero que se acepta la renuncia del Sugerente General a partir del 5 de febrero de 2018.
Nota: Para lectura completa del hallazgo remitirse al informe</t>
  </si>
  <si>
    <t>No se reporto la información por parte del área</t>
  </si>
  <si>
    <t xml:space="preserve">Falta de oportunidad en la liberación de recursos 
</t>
  </si>
  <si>
    <t xml:space="preserve">Realizar las acciones correspondientes para generar la liberación de los recursos
</t>
  </si>
  <si>
    <t>Recursos de cuenta por pagar liberados</t>
  </si>
  <si>
    <t>Recursos liberados</t>
  </si>
  <si>
    <t>Falta de seguimiento al trámite asociado a liberación de recursos</t>
  </si>
  <si>
    <t xml:space="preserve">Realizar el seguimiento correspondiente parala finalización de trámites de liberación de recursos que se puedan requerir en Cuentas por Pagar asociadas a los contratos supervisados
</t>
  </si>
  <si>
    <t>(Cuentas por pagar liberadas/Cuentas por pagar pendientes de liberación)*100</t>
  </si>
  <si>
    <t>Liberación de cuentas por pagar pendientes</t>
  </si>
  <si>
    <t>N. A.</t>
  </si>
  <si>
    <t>OCI-2022-040</t>
  </si>
  <si>
    <t>Incumplimiento del artículo 12, literal f, Decreto 1567 de 1998; título IV, capítulo segundo, deberes, artículo 34, numeral 40, y al Manual para la formación y capacitación de los servidores públicos; numerales 7.1 y 7.2</t>
  </si>
  <si>
    <t>Se evidenció que cuatro de los cinco empleados públicos que han ingresado en el último año, solo uno cumplió la inducción en un 100%, y los otros tienen un avance del 96% y 97%. Los cursos adicionales, como lo son el curso de valores express y el curso express de nuestras marcas en TRANSMILENIO S. A., no son realizados.
En lo concerniente a la reinducción efectuada durante el 2020, se evidenció que solo el 7% de los colaboradores (empleados públicos, trabajadores oficiales y contratistas) cumplieron al 100% con la ejecución de la reinducción efectuada durante el 2020, lo que corresponde a 73 colaboradores; 118 equivalentes al 11% no tienen ningún avance; 757 equivalentes al 72% ingresan y ejecutan la reinducción en un 97% y, el 10% restante de los funcionarios realizan la reinducción en un porcentaje inferior al 96%, por lo tanto, no finalizan el proceso.
Nota: Para lectura completa del hallazgo remitirse al informe</t>
  </si>
  <si>
    <t>Falta de conocimiento de los colaboradores en los cambios adoptados por la entidad, por la no ejecución de las reinducciones.</t>
  </si>
  <si>
    <t>Falta de conocimiento por parte de los colaboradores y sus superiores inmediatos sobre las consecuencias de no asistir a las acciones de inducción y reinducción</t>
  </si>
  <si>
    <t>(Correos electrónicos enviados / Correos electrónicos requeridos)*100</t>
  </si>
  <si>
    <t>Uso de documentos desactualizados que no permitan ejecutar las actividades de acuerdo con los procedimientos vigentes.</t>
  </si>
  <si>
    <t>Falta de conocimiento de los colaboradores y de los jefes de la normativa legal vigente que obliga a la ejecución de estas actividades.</t>
  </si>
  <si>
    <t>Actualización del manual M-DA-017 Manual para la Formación y Capacitación de los Servidores Públicos, incluyendo las acciones a realizarse cuando los colaboradores no finalizan al 100% su inducción o reinducción</t>
  </si>
  <si>
    <t>Manual M-DA-017 Manual para la Formación y Capacitación de los Servidores Públicos actualizado</t>
  </si>
  <si>
    <t>Incumplimiento del procedimiento P-OP-001 control de los documentos oficiales del sistema de gestión de TRANSMILENIO S. A., numeral 6 y del Modelo Integrado de Planeación y Gestión – MIPG, en la dimensión «Información y Comunicación»</t>
  </si>
  <si>
    <t>Se evidenció que el manual M-DA-016 «Manual para la selección o nombramiento, vinculación y desvinculación de servidores públicos de TRANSMILENIO S. A.» menciona el (P-DA-017) «Procedimiento Actividades de Formación y Capacitación», el cual no se observa dentro del micrositio del proceso en el MIPG ni en SIGEST.
En una de las actividades de la ficha de caracterización se menciona la «Evaluación del Desempeño», la cual no se realiza actualmente, por otro lado, no se encuentra descrita en la misma ficha las actividades referentes a los temas de seguridad y salud en el trabajo, por lo tanto, se evidencia desactualización de esta.
Lo anterior, puede ocasionar que los colaboradores que apoyan el proceso desarrollen actividades que no se encuentran ajustadas a la realidad y se pierda el avance de mejoramiento de los procesos.
Nota: Para lectura completa del hallazgo remitirse al informe</t>
  </si>
  <si>
    <t>Dificultad en la realización de actividades por desactualización de documentos del MIPG</t>
  </si>
  <si>
    <t>Registro erróneo del código del documento referenciado al momento de actualizar el manual M-DA-016</t>
  </si>
  <si>
    <t>Actualización del manual M-DA-016, haciendo referencia al documento correcto y no al P-DA-017</t>
  </si>
  <si>
    <t>1 Documento actualizado</t>
  </si>
  <si>
    <t>Desactualización de la caracterización del proceso</t>
  </si>
  <si>
    <t>Actualizar la caracterización del proceso Gestión del Talento Humano</t>
  </si>
  <si>
    <t>Incumplimiento del numeral 6.1.1 «Etapa de Alineación» del M-DA-006 «Manual de Gestión para el Desarrollo»</t>
  </si>
  <si>
    <t>La oficina de control interno en desarrollo de la evaluación realizada al proceso gestión de talento humano, evidenció el incumplimiento del numeral 6.1.1 del M-DA-006 «Manual de Gestión para el Desarrollo», mediante validación de los informes generados por la plataforma T360, con relación a las siguientes situaciones:
1. Para la vigencia 2022, no se cumple lo definido en el numeral 6.1.1 «Etapa de Alineación», debido a que del total de trabajadores oficiales y empleados públicos llamados a dar cumplimiento al «Manual de Gestión para el Desarrollo», no se ha formalizado a la fecha, la autorización de los compromisos y las metas por parte de algunos de ellos.
Nota: Para lectura completa del hallazgo remitirse al informe</t>
  </si>
  <si>
    <t>Que no se logren los objetivos establecidos en el plan estratégico de la entidad, lo que puede afectar el cumplimiento del Plan de Desarrollo de la Alcaldía</t>
  </si>
  <si>
    <t>Falta de conocimiento por parte de los colaboradores y sus superiores inmediatos sobre las consecuencias de no cumplir las indicaciones dadas desde Talento Humano para el proceso de alineación, seguimiento y medición de indicadores</t>
  </si>
  <si>
    <t>(# correos electrónicos enviados / # colaboradores que hagan caso omiso al seguimiento de Talento Humano y no ejecute en los plazos correspondientes las etapas de la Gestión Para el Desarrollo) * 100</t>
  </si>
  <si>
    <t>Incumplimiento del principio de transparencia y publicidad de la contratación pública y de las funciones del Manual de Supervisión e interventoría (M-DA-015)</t>
  </si>
  <si>
    <t>Contrato Compensar
1. Una vez analizados los estudios previos y el anexo técnico del contrato, no se evidenciaron los criterios para la selección de los proveedores que TRANSMILENIO S. A. sugiere a su contratista Compensar. Por lo anterior, no fue posible establecer las razones que llevaron a seleccionar a UBITS como proveedor. Además de lo anterior, en entrevista realizada el 17 de junio de 2022, la dirección corporativa no informó claramente cuál fue el criterio utilizado (técnico, económico etc.) para la sugerencia de dicho proveedor, por lo que se considera afectado el principio de transparencia.
2. En la oferta inicial del contrato de UBITS, el número de licencias para capacitación cotizadas fue de 500, de las cuales 400 tuvieron costo y 100 fueron gratuitas. Sin embargo, en los soportes entregados por el proceso se evidenció que, para el año 2021, existieron 617 licencias asignadas, de las cuales 483 se asignaron a los servidores públicos de la entidad y 134 a los contratistas de esta. y no hay certeza de la forma en que fueron adquiridas las 116 licencias que, no fueron contempladas en la oferta inicial. Y el área encargada no supo dar razón del origen de estas.
Nota: Para lectura completa del hallazgo remitirse al informe</t>
  </si>
  <si>
    <t>Investigaciones y sanciones en contra de la entidad, por la no aplicación de normativa interna y externa legal vigente.</t>
  </si>
  <si>
    <t>Falta de detalle de facturación en el contrato con Compensar</t>
  </si>
  <si>
    <t>Requerir contractualmente un coordinador por parte Compensar, quien será el encargado de brindar el detalle de facturación correspondiente para poder realizar el seguimiento asociado a cada pago por parte de los supervisores de TRANSMILENIO S. A.</t>
  </si>
  <si>
    <t>Coordinador de Compensar designado</t>
  </si>
  <si>
    <t>1 Coordinador designado por Compensar</t>
  </si>
  <si>
    <t>Fallas en el seguimiento al flujo de pagos</t>
  </si>
  <si>
    <t>Incluir en el formato de designación de supervisor del contrato de Compensar una tabla con la información referida a la asignación presupuestal definida para cada actividad</t>
  </si>
  <si>
    <t>Formato de designación de supervisión con información sobre distribución presupuestal</t>
  </si>
  <si>
    <t>Incumplimiento del artículo 54, numerales 54.1 y 54.2, de la convención colectiva de TRANSMILENIO S. A. 2020-2023</t>
  </si>
  <si>
    <t>Investigaciones y reclamaciones en contra de la entidad, por el no cumplimiento de lo establecido en la convención colectiva.</t>
  </si>
  <si>
    <t>Falla en los controles para la entrega y devolución de los elementos de dotación.</t>
  </si>
  <si>
    <t>Personalizar las chaquetas entregadas a cada Trabajador Oficial, de forma que, al momento de realizar la devolución de las mismas, se pueda garantizar que efectivamente está devolviendo las asignadas y no otras</t>
  </si>
  <si>
    <t>(Cantidad total de chaquetas entregadas personalizadas / Cantidad total de chaquetas entregadas) * 100</t>
  </si>
  <si>
    <t xml:space="preserve">OCI-2022-043 </t>
  </si>
  <si>
    <t>Recomendación</t>
  </si>
  <si>
    <t>Documentos sin accesibilidad</t>
  </si>
  <si>
    <t>Ciertos contenidos tienen como antecedente que son documentos escaneados no tienen accesibilidad</t>
  </si>
  <si>
    <t xml:space="preserve">Posibilidad de que la población en condición de discapacidad visual no pueda tener acceso a los documentos en la pagina web en el link de transparencia toda vez que se encuentran en formato no accesible </t>
  </si>
  <si>
    <t>Documentos subidos a la pagina web en formato de imagen transformados en formato PDF
Hay documentos firmados que al dejarlos en formato pdf garantiza la no manipulación de la información del mismo</t>
  </si>
  <si>
    <t xml:space="preserve">Remitir memorando a todas las dependencias dando instrucciones de como se deben remitir los documentos que se van a cargar en el link de transparencia asegurando su accesibilidad
</t>
  </si>
  <si>
    <t>(Numero de documentos que han sido escaneados y cargados en pagina web con notificación de accesibilidad/Número de documentos que han sido escaneados y cargados en pagina web que deben ser revisados)*100</t>
  </si>
  <si>
    <t>100% de documentos escaneados y publicados en pagina web revisados con accesibilidad vigencia 2022</t>
  </si>
  <si>
    <t>Memorando 2022-80201-CI-63468</t>
  </si>
  <si>
    <t>Hay documentos firmados que al dejarlos en formato pdf garantiza la no manipulación de la información del mismo</t>
  </si>
  <si>
    <t xml:space="preserve">
Revisión de los documentos escaneados y cargados en pagina web año 2022 para notificar su accesibilidad</t>
  </si>
  <si>
    <t>(Número de documentos que han sido escaneados y cargados en pagina web con notificación de accesibilidad/Número de documentos que han sido escaneados y cargados en página web que deben ser revisados)*100</t>
  </si>
  <si>
    <t>Términos y condiciones</t>
  </si>
  <si>
    <t>No se cuenta publicado términos y condiciones para el uso de todos sus sitios web</t>
  </si>
  <si>
    <t>Posibilidad de que haya plagio de la información publicada en la pagina web de la entidad por no contar con lineamientos establecidos para el uso de la pagina web</t>
  </si>
  <si>
    <t>No hay lineamientos establecidos para el uso de la pagina web de TRANSMILENIO S. A.</t>
  </si>
  <si>
    <t>(Un documento de términos y condiciones de uso de la pagina web elaborado revisado y publicado/1)*100</t>
  </si>
  <si>
    <t>Un documento de términos y condiciones de uso de la pagina web elaborado revisado y publicado en la pagina web de la entidad</t>
  </si>
  <si>
    <t>Revisión del documento por parte de la Subgerencia Jurídica</t>
  </si>
  <si>
    <t>Oficina Asesora de Planeación</t>
  </si>
  <si>
    <t>Falta de implementación de la información en el Link Participa</t>
  </si>
  <si>
    <t>No se ha concluido con la implementación del menú de acuerdo con lo establecido por la norma.</t>
  </si>
  <si>
    <t>Posibilidad de que se incumpla la normativa relacionada con la publicación de información en la pagina web de la Entidad relacionada con el menú Participa</t>
  </si>
  <si>
    <t>La resolución 1519 de 2020 no es clara de lo que se debe publicar en este menú</t>
  </si>
  <si>
    <t>Se revisará cada unos de los ítems solicitados en la normativa y tomando de referencia páginas de otras entidades se determinara lo que se publicará en este menú</t>
  </si>
  <si>
    <t>(Numero de Ítems ajustados en el menú Participa/ Numero de ítems a ajustar en el menú Participa) *100</t>
  </si>
  <si>
    <t>100% de los ítems identificados y publicados que se deben ajustar en el menú «Participa»</t>
  </si>
  <si>
    <t>Profesionales de SAUC - Comunicación Externa y Gestión Social</t>
  </si>
  <si>
    <t>Vínculo roto o direccionamiento a otro sitio Web</t>
  </si>
  <si>
    <t>Al hacer algunas consultas el link direcciona a otra información</t>
  </si>
  <si>
    <t>Posibilidad de que los grupos de interés no cuenten con información actualizada de la gestión de la entidad o no puedan consultarla fácilmente en el link de transparencia de la Entidad pudiendo afectarse los ejercicios de control social</t>
  </si>
  <si>
    <t>Errores humanos a la hora de pegar las URL que direcciona a la información.
Cambios de ubicación del contenido en el sitio web</t>
  </si>
  <si>
    <t>Se revisaran los links de la información que esta rota o desactualizada en el menú de transparencia y acceso a la información y se realizaran los ajustes respectivos</t>
  </si>
  <si>
    <t>100% de los ítems identificado y ajustados en el menú Transferencia y accesos a la información</t>
  </si>
  <si>
    <t>OCI-2022-044</t>
  </si>
  <si>
    <t>Mecanismos de manejos de desviaciones y excepciones sin documentar.</t>
  </si>
  <si>
    <t>Dificultad para definir oportunamente las acciones frente a excepciones de seguridad de la información</t>
  </si>
  <si>
    <t>No se dispone de un mecanismo complementario que recopile y facilite la definición de acciones frente a excepciones de seguridad de la información</t>
  </si>
  <si>
    <t>Complementar el Manual de Políticas de Seguridad de la Información publicado en el Sistema de Gestión de la Entidad, incorporando un Anexo que resuma la información básica de las Excepciones y acciones a seguir frente a las mismas.</t>
  </si>
  <si>
    <t>Un mecanismos adoptado para recopilación de excepciones y acciones</t>
  </si>
  <si>
    <t>Un (1) mecanismo adoptado</t>
  </si>
  <si>
    <t>OCI-2022-049</t>
  </si>
  <si>
    <t>Incumplimiento del artículo 115 de la Ley 489 de 1998, puesto que el Comité de Kilómetros Eficientes, tanto Troncal como Zonal, no se encuentra debidamente formalizado mediante acto administrativo</t>
  </si>
  <si>
    <t>Posibles implementaciones de ajustes o cambios operacionales en el Sistema TransMilenio en sus componentes Troncal y Zonal, sin cumplir con la reglamentación y sin la debida aprobación por parte de los miembros designados para tomar decisiones en el marco de los Comités de Kilómetros Eficientes (KET y KEZ).</t>
  </si>
  <si>
    <t>1. Se involucro en los protocolos el termino de Comités y realmente son mesas de trabajo técnicas
2. Falta de claridad en los roles y responsabilidades de las áreas involucradas en los protocolos..</t>
  </si>
  <si>
    <t>Revisar los documentos P-ST-002,T-ST-001 y T-ST-002, para evaluar la pertinencia de mantener la tipología de estos o si es necesario generar nuevos documentos de tal forma que se identifiquen claramente los roles y responsabilidades de cada una de las áreas y se involucre la mesa técnica en la que se tomen las decisiones.</t>
  </si>
  <si>
    <t xml:space="preserve">Efectividad </t>
  </si>
  <si>
    <t>(N° de inconsistencias resueltas/N° de inconsistencias halladas)*100</t>
  </si>
  <si>
    <t>100% inconsistencias resueltas</t>
  </si>
  <si>
    <t>Ausencia de la descripción de responsabilidades y actividades de las dependencias en el diseño de parámetros técnicos operacionales de proyectos de infraestructura</t>
  </si>
  <si>
    <t xml:space="preserve">Pérdida de control de actividades asociadas al procedimiento P-ST-005, que son realizadas por áreas diferentes a la Subgerencia Técnica y de Servicios. </t>
  </si>
  <si>
    <t xml:space="preserve">
Debilidad en la definición de los roles de las áreas participantes del procedimiento P-ST-005 aunado a la falta de armonización de la estructura por procesos con la estructura funcional</t>
  </si>
  <si>
    <t>Revisar y ajustar el procedimiento P-ST-005 incluyendo las rutinas y actividades realizadas por otras áreas aclarando sus responsabilidades como proveedoras o receptoras de información o productos del Procedimiento.</t>
  </si>
  <si>
    <t>Número de procedimientos actualizados</t>
  </si>
  <si>
    <t xml:space="preserve">Un (1) procedimiento actualizado </t>
  </si>
  <si>
    <t xml:space="preserve">OCI-2022-049 </t>
  </si>
  <si>
    <t>Documentos desactualizados del proceso Planeación del SITP</t>
  </si>
  <si>
    <t>a) Posible uso de normativa o documentos de referencia desactualizados en la ejecución de los procedimientos.
b) Ejecutar actividades que no están acorde a la actualidad de los procesos</t>
  </si>
  <si>
    <t>Debilidad en seguimiento y monitoreo a los documentos con el fin de garantizar que se encuentren actualizados.</t>
  </si>
  <si>
    <t>Revisar y actualizar los documentos de acuerdo a la normativa vigente aplicable a los procedimientos actualizados a través de mesas de trabajo de articulación con las demás dependencias involucradas.</t>
  </si>
  <si>
    <t>(Documentos revisados/Documentos del hallazgo)*100</t>
  </si>
  <si>
    <t>100% Documentos revisados</t>
  </si>
  <si>
    <t>Proceso</t>
  </si>
  <si>
    <t>Total</t>
  </si>
  <si>
    <t>Auditor</t>
  </si>
  <si>
    <t>Área</t>
  </si>
  <si>
    <t>Dirección Corporativa y Oficina Asesora de Planeación</t>
  </si>
  <si>
    <t>Evaluación y Mejoramiento de la Gestión</t>
  </si>
  <si>
    <t>Gestión de Información Financiera y Contable</t>
  </si>
  <si>
    <t>Subgerencia técnica y de Servicios, Subgerencia Económica y Subgerencia Jurídica</t>
  </si>
  <si>
    <t>Dirección Técnica de Modos Alternativos y E.C. y Dirección Técnica de Seguridad</t>
  </si>
  <si>
    <t>TOTAL</t>
  </si>
  <si>
    <t xml:space="preserve">Áreas </t>
  </si>
  <si>
    <t>Dirección Técnica de BRT</t>
  </si>
  <si>
    <t>Dirección Técnica de Buses</t>
  </si>
  <si>
    <t>Oficina de Control Interno</t>
  </si>
  <si>
    <t>En cumplimiento de la metodología planteada, se continuó con la revisión de las rutas zonales en la página web, enviando a SAUC los memorandos: 2022-80400-CI-87360 del 25 de noviembre de 2022 y 2022-80400-CI-98998 del 22 de diciembre de 2022 con los respectivos soportes; llegando así a la revisión del 100% de las rutas del componente zonal planteadas. Así se cumple con la meta propuesta por parte de la STS. La actualización en la página web, con las observaciones enviadas, corresponde a SAUC.</t>
  </si>
  <si>
    <t>Acción cumplida en julio de 2022.</t>
  </si>
  <si>
    <t>El área no ha reportado el avance de la acción debido a que esta no tiene fecha de finalización establecida para el presente seguimiento. Por lo tanto, la Oficina de Control Interno realizará seguimiento a su avance y efectividad en las próximas revisiones, con el fin de asegurar que se estén cumpliendo las metas propuestas en el plan de mejoramiento.</t>
  </si>
  <si>
    <t>Dado que la fecha de finalización de la presente acción es posterior al actual seguimiento, el área no anexo soportes de su cumplimiento.</t>
  </si>
  <si>
    <t>El 20 de octubre de 2022 la Subgerencia Económica envió un correo a la Dirección Corporativa con el fin de solicitar que se tomen las medidas pertinentes para realizar los ajustes oportunos en los manuales de funciones de los profesionales Gr. 3 y Gr. 5 del área de Remuneración y Recaudo.</t>
  </si>
  <si>
    <t>En conjunto con los contratistas ingenieros de desarrollo de la Subgerencia Económica, se ha logrado desarrollar lo siguiente:
*Creación del modelo de datos.
*Creación de parametrización de indicadores para el cálculo de la tarifa.
*Creación de Backend y Frontend para parametrización de indicadores para el cálculo de la tarifa.
*Planteamiento de la fórmula para generar los indicadores</t>
  </si>
  <si>
    <t>Debido a que la acción tiene fecha de finalización 30 de junio de 2022 y según lo informado por la Subgerencia económica aún no se encuentra implementada, se mantiene su estado en incumplida y si bien el área reporta avance no es posible evidenciar el avance con los soporte remitidos, por tanto, no se da avance cuantitativo puesto que no se cuenta con un cronograma o un mecanismo que permita determinar el indicador «(Tarifas por fase desarrolladas / Tarifas por fase objeto para desarrollo) *100»</t>
  </si>
  <si>
    <t>El procedimiento quedó actualizado el día 21 de diciembre de 2022. En el procedimiento se incluyeron los criterios para la actualización del precios de las Tarjetas Inteligentes Sin Contacto (TISC).
Se remitió a la Alta Gerencia el estudio realizado.</t>
  </si>
  <si>
    <t>Se construyó el estudio tendiente a identificar las diferentes alternativas de fuentes de recursos para cubrir la diferencia que ha existido entre el costo y precio de venta de las tarjetas. En el documento se plantea un análisis de sensibilidad para mostrar los diferentes escenarios de aumento en el precio de las TISC para cubrir el diferencial histórico entre precio y costo.</t>
  </si>
  <si>
    <t>3.2. Soporte Hallazgo OCI-2022-027 - Estudio TISC</t>
  </si>
  <si>
    <t>Teniendo en cuenta el indicador la acción llegaría al 100%, sin embargo la aplicación del concepto dado por la Dirección de TICS, debe ser comprobada, según lo estipulado en el numeral 3. pagina 3 del soporte anexo
Acción en revisión de efectividad</t>
  </si>
  <si>
    <t>Se actualizó el procedimiento Tasación de posibles incumplimientos P-SE-018</t>
  </si>
  <si>
    <t>El procedimiento para la tasación de posibles Incumplimientos en contratos de concesión de la operación P-SE-018, fue actualizado el 22 de diciembre de 2022, sin embargo queda pendiente medir su efectividad en próximos ejercicios de auditoría
Acción en revisión de efectividad</t>
  </si>
  <si>
    <t>7. Soporte Hallazgo OCI-2022-027 - Procedimiento Tasación de posibles incumplimientos</t>
  </si>
  <si>
    <t>8. Soporte Hallazgo OCI-2022-027 - Manual del usuario</t>
  </si>
  <si>
    <t>Se actualizó el procedimiento Cálculo Liquidación previa de los agentes del sistema V5 P-SE-006</t>
  </si>
  <si>
    <t>El procedimiento Calcula de la liquidación previa de los agentes del sistema P-SE-006 v.5 fue actualizado el 22 de diciembre de 2022, sin embargo queda pendiente medir su efectividad en próximos ejercicios de auditoría
Acción en revisión de efectividad</t>
  </si>
  <si>
    <t>Cuadro con la identificación de las áreas seguras y sus responsables generado por TIC.</t>
  </si>
  <si>
    <t>Desde el equipo de Apoyo Logístico se realizó la conciliación de inventario de extintores donde se identificaron las existencias físicas, y desde el equipo de SST se realizó la gestión para ingresar al inventario los 9 extintores faltantes, lo cual se realizará en el sistema JSP7 en el mes de enero de 2023</t>
  </si>
  <si>
    <t xml:space="preserve">Memorando interno enviado al profesional de talento humano </t>
  </si>
  <si>
    <t>Para dar cumplimiento a esta acción la Dirección Corporativa al no tener acceso a la bodega donde deben reposar los bienes, procedió a solicitar el inicio de investigación para el área de TICS, lo que generó la indagación preliminar No. 607-2022 y se aporta como evidencia la respuesta al requerimiento de evidencias por parte de la Oficina de control disciplinario interno. Pendiente de medir efectividad.</t>
  </si>
  <si>
    <t xml:space="preserve">Respuesta y soportes enviados a control disciplinario interno. </t>
  </si>
  <si>
    <t>En el mes de noviembre se realizó la verificación de los elementos de botiquines de todas las estaciones y portales del Sistema, dejando como evidencia el informe de realización</t>
  </si>
  <si>
    <t>El módulo de histórico de sueldo ya se desarrolló, y se actualizo en enero de 2022, se actualizaron las bases de los últimos 4 años de incremento salarial con el respectivo valor y %. En el mes de marzo de 2022 se aplicó el incremento de la actual vigencia, y se validó esto como última prueba para validar que se alimenta correctamente la información</t>
  </si>
  <si>
    <t xml:space="preserve">De acuerdo con las evidencias presentadas por el área, se evidencia que el modulo ya se encuentra implementado y actualizado. Sin embargo, no fue posible realizar la verificación por parte de esta oficina al funcionamiento de la herramienta toda vez que, no se conto con la disponibilidad de los funcionarios.
De acuerdo con lo anterior, se realizará la verificación de la efectividad en el próximo seguimiento. </t>
  </si>
  <si>
    <t>S20. Correo de la implementación del modulo</t>
  </si>
  <si>
    <t>A la fecha se sigue utilizando el procedimiento 1 y se cruza la información generada por el sistema con el archivo de pre nómina correspondiente para verificar que no se presenten inconsistencias.</t>
  </si>
  <si>
    <t>S13. Manual de Nómina y Prestaciones Sociales V.1</t>
  </si>
  <si>
    <t xml:space="preserve">A la fecha de verificación del cumplimiento de la acción, se observa que no se ha dado cumplimiento a lo definido por el área. </t>
  </si>
  <si>
    <t xml:space="preserve">Durante el mes de diciembre del 2022, se realizaron 5 jornadas de sensibilización de lecciones aprendidas con colaboradores en vía y colaboradores en teletrabajo. En ellas se puede observar que se socializan diferentes situaciones en las cuales puede ocurrir un accidente laboral y como se debe actuar en caso de presentarse alguna. 
De acuerdo con lo anterior se da por cerrada </t>
  </si>
  <si>
    <t>Actividad finalizada en el seguimiento anterior</t>
  </si>
  <si>
    <t>Esta acción fue evaluada como efectiva y cerrada en el seguimiento realizado durante el mes de septiembre del 2022</t>
  </si>
  <si>
    <t>Se realizó publicación a través de la intranet y del boletín 58 bajo el título "¿Sabes cómo gestionar una incapacidad médica?"</t>
  </si>
  <si>
    <t xml:space="preserve">Teniendo en cuenta el seguimiento anterior, se observó que la acción no elimino la causa raíz que ocasiono la observación identificada por la Oficina de Control Interno. Sin embargo, no se genero una nueva acción por parte del área responsable ni presento evidencias que permitieran evidenciar la mitigación del riesgo. </t>
  </si>
  <si>
    <t xml:space="preserve">Se realizó una prueba de observación, donde se evidencio que los mapas de evacuación para los piso 4 y 5 se encuentran desactualizados como lo informo el área responsable.
De acuerdo con lo anterior, la acción se encuentra incumplida. </t>
  </si>
  <si>
    <t>S14. Mapa de señalización piso 2
S15. Mapa de señalización piso 4
S16. Mapa de señalización piso 5
S17. Mapa de señalización piso 6
S18. Mapa de señalización piso 7</t>
  </si>
  <si>
    <t>Se realizaron los Exámenes Médicos Ocupacionales a gran parte de la población de la Entidad, sin embargo, debido a un atraso generado por Compensar no se pudo finalizar la ejecución a la totalidad de los servidores antes del 31 de diciembre; se espera terminar la ejecución de los EMO durante los dos primeros meses del año 2023</t>
  </si>
  <si>
    <t>Si bien, se programaron los exámenes médicos de salud ocupacional para los trabajadores de la entidad durante la vigencia 2022, de los 367 solo se aplicaron a 189 lo que corresponde a un 51,49% dejando como incumplida la acción.</t>
  </si>
  <si>
    <t>Se realizó la gestión correspondiente para generar la liberación de recursos de las cuentas por pagar.
Ver correo con asunto CxP 31 Diciembre de 2022</t>
  </si>
  <si>
    <t>A pesar de que, el área responsable de dar cumplimiento con la acción informa que esta ya se encuentra finalizada. Sin embargo, no fue posible validar la efectividad de la acción debido a que las evidencias aportadas por la Dirección Corporativa eran necesarias ser validarlas con el profesional correspondiente y este no atendió la solicitud.</t>
  </si>
  <si>
    <t>S21. CxP 31 Diciembre 2022</t>
  </si>
  <si>
    <t>Se realizó el proceso de actualización del documento, sin embargo, quedó pendiente de aprobación final para liberación por parte del Director Corporativo, se reactivará el proceso durante los primeros meses del año 2023</t>
  </si>
  <si>
    <t>Al revisar el manual M-DA-017 Manual para la Formación y Capacitación de los Servidores Públicos V.2 publicado el día 08/10/2021 en el micrositio del proceso de gestión de talento humano MIPG, se observó que este no ha sido actualizado, una vez que este, no contempla dentro del numeral 6.1 Inducción actividades de seguimiento que garanticen que los colaboradores finalizan al 100% los cursos de inducción y reinducción definidos por la entidad.</t>
  </si>
  <si>
    <t>Al revisar el manual M-DA-016 Selección o Nombramiento Vinculación y Desvinculación V.6 publicado el día 26/02/2021 en el micrositio del proceso de gestión de talento humano MIPG, se observó que este no ha sido actualizado, toda vez que, aun se relaciona el procedimiento P-DA-017 Procedimiento Actividades de Formación y Capacitación el cual, ya no hace parte de la documentación del proceso.</t>
  </si>
  <si>
    <t xml:space="preserve">En la caracterización del proceso de gestión del talento humano publicado en el micrositio MIPG del 24/05/2019, se evidencio que aún existe la actividad «Coordinar, acompañar y hacer seguimiento a las actividades relacionadas con la evaluación del desempeño de los Empleados Públicos y Trabajadores Oficiales» la cual no se realiza seguimiento. Asimismo, se observó que no se han incorporado actividades referentes a los temas de seguridad y salud en el trabajo. </t>
  </si>
  <si>
    <t>Se inició le proceso de actualización del documento, sin embargo, debido a definiciones solicitadas por la Oficina Asesora de Planeación, el Sindicato de la Entidad y la Oficina de Control Disciplinario Interno, fue imposible finalizar dicho proceso; se espera terminarlo durante el primer trimestre del año 2023</t>
  </si>
  <si>
    <t>Al revisar el manual de gestión para el desarrollo en los numerales 6.1.1 Etapa de alineación y 6.1.2 Etapa de seguimiento publicado el 16/09/2020 del micrositio MIPG, se observó que estos no han sido actualizados por el proceso de gestión de talento humano, toda vez que, este aun no contempla la actividad del envió de correo electrónico al colaborador que haga caso omiso al seguimiento de Talento Humano.</t>
  </si>
  <si>
    <t>Se incluye la obligación 3 en el anexo técnico asociado al contrato de Compensar donde se requiere contractualmente un coordinador por parte Compensar, quien será el encargado de brindar el detalle de facturación correspondiente para poder realizar el seguimiento asociado a cada pago por parte de los supervisores de TRANSMILENIO S. A.</t>
  </si>
  <si>
    <t>S22. Anexo Técnico - Compensar
S23. Factura 10091
S24. Factura 10084
S25. Factura 10086</t>
  </si>
  <si>
    <t>En el formato de designación de supervisor del contrato de Compensar se incluyó una tabla con la información referida a la asignación presupuestal definida para cada actividad.</t>
  </si>
  <si>
    <t xml:space="preserve">Dentro de la designación de supervisión se incluyo una tabla con la información donde se encuentran las actividades a cargo por cada supervisor y el valor a ejecutar por cada una de ellas. 
Dado lo anterior, se da por cerrada la acción. </t>
  </si>
  <si>
    <t>S26. Designación de Supervisión Compensar</t>
  </si>
  <si>
    <t>OCI-2022-060</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</si>
  <si>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</si>
  <si>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</si>
  <si>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No se puede contar con información valiosa para la realización de acciones preventivas y así evitar la materialización de accidentes de este tipo en un futuro</t>
  </si>
  <si>
    <t>Inasistencia de los supervisores inmediatos al análisis de los accidentes de sus contratistas</t>
  </si>
  <si>
    <t>Asistir a las reuniones de investigación programadas en caso que se presente un accidente de un contratista de la Dirección Técnica de Seguridad.</t>
  </si>
  <si>
    <t>Supervisores de contratos de la DTS</t>
  </si>
  <si>
    <t>Incumplimiento del artículo 21 del Decreto 1295 de 1994.</t>
  </si>
  <si>
    <t>En la verificación realizada a las actividades denominadas «soy voluntario» y «plan padrino», se evidenció que no se realizó el reporte de novedad a la ARL de los colaboradores que por ejecutar funciones u obligaciones administrativas tienen clase de riesgo 1 y que al participar en dicha actividad requerían ser reportadas las novedades a la ARL, incumpliendo con lo establecido del artículo 21 del Decreto 1295 de 1994 «Obligaciones del empleador. El empleador será responsable: (…) h) Informar a la entidad administradora de riesgos profesionales a la que está afiliado, las novedades laborales de sus trabajadores, incluido el nivel de ingreso y sus cambios, las vinculaciones y retiros»</t>
  </si>
  <si>
    <t>En caso de un accidente de trabajo que no tenga la cobertura por ARL adecuada, puede generar costos para la Entidad, así como posibles demandas</t>
  </si>
  <si>
    <t>No se informó oportunamente el cambio de ARL por parte de los supervisores para las actividades de Plan Padrino</t>
  </si>
  <si>
    <t># Notificaciones de cambio de ARL realizadas / # de actividades realizadas que requieran apoyo de personal administrativo</t>
  </si>
  <si>
    <t>La ocurrencia de un accidente de trabajo durante las actividades sin haber realizado el reporte del cambio de ARL.
La ARL no reconozca un accidente laboral por omisión en el reporte de la novedad de cambio de actividades ocasionales.</t>
  </si>
  <si>
    <t>Desconocimiento de la norma aplicable a temas de seguridad y salud en el trabajo.</t>
  </si>
  <si>
    <t>Número de colaboradores riesgo 1 a quienes se les socializo / Número de colaboradores riego 1 de la DTMA</t>
  </si>
  <si>
    <t>Reportar oportunamente al área de SST de la Dirección Corporativa las novedades de los colaboradores que asistan a actividades que los categoricen en un riesgo diferente al que se encuentra normalmente.</t>
  </si>
  <si>
    <t>Número de reportes al área de SST de la Dirección Corporativa/Número de actividades en vía que categoricen a los colaboradores asistentes en un riesgo diferente al que se encuentran normalmente.</t>
  </si>
  <si>
    <t>Incumplimiento al artículo 62 del Decreto 1295 de 1994.</t>
  </si>
  <si>
    <t>En la revisión de los accidentes de trabajo presentados durante la vigencia 2022, no se evidenció que TRANSMILENIO S. A., efectuara el reporte del accidente ocurrido el 2 de abril de 2022, durante la actividad denominada «travesía llanera» realizada en el Tiuma Park, cuando uno de los funcionarios se cayó del caballo y a pesar de que el responsable de la actividad informó del accidente, al igual que otra funcionaria que participó, se incumplió con lo establecido en el artículo 62 del Decreto 1295 de 1994: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</si>
  <si>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Sanciones legales ante el incumplimiento al Sistema General de Riesgos Laborales.</t>
  </si>
  <si>
    <t>Llevar a cabo jornadas de sensibilización (medios oficiales de comunicación) en relación al reporte oportuno de los accidentes, incidentes de trabajo o enfermedad laboral. Lo anterior, con una frecuencia de 2 veces al año.</t>
  </si>
  <si>
    <t>Sanciones legales, teniendo en cuenta la omisión/negligencia de los jefes de área frente a sus roles y responsabilidades e incumplimiento de la Resolución 1401 de 2007.</t>
  </si>
  <si>
    <t>Falta de compromiso</t>
  </si>
  <si>
    <t>Sensibilizar a los supervisores de contratos en el cumplimiento de hacer parte del equipo investigador como cumplimiento a la Resolución 1401 de 2007. Lo anterior, con una frecuencia de 2 veces al año.</t>
  </si>
  <si>
    <t>Memorando enviado</t>
  </si>
  <si>
    <t>Incumplimiento del artículo 2 de la Resolución 2013 de 1986</t>
  </si>
  <si>
    <t>En las actas de comité del COPASST revisadas se evidenció que uno de los miembros principales no ha participado en diez de las doce reuniones que se han realizado, es decir en el 83% de las sesiones para el periodo evaluado, por lo que incumple con lo establecido en artículo 2 de la Resolución 2013 de 1986 que menciona: «(…) A las reuniones del Comité sólo asistirán los miembros principales. Los suplentes asistirán por ausencia de los principales y serán citados a las reuniones por el presidente del Comité»</t>
  </si>
  <si>
    <t>Sanciones legales, teniendo en cuenta la omisión/negligencia de las funciones y roles como integrante del COPASST.</t>
  </si>
  <si>
    <t>N° de reuniones convocadas a través de memorandos internos/N° de reuniones realizadas * 100</t>
  </si>
  <si>
    <t xml:space="preserve">Mensualmente dentro del acta de reunión se realizará seguimiento a la asistencia de todos los integrantes del comité con rol de principales. </t>
  </si>
  <si>
    <t>Incumplimiento del artículo 221 de la Resolución 2400 de 1979 y del numeral 6.1.3.4 de la NFPA 10, norma para extintores portátiles contra incendios</t>
  </si>
  <si>
    <t xml:space="preserve">Ejecutar las inspecciones planeadas de los extintores con frecuencia mensual </t>
  </si>
  <si>
    <t>N° de inspecciones realizadas/N° de inspecciones propuestas*100</t>
  </si>
  <si>
    <t>Gestionar los respectivos planes de acción que se generen.</t>
  </si>
  <si>
    <t>N° de planes de acción cerrados/N° planes de acción propuestos * 100</t>
  </si>
  <si>
    <t>Evidencia de la solicitud de socialización</t>
  </si>
  <si>
    <t xml:space="preserve">Se hace la actualización de la pagina WEB, se adjunta los formatos de tratamiento de autorización de datos que corresponde. </t>
  </si>
  <si>
    <t>Se hace la actualización de la pagina WEB, se adjunta los formatos de tratamiento de autorización de datos que corresponde.
Se adjunta el acta del último mes de 2022.</t>
  </si>
  <si>
    <t>Se realizó prueba encontrando que al 12 de enero del 2023 no se había actualizado las tarifas de publicidad. Aún se encontraba la del 2022.</t>
  </si>
  <si>
    <t xml:space="preserve">Papel de trabajo Prueba página WEB
</t>
  </si>
  <si>
    <t>Se realiza la verificación el aplicativo SIGEST y la información fue incorporada a tiempo. Por tanto la acción cumple.</t>
  </si>
  <si>
    <t>Correos con grabación de la sensibilización
Listado de asistencia
Papel de trabajo</t>
  </si>
  <si>
    <t>Papel de trabajo</t>
  </si>
  <si>
    <t xml:space="preserve">Se adjunta el acta No 3 de auditoria </t>
  </si>
  <si>
    <t xml:space="preserve">Se realizará la medición de efectividad en próximo seguimiento una vez se suban los informes del cierre de la vigencia. </t>
  </si>
  <si>
    <t xml:space="preserve">Sin evidencia </t>
  </si>
  <si>
    <t>Dado que la acción tiene fecha de finalización posterior al presente seguimiento, y considerando que no se han presentado solicitudes de cambio de señalización en el comité de kilómetros eficientes el área no reporto evidencias de su ejecución.</t>
  </si>
  <si>
    <t>Dado que la acción tiene fecha de finalización posterior al presente seguimiento, y considerando que no se han presentado solicitudes de cambio de señalización en el comité de kilómetros eficientes y en consecuencia ningún cambio de señalización aprobado, el área no reporto evidencias de su ejecución.</t>
  </si>
  <si>
    <t>Se actualizaron seis planes de Prevención, Preparación y Respuesta ante Emergencias de las estaciones que pertenecen a las troncales NQS Sur, Calle 26, Caracas sur, Carrera 10 y 7, NQS Central y Portales. No obstante, dos se encuentran en proceso de oficialización</t>
  </si>
  <si>
    <t>Soportes OCI-2022-037-H1-A4:
•	Verificación Planes de Emergencias
•	T-DS-012 Plan de prevención, preparación y respuesta ante emergencias – Portales Sistema TransMilenio V.1.pdf
•	T-DS-018 Plan de prevención preparación y respuestas troncal Norte V.1.pdf
•	T-DS-021 Plan de prevención estación troncal calle 26 V.1.pdf
•	T-DS-024 Plan de prevención, preparación y respuesta ante emergencias Estaciones Troncal Caracas Sur Sistema TransMilenio V.1.pdf
•	T-DS-030 Plan de prevención Estaciones Troncal NQS SUR Sistema TransMilenio V.0.pdf</t>
  </si>
  <si>
    <t>Se elaboraron 4 memorandos correspondientes a las novedades evidenciadas en la elaboración y actualización de los planes de Prevención, Preparación y Respuesta ante Emergencias de las estaciones que pertenecen a las troncales NQS Sur, Calle 26, Caracas sur y Carrera 10 y 7. Los otros 10 memorandos no fueron emitidos, teniendo en cuenta que se implementó el Sistema de Alertas Tempranas y se reportaron y gestionaron por este medio, con el fin de evitar reprocesos.</t>
  </si>
  <si>
    <t>Soportes OCI-2022-037-H1-A5:
•	R-DA-006 MEMORANDO INTERNO TRONCAL NQS SUR.pdf
•	ACTUALIZACIÓN PPPRE Y SEGUIMIENTO NOVEDADES TRONCAL CARRERA 10 Y CARRERA 7.pdf
•	ACTUALIZACIÓN PPPRE Y SEGUIMIENTO NOVEDADES TRONCAL CARACAS SUR.pdf
•	2022-81100-CI-41680.pdf
•	FORMATO SAT CONTROL  Actualizado.xlsx</t>
  </si>
  <si>
    <t>Soportes OCI-2022-037-H2-A1:
Formato Control SECOP I
Revisión Contratos SECOP I
VerificacionSECOP_I.pdf
VerificacionSECOP_I_ConvenioPolicia.pdf</t>
  </si>
  <si>
    <t>Se cuenta con formato de seguimiento para la realización de las actividades de seguimiento contractual a los contratos manejados por SECOP I</t>
  </si>
  <si>
    <t>Soportes OCI-2022-037-H2-A2:
Formato Control SECOP I
Revisión Contratos SECOP I
VerificacionSECOP_I.pdf
VerificacionSECOP_I_ConvenioPolicia.pdf</t>
  </si>
  <si>
    <t>Soportes OOCI-2022-037-H3-A2:
Formato Control SECOP I
Revisión Contratos SECOP I
VerificacionSECOP_I.pdf
VerificacionSECOP_I_ConvenioPolicia.pdf</t>
  </si>
  <si>
    <t xml:space="preserve">Conforme la ejecución del convenio con la Policía, se remitieron diferentes memorandos con el fin de constatar que los recursos sean ejecutados exclusivamente en el cumplimiento del objeto del contrato. </t>
  </si>
  <si>
    <t>Soportes OCI-2022-037-H3-A3:
2022-ER-25853.pdf
2022-ER-39684.pdf
REQUERIMIENTO POLICIA 1.pdf
REQUERIMIENTO POLICIA 2.pdf</t>
  </si>
  <si>
    <t>Se realizó la verificación de la información registrada en la intranet corporativa donde se evidencia que la Dirección de TIC socializó a los colaboradores de la entidad mediante una noticia con un video los procesos de seguridad de la información.
Por otra parte, se realizó 2 sensibilizaciones sobre la seguridad de la información de manera virtual.
Teniendo en cuenta lo anterior se da por cerrada la acción.</t>
  </si>
  <si>
    <t xml:space="preserve">Se realizo la verificación de la información registrada en la intranet corporativa donde se evidencia que la Dirección de TIC socializo a los colaboradores de la entidad mediante una noticia con un video los procesos de seguridad de la información.
Por otra parte, se realizó 2 sensibilizaciones sobre la seguridad de la información de manera virtual
Teniendo en cuenta lo anterior se da por cerrada la acción.
</t>
  </si>
  <si>
    <t>Evaluando la efectividad de la acción planteada, se observa que la Dirección de TIC continúo realizando seguimiento a la continuidad del negocio en temas tales como: análisis de impacto, secuencia de recuperación, análisis de BIA, secuencia de recuperación.
Teniendo en cuenta lo anterior se da por cerrada la acción.</t>
  </si>
  <si>
    <t>Al validar el Plan Estratégico de Tecnologías de la Información y las comunicaciones (PETI) publicado en el mes de diciembre, se observó que en el numeral 7.8.2.1   Servicios Ciudadanos Digitales se encuentra asociados los servicios TransmiApp y Recargas en Línea.
Teniendo en cuenta lo anterior se da por cerrada la acción.</t>
  </si>
  <si>
    <t>S2. PLAN ESTRATÉGICO DE TECNOLOGÍAS DE LA INFORMACIÓN Y LAS COMUNICACIONES (PETI)</t>
  </si>
  <si>
    <t>Al revisar las plataformas tecnológicas implementadas por la entidad TransmiApp y Recargas en Línea de acuerdo con lo indicado por gobierno digital, se determino que estos no tienen información de los ciudadanos y por consiguiente otras entidades no consultan estos datos. Dadas las cosas no se realizaron mesas de trabajo con las otras dependencias sino por el contrario se determino que estos deben ser validados desde el Plan Estratégico de Tecnologías de la Información y las comunicaciones (PETI) el cual fue publicado en el mes de diciembre en el numeral 7.8.2.1   Servicios Ciudadanos Digitales se encuentra asociados los servicios TransmiApp y Recargas en Línea.
Teniendo en cuenta lo anterior se da por cerrada la acción.</t>
  </si>
  <si>
    <t>S2. PLAN ESTRATÉGICO DE TECNOLOGÍAS DE LA INFORMACIÓN Y LAS COMUNICACIONES (PETI)
Pagina web gobierno digital</t>
  </si>
  <si>
    <t>Se realizó la verificación de la política de seguridad de la información publicada en la intranet en el mes de diciembre, donde se observó en el numeral 10.4 Excepciones en las políticas se estableció el anexo 1 en el cual se numera las políticas cual tiene excepciones y las acciones a seguir. 
Teniendo en cuenta lo anterior se da por cerrada la acción.</t>
  </si>
  <si>
    <t>OCI-2022-055</t>
  </si>
  <si>
    <t>Debilidad en la supervisión del contrato de interventoría al SIRCI, debido al cumplimiento parcial en las obligaciones contractuales, en cuanto al componente de seguridad de la información al subsistema de recaudo.</t>
  </si>
  <si>
    <t>Imposibilidad de la Interventoría, de ejecutar integralmente sus obligaciones  en materia de seguridad de la información.</t>
  </si>
  <si>
    <t>Debilidad en las acciones adelantadas por la Interventoría y el Ente Gestor, frente a las limitaciones en la entrega de información por parte de RB, para la ejecución integral de las obligaciones de la Interventoría en materia seguridad de la información.</t>
  </si>
  <si>
    <t>No.listas elaboradas / No. de listas planeadas</t>
  </si>
  <si>
    <t>Una (1 ) Lista</t>
  </si>
  <si>
    <t>No. de Dctos. elaborados de Obligaciones de interventoría Vs. RB con directrices para solicitud de información a RB / No. de Dctos. Planeados</t>
  </si>
  <si>
    <t>Un (1) documento</t>
  </si>
  <si>
    <t>No. de Dctos. elaborados  con acciones frente a posible incumplimiento de RB en tiempo y completitud de entrega de información / No. de Dctos. Planeados</t>
  </si>
  <si>
    <t>Reporte del 100% de los detectados</t>
  </si>
  <si>
    <t xml:space="preserve">Inadecuada estructuración de las obligaciones objeto de Interventoría en materia de seguridad de la Información, alineadas con las obligaciones del contrato de concesión con RB. </t>
  </si>
  <si>
    <t>Si bien, se observa que se realizó una reunión entre Transmilenio y la interventoría para definir el seguimiento al cumplimiento a cada una de las obligaciones del SIRCI las cuales están definidas en una matriz diseñada por a interventoría la efectividad de la acción será revisada en el próximo seguimiento.</t>
  </si>
  <si>
    <t>S5. Acta Reu Revisión Obligs IntervSIRCI xa mejor cumplim._3 oct 2022.
S6. Acciones mejor cumplimiento Obligs Interv e Info solicitar a RB</t>
  </si>
  <si>
    <t>"A la fecha se encuentran revisadas 35 PPDP y aprobadas 33 Políticas por la SJ de 35 concesionarios, desagregadas asi: 
1. Fase III: 6 PPDP aprobadas de 6 concesionarios.  
2. Fase IV: 6 PPDP revisadas y  aprobadas  8 concesionarios. Pendiente Capital bus y Masivo Bogotá. 
3. Fase V: 17 PPDP aprobadas de 17 concesionarios.  
4. Concesionario de RB, aprobada.
5. Consorcio cablemovil: PPDP aprobada"</t>
  </si>
  <si>
    <t>Daniel Andrés Gamba</t>
  </si>
  <si>
    <t>Soporte: Informe 4 revisión de políticas de protección de datos personales y protocolos descarga videos de los concesionarios del sistema.
Corte 31 de diciembre de 2022</t>
  </si>
  <si>
    <t>Al revisar la ejecución de la acción, se pudo evidenciar que, el documento correspondiente a los términos y condiciones de uso de la página WEB se encuentra publicado en la página WEB de la Entidad, por lo que la acción se califica como cerrada.</t>
  </si>
  <si>
    <t>Soporte: Documento con captura de campaña de la página WEB de TRANSMILENIO S. A. con su respectiva ruta de acceso.</t>
  </si>
  <si>
    <t>De los siete (7) riesgos registrados en la Matriz de Riesgos de Gestión, dos (2) se encontraban en una zona de riesgo inherente (sin controles) «Extremo», tres (3) en «alto» y dos (2) en «moderado» y una vez aplicados los controles, se desplazaron en su totalidad a una zona de riesgo residual «baja», es decir, que no se requiere documentar plan de tratamiento del riesgo, por tanto, el mismo se acepta y se evidenció que el nivel de aceptación de los riesgos del proceso es concordante con lo definido en el Manual para la Gestión del Riesgo de TRANSMILENIO S. A. con código M-OP-002-v4.
Como resultado del ejercicio anterior, se determinó que los diez (10) controles de la Matriz de Riesgos de Gestión, la gestión de la solidez individual y conjunta (probabilidad e impacto) se considera «fuerte», por cuanto se ejecuta de manera consistente por parte del (los) responsables, sin embargo, para el riesgo asociado con «La información relacionada con el Sistema se entregue de manera inoportuna a la comunidad», se tiene que de la muestra seleccionada, tres (3) de ocho (8) actas verificadas equivalentes al 38%, no cuentan con la firma del gestor social. Cabe anotar que dicha información fue verificada únicamente de forma digital</t>
  </si>
  <si>
    <t>No se requiere enviar evidencia ni reporte debido a que actualmente se encuentra en ejecución.</t>
  </si>
  <si>
    <t>El día 24 de octubre del 2022, se desarrolló un comité de desempeño y gestión con los líderes de componentes de la Subgerencia de Atención al Usuario y Comunicaciones a través del cual se les informó la importancia de cargar la información correcta de todos los documentos en SECOP II y se invitó a los supervisores de contratos a revisar la información que se encuentra registrada en dicha plataforma.</t>
  </si>
  <si>
    <t>Acta de comité</t>
  </si>
  <si>
    <t>Se subsanó el documento, cargando la información correcta en la plataforma SECOP II.</t>
  </si>
  <si>
    <t>- Copia informe de supervisión del contrato 485-21
- Pantallazos plataforma SECOP.</t>
  </si>
  <si>
    <t>Se realizará una reunión junto con la OAP para determinar los alcances y criterios utilizados para la incorporación de la información en el menú.</t>
  </si>
  <si>
    <t>OCI-2022-061</t>
  </si>
  <si>
    <t>Incumplimiento al documento T-SC-005 Protocolo Recorridos Pedagógicos</t>
  </si>
  <si>
    <t xml:space="preserve">Reclamaciones y demandas a la entidad por ocurrencia de siniestros relacionados con los recorridos pedagógicos.                                                               </t>
  </si>
  <si>
    <t>Durante el recorrido no se distribuyen adecuadamente las acciones entre los Gestores que realizan la actividad para diligenciar el listado de asistencia, debido a que durante la actividad se debe estar pendiente de varias cosas a la vez.</t>
  </si>
  <si>
    <t>Revisar y actualizar el T-SC-005 Protocolo Recorridos Pedagógicos definiendo roles del grupo de Gestores que atenderán estas actividades.</t>
  </si>
  <si>
    <t>(# de revisiones y actualizaciones del T-SC-005 Protocolo Recorridos Pedagógicos / # de revisiones y actualizaciones del T-SC-005 Protocolo Recorridos Pedagógicos propuestas)*100</t>
  </si>
  <si>
    <t>Contar con los parámetros necesarios para realizar los recorridos pedagógicos de manera segura para los usuarios y para la Entidad.</t>
  </si>
  <si>
    <t>Detrimento patrimonial ante posibles reclamaciones por los siniestros que llegasen a ocurrir en el desarrollo de las actividades pedagógicas.</t>
  </si>
  <si>
    <t>No contar con el listado de asistencia que se pueda contrastar con las actas de exoneración en cada uno de los recorridos, puede facilitar que se presente un siniestro durante la actividad y no haya como salvaguardar a la Entidad de las reclamaciones de los usuarios que participan.</t>
  </si>
  <si>
    <t>Gestionar el diligenciamiento del listado de asistencia y del acta de exoneración con todos los participantes al Recorrido Pedagógico, antes de iniciar la actividad.</t>
  </si>
  <si>
    <t>(# de personas que participan en cada Recorrido Pedagógico / # de personas que diligencian el listado de asistencia de cada Recorrido Pedagógico)*100</t>
  </si>
  <si>
    <t>Contar listados de asistencia que concuerden con las actas de exoneración presentadas para cada recorrido pedagógico</t>
  </si>
  <si>
    <t>Al no tener los documentos que cada persona debe presentar para participar en los recorridos pedagógicos, no se da cumplimiento a lo establecido tanto en el protocolo de esta actividad, como en el Manual de Gestión Social.</t>
  </si>
  <si>
    <t>Las actas de recorridos pedagógicos no se encuentran con los soportes necesarios para evidenciar la presentación de documentos por parte de los participantes.</t>
  </si>
  <si>
    <t>Revisar periódicamente las actas de  los Recorridos Pedagógicos para verificar el cumplimiento de los soportes requeridos.</t>
  </si>
  <si>
    <t>(# de actas de recorridos pedagógicos revisadas / # de recorridos pedagógicos realizados)</t>
  </si>
  <si>
    <t>Contar con los soportes que requiere cada una de las actas de los Recorridos Pedagógicos.</t>
  </si>
  <si>
    <t>Se corre el riesgo de que las actas de responsabilidad civil firmadas por los participantes de los recorridos pedagógicos en el sistema no cubran los posibles siniestros a los que pueden estar expuestos, lo que no exime de responsabilidad a la Entidad en estos casos.</t>
  </si>
  <si>
    <t>No se tenía conocimiento sobre la necesidad de contar con una póliza de cobertura para los asistentes de este tipo de actividades.</t>
  </si>
  <si>
    <t>Solicitar concepto de la Subgerencia Jurídica y de la Dirección Corporativa sobre la adquisición de una póliza que de cobertura a los participantes de esta actividad, así como también sobre los documentos que deben sustentar cada uno de los recorridos pedagógicos en el Sistema..</t>
  </si>
  <si>
    <t>(# de Solicitud elevada a la Subgerencia Jurídica y a la Dirección Corporativa/1)*100</t>
  </si>
  <si>
    <t>Contar con concepto jurídico de la Entidad sobre la ejecución de los recorridos pedagógicos.</t>
  </si>
  <si>
    <t>En caso que el concepto sea favorable, se gestionará la póliza ante la Dirección Corporativa.</t>
  </si>
  <si>
    <t>(# gestión realizada ante la Dirección Corporativa/1)*100</t>
  </si>
  <si>
    <t>Obtener una póliza que de cobertura a los participantes de los recorridos pedagógicos para cualquier eventualidad que se presente durante la ejecución de la actividad.</t>
  </si>
  <si>
    <t>Incumplimiento al manual especifico de funciones</t>
  </si>
  <si>
    <t xml:space="preserve">1-  Omitir o llevar a cabo actividades no establecidas en el manual de funciones.                                                 </t>
  </si>
  <si>
    <t>Implementación de una nueva estrategia de la Subgerencia de Atención al Usuario y Comunicaciones que permite un desarrollo específico del componente de Responsabilidad Social, con nuevas funciones, independiente del componente de Gestión Social.</t>
  </si>
  <si>
    <t>(solicitud(es) elevada(s) a la Dirección Corporativa /1)*100</t>
  </si>
  <si>
    <t xml:space="preserve">
Manual de Funciones actualizado con las funciones asignadas al profesional grado 3 de responsabilidad social de la Subgerencia de Atención al Usuario y Comunicaciones.</t>
  </si>
  <si>
    <t xml:space="preserve">Subgerente de Atención al Usuario y Comunicaciones </t>
  </si>
  <si>
    <t>Se elevó la solicitud a la Dirección Corporativa, indicando la actualización de funciones del Manual de Funciones Trabajadores Oficiales - Resolución 806 del 21 de diciembre de 2021, a través del memorando interno 2022-80700-CI-102367, dirigido a Dirección Corporativa.</t>
  </si>
  <si>
    <t>Incumplimiento al Protocolo de comunicación externa en caso de crisis T-SC-006 y del procedimiento para realizar copias de respaldo y restauración de información P-DT-019.</t>
  </si>
  <si>
    <t>1.  Perdida de información por no almacenarla en el sitio autorizado.</t>
  </si>
  <si>
    <t>Desconocimiento del sitio y protocolo generado por la Dirección de TIC para el almacenamiento de la información de las personas que hacen parte del componente de Comunicación Externa</t>
  </si>
  <si>
    <t>Adelantar la consulta a la Dirección de TICs para conocer el protocolo que funcionarios y contratistas deben aplicar para el almacenamiento de información, teniendo en cuenta, el peso de la información (fotos y videos) y que las personas que tienen esto a cargo, trabajan desde casa.</t>
  </si>
  <si>
    <t>(solicitud elevada a la Dirección de TIC  /1)*100</t>
  </si>
  <si>
    <t xml:space="preserve">Solicitar a la Dirección de TICs el protocolo para almacenamiento de información de acuerdo a los parámetros mencionados.    </t>
  </si>
  <si>
    <t xml:space="preserve">Identificar y socializar con los contratistas de Comunicación Externa, la consulta y respuesta entregada por la Dirección de TIC referente al almacenamiento de información en el sitio oficial de la Entidad.  </t>
  </si>
  <si>
    <t>(Socialización del procedimiento /1)*100</t>
  </si>
  <si>
    <t xml:space="preserve">Socializar con los contratistas de Comunicación Externa, la consulta y respuesta entregada por la Dirección de TIC referente al almacenamiento de información en el sitio oficial de la Entidad.  </t>
  </si>
  <si>
    <t>De acuerdo con el compromiso adquirido, vía email se ha hecho la solicitud a la Dirección de Tic, en dos ocasiones (27-10-22 y 22-11-22). Dado que para el mes de diciembre no hemos obtenido respuesta a la solicitud, se generó un memorando interno con radicado 2022-80700-CI-101660, dirigido al Director del área.</t>
  </si>
  <si>
    <t>Incumplimiento al Manual de Responsabilidad Social Empresarial de TRANSMILENIO S. A.</t>
  </si>
  <si>
    <t>Tener información parcial o incompleta de las actividades que se ejecutan y no poder realizar el seguimiento</t>
  </si>
  <si>
    <t>Modificaciones graduales en los procesos internos de la entidad, que generan la realización de ajustes en algunos documentos del proceso Gestión Grupos de Interés.</t>
  </si>
  <si>
    <t>(Actualización del manual de Responsabilidad Social /1)*100</t>
  </si>
  <si>
    <t xml:space="preserve">Manual de Responsabilidad Social Empresarial de TRANSMILENIO S.A.  M-SC-008,actualizado </t>
  </si>
  <si>
    <r>
      <t xml:space="preserve">Se actualizó el manual de Responsabilidad Social M-SC-008, se oficializó a través de la herramienta SIGEST y se socializó a los colaboradores de la entidad  a través de la INTRANET.
</t>
    </r>
    <r>
      <rPr>
        <b/>
        <sz val="8"/>
        <rFont val="Arial"/>
        <family val="2"/>
      </rPr>
      <t>Evidencia</t>
    </r>
    <r>
      <rPr>
        <sz val="8"/>
        <rFont val="Arial"/>
        <family val="2"/>
      </rPr>
      <t>: Manual de Responsabilidad Social M-SC-008 V.2</t>
    </r>
  </si>
  <si>
    <t>La actualización y socialización se dio a finales del mes de diciembre de 2022. La revisión de la efectividad se realizará en posteriores seguimientos.</t>
  </si>
  <si>
    <t>Incumplimiento al Manual de Gestión Social M-SC-001 versión 6 Control informe trimestral.</t>
  </si>
  <si>
    <t>1.  Tener información parcial o incompleta de las actividades que se realizan y no poder hacer seguimiento.</t>
  </si>
  <si>
    <t>Se consideró que los datos presentados en la Matriz de actividades de Gestión Social era suficiente para presentar las acciones realizadas.</t>
  </si>
  <si>
    <t>(# de modelo de informe trimestral elaborado / # de modelo de informe trimestral propuesto)*100</t>
  </si>
  <si>
    <t>Presentar oportunamente los informes trimestrales de cada localidad a fin de dar cumplimiento a uno de los puntos de control del Manual de Gestión Social.</t>
  </si>
  <si>
    <t>Verificar la presentación de los informes trimestrales por cada una de las localidades.</t>
  </si>
  <si>
    <t>(# de informes trimestrales por localidad presentados / # de informes trimestrales por localidad para el periodo especificado)*100</t>
  </si>
  <si>
    <t>El área reporta que se realizó la actualización de la Matriz de Riesgos, la cual proceden a compartir al auditor designado del seguimiento al plan de mejoramiento.</t>
  </si>
  <si>
    <t>El área reporta que se realizó la verificación en el cargue de documentación en la plataforma SECOP II de los contratos de prestación de servicios, sin encontrar errores o diferencias reportes en los reportes verificados.</t>
  </si>
  <si>
    <t>Soporte OCI-2022-025-H2-A1:
Verificación Aleatoria
Seguimiento contratos 2022.xlsx</t>
  </si>
  <si>
    <t>El área reporta que se incluyó en las actas del comité de seguimiento al SITP un acápite de Seguimiento a compromisos. Como soporte comparte las actas del comité desde la número 36 a la 51.</t>
  </si>
  <si>
    <t>Con apoyo de la oficina asesora de planeación y la Subgerencia Económica se definió un indicador que se cargó en el proceso de Monitoreo Integral de la Operación.</t>
  </si>
  <si>
    <t>Soporte OCI-2022-025-H3-A2:
Indicadores de Gestión Segundo Trimestre 2022.xls
Soporte acción de mejora indicador.pdf</t>
  </si>
  <si>
    <t>El documento se encuentra en revisión para la formulación y generación del nuevo documento. (en espera cambio del Subgerente General - Presidente del Comité de Seguimiento del SITP) (designación de nuevo Subgerente General el 15 de Diciembre de 2022, se comparte la versión final en observación)</t>
  </si>
  <si>
    <t>No se presentan avances de la acción al estar cumplida. Se está a la espera de la evaluación de la efectividad.</t>
  </si>
  <si>
    <t>Daniel Andres Gamba</t>
  </si>
  <si>
    <t>N° 
INFORME DE AUDITORIA</t>
  </si>
  <si>
    <t>En la prueba realizada al componente de Responsabilidad Social y en especial en la evaluación de los controles establecidos en el Manual M-SC-008 V. 1 junio de 2021, la Oficina de Control Interno identificó lo siguiente: 
1) No existe debidamente oficializado el Comité de Responsabilidad Social que se describe en el manual en su numeral 3. Responsables. (Se aclara que el auditado presentó como evidencias del avance respecto a este comité el memorando a las diferentes dependencias, en el cual se solicitó el delegado para conformación del Comité y menciona que no se han recibido los delegados de todas las dependencias).
2) No se identificó el informe periódico de avances del plan de acción de responsabilidad social para la revisión por la dirección. El auditado informó que esto se debe retirar ya que la Oficina Asesora de Planeación, no realiza el informe.  
3) No se allegaron evidencias con la acción «Definir las acciones tendientes a mejorar la gestión de responsabilidad social de la Entidad, de acuerdo con las observaciones y recomendaciones de la Alta Dirección de la Entidad».
4) No se allegaron evidencias del «informe de responsabilidad social» y su publicación en la página web de la entidad.
La situación antes descrita incumple lo establecido en el Manual de Responsabilidad Social Empresarial de TRANSMILENIO S. A.  M-SC-008   V. 1 junio de 2021, en sus numerales. 3. Responsables y 7.2 Ejecución del manual de responsabilidad social.</t>
  </si>
  <si>
    <t>La Oficina de Control Interno realizó la verificación a las actividades que se deben llevar a cabo por parte del equipo de comunicación externa durante un escenario de crisis que afecte la reputación e imagen institucional de TRANSMILENIO S. A. 
Dentro de las acciones que se describen en dicho protocolo, para todos los eventos, está la de "trazabilidad", en donde se especifica que «las personas de turno en prensa y digital subirán las evidencias al drive donde se lleva la trazabilidad de las acciones». Al solicitar la información correspondiente, mediante correo electrónico del 21 de septiembre de 2022, se informó que la información se encontraba en el OneDrive de una contrista (vínculo: lugar de almacenamiento) 
Se realizó el correspondiente análisis y se observó que:
La información no se está almacenando en la unidad (P) tal como lo indica el procedimiento para realizar copias de respaldo y restauración de información P-DT-019 versión 0 de julio 2020, tal como se describe en la viñeta dos del numeral seis: «Es responsabilidad de todos los usuarios guardar la información institucional en la unidad (P) configurada por la Dirección de TIC».
De acuerdo con la indagación realizada, la dirección de TIC informó que actualmente el almacenamiento es temporal y que:
Nota: Para lectura completa del hallazgo remitirse al informe</t>
  </si>
  <si>
    <t>En la prueba realizada al componente de Responsabilidad Social, del proceso de Gestión Grupos de Interés, en cuanto a las funciones asignadas al profesional grado 3 de responsabilidad social de la Subgerencia de Atención al Usuario y Comunicaciones, se identificó que tres de las seis funciones asignadas no están siendo ejecutados por la profesional, estas son:  1. « Brindar apoyo en materia de comunicación a los gestores zonales en los diferentes eventos internos y externos que se presenten, de acuerdo con los lineamientos establecidos» No brinda apoyo en eventos. 2. «Coordinar y direccionar la resolución de quejas, reclamos, solicitudes de información y demás requerimientos, siguiendo los principios, términos y procedimientos establecidos por ley.»  y  3. «Revisar, consolidar y hacer seguimiento al diagnóstico de problemáticas planteadas por la comunidad, a través de solicitudes de información y demás requerimientos, con el fin de estructurar informes que permitan la toma de decisiones y establecer alertas tempranas, de acuerdo con los procedimientos establecidos.»
Nota: Para lectura completa del hallazgo remitirse al informe</t>
  </si>
  <si>
    <r>
      <t xml:space="preserve">La información publicada en la página web de TRANSMILENIO S.A. (código de ruta, nombre de ruta, ruteros, trazados, horarios de operación y paraderos) es congruente e integra. Esto permite al usuario tener una idea precisa de la realidad operacional del sistema zonal del SITP. Se llevó a cabo una verificación y se </t>
    </r>
    <r>
      <rPr>
        <b/>
        <sz val="8"/>
        <rFont val="Arial"/>
        <family val="2"/>
      </rPr>
      <t>cierra</t>
    </r>
    <r>
      <rPr>
        <sz val="8"/>
        <rFont val="Arial"/>
        <family val="2"/>
      </rPr>
      <t xml:space="preserve"> la acción, ya que se logró evaluar su efectividad con respecto a las causas identificadas por el proceso.</t>
    </r>
  </si>
  <si>
    <r>
      <t xml:space="preserve">La presente acción tiene como objetivo difundir la información operativa de las rutas revisadas por las áreas de TRANSMILENIO S.A., especialmente en cuanto a los atributos de denominación de la ruta y trazados. Se procedió a publicar en la página web de la entidad la información de las rutas revisadas y aprobadas. Al comparar la información divulgada, no se encontraron desviaciones, lo que confirma la integridad y congruencia de la información. Por lo tanto, se decide </t>
    </r>
    <r>
      <rPr>
        <b/>
        <sz val="8"/>
        <rFont val="Arial"/>
        <family val="2"/>
      </rPr>
      <t>cerrar</t>
    </r>
    <r>
      <rPr>
        <sz val="8"/>
        <rFont val="Arial"/>
        <family val="2"/>
      </rPr>
      <t xml:space="preserve"> esta acción.</t>
    </r>
  </si>
  <si>
    <r>
      <t xml:space="preserve">Se evidencia la publicación de la actualización del procedimiento P-ST-001 el día 15 de julio de 2022 en los documentos del MIPG. En esta nueva versión se actualizan documentos de referencia, se incorporan definiciones nuevas, se crea un grupo de apoyo para la gestión de la información estadística, se modifica el link para diligenciar la ficha técnica de estudios y se ajustan las etapas de las actividades de gestión de la información estadística. Dado lo anterior, se da </t>
    </r>
    <r>
      <rPr>
        <b/>
        <sz val="8"/>
        <rFont val="Arial"/>
        <family val="2"/>
      </rPr>
      <t>cierre</t>
    </r>
    <r>
      <rPr>
        <sz val="8"/>
        <rFont val="Arial"/>
        <family val="2"/>
      </rPr>
      <t xml:space="preserve"> a la acción.</t>
    </r>
  </si>
  <si>
    <r>
      <t xml:space="preserve">Se ha determinado que la remuneración de los predios "El Gaco" y "Bachué ALO" se ha cumplido según los contratos de concesión. Estos predios son utilizados como patios transitorios y no requieren ajuste en su remuneración periódica. Se recomienda crear un repositorio para documentar esta decisión y se </t>
    </r>
    <r>
      <rPr>
        <b/>
        <sz val="8"/>
        <rFont val="Arial"/>
        <family val="2"/>
      </rPr>
      <t>cierra</t>
    </r>
    <r>
      <rPr>
        <sz val="8"/>
        <rFont val="Arial"/>
        <family val="2"/>
      </rPr>
      <t xml:space="preserve"> la acción debido a su efectividad en relación con las causas identificadas por el proceso.</t>
    </r>
  </si>
  <si>
    <r>
      <t xml:space="preserve">Se evidenció que el 18/10/2022 se publicó la actualización de los riesgos de corrupción, en el que el proceso de Monitoreo Integral de la Operación identificó el riesgo de "ocultamiento de información de los contratos de concesión". Se estableció un control para gestionar este riesgo y se actualizó la identificación del responsable de ejecutarlo, así como también la estimación de la probabilidad e impacto. Además, se definió el riesgo residual. Por lo tanto, se procede a </t>
    </r>
    <r>
      <rPr>
        <b/>
        <sz val="8"/>
        <rFont val="Arial"/>
        <family val="2"/>
      </rPr>
      <t>cerrar</t>
    </r>
    <r>
      <rPr>
        <sz val="8"/>
        <rFont val="Arial"/>
        <family val="2"/>
      </rPr>
      <t xml:space="preserve"> la acción.</t>
    </r>
  </si>
  <si>
    <r>
      <t xml:space="preserve">Se verificó que, en la matriz vigente de riesgos de corrupción del proceso de Monitoreo del SITP, se cumplieran los lineamientos definidos por el (DAFP) en cuanto a la identificación, valoración y gestión de los riesgos de corrupción. Se encontró que los riesgos definidos por el proceso cumplían con dichos lineamientos. La definición y ajuste de los riesgos de corrupción se realizó con el acompañamiento de la OAP. Por lo anterior, se procede a </t>
    </r>
    <r>
      <rPr>
        <b/>
        <sz val="8"/>
        <rFont val="Arial"/>
        <family val="2"/>
      </rPr>
      <t>cerrar</t>
    </r>
    <r>
      <rPr>
        <sz val="8"/>
        <rFont val="Arial"/>
        <family val="2"/>
      </rPr>
      <t xml:space="preserve"> la acción.</t>
    </r>
  </si>
  <si>
    <r>
      <t xml:space="preserve">Se verificó que la Subgerencia General lleva a cabo un seguimiento a la integridad de los documentos de contratos de prestación de servicios cargados por el contratista en la plataforma SECOP II, en especial el informe de actividades. Se encontró que el área efectivamente realiza el seguimiento y las observaciones son registradas en un formato de Excel. Al revisar varios informes de actividades cargados en SECOP II, no se encontraron desviaciones. Por lo anterior, se procede a </t>
    </r>
    <r>
      <rPr>
        <b/>
        <sz val="8"/>
        <rFont val="Arial"/>
        <family val="2"/>
      </rPr>
      <t>cerrar</t>
    </r>
    <r>
      <rPr>
        <sz val="8"/>
        <rFont val="Arial"/>
        <family val="2"/>
      </rPr>
      <t xml:space="preserve"> la acción.</t>
    </r>
  </si>
  <si>
    <r>
      <t xml:space="preserve">Se revisaron de forma aleatoria algunas actas del comité de seguimiento del SITP del año 2022, con el fin de validar que la SG realiza seguimiento a los compromisos derivados de las decisiones tomadas en dicho comité. Se encontró que las actas referencia en un numeral específico el seguimiento de los compromisos del comité, consignando los atributos de actividad a realizar, responsable, plazo de ejecución, reporte del avance y estado de la actividad. Con esto, se procede a </t>
    </r>
    <r>
      <rPr>
        <b/>
        <sz val="8"/>
        <rFont val="Arial"/>
        <family val="2"/>
      </rPr>
      <t>cerrar</t>
    </r>
    <r>
      <rPr>
        <sz val="8"/>
        <rFont val="Arial"/>
        <family val="2"/>
      </rPr>
      <t xml:space="preserve"> la acción.</t>
    </r>
  </si>
  <si>
    <r>
      <t>El área reportó el diseño del indicador "seguimiento económico de supervisión de las interventorías y de los contratos de concesión", el cual tiene como objetivo determinar el porcentaje de cumplimiento en la realización de los informes de seguimiento financiero a los concesionarios del SITP y sus interventorías. Sin embargo, este indicador aún no ha sido oficializado, por lo tanto, la presente acción tiene un porcentaje de gestión del 100% y</t>
    </r>
    <r>
      <rPr>
        <b/>
        <sz val="8"/>
        <rFont val="Arial"/>
        <family val="2"/>
      </rPr>
      <t xml:space="preserve"> su efectividad se medirá una vez se oficialice</t>
    </r>
    <r>
      <rPr>
        <sz val="8"/>
        <rFont val="Arial"/>
        <family val="2"/>
      </rPr>
      <t>.</t>
    </r>
  </si>
  <si>
    <r>
      <t xml:space="preserve">La SG ha elaborado una propuesta de modificación de la Resolución 1112 de 2019, que regula el comité de seguimiento del SITP. La propuesta incluye cambios que fortalecen el seguimiento a los compromisos derivados de las decisiones tomadas en las sesiones del comité, y el seguimiento a la supervisión de los contratos de concesión del SITP. La acción tiene un porcentaje de gestión del 100% y </t>
    </r>
    <r>
      <rPr>
        <b/>
        <sz val="8"/>
        <rFont val="Arial"/>
        <family val="2"/>
      </rPr>
      <t>su efectividad se medirá una vez sea oficializada la resolución.</t>
    </r>
  </si>
  <si>
    <r>
      <t xml:space="preserve">Teniendo en cuenta la fecha de finalización de la acción es el 31 de mayo de 2023, es importante validar el cumplimiento y efectividad de esta en los seguimientos posteriores. Esto ayudará a asegurar que se haya alcanzado el objetivo establecido en el plan de mejoramiento y que las causas identificadas por el proceso se hubiesen gestionado de forma suficiente. Por lo anterior, la acción continúa en estado de </t>
    </r>
    <r>
      <rPr>
        <b/>
        <sz val="8"/>
        <rFont val="Arial"/>
        <family val="2"/>
      </rPr>
      <t>ejecución</t>
    </r>
    <r>
      <rPr>
        <sz val="8"/>
        <rFont val="Arial"/>
        <family val="2"/>
      </rPr>
      <t>.</t>
    </r>
  </si>
  <si>
    <r>
      <t xml:space="preserve">En la verificación realizada a la doc del MIPG, se evidenció que la DTS ha actualizado y oficializados 4 de 6 protocolos de atención a emergencias, ejecutando el 67%, sin embargo, no se logró cumplir la totalidad de la acción propuesta, por lo cual se da por </t>
    </r>
    <r>
      <rPr>
        <b/>
        <sz val="8"/>
        <rFont val="Arial"/>
        <family val="2"/>
      </rPr>
      <t>incumplida</t>
    </r>
    <r>
      <rPr>
        <sz val="8"/>
        <rFont val="Arial"/>
        <family val="2"/>
      </rPr>
      <t xml:space="preserve"> y en consecuencia es necesario que el DTS solicite a esta oficina ampliación de la fecha de finalización, y considerar para eventos similares, realizar la solicitud con 30 días de antelación y así ajustarse a los procedimientos.</t>
    </r>
  </si>
  <si>
    <r>
      <t xml:space="preserve">El área ha reportado 4 memorandos de seguimiento a novedades de los Plan de Emergencias dirigidos a diferentes áreas de la Entidad, para que sean gestionadas. Una vez revisada los doc anexos se evidencia que la herramienta de seguimiento a novedades cambió, por el Sistema de Alertas Tempranas, por lo cual, la presenta acción se da por </t>
    </r>
    <r>
      <rPr>
        <b/>
        <sz val="8"/>
        <rFont val="Arial"/>
        <family val="2"/>
      </rPr>
      <t>incumplida</t>
    </r>
    <r>
      <rPr>
        <sz val="8"/>
        <rFont val="Arial"/>
        <family val="2"/>
      </rPr>
      <t>, siendo necesario que el área solicite a esta Oficina el ajuste de la acción contemplando nueva herramienta de gestión de novedades.</t>
    </r>
  </si>
  <si>
    <r>
      <t xml:space="preserve">Se realizó verificación en la plataforma de SECOP I del contrato CTO1157-21 y el convenio interadministrativo CONV1211-21, comprobando que los documentos contractuales y de ejecución se encontraran cargados y actualizados con corte a la fecha del presente ejercicio de seguimiento, lo anterior sin encontrar desviaciones, por lo tanto, se procede a </t>
    </r>
    <r>
      <rPr>
        <b/>
        <sz val="8"/>
        <rFont val="Arial"/>
        <family val="2"/>
      </rPr>
      <t>cerrar</t>
    </r>
    <r>
      <rPr>
        <sz val="8"/>
        <rFont val="Arial"/>
        <family val="2"/>
      </rPr>
      <t xml:space="preserve"> la acción ya que se logró evaluar su efectividad con respecto a las causas identificadas por el proceso.</t>
    </r>
  </si>
  <si>
    <r>
      <t xml:space="preserve">Se validó la herramienta de seguimiento a la publicación de documentos de contratos en la plataforma SECOP I mediante un formato Excel en el que se relaciona el número del contrato, el objeto, el supervisor asignado, la fecha de revisión y las observaciones generadas, y dado que los contratos gestionados por SECOP I de la Dirección Técnica de Seguridad se encuentran al día con la publicación de los documentos precontractuales y de ejecución, se procede a  </t>
    </r>
    <r>
      <rPr>
        <b/>
        <sz val="8"/>
        <rFont val="Arial"/>
        <family val="2"/>
      </rPr>
      <t>cerrar</t>
    </r>
    <r>
      <rPr>
        <sz val="8"/>
        <rFont val="Arial"/>
        <family val="2"/>
      </rPr>
      <t xml:space="preserve"> la acción.</t>
    </r>
  </si>
  <si>
    <r>
      <t xml:space="preserve">Se validó que la información precontractual y de ejecución, en especial las actas del comité operativo del convenio interadministrativo CONV1211-21, estuvieran cargadas y actualizadas con corte a la fecha del presente seguimiento en la plataforma del SECOP I, lo anterior sin encontrar desviaciones, por lo tanto, se procede a </t>
    </r>
    <r>
      <rPr>
        <b/>
        <sz val="8"/>
        <rFont val="Arial"/>
        <family val="2"/>
      </rPr>
      <t>cerrar</t>
    </r>
    <r>
      <rPr>
        <sz val="8"/>
        <rFont val="Arial"/>
        <family val="2"/>
      </rPr>
      <t xml:space="preserve"> la acción ya que se logró evaluar su efectividad con respecto a las causas identificadas por el proceso.</t>
    </r>
  </si>
  <si>
    <r>
      <t xml:space="preserve">La DTS solicitó información al Comandante de Servicio Transporte Masivo de la PONAL para validar que los bienes y servicios adquiridos cumplen con el manual operativo del convenio interadministrativo CONV1211-21. A pesar de esto, no se subsanaron las adquisiciones prohibidas en el manual operativo por lo cual la acción se considera </t>
    </r>
    <r>
      <rPr>
        <b/>
        <sz val="8"/>
        <rFont val="Arial"/>
        <family val="2"/>
      </rPr>
      <t>inefectiva</t>
    </r>
    <r>
      <rPr>
        <sz val="8"/>
        <rFont val="Arial"/>
        <family val="2"/>
      </rPr>
      <t>. Por lo cual se recomienda implementar una nueva acción correctiva para evitar eventos similares en futuros convenios con la Policía Nacional.</t>
    </r>
  </si>
  <si>
    <r>
      <t xml:space="preserve">Teniendo en cuenta que la fecha de finalización de la acción es el 31 de marzo de 2023, es esencial validar su cumplimiento y efectividad en los seguimientos posteriores. Esto ayudará a garantizar que se haya alcanzado el objetivo establecido en el plan de mejoramiento y que las causas identificadas por el proceso se hayan gestionado de manera adecuada. Por lo tanto, la acción continúa en estado de </t>
    </r>
    <r>
      <rPr>
        <b/>
        <sz val="8"/>
        <rFont val="Arial"/>
        <family val="2"/>
      </rPr>
      <t>ejecución</t>
    </r>
    <r>
      <rPr>
        <sz val="8"/>
        <rFont val="Arial"/>
        <family val="2"/>
      </rPr>
      <t>.</t>
    </r>
  </si>
  <si>
    <r>
      <t xml:space="preserve">Teniendo en cuenta la fecha de finalización de la acción es el 31 de octubre de 2023, es importante validar el cumplimiento y efectividad de esta en los seguimientos posteriores. Esto ayudará a asegurar que se haya alcanzado el objetivo establecido en el plan de mejoramiento, que las causas identificadas por el proceso se hubiesen gestionado de forma suficiente y que la ejecución de las acciones perdure en el tiempo. Por lo anterior, la acción continúa en estado de </t>
    </r>
    <r>
      <rPr>
        <b/>
        <sz val="8"/>
        <rFont val="Arial"/>
        <family val="2"/>
      </rPr>
      <t>ejecución</t>
    </r>
    <r>
      <rPr>
        <sz val="8"/>
        <rFont val="Arial"/>
        <family val="2"/>
      </rPr>
      <t>.</t>
    </r>
  </si>
  <si>
    <t>La prueba realizada a los recorridos pedagógicos seleccionados en la muestra (20 recorridos) se relacionan a continuación:
(…)
Se evidenció:
1. Que el formato R-OP-00,6 listados de asistencia de los recorridos, no fue aportado como evidencia para determinar el nombre e identificación de los participantes.
2. No aportaron las actas de exoneración de responsabilidad civil R-SC-031 para cada uno de los participantes de las actividades respectivas.
Por lo anterior, al no contar con las actas de responsabilidad civil firmadas, no se puede tener certeza de las personas que participaron de la actividad y se genera el riesgo de que frente a un siniestro terceros que no participaron, pretendan reclamar.
Lo anterior genera un incumplimiento a lo establecido en el «Protocolo Recorridos Pedagógicos T-SC-005 versión numeral 7.1» el cual establece: «entregar a la Institución Educativa el formato R-SC-031 Acta de Exoneración de Responsabilidad Legal y Civil y Autorización para toma de fotos, videos, publicación en redes sociales o página web el cual debe ser diligenciado y firmado por el acudiente del estudiante», además del formato denominado R-OP-006 Listado de Asistencia.
Nota: Para lectura completa del hallazgo remitirse al informe</t>
  </si>
  <si>
    <t>En TRANSMILENIO S. A. no se están aplicando los criterios establecidos para la designación de supervisores contractuales toda vez que no fue posible evidenciar que en la entidad se esté realizando el análisis de la carga operativa a que refieren el Manual de la entidad y la Guía de Colombia Compra Eficiente, razón por la cual se presenta sobre carga en el número de supervisiones que se asignan por funcionario.
Existe sobrecarga en el número de contratos que deben ser supervisados por funcionarios de planta, encontrado que hay profesionales que tienen hasta 150 supervisiones. Para la vigencia 2021 la Dirección Técnica de Seguridad fue la que mayor número de contratos supervisión y en consecuencia fue el área que presentó mayor número de supervisión de contratos asignados por profesional, seguida de la Dirección Técnica de Buses.</t>
  </si>
  <si>
    <t>Con el fin de verificar la integridad de la información que se publica en la página web de la Entidad, de cara al Usuario del SITP del componente zonal, la Oficina de Control Interno procedió a revisar los plegables de rutas zonales que se encuentran publicadas en la página web de la Entidad, verificando información como punto de inicio y fin de ruta, itinerario, tabla de ruta y paraderos. Para ello, se procedió a descargar desde el viernes 30 de agosto al martes 03 de septiembre, los plegables de 245 rutas del SITP zonal dejando como evidencia gráfica una captura de pantalla de la consulta realizada en la pagina WEB. 
Una vez verificada la información descargada contenida en cada uno de los plegables de las rutas zonales, se evidenció que dicha información no cuenta con el principio de calidad, dado que 26 de 245 rutas consultadas, es decir, el 11% presentan desviaciones e inconsistencia en los plegables respecto a los puntos de inicio y fin de ruta. Evidenciando de esta forma, materialización del riesgo de presentar al usuario del SITP zonal y otras partes interesadas información con baja calidad y o que no sea veraz y completa.
Nota: Para lectura completa del Hallazgo remitirse al informe.</t>
  </si>
  <si>
    <t>Cumplimiento Parcial al Manual de Políticas de Seguridad y Privacidad de la Información con código M-DT-001, por falta de aplicación de los controles en aspectos relacionados con los derechos y o permisos de acceso en el sistema JSP7</t>
  </si>
  <si>
    <t>Utilizar diferentes estrategias y o mecanismos de socialización a los colaboradores de la entidad, en los temas previstos en el Plan de Cultura y Sensibilización del SGSI, teniendo en cuenta tanto el personal en sede como en vía y medir después de cada actividad de sensibilización, el nivel de cobertura alcanzado en comparación con lo definido en el Plan, así como
aplicar un mecanismo de retroalimentación con los participantes a fin de establecer nivel de entendimiento del tema.</t>
  </si>
  <si>
    <t>Solicitar apoyo de la alta Dirección y o de las Dependencias para motivar la participación del personal en los procesos de sensibilización que adelante la Dirección de TIC.</t>
  </si>
  <si>
    <t>Elaborar y o Actualizar seis planes de Prevención, Preparación y Respuesta ante Emergencias de las estaciones que pertenecen a las troncales NQS Sur, Calle 26, Caracas sur, Carrera 10 y 7, NQS Central y Portales.</t>
  </si>
  <si>
    <t>(Numero de links ajustados y o actualizados/ Numero de link a revisar y o ajustar) *100</t>
  </si>
  <si>
    <t>Evento de incendio que puede afectar la integridad de los colaboradores y o continuidad del negocio.</t>
  </si>
  <si>
    <t xml:space="preserve">En la prueba realizada por la Oficina de Control Interno a la existencia de los controles de las actividades realizadas desde el Componente Gestión Social, para el periodo auditado, se evidenció que:
1. No se está realizando el informe trimestral por localidad que menciona el Manual de Gestión Social vigente, de manera que se contribuya al análisis de las actividades realizadas. Dicho documento debe contener las características propias de un informe, toda vez que en el actualidad solo se cuenta con la matriz en donde se relacionan el número de las actividades realizadas lo que no permite conocer el análisis cualitativo de las mismas.
Por lo descrito anteriormente, se incumple con lo establecido en el Manual de Gestión Social M-SC-001 versión 6 numeral 6.2.2 Control, inciso 7 - informe trimestral por localidad con la información de todas las actividades realizadas y o gestionadas </t>
  </si>
  <si>
    <t>Elaborar un modelo que evidencie las acciones realizadas y o gestionadas en cada localidad.</t>
  </si>
  <si>
    <t>DESCRIPCIÓN DEL HALLAZGO, OPORTUNIDAD DE MEJORA O RECOMENDACIÓN.</t>
  </si>
  <si>
    <t>En el desarrollo de la prueba realizada al componente evasión, en la cual se tomó una muestra de los contratos mediante los cuales se ejecutan acciones para dar cumplimiento al plan estratégico anti-evasión 2021-2024 se identificó lo siguiente: De los seis contratos tomados como muestra, dos contratos CONV1211-21, CONV1104-2021,  TM10 y CTO1157-21 (es decir el 33% de la muestra), no se evidenciaron los informes de supervisión y o certificados de cumplimiento publicados en la plataforma SECOP I, situación que difiere con lo establecido en el Manual de Supervisión e Interventoría No. M-DA-015, versión 5 de septiembre de 2019, Numeral 9.2 Seguimiento Administrativo, literales: a) «Revisar que el expediente electrónico o físico del contrato esté completo, sea actualizado constantemente y cumpla con la normativa aplicable». «h) Cumplir con los principios de publicidad de los procesos de contratación y de los documentos del proceso.», n) Elaborar los informes de su gestión de interventoría o supervisión (según el formato establecido) por cada pago realizado conforme a la guía establecida desde el inicio hasta que el contrato se ejecute en su totalidad y se efectúe la liquidación. Los informes contendrán lo relativo a ejecución física, financiera, verificación de los riegos, avance, recomendaciones y demás aspectos relevantes del contrato que se vigila. (…)».
Nota: Para lectura completa del Hallazgo remitirse al informe.</t>
  </si>
  <si>
    <t>El área realizo la acción, la cual soporta la mitigación del hallazgo. Por lo anterior se da su cierre.</t>
  </si>
  <si>
    <t>- D. Matriz de Riesgos Gestión de Mercadeo 2022
- Matriz de Riesgos Gestión de Mercadeo 2022
- Fecha modificación archivo en la página
- RE Revisión matriz de riesgos proceso Gestión grupos de interés</t>
  </si>
  <si>
    <t xml:space="preserve">Autorización tratamiento de datos personales
Acta 4  Mesa de Trabajo Pag Web
Autorización tratamiento de datos personales
R-SC-020 Autorización para el Tratamiento de Datos Personales V.2 CORONEL 
R-SC-020 Autorización para el Tratamiento de Datos Personales LYFM)
</t>
  </si>
  <si>
    <t>Teniendo en cuenta que la acción tiene fecha de finalización a 31 de marzo de 2023, no fue objeto de seguimiento.</t>
  </si>
  <si>
    <t>Establecer un control efectivo con las herramientas jurídicas existentes tanto en el manual de contratación de la entidad denominado M-DA-013-V4 de septiembre de 2019, manual de supervisión e interventoría denominado M-DA-015 V3 de septiembre de 2019, Ley 1474 de 2011 entre otras aplicables a las funciones de supervisores.
Estado inefectiva</t>
  </si>
  <si>
    <t>Toda vez que la acción pide la sensibilización y o capacitación para el cargue de los documentos en SECOPII y para los efectos se debe dar cobertura a todo el personal de contratación y supervisores de la entidad que, tienen obligación de publicar dichos documentos en el aplicativo SECOPII y para el presente seguimiento no se adjuntó evidencia de dichas sensibilizaciones, la acción se mantiene en estado de inefectiva</t>
  </si>
  <si>
    <t>Soporte: Listado de asistencia de reunión del 19 de enero de 2023.</t>
  </si>
  <si>
    <t>Soporte: Matriz de Riesgos del proceso de Gestión de Asuntos Disciplinarios 2022</t>
  </si>
  <si>
    <t>Se cumple la acción instalando un brazo hidráulico en la puerta de acceso al archivo en el piso 5, con el fin de que la puerta permanezca cerrada y así se garantice la seguridad en el acceso al área segura.
Evidencia: Brazo instalado en el área segura de Archivo (área que depende de la Dirección Corporativa)</t>
  </si>
  <si>
    <t>Se Adjuntó cuadro con el reporte de las áreas seguras contenido en el numeral 8.9.1 del documento Políticas de seguridad y privacidad de la Información (M-DT-001), el cual era responsabilidad de área de TIC aportándolo en el presente seguimiento, identificando las áreas seguras, área responsable, funcionario o perfil de acceso al área segura y los aspectos generales a considerar, es decir que se da cumplimiento a lo solicitado en el informe de auditoría OCI-2019-074. Acción cerrada.</t>
  </si>
  <si>
    <t>Para la acción «Verificar inventario en el sistema JSP7 en relación con los extintores con una periodicidad semestral», en el seguimiento anterior la presente acción de mejora quedó a)	Para la acción «Verificar inventario en el sistema JSP7 en relación con los extintores con una periodicidad semestral», en el seguimiento anterior quedó pendiente de la medición de efectividad, puesto que faltaba la incorporación, de los extintores identificados, al sistema JSP7. Lo anterior no se ha realizado, pese a que desde la Dirección corporativa se generó un memorando interno dirigido al profesional especializado de talento humano para que, en ejecución del contrato No 776 DEL 2019, HIGH SECURITY TECHNOLOGY SAS, cuyo objeto es contratar “prestación del servicio de revisión, mantenimiento, carga y compra de extintores, ubicados en el edificio de la sede administrativa, Centros de Control, las áreas de archivo central y centros de documentación de Transmilenio S.A”, se realizará dicho cargue.
Por lo anterior la acción se mantiene en estado cumplida pendiente de medir su efectividad para el próximo seguimiento.</t>
  </si>
  <si>
    <t>S7. Primera jornada de sensibilización
S8. Segunda jornada de sensibilización
S9. Tercera jornada de sensibilización
S10. Cuarta jornada de sensibilización
S11. Quinta jornada de sensibilización</t>
  </si>
  <si>
    <t>Notificar por escrito a los integrantes del COPASST la convocatoria a las reuniones mensuales.</t>
  </si>
  <si>
    <t xml:space="preserve">Se evidenció que tres extintores ubicados en los centros de control de BRT, Buses y en la Subgerencia de Atención al Usuario y Comunicaciones se encuentran obstruidos. Por lo anterior, se incumple con lo establecido en artículo 221 de la Resolución 2400 de 1979: «(...) Los extinguidores se colocarán en las proximidades de los lugares de mayor riesgo o peligro y en sitios que se encuentren libres de todo obstáculo que permita actuar rápidamente y sin dificultad. (...)» (negrita fuera de texto). 
Adicionalmente, se evidenció que nueve extintores se encuentran en el suelo y estos están ubicados así: a) Seis en el piso 6, b) Uno en el piso 2, c) Uno en el piso 4 y d)Uno en el piso 7, incumplimiento con lo establecido en el numeral 6.1.3.4 de la NFPA 10, norma para extintores portátiles contra incendios: «Los extintores portátiles de incendios que no sean sobre ruedas se deben instalar usando cualquiera de los medios siguientes: (1) Asegurados sobre un soporte apropiado para el extintor. (2) En el soporte provisto por el fabricante del extintor. (3) En soportes listados y probados para este uso. (4) En gabinetes o huecos de pared» </t>
  </si>
  <si>
    <t>La Oficina de Control Interno en desarrollo de la evaluación realizada al proceso gestión de talento humano, evidenció el incumplimiento del numeral 6.1.1 del M-DA-006 «Manual de Gestión para el Desarrollo», mediante validación de los informes generados por la plataforma T360, con relación a las siguientes situaciones:
1. Para la vigencia 2022, no se cumple lo definido en el numeral 6.1.1 «Etapa de Alineación», debido a que del total de trabajadores oficiales y empleados públicos llamados a dar cumplimiento al «Manual de Gestión para el Desarrollo», no se ha formalizado a la fecha, la autorización de los compromisos y las metas por parte de algunos de ellos.
Nota: Para lectura completa del hallazgo remitirse al informe</t>
  </si>
  <si>
    <t>Actualizar el M-DA-006 Manual de Gestión para el desarrollo incluyendo que se generará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Disciplinario Interno</t>
  </si>
  <si>
    <t>La Oficina de Control Interno, en el marco de la auditoría al proceso de gestión de talento humano, evidenció que, para el año 2021, la dirección corporativa, en cabeza del área de salud y seguridad en el trabajo, entregó BONOS SODEXO de dotación al personal que labora en los centros de control y en áreas administrativas, en lugar de la dotación para el trabajo, tal como lo establecen los numerales 54.1 y 54.2 del artículo 54 de la Convención Colectiva 2020-2023 (...) en los soportes suministrados por el proceso gestión de talento humano, correspondientes a la entrega de las chaquetas, se evidenció que no se cumplen los términos establecidos en la convención colectiva, en el literal 54.1, es decir, antes de terminar el primer trimestre de cada año, ya que se entregan posteriormente. Lo que evidencia falta de planeación en la realización de esta actividad.
Nota: Para lectura completa del hallazgo remitirse al informe</t>
  </si>
  <si>
    <t>Teniendo en cuenta que la acción se vence el 30 de abril de 2023, son fue objeto de seguimiento</t>
  </si>
  <si>
    <t>Teniendo en cuenta que la acción se vence el 31 de octubre de 2023, son fue objeto de seguimiento</t>
  </si>
  <si>
    <t>Teniendo en cuenta que la acción se vence para el 30 de junio de 2023, no fue objeto de seguimiento</t>
  </si>
  <si>
    <t>Teniendo en cuenta que la acción se vence para el 31 de enero de 2023, no fue objeto de seguimiento</t>
  </si>
  <si>
    <t>Cumplimiento parcial en las obligaciones contractuales, en cuanto al componente de seguridad de la información al subsistema de recaudo en dos de tres ítems evaluados:
1. Pruebas de vulnerabilidad y seguridad informática (cumplimiento parcial)
2. Integridad y consistencia de los datos, realización de backups y copias de respaldo. (cumplimiento parcial).
3. Realización de auditorías sobre políticas de seguridad a las bases de datos. (ítem cumplido). (para más detalle remitirse al informe de auditoría).</t>
  </si>
  <si>
    <t>La acción conserva el mismo avance del seguimiento anterior(100%) no obstante, el manual de funciones no ha sido modificado a pesar de la comunicación remitida por la Subgerencia económica mediante correo electrónico del 20 de octubre de 2022 a la Dirección corporativa.
Acción en revisión de efectividad</t>
  </si>
  <si>
    <t>El área aporto correo de fecha martes, 27 de diciembre de 2022 12:53 p. m. remitido a la alta gerencia con el estudio y procedimiento actualizado. No obstante, la acción queda en revisión de la efectividad ya que se envió el 27 de diciembre y no se han tomado decisiones. Teniendo en cuenta el indicador la acción registra el 100%
Acción en revisión de efectividad</t>
  </si>
  <si>
    <t>El proceso adjuntó el documento de estudio TISC enviado a la Gerencia el 27/12/2022. 
Está pendiente medir la efectividad en próximos seguimientos
Acción en revisión de efectividad</t>
  </si>
  <si>
    <t>El proceso adjuntó la presentación y el listado el listado de asistencia a la sensibilización realizada al manual de seguridad de la información. 
Está pendiente medir la efectividad en próximos seguimientos
Acción en revisión de efectividad</t>
  </si>
  <si>
    <t>5. Soporte Hallazgo OCI-2022-027 - Listado de Asistencia Sensibilización
5.1. Soporte Hallazgo OCI-2022-027 - Presentación Sensibilización
5.2. Soporte Hallazgo OCI-2022-027 - Retroalimentación de la Sensibilización</t>
  </si>
  <si>
    <t xml:space="preserve">Se evidencia el Manual del usuario Aplicativo para la Remuneración de Agentes, actualizado a Diciembre 2022, actualizado. Se aclara que la OCI no solicitó la creación de un manual sino la actualización del mismo porque ya estaba en el MIPG Comprueba esto la versión 5 del documento. </t>
  </si>
  <si>
    <t>9. Soporte Hallazgo OCI-2022-027 - Procedimiento Liquidación Previa actualizado diciembre 2022</t>
  </si>
  <si>
    <t>Teniendo en cuenta que la acción tiene fecha de finalización a 28 de febrero de 2023, no fue objeto de seguimiento.</t>
  </si>
  <si>
    <t>Teniendo en cuenta que la acción tiene fecha de finalización a 30 de marzo de 2023, no fue objeto de seguimiento.</t>
  </si>
  <si>
    <t>Teniendo en cuenta que la acción tiene fecha de finalización a 31 de mayo de 2023, no fue objeto de seguimiento.</t>
  </si>
  <si>
    <t>Teniendo en cuenta que la acción tiene fecha de finalización a 31 de agosto de 2023, no fue objeto de seguimiento.</t>
  </si>
  <si>
    <t>Teniendo en cuenta que la acción tiene fecha de finalización a 30 de junio de 2023, no fue objeto de seguimiento.</t>
  </si>
  <si>
    <t>Solicitar a la Dirección Corporativa la actualización de funciones del Manual de Funciones Trabajadores Oficiales - Resolución 806 del 21 de diciembre de 2021 «Por medio de la cual se modifica parcialmente y consolida el Manual Específico de Funciones y Requisitos por competencias laborales para desempeñar los empleos de Trabajador Oficial de la planta de personal de la Empresa de transporte del tercer milenio - TRANSMILENIO S. A,» II. Área funcional - Subgerencia de Atención al Usuario y Comunicaciones - Responsabilidad Social</t>
  </si>
  <si>
    <t>Actualizar el Manual de Responsabilidad Social Empresarial de TRANSMILENIO S. A.  M-SC-008 V.1</t>
  </si>
  <si>
    <t>Soportes OCI-2021-044-H3-A1:
Memorando 2022-80400-CI-77171 del 25-10-22 Estudio Técnico Económico y Jurídico, establecido como plan de mejora en ocasión al hallazgo N°3 auditoria OCI-2021-044</t>
  </si>
  <si>
    <t>Soportes OCI-2021-044-H2-A4:
1. P-ST-001 Apoyo a la gestión de información estadística de campo V.3.pdf
2. SoportePublicaciónActualizaciónProcedimiento.pdf</t>
  </si>
  <si>
    <t>Soportes OCI-2019-063-H7-A2:
1. Verificación información rutas
2. Memo 2022-80400-CI-87360.pdf
3. Memo 2022-80400-CI-98998.pdf</t>
  </si>
  <si>
    <t>Soportes OCI-2019-063-H7-A1:
1. Verificación información rutas
2. Memo 2022-80400-CI-87360.pdf
3. Memo 2022-80400-CI-98998.pdf</t>
  </si>
  <si>
    <t>Profesional Universitario 4 - Seguridad y Salud en el Trabajo</t>
  </si>
  <si>
    <t>Profesional Especializado 6 - Talento Humano
Profesional Universitario 4 - Seguridad y Salud en el Trabajo</t>
  </si>
  <si>
    <t>Directora Técnica de Modos Alternativos y E. C.</t>
  </si>
  <si>
    <t>Profesional Universitario 4 - Gestión Social</t>
  </si>
  <si>
    <t>Profesional Especializado 6 - Seguimiento a la Gestión (E)</t>
  </si>
  <si>
    <t>Profesional Especializado 6 - Prensa y Comunicación Externa</t>
  </si>
  <si>
    <t>Profesional Especializado 6 - Asuntos Disciplinarios</t>
  </si>
  <si>
    <t>Profesional Universitario 3 - Formación y Desarrollo</t>
  </si>
  <si>
    <t>Profesional universitario 3 - Formación y Desarrollo</t>
  </si>
  <si>
    <t>Profesional Especializado 6 - Gestión Social.</t>
  </si>
  <si>
    <t>Profesional Universitario 3 - Responsabilidad Social</t>
  </si>
  <si>
    <t>Profesional Especializado 6 - Asesoría legal</t>
  </si>
  <si>
    <t>Profesional Especializado 6 - Comunicación Externa</t>
  </si>
  <si>
    <t>Profesional Especializado 6 - Talento Humano</t>
  </si>
  <si>
    <t>Contratista - Seguridad y Salud en el Trabajo.
Profesional Especializado Talento Humano.</t>
  </si>
  <si>
    <t>Se verificaron los enlaces de Transparencia y acceso a la información pública de TransMilenio, los que al corte del presente informe se encuentran correctamente enlazados.</t>
  </si>
  <si>
    <r>
      <t xml:space="preserve">Se incorporó en el Manual que contiene las Políticas de seguridad de la Información M_DT_001 v.6, un anexo que recopila las excepciones y acciones.
</t>
    </r>
    <r>
      <rPr>
        <b/>
        <sz val="8"/>
        <rFont val="Arial"/>
        <family val="2"/>
      </rPr>
      <t>Soportes:</t>
    </r>
    <r>
      <rPr>
        <sz val="8"/>
        <rFont val="Arial"/>
        <family val="2"/>
      </rPr>
      <t xml:space="preserve"> Herramienta SIGEST y publicación del Manuel M-DT-001 v.6 en la Intranet Corporativa - Proceso Gestión TIC</t>
    </r>
  </si>
  <si>
    <t>S3. Anexo 1. Excepciones de seguridad de la información
S4. Manual de Políticas de Seguridad y Privacidad de la Información V.6</t>
  </si>
  <si>
    <t>Identificar la Información asociada a seguridad de la información que técnicamente se considera  debe ser entregada por RB en el marco del CTO de Concesión</t>
  </si>
  <si>
    <t>Actividad que en el Plan de Mejoramiento remitido por la Dirección de TIC a la OCI en memorando con radicado CI-71987, tiene como fecha de finalización junio de 2023; sin embargo ya se Identificó la Información asociada a seguridad de la información que debe ser entregada por RB y la interventoría remitió a RB la solicitud respectiva.
Soportes: *Acta reunión sep 28 y lista asistencia
*Radicado de Interv. a RB No.SAL-22-0200700 y su anexo</t>
  </si>
  <si>
    <t>Definir las directrices de la Interventoría frente a la solicitud de información a RB en materia de seguridad de la información</t>
  </si>
  <si>
    <t>De acuerdo con el Plan de Mejoramiento definido por la Dirección de TIC y enviado a la OCI mediante memorando de Octubre 6 de 2022 (CI-71987), tiene como fecha de finalización el mes de junio de 2023. Se realizará reporte en el próximo seguimiento.</t>
  </si>
  <si>
    <t>Definir las acciones a tomar por parte de la Dirección de TIC y la Interventoría, en caso de posible incumplimiento en los tiempos y completitud de entrega de la información por parte de RB en temas de seguridad de la información.</t>
  </si>
  <si>
    <t>Informar a la Alta Dirección sobre posibles desviaciones en el cumplimiento de las obligaciones de RB  asociadas a Seguridad de la Información,</t>
  </si>
  <si>
    <t xml:space="preserve">No. de posibles incumplimientos de RB en seguridad de la información reportados / No. de posibles incumplimientos de RB en seguridad de la información detectados </t>
  </si>
  <si>
    <t>De acuerdo con el Plan de Mejoramiento definido por la Dirección de TIC y enviado a la OCI mediante memorando de Octubre 6 de 2022 (CI-71987), tiene como fecha de finalización el mes de junio de 2023.Se realizará reporte en el próximo seguimiento.</t>
  </si>
  <si>
    <t>Revisión integral de las obligaciones del contrato de interventoría en materia de seguridad de la información, a fin de definir la mejor manera de dar cumplimiento a las mismas por parte de la interventoría, bajo las condiciones actuales con el concesionario RB.</t>
  </si>
  <si>
    <t>No. de Dctos. elaborados  con definición de la mejor manera de dar cumplimiento a obligaciones de Interventoría / No. de Dctos. Planeados</t>
  </si>
  <si>
    <t>Se realizó revisión integral de las obligaciones del CTO de interventoría en seguridad de la información y se definieron acciones para la mejor manera de dar cumplimiento a las mismas, lo cual se recopila en archivo Excel. 
Soportes: 
* Excel - Acciones mejor cumplimiento Obligs Interv e Información a solicitar a RB.
*Actas reuniones Sept.28 y Oct.3, seguridad de la información y listas de asistencia</t>
  </si>
  <si>
    <t>Revisión integral de las obligaciones del contrato de interventoría en materia de seguridad de la información, a fin de realizar su alineación con el contrato de Concesión de Recaudo, para futuros procesos de contratación.</t>
  </si>
  <si>
    <t>No. de Dctos. elaborados  con definición de obligaciones de Interventoría en seguridad de la información / No. de Dctos. Planeados</t>
  </si>
  <si>
    <r>
      <t xml:space="preserve">Actividad que en el Plan de Mejoramiento remitido por la Dirección de TIC a la OCI en memorando con radicado CI-71987, tiene como fecha de finalización junio de 2023; sin embargo en el ejercicio de revisión de obligaciones realizado para la acción anterior, se revisaron y definieron las obligaciones en seguridad de la información para futuras interventorías SIRCI.
</t>
    </r>
    <r>
      <rPr>
        <b/>
        <sz val="8"/>
        <rFont val="Arial"/>
        <family val="2"/>
      </rPr>
      <t>Soporte</t>
    </r>
    <r>
      <rPr>
        <sz val="8"/>
        <rFont val="Arial"/>
        <family val="2"/>
      </rPr>
      <t>: Acta reunión Seguridad de la Información de Oct. 3 de 2022 y lista de asistencia</t>
    </r>
  </si>
  <si>
    <t>N.º de sensibilizaciones realizadas/N.º de sensibilizaciones programadas * 100</t>
  </si>
  <si>
    <t># de participaciones en las investigaciones por el supervisor / # de reportes de accidentes de contratistas de la DTS</t>
  </si>
  <si>
    <t>Informar con mínimo 1 día de antelación a la Dirección Corporativa, el cambio de ARL para los funcionarios y contratistas que vayan a realizar funciones que los categoricen en tipo de riesgos diferentes al que se encuentra normalmente.</t>
  </si>
  <si>
    <t>Identificar a los colaboradores de la DTMA que se encuentran en riesgo 1 y socializar la forma de realizar el reporte de las novedades cuando prestan apoyo en actividades en vía.</t>
  </si>
  <si>
    <t>Solicitar mediante memorando interno a las dependencias de TMSA, el reporte a través de correo electrónico de todas las actividades que los colaboradores riesgo 1 deban realizar en la vía, al área de Seguridad y Salud en el Trabajo, con el fin de ser reportadas a la ARL.</t>
  </si>
  <si>
    <t>Se realizo solicitud de listado de colaboradores riesgo 1 de la DTMA a la D. Corporativa. Se envía a OCI el correo electrónico de solicitud y la respuesta dada por la D. Corporativa. Se envía correo donde se informo a los colaboradores riesgo 1 la forma de realizar el reporte de las novedades cuando prestan apoyo en actividades en vía o fuera de la entidad. Se envía encuesta diligenciada donde confirman lectura del correo.</t>
  </si>
  <si>
    <t>Soportes OCI-2022-060-H3-A1:
Respuesta encuesta confirmación lectura correo electrónico .msg
RV_ Listado actividad Soy Voluntario 13 dic DTMA.msg
RV_ Solicitud cambio ARL para actividad en vía.msg
RV_ Solicitud lista riesgo 1 ARL DTMA.msg
RV_ Solicitud reporte ARL para actividades fuera de la oficina.msg</t>
  </si>
  <si>
    <t>Se enviaron dos correos electrónicos a D. Corporativa solicitando reporte de cambio de ARL para dos jornadas realizadas durante el periodo de evaluación. Se envían correos electrónicos al auditor.</t>
  </si>
  <si>
    <t>Soportes OCI-2022-060-H3-A2:
Respuesta encuesta confirmación lectura correo electrónico .msg
RV_ Listado actividad Soy Voluntario 13 dic DTMA.msg
RV_ Solicitud cambio ARL para actividad en vía.msg
RV_ Solicitud lista riesgo 1 ARL DTMA.msg
RV_ Solicitud reporte ARL para actividades fuera de la oficina.msg</t>
  </si>
  <si>
    <t>Actas de reunión mensual.</t>
  </si>
  <si>
    <t xml:space="preserve">1. Correo electrónico de fecha 20 de octubre 2022
1.1. Pantallazo de Manual de funciones de </t>
  </si>
  <si>
    <t>A la fecha no se ha realizado la contratación de la persona toda vez que este proceso se desarrolla en el marco de las convocatorias asociadas a la cobertura de vacantes realizada en la Entidad, el cual depende de los diferentes cargos vacantes</t>
  </si>
  <si>
    <r>
      <t xml:space="preserve">Avance a Dic.31: Se realizó grabación del video así como su publicación en la Intranet Corporativa. Así mismo se desarrollaron 2 sesiones de sensibilización en seguridad de la información programadas por la Dirección de TIC y convocadas con apoyo de los Directivos de las áreas. En el formulario de asistencia se incluyó una evaluación del tema tratado.
</t>
    </r>
    <r>
      <rPr>
        <b/>
        <sz val="8"/>
        <rFont val="Arial"/>
        <family val="2"/>
      </rPr>
      <t>Soportes:</t>
    </r>
    <r>
      <rPr>
        <sz val="8"/>
        <rFont val="Arial"/>
        <family val="2"/>
      </rPr>
      <t xml:space="preserve"> 
* Video publicado en la Intranet
* Dos (2) Formularios de asistencia y evaluación 
* Presentación de la sensibilización.</t>
    </r>
  </si>
  <si>
    <r>
      <t>1. Presentación de la socialización y lista de asistencia
2. Pantallazos de las sesiones de sensibilización
3. Correos de invitación a la sensibilización a todos los directivos
S7. listado de asistencia de participación con las preguntas realizadas en el cuestionario.
S8. listado de asistencia de participación con las preguntas realizadas en el cuestionario</t>
    </r>
    <r>
      <rPr>
        <sz val="8"/>
        <color rgb="FFFF0000"/>
        <rFont val="Arial"/>
        <family val="2"/>
      </rPr>
      <t xml:space="preserve">
</t>
    </r>
    <r>
      <rPr>
        <sz val="8"/>
        <rFont val="Arial"/>
        <family val="2"/>
      </rPr>
      <t xml:space="preserve">Link para ver noticia: intranet de transmilenio - noticias - Así funcionan los procesos de Seguridad de la Información en TRANSMILENIO S.A.
</t>
    </r>
    <r>
      <rPr>
        <b/>
        <u/>
        <sz val="8"/>
        <rFont val="Arial"/>
        <family val="2"/>
      </rPr>
      <t>Nota</t>
    </r>
    <r>
      <rPr>
        <sz val="8"/>
        <rFont val="Arial"/>
        <family val="2"/>
      </rPr>
      <t>: Adicional a la encuesta practicada en la capacitación donde se valido el entendimiento, dentro de la noticia se puede ingresar a un link para responder a una evaluación.</t>
    </r>
  </si>
  <si>
    <r>
      <t xml:space="preserve">Avance a Dic.31: Se realizó la grabación del video así como su correspondiente publicación en la Intranet Corporativa. Así mismo se desarrollaron dos sesiones de sensibilización en seguridad de la información programadas por la Dirección de TIC y convocadas por los Directivos de las áreas. En el formulario de asistencia se incluyó una evaluación del tema tratado.
</t>
    </r>
    <r>
      <rPr>
        <b/>
        <sz val="8"/>
        <rFont val="Arial"/>
        <family val="2"/>
      </rPr>
      <t>Soportes:</t>
    </r>
    <r>
      <rPr>
        <sz val="8"/>
        <rFont val="Arial"/>
        <family val="2"/>
      </rPr>
      <t xml:space="preserve"> 
* Video publicado en la Intranet
* Dos (2) Formularios de asistencia y evaluación 
* Presentación de la sensibilización.</t>
    </r>
  </si>
  <si>
    <r>
      <t xml:space="preserve">1. Presentación de la socialización y lista de asistencia
2. Pantallazos de las sesiones de sensibilización
3. Correos de invitación a la sensibilización a todos los directivos
S7. listado de asistencia de participación con las preguntas realizadas en el cuestionario.
S8. listado de asistencia de participación con las preguntas realizadas en el cuestionario
Link para ver noticia: intranet de transmilenio - noticias - Así funcionan los procesos de Seguridad de la Información en TRANSMILENIO S.A.
</t>
    </r>
    <r>
      <rPr>
        <b/>
        <u/>
        <sz val="8"/>
        <rFont val="Arial"/>
        <family val="2"/>
      </rPr>
      <t>Nota:</t>
    </r>
    <r>
      <rPr>
        <sz val="8"/>
        <rFont val="Arial"/>
        <family val="2"/>
      </rPr>
      <t xml:space="preserve"> Adicional a la encuesta practicada en la capacitación donde se valido el entendimiento, dentro de la noticia se puede ingresar a un link para responder a una evaluación.</t>
    </r>
  </si>
  <si>
    <r>
      <t xml:space="preserve">Avance a Dic 2022: 
Adicional a las actividades realizadas y cuyos soportes fueron entregados a la OCI en seguimiento anterior, se realizó en noviembre 1o. reunión con el consultor de continuidad del negocio a fin de mantener la articulados con los aspectos asociados a pruebas del DRP, las cuales se concluyen de acuerdo con lo previsto para 2022.
</t>
    </r>
    <r>
      <rPr>
        <b/>
        <sz val="8"/>
        <rFont val="Arial"/>
        <family val="2"/>
      </rPr>
      <t>Soporte</t>
    </r>
    <r>
      <rPr>
        <sz val="8"/>
        <rFont val="Arial"/>
        <family val="2"/>
      </rPr>
      <t xml:space="preserve">: Correo remitido en nov.30 a la OCI con Acta de reunión realizada y lista de asistencia. </t>
    </r>
  </si>
  <si>
    <t>S1. Acta Reunión Planeacion Simulacro Continuidad del Negocio Noviembre 01  2022</t>
  </si>
  <si>
    <r>
      <t xml:space="preserve">Se incorporaron en el PETI v.4 los dos componentes asociados a servicios ciudadanos digitales (TransmiApp y Recarga Web) y se actualizó y publicó el PETI v.4 en el sistema de gestión de la Entidad SIGEST, de acuerdo con lo establecido.
</t>
    </r>
    <r>
      <rPr>
        <b/>
        <sz val="8"/>
        <rFont val="Arial"/>
        <family val="2"/>
      </rPr>
      <t>Soportes:</t>
    </r>
    <r>
      <rPr>
        <sz val="8"/>
        <rFont val="Arial"/>
        <family val="2"/>
      </rPr>
      <t xml:space="preserve"> Herramienta SIGEST y publicación del PETI v.4 en la Intranet </t>
    </r>
  </si>
  <si>
    <t xml:space="preserve">Se remitió  memorando con estudio técnico, jurídico y económico en relación al hallazgo. Memorando 2022-80400-CI-77171 del 25-10-22.
El estudio técnico, económico y jurídico contiene el análisis de las condiciones particulares, variables y excepciones aplicables a los casos de entrega, de los predios denominados El Gacó y Bachué Alo. </t>
  </si>
  <si>
    <t>Los únicos mapas de evacuación que se encuentran desactualizados a la fecha son los correspondientes a los pisos 5 y 4, toda vez que en estos pisos se realizaron cambios durante el mes de diciembre del año 2022; razón por la cual, ya se solicitó el diseño de los nuevos planos para que sean publicados en el primer trimestre del año 2023</t>
  </si>
  <si>
    <t>S19. Listado de exámenes médicos</t>
  </si>
  <si>
    <t>De acuerdo con la evidencia portada y las verificaciones de la Oficina de Control Interno la acción fue cumplida y por tanto se da el cierre de la misma.</t>
  </si>
  <si>
    <t xml:space="preserve">Se actualiza y se publica la matriz de riesgos del proceso de gestión de mercadeo </t>
  </si>
  <si>
    <t>El mapa fue actualizado según los lineamientos dados por la Oficina Asesora de Planeación y mitiga la causa del hallazgo. Por tanto se procede a su cierre.</t>
  </si>
  <si>
    <t>La dependencia ha venido realizando las actualizaciones de los espacios asignados en la página, según se pudo evidencia. Por tanto se procede a su cierre.</t>
  </si>
  <si>
    <t>Se adjunta archivo de consolidado de reporte de indicadores 2022</t>
  </si>
  <si>
    <t>Soporte OCI-2022-025-H1-A1:
Anexo 2. Riesgos Corrupción PAAC 2022 .xlsx
Publicación matriz riesgos corrupción.pdf
Riesgos Corrupción PAAC 2022 V.1.xlsx</t>
  </si>
  <si>
    <t>Soporte OCI-2022-025-H3-A1:
soporte actas comité seguimiento al SITP seguimiento a compromisos
Validación actas</t>
  </si>
  <si>
    <t>Soporte OCI-2022-025-H3-A3:
Modificación resolución comité de seguimiento al SITP.pdf</t>
  </si>
  <si>
    <t>3. Soporte Hallazgo OCI-2022-027 - Estudio remitido a la Alta Gerencia correo de 27/12/2022
3.1 P-SE-023 Metodologia para la actualización del precio TISC V.3.
3.2. Soporte Hallazgo OCI-2022-027 - Estudio TISC</t>
  </si>
  <si>
    <t>Se realizó la sensibilización el día el 24/11/2022, cumpliendo con el objetivo y meta, dejando como soporte lista de asistencia adicional, se realizó retroalimentación para verificar que el equipo haya interiorizado los conceptos. Se adjuntan soportes.</t>
  </si>
  <si>
    <t>Mediante comunicado con radicado interno 2022-80202-CI-74621 del 19 de octubre, de 2022, la Dirección de TIC dio respuesta al concepto solicitado por ésta Subgerencia mediante radicado interno 2022-80300-CI-71376 del 5/10/2022, el cual se adjunta como soporte y fue socializado con el equipo de concesiones durante sensibilización del 24/11/2022. El concepto indica que para este caso no se necesita aplicación del numeral 8.4.2., dado que la contraseña es para plataforma one drive.</t>
  </si>
  <si>
    <t>6. Soporte Hallazgo OCI-2022-027 - Concepto DTIC
6.1 Soporte Hallazgo OCI-2022-027 - Solicitud Concepto DTIC</t>
  </si>
  <si>
    <t>Se adjunta el Manual del Usuario Aplicativo para la Remuneración de Agentes, actualizado a Diciembre 2022. Al respecto, en opinión del Ing. Héctor Betancourt, éste no debe llevarse como Manual en formato de la OAP (M-SE-002) toda vez que es un manual para instalación de una Aplicación y ya se encuentra en el Inventario de activos de la Dirección TIC-SE.</t>
  </si>
  <si>
    <t>El día 23/11/22 se envió correo electrónico a la auditora correspondiente adjuntando archivo con el listado de los contratos que en el proceso de auditoría identificaron que no tienen la información cargada en el SECOP junto con el nombre del supervisor correspondiente; adicionalmente, se informó que la responsabilidad sobre los contratos del equipo de contratación, llega hasta el momento del perfeccionamiento de los mismos y por tanto no tiene la capacidad de realizar la auditoría sobre el cargue de información como la aquí identificada.</t>
  </si>
  <si>
    <t>Reporte de los supervisores que no han cargado a tiempo los documentos a SECOPII</t>
  </si>
  <si>
    <t>Se identificó que la información pendiente de cargue no es responsabilidad del proceso sino de los supervisores de cada contrato, por tanto se envió el correo mencionado en la acción anterior</t>
  </si>
  <si>
    <t>Desde el ultimo reporte de avance realizado no se han presentado solicitudes de cambio de señalización en el comité de kilómetros eficientes.</t>
  </si>
  <si>
    <t>Los documentos de los dos contratos que se manejan por SECOP I se encuentran cargados con los soportes correspondientes a su etapa precontractual y contractual a la fecha.</t>
  </si>
  <si>
    <t>A la fecha se ha revisado el 33,3% que equivalen a los 3 primeros numérales del enlace de transparencia y acceso a la información pública de TransMilenio, con un total de 290 archivos cargados.</t>
  </si>
  <si>
    <t>Publicación de la política de seguridad y privacidad de la información al 31 de enero de 2022.
una política de seguridad y privacidad de la información publicada en la pagina web*100</t>
  </si>
  <si>
    <t>Se publicaron los documentos asociados en la resolución N°1519 del 2020, dando cumplimiento a los estándares de publicación y divulgación de información en el menú participa desde el numeral  6.1 al 6.5., se podrá verificar en la página WEB de la entidad</t>
  </si>
  <si>
    <t>Generar correo electrónico al Colaborador que no finalice la inducción o reinducción al 100%, con copia a su jefe inmediato, o supervisor de contrato según corresponda, informando la no finalización exitosa del curso de inducción o reinducción y que esto se configura como un incumplimiento del artículo 12, literal f, del Decreto 1567 de 1998; y que por lo anterior se le habilitará el curso por un periodo no mayor a un mes más y que, si en ese periodo de tiempo no se finaliza al 100% el curso, será escalado a la Oficina de Control Disciplinario Interno, toda vez que se está incumpliendo una obligación establecida en el Decreto Ley.</t>
  </si>
  <si>
    <t>Enviar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Disciplinario Interno</t>
  </si>
  <si>
    <t>Esta acción fue escalada a la Oficina de Control Disciplinario Interno toda vez que no se recibió respuesta por parte de la Dirección de TIC; y es dicha oficina (la Oficina de Control Disciplinario Interno) quien ha realizado los seguimientos correspondientes</t>
  </si>
  <si>
    <t>Teniendo en cuenta que la acción se vence el 31 de octubre de 2023, no fue objeto de seguimiento</t>
  </si>
  <si>
    <t>Se evidenció la actualización y publicación en la intranet de TRANSMILENIO S. A., de la matriz de riesgo del proceso de Gestión de Asuntos Disciplinarios, en el control asociado a la demora en las etapas procesales, sumado a lo evidenciado en la presente acción, permite a la dependencia tener un mayor control en los términos de las etapas procesales, por lo que su eficacia es del 100%, lo que permite evidenciar la efectividad de la acción y se procede al cierre de la misma.</t>
  </si>
  <si>
    <t>Mediante prueba de observación, tomando como muestra 4 procesos que se encuentran en etapa de indagación, los expedientes No. 591-22, 586-22, 593-22 y 603-22, evidenciando que dicha dependencia está cumpliendo con los términos establecidos en el artículo 150 de la ley 734 de 2002, como la solicitud y reiteración de pruebas y con un seguimiento continuo a los expedientes en cuestión, lo que permite evidenciar la efectividad de la acción y se procede al cierre de la misma.</t>
  </si>
  <si>
    <t>Teniendo en cuenta que la acción se encontraba cumplida desde el seguimiento anterior, la Oficina de Control Interno evidenció la efectividad de ésta mediante las gestiones realizadas por parte de la Subgerencia Jurídica, frente a la revisión de las 35 políticas de habeas data dentro del alcance de sus competencias, por lo que se procede al cierre de la acción.</t>
  </si>
  <si>
    <t xml:space="preserve">Se realizó la verificación de la adopción del procedimiento 1 en el manual M-DA- Manual de nómina y prestaciones sociales en el numeral 6.4.1 Procedimiento 1. Sin embargo, no fue posible validar la efectividad de la acción debido a que no se aportaron evidencias y no fue posible validar que el cruce de la información generada por el sistema y archivo de prenominal correspondiente no presentara inconsistencias.
</t>
  </si>
  <si>
    <t>Teniendo en cuenta que la acción se vence en la vigencia 2023, se validara su cumplimiento en el próximo seguimiento.</t>
  </si>
  <si>
    <t xml:space="preserve">Se realizó la socialización de lecciones aprendidas a través del boletín de noticias en 5 jornadas diferentes a saber:
7 de diciembre de 2022:
16 de diciembre de 2022:
23 de diciembre de 2022
26 de diciembre de 2022:
29 de diciembre de 2022
</t>
  </si>
  <si>
    <t>1. S3.M-DA-017 Manual para la Formación y Capacitación de los Servidores Públicos V.2
2. S2.Imagen de manuales cargados en el micrositio MIPG</t>
  </si>
  <si>
    <t>1. S1.M-DA-016 Manual Selección o Nombramiento Vinculacion y Desvinculación V.6.
2. S2.Imagen de manuales cargados en el micrositio MIPG</t>
  </si>
  <si>
    <t>1. S4.Caracterizacion Proceso Gestion Talento Humano V.4
2. S5.Imagen de procedimientos cargados en el micrositio MIPG</t>
  </si>
  <si>
    <t>1. S6.M-DA-006 Manual de gestión para el Desarrollo V.6
2. S2.Imagen de manuales cargados en el micrositio MIPG</t>
  </si>
  <si>
    <t xml:space="preserve">Se observó que en el anexo técnico 9.1 Obligaciones del contratista viñeta 3 del contrato CTO811-22 con Compensar se solicita un coordinar que se encargara de validar la facturación lo que permite evidenciar que la acción fue cumplida. Sin embargo, al validar su efectividad, se evidencio que esta no es efectiva una vez que se revisaron las 3 ultimas facturas entregadas por el proveedor y canceladas por la entidad no detallan las actividades que se están facturando razón que origino el hallazgo </t>
  </si>
  <si>
    <t>Profesional universitario grado 5 - Bienestar</t>
  </si>
  <si>
    <t>Incumplimiento del artículo 115 de la Ley 489 de 1998, puesto que el Comité de Kilómetros Eficientes, tanto Troncal como Zonal, no se encuentra debidamente formalizado mediante acto administrativo. 
Teniendo en cuenta que en los documentos «T-ST-001 Protocolo kilómetros eficientes - Troncal» y «T-ST-002 Protocolo kilómetros eficientes - Zonal» se menciona la instancia decisoria para aprobación de los cambios operativos al comité de kilómetros eficientes y el comité de decisión, los cuales, una vez revisada la relación de resoluciones emitidas en la entidad, no se evidencia que estos fuesen adoptados y regulados mediante acto administrativo, conforme a lo establecido en el artículo 115 de la Ley 489 de 1998
Nota: Para lectura completa del Hallazgo remitirse al informe</t>
  </si>
  <si>
    <t>Ausencia de la descripción de responsabilidades y actividades de las dependencias en el diseño de parámetros técnicos operacionales de proyectos de infraestructura.
En la prueba realizada para verificar y evaluar las actividades de especificación de los parámetros técnicos operacionales y de infraestructura para el diseño y posterior construcción de la misma en el Sistema TransMilenio, se identificó que en el procedimiento P-ST-005 «Parámetros para el diseño de la Infraestructura», versión 2 de febrero de 2019, no se incluyen responsabilidades y actividades sobre la especificación de los parámetros técnicos operacionales a las siguientes dependencias: Dirección Técnica de Seguridad, Dirección de TIC, Dirección Técnica de BRT, Dirección de Modos Alternativos, Subgerencia de Atención al Usuario y Comunicaciones, entre otras, las cuales tienen directa incidencia en la marcha, una vez instalada la infraestructura. 
Nota: Para lectura completa del Hallazgo remitirse al informe</t>
  </si>
  <si>
    <t>Documentos desactualizados del proceso Planeación del SITP.
En la revisión de la documentación publicada en el Micrositio del MIPG, correspondiente al proceso de Planeación del SITP, se identificaron documentos que no se encuentran actualizados en su referenciación, normativas o que ya no se están ejecutando las actividades tal como lo registra. Estos son:
Nota: Para lectura completa del Hallazgo remitirse al informe</t>
  </si>
  <si>
    <t>Al verificar la documentación registrada por la Dirección de TIC, se observó que, a pesar de tener documentado en algunos procesos las actividades que se deben desarrollar en caso de presentarse alguna desviación o excepción, no se tiene definido un mecanismo que permita reportar los incidentes de seguridad de la información, el profesional al que debe ser dirigido y si es necesario incluir un correo electrónico para solicitar la excepción y que se proceda a dar pronta respuesta, así como prever un mecanismo de control y monitoreo a dichas excepciones.
Nota: Para lectura completa del hallazgo remitirse al informe</t>
  </si>
  <si>
    <t>Acción que continúa inefectiva hasta que el proceso subsane lo evidenciado en el hallazgo No. 3 del informe OCI-2022-061</t>
  </si>
  <si>
    <t>Estas acciones quedan en revisión de efectividad, pues estos cambios son muy recientes para medir sus efectos y, por tanto, se realizarán seguimientos por parte de la Oficina de Control Interno.</t>
  </si>
  <si>
    <t>La subgerencia llevó a cabo las actualización en el correspondiente espacio de la Página Web de la entidad en el menú “Participa”. Se considera, por parte de la Oficina de Control Interno, que es necesario verificar la efectividad de esta en posteriores seguimientos.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</si>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</sst>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30"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u/>
      <sz val="11"/>
      <color theme="10"/>
      <name val="Calibri"/>
      <family val="2"/>
      <scheme val="minor"/>
    </font>
    <font>
      <sz val="8"/>
      <color rgb="FFFF0000"/>
      <name val="Arial"/>
      <family val="2"/>
    </font>
    <font>
      <b/>
      <u/>
      <sz val="8"/>
      <name val="Arial"/>
      <family val="2"/>
    </font>
    <font>
      <sz val="9"/>
      <color indexed="81"/>
      <name val="Calibri"/>
      <family val="2"/>
      <scheme val="minor"/>
    </font>
    <font>
      <b/>
      <sz val="8"/>
      <color indexed="81"/>
      <name val="Calibri"/>
      <family val="2"/>
      <scheme val="minor"/>
    </font>
    <font>
      <sz val="8"/>
      <color indexed="8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936">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0" fontId="24" fillId="0" borderId="0" applyNumberForma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81">
    <xf numFmtId="0" fontId="0" fillId="0" borderId="0" xfId="0"/>
    <xf numFmtId="0" fontId="0" fillId="0" borderId="0" xfId="0" applyAlignment="1">
      <alignment shrinkToFit="1"/>
    </xf>
    <xf numFmtId="0" fontId="2" fillId="0" borderId="1" xfId="0" applyFont="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1" fillId="0" borderId="2" xfId="0" applyFont="1" applyBorder="1" applyAlignment="1">
      <alignment horizontal="justify" vertical="center" wrapText="1"/>
    </xf>
    <xf numFmtId="0" fontId="12"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hidden="1"/>
    </xf>
    <xf numFmtId="0" fontId="12" fillId="0" borderId="3" xfId="0" quotePrefix="1" applyFont="1" applyBorder="1" applyAlignment="1">
      <alignment horizontal="left" vertical="center" wrapText="1"/>
    </xf>
    <xf numFmtId="0" fontId="12" fillId="0" borderId="3" xfId="0" applyFont="1" applyBorder="1" applyAlignment="1">
      <alignment horizontal="left" vertical="center" wrapText="1"/>
    </xf>
    <xf numFmtId="0" fontId="19" fillId="0" borderId="4" xfId="0" applyFont="1" applyBorder="1" applyAlignment="1" applyProtection="1">
      <alignment horizontal="left" vertical="center" wrapText="1"/>
      <protection hidden="1"/>
    </xf>
    <xf numFmtId="0" fontId="12" fillId="0" borderId="5" xfId="0" applyFont="1" applyBorder="1" applyAlignment="1">
      <alignment horizontal="left" vertical="center" wrapText="1"/>
    </xf>
    <xf numFmtId="0" fontId="1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6" fillId="0" borderId="0" xfId="0" applyFont="1" applyAlignment="1">
      <alignment horizontal="left" vertical="center"/>
    </xf>
    <xf numFmtId="0" fontId="11" fillId="0" borderId="8" xfId="0" applyFont="1" applyBorder="1" applyAlignment="1">
      <alignment horizontal="justify" vertical="center" wrapText="1"/>
    </xf>
    <xf numFmtId="0" fontId="12" fillId="0" borderId="9" xfId="0" applyFont="1" applyBorder="1" applyAlignment="1">
      <alignment horizontal="center" vertical="center" wrapText="1"/>
    </xf>
    <xf numFmtId="0" fontId="12" fillId="2" borderId="9" xfId="0" applyFont="1" applyFill="1" applyBorder="1" applyAlignment="1">
      <alignment horizontal="center" vertical="center" wrapText="1"/>
    </xf>
    <xf numFmtId="0" fontId="19" fillId="0" borderId="9" xfId="0" applyFont="1" applyBorder="1" applyAlignment="1" applyProtection="1">
      <alignment horizontal="left" vertical="center" wrapText="1"/>
      <protection hidden="1"/>
    </xf>
    <xf numFmtId="0" fontId="12" fillId="0" borderId="10" xfId="0" applyFont="1" applyBorder="1" applyAlignment="1">
      <alignment horizontal="left" vertical="center" wrapText="1"/>
    </xf>
    <xf numFmtId="0" fontId="11" fillId="0" borderId="13"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2" borderId="14"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18" xfId="0" applyFont="1" applyBorder="1" applyAlignment="1">
      <alignment horizontal="justify" vertical="center" wrapText="1"/>
    </xf>
    <xf numFmtId="0" fontId="13" fillId="7" borderId="1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6"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4" fillId="5" borderId="9" xfId="2"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0" fontId="3" fillId="2" borderId="1" xfId="0" quotePrefix="1"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 xfId="1495" applyFont="1" applyFill="1" applyBorder="1" applyAlignment="1">
      <alignment horizontal="left" vertical="center" wrapText="1"/>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169" fontId="2" fillId="2" borderId="1" xfId="0" applyNumberFormat="1" applyFont="1" applyFill="1" applyBorder="1" applyAlignment="1" applyProtection="1">
      <alignment horizontal="left" vertical="center" wrapText="1"/>
      <protection hidden="1"/>
    </xf>
    <xf numFmtId="9" fontId="3" fillId="2" borderId="1" xfId="1" applyFont="1" applyFill="1" applyBorder="1" applyAlignment="1">
      <alignment horizontal="left" vertical="center" wrapText="1"/>
    </xf>
    <xf numFmtId="169" fontId="3" fillId="0" borderId="1" xfId="0" applyNumberFormat="1"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168" fontId="4" fillId="4" borderId="1" xfId="2" applyNumberFormat="1" applyFont="1" applyFill="1" applyBorder="1" applyAlignment="1">
      <alignment horizontal="left" vertical="center" wrapText="1"/>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cellXfs>
  <cellStyles count="2936">
    <cellStyle name="Euro" xfId="4"/>
    <cellStyle name="Hipervínculo" xfId="1495" builtinId="8"/>
    <cellStyle name="Hipervínculo 2" xfId="5"/>
    <cellStyle name="Millares 2" xfId="6"/>
    <cellStyle name="Millares 3" xfId="7"/>
    <cellStyle name="Millares 3 10" xfId="343"/>
    <cellStyle name="Millares 3 10 2" xfId="1063"/>
    <cellStyle name="Millares 3 10 2 2" xfId="2504"/>
    <cellStyle name="Millares 3 10 3" xfId="1784"/>
    <cellStyle name="Millares 3 11" xfId="487"/>
    <cellStyle name="Millares 3 11 2" xfId="1207"/>
    <cellStyle name="Millares 3 11 2 2" xfId="2648"/>
    <cellStyle name="Millares 3 11 3" xfId="1928"/>
    <cellStyle name="Millares 3 12" xfId="631"/>
    <cellStyle name="Millares 3 12 2" xfId="1351"/>
    <cellStyle name="Millares 3 12 2 2" xfId="2792"/>
    <cellStyle name="Millares 3 12 3" xfId="2072"/>
    <cellStyle name="Millares 3 13" xfId="775"/>
    <cellStyle name="Millares 3 13 2" xfId="2216"/>
    <cellStyle name="Millares 3 14" xfId="1496"/>
    <cellStyle name="Millares 3 2" xfId="56"/>
    <cellStyle name="Millares 3 2 10" xfId="489"/>
    <cellStyle name="Millares 3 2 10 2" xfId="1209"/>
    <cellStyle name="Millares 3 2 10 2 2" xfId="2650"/>
    <cellStyle name="Millares 3 2 10 3" xfId="1930"/>
    <cellStyle name="Millares 3 2 11" xfId="633"/>
    <cellStyle name="Millares 3 2 11 2" xfId="1353"/>
    <cellStyle name="Millares 3 2 11 2 2" xfId="2794"/>
    <cellStyle name="Millares 3 2 11 3" xfId="2074"/>
    <cellStyle name="Millares 3 2 12" xfId="777"/>
    <cellStyle name="Millares 3 2 12 2" xfId="2218"/>
    <cellStyle name="Millares 3 2 13" xfId="1498"/>
    <cellStyle name="Millares 3 2 2" xfId="60"/>
    <cellStyle name="Millares 3 2 2 10" xfId="781"/>
    <cellStyle name="Millares 3 2 2 10 2" xfId="2222"/>
    <cellStyle name="Millares 3 2 2 11" xfId="1502"/>
    <cellStyle name="Millares 3 2 2 2" xfId="72"/>
    <cellStyle name="Millares 3 2 2 2 10" xfId="1514"/>
    <cellStyle name="Millares 3 2 2 2 2" xfId="97"/>
    <cellStyle name="Millares 3 2 2 2 2 2" xfId="193"/>
    <cellStyle name="Millares 3 2 2 2 2 2 2" xfId="337"/>
    <cellStyle name="Millares 3 2 2 2 2 2 2 2" xfId="1057"/>
    <cellStyle name="Millares 3 2 2 2 2 2 2 2 2" xfId="2498"/>
    <cellStyle name="Millares 3 2 2 2 2 2 2 3" xfId="1778"/>
    <cellStyle name="Millares 3 2 2 2 2 2 3" xfId="481"/>
    <cellStyle name="Millares 3 2 2 2 2 2 3 2" xfId="1201"/>
    <cellStyle name="Millares 3 2 2 2 2 2 3 2 2" xfId="2642"/>
    <cellStyle name="Millares 3 2 2 2 2 2 3 3" xfId="1922"/>
    <cellStyle name="Millares 3 2 2 2 2 2 4" xfId="625"/>
    <cellStyle name="Millares 3 2 2 2 2 2 4 2" xfId="1345"/>
    <cellStyle name="Millares 3 2 2 2 2 2 4 2 2" xfId="2786"/>
    <cellStyle name="Millares 3 2 2 2 2 2 4 3" xfId="2066"/>
    <cellStyle name="Millares 3 2 2 2 2 2 5" xfId="769"/>
    <cellStyle name="Millares 3 2 2 2 2 2 5 2" xfId="1489"/>
    <cellStyle name="Millares 3 2 2 2 2 2 5 2 2" xfId="2930"/>
    <cellStyle name="Millares 3 2 2 2 2 2 5 3" xfId="2210"/>
    <cellStyle name="Millares 3 2 2 2 2 2 6" xfId="913"/>
    <cellStyle name="Millares 3 2 2 2 2 2 6 2" xfId="2354"/>
    <cellStyle name="Millares 3 2 2 2 2 2 7" xfId="1634"/>
    <cellStyle name="Millares 3 2 2 2 2 3" xfId="145"/>
    <cellStyle name="Millares 3 2 2 2 2 3 2" xfId="289"/>
    <cellStyle name="Millares 3 2 2 2 2 3 2 2" xfId="1009"/>
    <cellStyle name="Millares 3 2 2 2 2 3 2 2 2" xfId="2450"/>
    <cellStyle name="Millares 3 2 2 2 2 3 2 3" xfId="1730"/>
    <cellStyle name="Millares 3 2 2 2 2 3 3" xfId="433"/>
    <cellStyle name="Millares 3 2 2 2 2 3 3 2" xfId="1153"/>
    <cellStyle name="Millares 3 2 2 2 2 3 3 2 2" xfId="2594"/>
    <cellStyle name="Millares 3 2 2 2 2 3 3 3" xfId="1874"/>
    <cellStyle name="Millares 3 2 2 2 2 3 4" xfId="577"/>
    <cellStyle name="Millares 3 2 2 2 2 3 4 2" xfId="1297"/>
    <cellStyle name="Millares 3 2 2 2 2 3 4 2 2" xfId="2738"/>
    <cellStyle name="Millares 3 2 2 2 2 3 4 3" xfId="2018"/>
    <cellStyle name="Millares 3 2 2 2 2 3 5" xfId="721"/>
    <cellStyle name="Millares 3 2 2 2 2 3 5 2" xfId="1441"/>
    <cellStyle name="Millares 3 2 2 2 2 3 5 2 2" xfId="2882"/>
    <cellStyle name="Millares 3 2 2 2 2 3 5 3" xfId="2162"/>
    <cellStyle name="Millares 3 2 2 2 2 3 6" xfId="865"/>
    <cellStyle name="Millares 3 2 2 2 2 3 6 2" xfId="2306"/>
    <cellStyle name="Millares 3 2 2 2 2 3 7" xfId="1586"/>
    <cellStyle name="Millares 3 2 2 2 2 4" xfId="241"/>
    <cellStyle name="Millares 3 2 2 2 2 4 2" xfId="961"/>
    <cellStyle name="Millares 3 2 2 2 2 4 2 2" xfId="2402"/>
    <cellStyle name="Millares 3 2 2 2 2 4 3" xfId="1682"/>
    <cellStyle name="Millares 3 2 2 2 2 5" xfId="385"/>
    <cellStyle name="Millares 3 2 2 2 2 5 2" xfId="1105"/>
    <cellStyle name="Millares 3 2 2 2 2 5 2 2" xfId="2546"/>
    <cellStyle name="Millares 3 2 2 2 2 5 3" xfId="1826"/>
    <cellStyle name="Millares 3 2 2 2 2 6" xfId="529"/>
    <cellStyle name="Millares 3 2 2 2 2 6 2" xfId="1249"/>
    <cellStyle name="Millares 3 2 2 2 2 6 2 2" xfId="2690"/>
    <cellStyle name="Millares 3 2 2 2 2 6 3" xfId="1970"/>
    <cellStyle name="Millares 3 2 2 2 2 7" xfId="673"/>
    <cellStyle name="Millares 3 2 2 2 2 7 2" xfId="1393"/>
    <cellStyle name="Millares 3 2 2 2 2 7 2 2" xfId="2834"/>
    <cellStyle name="Millares 3 2 2 2 2 7 3" xfId="2114"/>
    <cellStyle name="Millares 3 2 2 2 2 8" xfId="817"/>
    <cellStyle name="Millares 3 2 2 2 2 8 2" xfId="2258"/>
    <cellStyle name="Millares 3 2 2 2 2 9" xfId="1538"/>
    <cellStyle name="Millares 3 2 2 2 3" xfId="169"/>
    <cellStyle name="Millares 3 2 2 2 3 2" xfId="313"/>
    <cellStyle name="Millares 3 2 2 2 3 2 2" xfId="1033"/>
    <cellStyle name="Millares 3 2 2 2 3 2 2 2" xfId="2474"/>
    <cellStyle name="Millares 3 2 2 2 3 2 3" xfId="1754"/>
    <cellStyle name="Millares 3 2 2 2 3 3" xfId="457"/>
    <cellStyle name="Millares 3 2 2 2 3 3 2" xfId="1177"/>
    <cellStyle name="Millares 3 2 2 2 3 3 2 2" xfId="2618"/>
    <cellStyle name="Millares 3 2 2 2 3 3 3" xfId="1898"/>
    <cellStyle name="Millares 3 2 2 2 3 4" xfId="601"/>
    <cellStyle name="Millares 3 2 2 2 3 4 2" xfId="1321"/>
    <cellStyle name="Millares 3 2 2 2 3 4 2 2" xfId="2762"/>
    <cellStyle name="Millares 3 2 2 2 3 4 3" xfId="2042"/>
    <cellStyle name="Millares 3 2 2 2 3 5" xfId="745"/>
    <cellStyle name="Millares 3 2 2 2 3 5 2" xfId="1465"/>
    <cellStyle name="Millares 3 2 2 2 3 5 2 2" xfId="2906"/>
    <cellStyle name="Millares 3 2 2 2 3 5 3" xfId="2186"/>
    <cellStyle name="Millares 3 2 2 2 3 6" xfId="889"/>
    <cellStyle name="Millares 3 2 2 2 3 6 2" xfId="2330"/>
    <cellStyle name="Millares 3 2 2 2 3 7" xfId="1610"/>
    <cellStyle name="Millares 3 2 2 2 4" xfId="121"/>
    <cellStyle name="Millares 3 2 2 2 4 2" xfId="265"/>
    <cellStyle name="Millares 3 2 2 2 4 2 2" xfId="985"/>
    <cellStyle name="Millares 3 2 2 2 4 2 2 2" xfId="2426"/>
    <cellStyle name="Millares 3 2 2 2 4 2 3" xfId="1706"/>
    <cellStyle name="Millares 3 2 2 2 4 3" xfId="409"/>
    <cellStyle name="Millares 3 2 2 2 4 3 2" xfId="1129"/>
    <cellStyle name="Millares 3 2 2 2 4 3 2 2" xfId="2570"/>
    <cellStyle name="Millares 3 2 2 2 4 3 3" xfId="1850"/>
    <cellStyle name="Millares 3 2 2 2 4 4" xfId="553"/>
    <cellStyle name="Millares 3 2 2 2 4 4 2" xfId="1273"/>
    <cellStyle name="Millares 3 2 2 2 4 4 2 2" xfId="2714"/>
    <cellStyle name="Millares 3 2 2 2 4 4 3" xfId="1994"/>
    <cellStyle name="Millares 3 2 2 2 4 5" xfId="697"/>
    <cellStyle name="Millares 3 2 2 2 4 5 2" xfId="1417"/>
    <cellStyle name="Millares 3 2 2 2 4 5 2 2" xfId="2858"/>
    <cellStyle name="Millares 3 2 2 2 4 5 3" xfId="2138"/>
    <cellStyle name="Millares 3 2 2 2 4 6" xfId="841"/>
    <cellStyle name="Millares 3 2 2 2 4 6 2" xfId="2282"/>
    <cellStyle name="Millares 3 2 2 2 4 7" xfId="1562"/>
    <cellStyle name="Millares 3 2 2 2 5" xfId="217"/>
    <cellStyle name="Millares 3 2 2 2 5 2" xfId="937"/>
    <cellStyle name="Millares 3 2 2 2 5 2 2" xfId="2378"/>
    <cellStyle name="Millares 3 2 2 2 5 3" xfId="1658"/>
    <cellStyle name="Millares 3 2 2 2 6" xfId="361"/>
    <cellStyle name="Millares 3 2 2 2 6 2" xfId="1081"/>
    <cellStyle name="Millares 3 2 2 2 6 2 2" xfId="2522"/>
    <cellStyle name="Millares 3 2 2 2 6 3" xfId="1802"/>
    <cellStyle name="Millares 3 2 2 2 7" xfId="505"/>
    <cellStyle name="Millares 3 2 2 2 7 2" xfId="1225"/>
    <cellStyle name="Millares 3 2 2 2 7 2 2" xfId="2666"/>
    <cellStyle name="Millares 3 2 2 2 7 3" xfId="1946"/>
    <cellStyle name="Millares 3 2 2 2 8" xfId="649"/>
    <cellStyle name="Millares 3 2 2 2 8 2" xfId="1369"/>
    <cellStyle name="Millares 3 2 2 2 8 2 2" xfId="2810"/>
    <cellStyle name="Millares 3 2 2 2 8 3" xfId="2090"/>
    <cellStyle name="Millares 3 2 2 2 9" xfId="793"/>
    <cellStyle name="Millares 3 2 2 2 9 2" xfId="2234"/>
    <cellStyle name="Millares 3 2 2 3" xfId="85"/>
    <cellStyle name="Millares 3 2 2 3 2" xfId="181"/>
    <cellStyle name="Millares 3 2 2 3 2 2" xfId="325"/>
    <cellStyle name="Millares 3 2 2 3 2 2 2" xfId="1045"/>
    <cellStyle name="Millares 3 2 2 3 2 2 2 2" xfId="2486"/>
    <cellStyle name="Millares 3 2 2 3 2 2 3" xfId="1766"/>
    <cellStyle name="Millares 3 2 2 3 2 3" xfId="469"/>
    <cellStyle name="Millares 3 2 2 3 2 3 2" xfId="1189"/>
    <cellStyle name="Millares 3 2 2 3 2 3 2 2" xfId="2630"/>
    <cellStyle name="Millares 3 2 2 3 2 3 3" xfId="1910"/>
    <cellStyle name="Millares 3 2 2 3 2 4" xfId="613"/>
    <cellStyle name="Millares 3 2 2 3 2 4 2" xfId="1333"/>
    <cellStyle name="Millares 3 2 2 3 2 4 2 2" xfId="2774"/>
    <cellStyle name="Millares 3 2 2 3 2 4 3" xfId="2054"/>
    <cellStyle name="Millares 3 2 2 3 2 5" xfId="757"/>
    <cellStyle name="Millares 3 2 2 3 2 5 2" xfId="1477"/>
    <cellStyle name="Millares 3 2 2 3 2 5 2 2" xfId="2918"/>
    <cellStyle name="Millares 3 2 2 3 2 5 3" xfId="2198"/>
    <cellStyle name="Millares 3 2 2 3 2 6" xfId="901"/>
    <cellStyle name="Millares 3 2 2 3 2 6 2" xfId="2342"/>
    <cellStyle name="Millares 3 2 2 3 2 7" xfId="1622"/>
    <cellStyle name="Millares 3 2 2 3 3" xfId="133"/>
    <cellStyle name="Millares 3 2 2 3 3 2" xfId="277"/>
    <cellStyle name="Millares 3 2 2 3 3 2 2" xfId="997"/>
    <cellStyle name="Millares 3 2 2 3 3 2 2 2" xfId="2438"/>
    <cellStyle name="Millares 3 2 2 3 3 2 3" xfId="1718"/>
    <cellStyle name="Millares 3 2 2 3 3 3" xfId="421"/>
    <cellStyle name="Millares 3 2 2 3 3 3 2" xfId="1141"/>
    <cellStyle name="Millares 3 2 2 3 3 3 2 2" xfId="2582"/>
    <cellStyle name="Millares 3 2 2 3 3 3 3" xfId="1862"/>
    <cellStyle name="Millares 3 2 2 3 3 4" xfId="565"/>
    <cellStyle name="Millares 3 2 2 3 3 4 2" xfId="1285"/>
    <cellStyle name="Millares 3 2 2 3 3 4 2 2" xfId="2726"/>
    <cellStyle name="Millares 3 2 2 3 3 4 3" xfId="2006"/>
    <cellStyle name="Millares 3 2 2 3 3 5" xfId="709"/>
    <cellStyle name="Millares 3 2 2 3 3 5 2" xfId="1429"/>
    <cellStyle name="Millares 3 2 2 3 3 5 2 2" xfId="2870"/>
    <cellStyle name="Millares 3 2 2 3 3 5 3" xfId="2150"/>
    <cellStyle name="Millares 3 2 2 3 3 6" xfId="853"/>
    <cellStyle name="Millares 3 2 2 3 3 6 2" xfId="2294"/>
    <cellStyle name="Millares 3 2 2 3 3 7" xfId="1574"/>
    <cellStyle name="Millares 3 2 2 3 4" xfId="229"/>
    <cellStyle name="Millares 3 2 2 3 4 2" xfId="949"/>
    <cellStyle name="Millares 3 2 2 3 4 2 2" xfId="2390"/>
    <cellStyle name="Millares 3 2 2 3 4 3" xfId="1670"/>
    <cellStyle name="Millares 3 2 2 3 5" xfId="373"/>
    <cellStyle name="Millares 3 2 2 3 5 2" xfId="1093"/>
    <cellStyle name="Millares 3 2 2 3 5 2 2" xfId="2534"/>
    <cellStyle name="Millares 3 2 2 3 5 3" xfId="1814"/>
    <cellStyle name="Millares 3 2 2 3 6" xfId="517"/>
    <cellStyle name="Millares 3 2 2 3 6 2" xfId="1237"/>
    <cellStyle name="Millares 3 2 2 3 6 2 2" xfId="2678"/>
    <cellStyle name="Millares 3 2 2 3 6 3" xfId="1958"/>
    <cellStyle name="Millares 3 2 2 3 7" xfId="661"/>
    <cellStyle name="Millares 3 2 2 3 7 2" xfId="1381"/>
    <cellStyle name="Millares 3 2 2 3 7 2 2" xfId="2822"/>
    <cellStyle name="Millares 3 2 2 3 7 3" xfId="2102"/>
    <cellStyle name="Millares 3 2 2 3 8" xfId="805"/>
    <cellStyle name="Millares 3 2 2 3 8 2" xfId="2246"/>
    <cellStyle name="Millares 3 2 2 3 9" xfId="1526"/>
    <cellStyle name="Millares 3 2 2 4" xfId="157"/>
    <cellStyle name="Millares 3 2 2 4 2" xfId="301"/>
    <cellStyle name="Millares 3 2 2 4 2 2" xfId="1021"/>
    <cellStyle name="Millares 3 2 2 4 2 2 2" xfId="2462"/>
    <cellStyle name="Millares 3 2 2 4 2 3" xfId="1742"/>
    <cellStyle name="Millares 3 2 2 4 3" xfId="445"/>
    <cellStyle name="Millares 3 2 2 4 3 2" xfId="1165"/>
    <cellStyle name="Millares 3 2 2 4 3 2 2" xfId="2606"/>
    <cellStyle name="Millares 3 2 2 4 3 3" xfId="1886"/>
    <cellStyle name="Millares 3 2 2 4 4" xfId="589"/>
    <cellStyle name="Millares 3 2 2 4 4 2" xfId="1309"/>
    <cellStyle name="Millares 3 2 2 4 4 2 2" xfId="2750"/>
    <cellStyle name="Millares 3 2 2 4 4 3" xfId="2030"/>
    <cellStyle name="Millares 3 2 2 4 5" xfId="733"/>
    <cellStyle name="Millares 3 2 2 4 5 2" xfId="1453"/>
    <cellStyle name="Millares 3 2 2 4 5 2 2" xfId="2894"/>
    <cellStyle name="Millares 3 2 2 4 5 3" xfId="2174"/>
    <cellStyle name="Millares 3 2 2 4 6" xfId="877"/>
    <cellStyle name="Millares 3 2 2 4 6 2" xfId="2318"/>
    <cellStyle name="Millares 3 2 2 4 7" xfId="1598"/>
    <cellStyle name="Millares 3 2 2 5" xfId="109"/>
    <cellStyle name="Millares 3 2 2 5 2" xfId="253"/>
    <cellStyle name="Millares 3 2 2 5 2 2" xfId="973"/>
    <cellStyle name="Millares 3 2 2 5 2 2 2" xfId="2414"/>
    <cellStyle name="Millares 3 2 2 5 2 3" xfId="1694"/>
    <cellStyle name="Millares 3 2 2 5 3" xfId="397"/>
    <cellStyle name="Millares 3 2 2 5 3 2" xfId="1117"/>
    <cellStyle name="Millares 3 2 2 5 3 2 2" xfId="2558"/>
    <cellStyle name="Millares 3 2 2 5 3 3" xfId="1838"/>
    <cellStyle name="Millares 3 2 2 5 4" xfId="541"/>
    <cellStyle name="Millares 3 2 2 5 4 2" xfId="1261"/>
    <cellStyle name="Millares 3 2 2 5 4 2 2" xfId="2702"/>
    <cellStyle name="Millares 3 2 2 5 4 3" xfId="1982"/>
    <cellStyle name="Millares 3 2 2 5 5" xfId="685"/>
    <cellStyle name="Millares 3 2 2 5 5 2" xfId="1405"/>
    <cellStyle name="Millares 3 2 2 5 5 2 2" xfId="2846"/>
    <cellStyle name="Millares 3 2 2 5 5 3" xfId="2126"/>
    <cellStyle name="Millares 3 2 2 5 6" xfId="829"/>
    <cellStyle name="Millares 3 2 2 5 6 2" xfId="2270"/>
    <cellStyle name="Millares 3 2 2 5 7" xfId="1550"/>
    <cellStyle name="Millares 3 2 2 6" xfId="205"/>
    <cellStyle name="Millares 3 2 2 6 2" xfId="925"/>
    <cellStyle name="Millares 3 2 2 6 2 2" xfId="2366"/>
    <cellStyle name="Millares 3 2 2 6 3" xfId="1646"/>
    <cellStyle name="Millares 3 2 2 7" xfId="349"/>
    <cellStyle name="Millares 3 2 2 7 2" xfId="1069"/>
    <cellStyle name="Millares 3 2 2 7 2 2" xfId="2510"/>
    <cellStyle name="Millares 3 2 2 7 3" xfId="1790"/>
    <cellStyle name="Millares 3 2 2 8" xfId="493"/>
    <cellStyle name="Millares 3 2 2 8 2" xfId="1213"/>
    <cellStyle name="Millares 3 2 2 8 2 2" xfId="2654"/>
    <cellStyle name="Millares 3 2 2 8 3" xfId="1934"/>
    <cellStyle name="Millares 3 2 2 9" xfId="637"/>
    <cellStyle name="Millares 3 2 2 9 2" xfId="1357"/>
    <cellStyle name="Millares 3 2 2 9 2 2" xfId="2798"/>
    <cellStyle name="Millares 3 2 2 9 3" xfId="2078"/>
    <cellStyle name="Millares 3 2 3" xfId="64"/>
    <cellStyle name="Millares 3 2 3 10" xfId="785"/>
    <cellStyle name="Millares 3 2 3 10 2" xfId="2226"/>
    <cellStyle name="Millares 3 2 3 11" xfId="1506"/>
    <cellStyle name="Millares 3 2 3 2" xfId="76"/>
    <cellStyle name="Millares 3 2 3 2 10" xfId="1518"/>
    <cellStyle name="Millares 3 2 3 2 2" xfId="101"/>
    <cellStyle name="Millares 3 2 3 2 2 2" xfId="197"/>
    <cellStyle name="Millares 3 2 3 2 2 2 2" xfId="341"/>
    <cellStyle name="Millares 3 2 3 2 2 2 2 2" xfId="1061"/>
    <cellStyle name="Millares 3 2 3 2 2 2 2 2 2" xfId="2502"/>
    <cellStyle name="Millares 3 2 3 2 2 2 2 3" xfId="1782"/>
    <cellStyle name="Millares 3 2 3 2 2 2 3" xfId="485"/>
    <cellStyle name="Millares 3 2 3 2 2 2 3 2" xfId="1205"/>
    <cellStyle name="Millares 3 2 3 2 2 2 3 2 2" xfId="2646"/>
    <cellStyle name="Millares 3 2 3 2 2 2 3 3" xfId="1926"/>
    <cellStyle name="Millares 3 2 3 2 2 2 4" xfId="629"/>
    <cellStyle name="Millares 3 2 3 2 2 2 4 2" xfId="1349"/>
    <cellStyle name="Millares 3 2 3 2 2 2 4 2 2" xfId="2790"/>
    <cellStyle name="Millares 3 2 3 2 2 2 4 3" xfId="2070"/>
    <cellStyle name="Millares 3 2 3 2 2 2 5" xfId="773"/>
    <cellStyle name="Millares 3 2 3 2 2 2 5 2" xfId="1493"/>
    <cellStyle name="Millares 3 2 3 2 2 2 5 2 2" xfId="2934"/>
    <cellStyle name="Millares 3 2 3 2 2 2 5 3" xfId="2214"/>
    <cellStyle name="Millares 3 2 3 2 2 2 6" xfId="917"/>
    <cellStyle name="Millares 3 2 3 2 2 2 6 2" xfId="2358"/>
    <cellStyle name="Millares 3 2 3 2 2 2 7" xfId="1638"/>
    <cellStyle name="Millares 3 2 3 2 2 3" xfId="149"/>
    <cellStyle name="Millares 3 2 3 2 2 3 2" xfId="293"/>
    <cellStyle name="Millares 3 2 3 2 2 3 2 2" xfId="1013"/>
    <cellStyle name="Millares 3 2 3 2 2 3 2 2 2" xfId="2454"/>
    <cellStyle name="Millares 3 2 3 2 2 3 2 3" xfId="1734"/>
    <cellStyle name="Millares 3 2 3 2 2 3 3" xfId="437"/>
    <cellStyle name="Millares 3 2 3 2 2 3 3 2" xfId="1157"/>
    <cellStyle name="Millares 3 2 3 2 2 3 3 2 2" xfId="2598"/>
    <cellStyle name="Millares 3 2 3 2 2 3 3 3" xfId="1878"/>
    <cellStyle name="Millares 3 2 3 2 2 3 4" xfId="581"/>
    <cellStyle name="Millares 3 2 3 2 2 3 4 2" xfId="1301"/>
    <cellStyle name="Millares 3 2 3 2 2 3 4 2 2" xfId="2742"/>
    <cellStyle name="Millares 3 2 3 2 2 3 4 3" xfId="2022"/>
    <cellStyle name="Millares 3 2 3 2 2 3 5" xfId="725"/>
    <cellStyle name="Millares 3 2 3 2 2 3 5 2" xfId="1445"/>
    <cellStyle name="Millares 3 2 3 2 2 3 5 2 2" xfId="2886"/>
    <cellStyle name="Millares 3 2 3 2 2 3 5 3" xfId="2166"/>
    <cellStyle name="Millares 3 2 3 2 2 3 6" xfId="869"/>
    <cellStyle name="Millares 3 2 3 2 2 3 6 2" xfId="2310"/>
    <cellStyle name="Millares 3 2 3 2 2 3 7" xfId="1590"/>
    <cellStyle name="Millares 3 2 3 2 2 4" xfId="245"/>
    <cellStyle name="Millares 3 2 3 2 2 4 2" xfId="965"/>
    <cellStyle name="Millares 3 2 3 2 2 4 2 2" xfId="2406"/>
    <cellStyle name="Millares 3 2 3 2 2 4 3" xfId="1686"/>
    <cellStyle name="Millares 3 2 3 2 2 5" xfId="389"/>
    <cellStyle name="Millares 3 2 3 2 2 5 2" xfId="1109"/>
    <cellStyle name="Millares 3 2 3 2 2 5 2 2" xfId="2550"/>
    <cellStyle name="Millares 3 2 3 2 2 5 3" xfId="1830"/>
    <cellStyle name="Millares 3 2 3 2 2 6" xfId="533"/>
    <cellStyle name="Millares 3 2 3 2 2 6 2" xfId="1253"/>
    <cellStyle name="Millares 3 2 3 2 2 6 2 2" xfId="2694"/>
    <cellStyle name="Millares 3 2 3 2 2 6 3" xfId="1974"/>
    <cellStyle name="Millares 3 2 3 2 2 7" xfId="677"/>
    <cellStyle name="Millares 3 2 3 2 2 7 2" xfId="1397"/>
    <cellStyle name="Millares 3 2 3 2 2 7 2 2" xfId="2838"/>
    <cellStyle name="Millares 3 2 3 2 2 7 3" xfId="2118"/>
    <cellStyle name="Millares 3 2 3 2 2 8" xfId="821"/>
    <cellStyle name="Millares 3 2 3 2 2 8 2" xfId="2262"/>
    <cellStyle name="Millares 3 2 3 2 2 9" xfId="1542"/>
    <cellStyle name="Millares 3 2 3 2 3" xfId="173"/>
    <cellStyle name="Millares 3 2 3 2 3 2" xfId="317"/>
    <cellStyle name="Millares 3 2 3 2 3 2 2" xfId="1037"/>
    <cellStyle name="Millares 3 2 3 2 3 2 2 2" xfId="2478"/>
    <cellStyle name="Millares 3 2 3 2 3 2 3" xfId="1758"/>
    <cellStyle name="Millares 3 2 3 2 3 3" xfId="461"/>
    <cellStyle name="Millares 3 2 3 2 3 3 2" xfId="1181"/>
    <cellStyle name="Millares 3 2 3 2 3 3 2 2" xfId="2622"/>
    <cellStyle name="Millares 3 2 3 2 3 3 3" xfId="1902"/>
    <cellStyle name="Millares 3 2 3 2 3 4" xfId="605"/>
    <cellStyle name="Millares 3 2 3 2 3 4 2" xfId="1325"/>
    <cellStyle name="Millares 3 2 3 2 3 4 2 2" xfId="2766"/>
    <cellStyle name="Millares 3 2 3 2 3 4 3" xfId="2046"/>
    <cellStyle name="Millares 3 2 3 2 3 5" xfId="749"/>
    <cellStyle name="Millares 3 2 3 2 3 5 2" xfId="1469"/>
    <cellStyle name="Millares 3 2 3 2 3 5 2 2" xfId="2910"/>
    <cellStyle name="Millares 3 2 3 2 3 5 3" xfId="2190"/>
    <cellStyle name="Millares 3 2 3 2 3 6" xfId="893"/>
    <cellStyle name="Millares 3 2 3 2 3 6 2" xfId="2334"/>
    <cellStyle name="Millares 3 2 3 2 3 7" xfId="1614"/>
    <cellStyle name="Millares 3 2 3 2 4" xfId="125"/>
    <cellStyle name="Millares 3 2 3 2 4 2" xfId="269"/>
    <cellStyle name="Millares 3 2 3 2 4 2 2" xfId="989"/>
    <cellStyle name="Millares 3 2 3 2 4 2 2 2" xfId="2430"/>
    <cellStyle name="Millares 3 2 3 2 4 2 3" xfId="1710"/>
    <cellStyle name="Millares 3 2 3 2 4 3" xfId="413"/>
    <cellStyle name="Millares 3 2 3 2 4 3 2" xfId="1133"/>
    <cellStyle name="Millares 3 2 3 2 4 3 2 2" xfId="2574"/>
    <cellStyle name="Millares 3 2 3 2 4 3 3" xfId="1854"/>
    <cellStyle name="Millares 3 2 3 2 4 4" xfId="557"/>
    <cellStyle name="Millares 3 2 3 2 4 4 2" xfId="1277"/>
    <cellStyle name="Millares 3 2 3 2 4 4 2 2" xfId="2718"/>
    <cellStyle name="Millares 3 2 3 2 4 4 3" xfId="1998"/>
    <cellStyle name="Millares 3 2 3 2 4 5" xfId="701"/>
    <cellStyle name="Millares 3 2 3 2 4 5 2" xfId="1421"/>
    <cellStyle name="Millares 3 2 3 2 4 5 2 2" xfId="2862"/>
    <cellStyle name="Millares 3 2 3 2 4 5 3" xfId="2142"/>
    <cellStyle name="Millares 3 2 3 2 4 6" xfId="845"/>
    <cellStyle name="Millares 3 2 3 2 4 6 2" xfId="2286"/>
    <cellStyle name="Millares 3 2 3 2 4 7" xfId="1566"/>
    <cellStyle name="Millares 3 2 3 2 5" xfId="221"/>
    <cellStyle name="Millares 3 2 3 2 5 2" xfId="941"/>
    <cellStyle name="Millares 3 2 3 2 5 2 2" xfId="2382"/>
    <cellStyle name="Millares 3 2 3 2 5 3" xfId="1662"/>
    <cellStyle name="Millares 3 2 3 2 6" xfId="365"/>
    <cellStyle name="Millares 3 2 3 2 6 2" xfId="1085"/>
    <cellStyle name="Millares 3 2 3 2 6 2 2" xfId="2526"/>
    <cellStyle name="Millares 3 2 3 2 6 3" xfId="1806"/>
    <cellStyle name="Millares 3 2 3 2 7" xfId="509"/>
    <cellStyle name="Millares 3 2 3 2 7 2" xfId="1229"/>
    <cellStyle name="Millares 3 2 3 2 7 2 2" xfId="2670"/>
    <cellStyle name="Millares 3 2 3 2 7 3" xfId="1950"/>
    <cellStyle name="Millares 3 2 3 2 8" xfId="653"/>
    <cellStyle name="Millares 3 2 3 2 8 2" xfId="1373"/>
    <cellStyle name="Millares 3 2 3 2 8 2 2" xfId="2814"/>
    <cellStyle name="Millares 3 2 3 2 8 3" xfId="2094"/>
    <cellStyle name="Millares 3 2 3 2 9" xfId="797"/>
    <cellStyle name="Millares 3 2 3 2 9 2" xfId="2238"/>
    <cellStyle name="Millares 3 2 3 3" xfId="89"/>
    <cellStyle name="Millares 3 2 3 3 2" xfId="185"/>
    <cellStyle name="Millares 3 2 3 3 2 2" xfId="329"/>
    <cellStyle name="Millares 3 2 3 3 2 2 2" xfId="1049"/>
    <cellStyle name="Millares 3 2 3 3 2 2 2 2" xfId="2490"/>
    <cellStyle name="Millares 3 2 3 3 2 2 3" xfId="1770"/>
    <cellStyle name="Millares 3 2 3 3 2 3" xfId="473"/>
    <cellStyle name="Millares 3 2 3 3 2 3 2" xfId="1193"/>
    <cellStyle name="Millares 3 2 3 3 2 3 2 2" xfId="2634"/>
    <cellStyle name="Millares 3 2 3 3 2 3 3" xfId="1914"/>
    <cellStyle name="Millares 3 2 3 3 2 4" xfId="617"/>
    <cellStyle name="Millares 3 2 3 3 2 4 2" xfId="1337"/>
    <cellStyle name="Millares 3 2 3 3 2 4 2 2" xfId="2778"/>
    <cellStyle name="Millares 3 2 3 3 2 4 3" xfId="2058"/>
    <cellStyle name="Millares 3 2 3 3 2 5" xfId="761"/>
    <cellStyle name="Millares 3 2 3 3 2 5 2" xfId="1481"/>
    <cellStyle name="Millares 3 2 3 3 2 5 2 2" xfId="2922"/>
    <cellStyle name="Millares 3 2 3 3 2 5 3" xfId="2202"/>
    <cellStyle name="Millares 3 2 3 3 2 6" xfId="905"/>
    <cellStyle name="Millares 3 2 3 3 2 6 2" xfId="2346"/>
    <cellStyle name="Millares 3 2 3 3 2 7" xfId="1626"/>
    <cellStyle name="Millares 3 2 3 3 3" xfId="137"/>
    <cellStyle name="Millares 3 2 3 3 3 2" xfId="281"/>
    <cellStyle name="Millares 3 2 3 3 3 2 2" xfId="1001"/>
    <cellStyle name="Millares 3 2 3 3 3 2 2 2" xfId="2442"/>
    <cellStyle name="Millares 3 2 3 3 3 2 3" xfId="1722"/>
    <cellStyle name="Millares 3 2 3 3 3 3" xfId="425"/>
    <cellStyle name="Millares 3 2 3 3 3 3 2" xfId="1145"/>
    <cellStyle name="Millares 3 2 3 3 3 3 2 2" xfId="2586"/>
    <cellStyle name="Millares 3 2 3 3 3 3 3" xfId="1866"/>
    <cellStyle name="Millares 3 2 3 3 3 4" xfId="569"/>
    <cellStyle name="Millares 3 2 3 3 3 4 2" xfId="1289"/>
    <cellStyle name="Millares 3 2 3 3 3 4 2 2" xfId="2730"/>
    <cellStyle name="Millares 3 2 3 3 3 4 3" xfId="2010"/>
    <cellStyle name="Millares 3 2 3 3 3 5" xfId="713"/>
    <cellStyle name="Millares 3 2 3 3 3 5 2" xfId="1433"/>
    <cellStyle name="Millares 3 2 3 3 3 5 2 2" xfId="2874"/>
    <cellStyle name="Millares 3 2 3 3 3 5 3" xfId="2154"/>
    <cellStyle name="Millares 3 2 3 3 3 6" xfId="857"/>
    <cellStyle name="Millares 3 2 3 3 3 6 2" xfId="2298"/>
    <cellStyle name="Millares 3 2 3 3 3 7" xfId="1578"/>
    <cellStyle name="Millares 3 2 3 3 4" xfId="233"/>
    <cellStyle name="Millares 3 2 3 3 4 2" xfId="953"/>
    <cellStyle name="Millares 3 2 3 3 4 2 2" xfId="2394"/>
    <cellStyle name="Millares 3 2 3 3 4 3" xfId="1674"/>
    <cellStyle name="Millares 3 2 3 3 5" xfId="377"/>
    <cellStyle name="Millares 3 2 3 3 5 2" xfId="1097"/>
    <cellStyle name="Millares 3 2 3 3 5 2 2" xfId="2538"/>
    <cellStyle name="Millares 3 2 3 3 5 3" xfId="1818"/>
    <cellStyle name="Millares 3 2 3 3 6" xfId="521"/>
    <cellStyle name="Millares 3 2 3 3 6 2" xfId="1241"/>
    <cellStyle name="Millares 3 2 3 3 6 2 2" xfId="2682"/>
    <cellStyle name="Millares 3 2 3 3 6 3" xfId="1962"/>
    <cellStyle name="Millares 3 2 3 3 7" xfId="665"/>
    <cellStyle name="Millares 3 2 3 3 7 2" xfId="1385"/>
    <cellStyle name="Millares 3 2 3 3 7 2 2" xfId="2826"/>
    <cellStyle name="Millares 3 2 3 3 7 3" xfId="2106"/>
    <cellStyle name="Millares 3 2 3 3 8" xfId="809"/>
    <cellStyle name="Millares 3 2 3 3 8 2" xfId="2250"/>
    <cellStyle name="Millares 3 2 3 3 9" xfId="1530"/>
    <cellStyle name="Millares 3 2 3 4" xfId="161"/>
    <cellStyle name="Millares 3 2 3 4 2" xfId="305"/>
    <cellStyle name="Millares 3 2 3 4 2 2" xfId="1025"/>
    <cellStyle name="Millares 3 2 3 4 2 2 2" xfId="2466"/>
    <cellStyle name="Millares 3 2 3 4 2 3" xfId="1746"/>
    <cellStyle name="Millares 3 2 3 4 3" xfId="449"/>
    <cellStyle name="Millares 3 2 3 4 3 2" xfId="1169"/>
    <cellStyle name="Millares 3 2 3 4 3 2 2" xfId="2610"/>
    <cellStyle name="Millares 3 2 3 4 3 3" xfId="1890"/>
    <cellStyle name="Millares 3 2 3 4 4" xfId="593"/>
    <cellStyle name="Millares 3 2 3 4 4 2" xfId="1313"/>
    <cellStyle name="Millares 3 2 3 4 4 2 2" xfId="2754"/>
    <cellStyle name="Millares 3 2 3 4 4 3" xfId="2034"/>
    <cellStyle name="Millares 3 2 3 4 5" xfId="737"/>
    <cellStyle name="Millares 3 2 3 4 5 2" xfId="1457"/>
    <cellStyle name="Millares 3 2 3 4 5 2 2" xfId="2898"/>
    <cellStyle name="Millares 3 2 3 4 5 3" xfId="2178"/>
    <cellStyle name="Millares 3 2 3 4 6" xfId="881"/>
    <cellStyle name="Millares 3 2 3 4 6 2" xfId="2322"/>
    <cellStyle name="Millares 3 2 3 4 7" xfId="1602"/>
    <cellStyle name="Millares 3 2 3 5" xfId="113"/>
    <cellStyle name="Millares 3 2 3 5 2" xfId="257"/>
    <cellStyle name="Millares 3 2 3 5 2 2" xfId="977"/>
    <cellStyle name="Millares 3 2 3 5 2 2 2" xfId="2418"/>
    <cellStyle name="Millares 3 2 3 5 2 3" xfId="1698"/>
    <cellStyle name="Millares 3 2 3 5 3" xfId="401"/>
    <cellStyle name="Millares 3 2 3 5 3 2" xfId="1121"/>
    <cellStyle name="Millares 3 2 3 5 3 2 2" xfId="2562"/>
    <cellStyle name="Millares 3 2 3 5 3 3" xfId="1842"/>
    <cellStyle name="Millares 3 2 3 5 4" xfId="545"/>
    <cellStyle name="Millares 3 2 3 5 4 2" xfId="1265"/>
    <cellStyle name="Millares 3 2 3 5 4 2 2" xfId="2706"/>
    <cellStyle name="Millares 3 2 3 5 4 3" xfId="1986"/>
    <cellStyle name="Millares 3 2 3 5 5" xfId="689"/>
    <cellStyle name="Millares 3 2 3 5 5 2" xfId="1409"/>
    <cellStyle name="Millares 3 2 3 5 5 2 2" xfId="2850"/>
    <cellStyle name="Millares 3 2 3 5 5 3" xfId="2130"/>
    <cellStyle name="Millares 3 2 3 5 6" xfId="833"/>
    <cellStyle name="Millares 3 2 3 5 6 2" xfId="2274"/>
    <cellStyle name="Millares 3 2 3 5 7" xfId="1554"/>
    <cellStyle name="Millares 3 2 3 6" xfId="209"/>
    <cellStyle name="Millares 3 2 3 6 2" xfId="929"/>
    <cellStyle name="Millares 3 2 3 6 2 2" xfId="2370"/>
    <cellStyle name="Millares 3 2 3 6 3" xfId="1650"/>
    <cellStyle name="Millares 3 2 3 7" xfId="353"/>
    <cellStyle name="Millares 3 2 3 7 2" xfId="1073"/>
    <cellStyle name="Millares 3 2 3 7 2 2" xfId="2514"/>
    <cellStyle name="Millares 3 2 3 7 3" xfId="1794"/>
    <cellStyle name="Millares 3 2 3 8" xfId="497"/>
    <cellStyle name="Millares 3 2 3 8 2" xfId="1217"/>
    <cellStyle name="Millares 3 2 3 8 2 2" xfId="2658"/>
    <cellStyle name="Millares 3 2 3 8 3" xfId="1938"/>
    <cellStyle name="Millares 3 2 3 9" xfId="641"/>
    <cellStyle name="Millares 3 2 3 9 2" xfId="1361"/>
    <cellStyle name="Millares 3 2 3 9 2 2" xfId="2802"/>
    <cellStyle name="Millares 3 2 3 9 3" xfId="2082"/>
    <cellStyle name="Millares 3 2 4" xfId="68"/>
    <cellStyle name="Millares 3 2 4 10" xfId="1510"/>
    <cellStyle name="Millares 3 2 4 2" xfId="93"/>
    <cellStyle name="Millares 3 2 4 2 2" xfId="189"/>
    <cellStyle name="Millares 3 2 4 2 2 2" xfId="333"/>
    <cellStyle name="Millares 3 2 4 2 2 2 2" xfId="1053"/>
    <cellStyle name="Millares 3 2 4 2 2 2 2 2" xfId="2494"/>
    <cellStyle name="Millares 3 2 4 2 2 2 3" xfId="1774"/>
    <cellStyle name="Millares 3 2 4 2 2 3" xfId="477"/>
    <cellStyle name="Millares 3 2 4 2 2 3 2" xfId="1197"/>
    <cellStyle name="Millares 3 2 4 2 2 3 2 2" xfId="2638"/>
    <cellStyle name="Millares 3 2 4 2 2 3 3" xfId="1918"/>
    <cellStyle name="Millares 3 2 4 2 2 4" xfId="621"/>
    <cellStyle name="Millares 3 2 4 2 2 4 2" xfId="1341"/>
    <cellStyle name="Millares 3 2 4 2 2 4 2 2" xfId="2782"/>
    <cellStyle name="Millares 3 2 4 2 2 4 3" xfId="2062"/>
    <cellStyle name="Millares 3 2 4 2 2 5" xfId="765"/>
    <cellStyle name="Millares 3 2 4 2 2 5 2" xfId="1485"/>
    <cellStyle name="Millares 3 2 4 2 2 5 2 2" xfId="2926"/>
    <cellStyle name="Millares 3 2 4 2 2 5 3" xfId="2206"/>
    <cellStyle name="Millares 3 2 4 2 2 6" xfId="909"/>
    <cellStyle name="Millares 3 2 4 2 2 6 2" xfId="2350"/>
    <cellStyle name="Millares 3 2 4 2 2 7" xfId="1630"/>
    <cellStyle name="Millares 3 2 4 2 3" xfId="141"/>
    <cellStyle name="Millares 3 2 4 2 3 2" xfId="285"/>
    <cellStyle name="Millares 3 2 4 2 3 2 2" xfId="1005"/>
    <cellStyle name="Millares 3 2 4 2 3 2 2 2" xfId="2446"/>
    <cellStyle name="Millares 3 2 4 2 3 2 3" xfId="1726"/>
    <cellStyle name="Millares 3 2 4 2 3 3" xfId="429"/>
    <cellStyle name="Millares 3 2 4 2 3 3 2" xfId="1149"/>
    <cellStyle name="Millares 3 2 4 2 3 3 2 2" xfId="2590"/>
    <cellStyle name="Millares 3 2 4 2 3 3 3" xfId="1870"/>
    <cellStyle name="Millares 3 2 4 2 3 4" xfId="573"/>
    <cellStyle name="Millares 3 2 4 2 3 4 2" xfId="1293"/>
    <cellStyle name="Millares 3 2 4 2 3 4 2 2" xfId="2734"/>
    <cellStyle name="Millares 3 2 4 2 3 4 3" xfId="2014"/>
    <cellStyle name="Millares 3 2 4 2 3 5" xfId="717"/>
    <cellStyle name="Millares 3 2 4 2 3 5 2" xfId="1437"/>
    <cellStyle name="Millares 3 2 4 2 3 5 2 2" xfId="2878"/>
    <cellStyle name="Millares 3 2 4 2 3 5 3" xfId="2158"/>
    <cellStyle name="Millares 3 2 4 2 3 6" xfId="861"/>
    <cellStyle name="Millares 3 2 4 2 3 6 2" xfId="2302"/>
    <cellStyle name="Millares 3 2 4 2 3 7" xfId="1582"/>
    <cellStyle name="Millares 3 2 4 2 4" xfId="237"/>
    <cellStyle name="Millares 3 2 4 2 4 2" xfId="957"/>
    <cellStyle name="Millares 3 2 4 2 4 2 2" xfId="2398"/>
    <cellStyle name="Millares 3 2 4 2 4 3" xfId="1678"/>
    <cellStyle name="Millares 3 2 4 2 5" xfId="381"/>
    <cellStyle name="Millares 3 2 4 2 5 2" xfId="1101"/>
    <cellStyle name="Millares 3 2 4 2 5 2 2" xfId="2542"/>
    <cellStyle name="Millares 3 2 4 2 5 3" xfId="1822"/>
    <cellStyle name="Millares 3 2 4 2 6" xfId="525"/>
    <cellStyle name="Millares 3 2 4 2 6 2" xfId="1245"/>
    <cellStyle name="Millares 3 2 4 2 6 2 2" xfId="2686"/>
    <cellStyle name="Millares 3 2 4 2 6 3" xfId="1966"/>
    <cellStyle name="Millares 3 2 4 2 7" xfId="669"/>
    <cellStyle name="Millares 3 2 4 2 7 2" xfId="1389"/>
    <cellStyle name="Millares 3 2 4 2 7 2 2" xfId="2830"/>
    <cellStyle name="Millares 3 2 4 2 7 3" xfId="2110"/>
    <cellStyle name="Millares 3 2 4 2 8" xfId="813"/>
    <cellStyle name="Millares 3 2 4 2 8 2" xfId="2254"/>
    <cellStyle name="Millares 3 2 4 2 9" xfId="1534"/>
    <cellStyle name="Millares 3 2 4 3" xfId="165"/>
    <cellStyle name="Millares 3 2 4 3 2" xfId="309"/>
    <cellStyle name="Millares 3 2 4 3 2 2" xfId="1029"/>
    <cellStyle name="Millares 3 2 4 3 2 2 2" xfId="2470"/>
    <cellStyle name="Millares 3 2 4 3 2 3" xfId="1750"/>
    <cellStyle name="Millares 3 2 4 3 3" xfId="453"/>
    <cellStyle name="Millares 3 2 4 3 3 2" xfId="1173"/>
    <cellStyle name="Millares 3 2 4 3 3 2 2" xfId="2614"/>
    <cellStyle name="Millares 3 2 4 3 3 3" xfId="1894"/>
    <cellStyle name="Millares 3 2 4 3 4" xfId="597"/>
    <cellStyle name="Millares 3 2 4 3 4 2" xfId="1317"/>
    <cellStyle name="Millares 3 2 4 3 4 2 2" xfId="2758"/>
    <cellStyle name="Millares 3 2 4 3 4 3" xfId="2038"/>
    <cellStyle name="Millares 3 2 4 3 5" xfId="741"/>
    <cellStyle name="Millares 3 2 4 3 5 2" xfId="1461"/>
    <cellStyle name="Millares 3 2 4 3 5 2 2" xfId="2902"/>
    <cellStyle name="Millares 3 2 4 3 5 3" xfId="2182"/>
    <cellStyle name="Millares 3 2 4 3 6" xfId="885"/>
    <cellStyle name="Millares 3 2 4 3 6 2" xfId="2326"/>
    <cellStyle name="Millares 3 2 4 3 7" xfId="1606"/>
    <cellStyle name="Millares 3 2 4 4" xfId="117"/>
    <cellStyle name="Millares 3 2 4 4 2" xfId="261"/>
    <cellStyle name="Millares 3 2 4 4 2 2" xfId="981"/>
    <cellStyle name="Millares 3 2 4 4 2 2 2" xfId="2422"/>
    <cellStyle name="Millares 3 2 4 4 2 3" xfId="1702"/>
    <cellStyle name="Millares 3 2 4 4 3" xfId="405"/>
    <cellStyle name="Millares 3 2 4 4 3 2" xfId="1125"/>
    <cellStyle name="Millares 3 2 4 4 3 2 2" xfId="2566"/>
    <cellStyle name="Millares 3 2 4 4 3 3" xfId="1846"/>
    <cellStyle name="Millares 3 2 4 4 4" xfId="549"/>
    <cellStyle name="Millares 3 2 4 4 4 2" xfId="1269"/>
    <cellStyle name="Millares 3 2 4 4 4 2 2" xfId="2710"/>
    <cellStyle name="Millares 3 2 4 4 4 3" xfId="1990"/>
    <cellStyle name="Millares 3 2 4 4 5" xfId="693"/>
    <cellStyle name="Millares 3 2 4 4 5 2" xfId="1413"/>
    <cellStyle name="Millares 3 2 4 4 5 2 2" xfId="2854"/>
    <cellStyle name="Millares 3 2 4 4 5 3" xfId="2134"/>
    <cellStyle name="Millares 3 2 4 4 6" xfId="837"/>
    <cellStyle name="Millares 3 2 4 4 6 2" xfId="2278"/>
    <cellStyle name="Millares 3 2 4 4 7" xfId="1558"/>
    <cellStyle name="Millares 3 2 4 5" xfId="213"/>
    <cellStyle name="Millares 3 2 4 5 2" xfId="933"/>
    <cellStyle name="Millares 3 2 4 5 2 2" xfId="2374"/>
    <cellStyle name="Millares 3 2 4 5 3" xfId="1654"/>
    <cellStyle name="Millares 3 2 4 6" xfId="357"/>
    <cellStyle name="Millares 3 2 4 6 2" xfId="1077"/>
    <cellStyle name="Millares 3 2 4 6 2 2" xfId="2518"/>
    <cellStyle name="Millares 3 2 4 6 3" xfId="1798"/>
    <cellStyle name="Millares 3 2 4 7" xfId="501"/>
    <cellStyle name="Millares 3 2 4 7 2" xfId="1221"/>
    <cellStyle name="Millares 3 2 4 7 2 2" xfId="2662"/>
    <cellStyle name="Millares 3 2 4 7 3" xfId="1942"/>
    <cellStyle name="Millares 3 2 4 8" xfId="645"/>
    <cellStyle name="Millares 3 2 4 8 2" xfId="1365"/>
    <cellStyle name="Millares 3 2 4 8 2 2" xfId="2806"/>
    <cellStyle name="Millares 3 2 4 8 3" xfId="2086"/>
    <cellStyle name="Millares 3 2 4 9" xfId="789"/>
    <cellStyle name="Millares 3 2 4 9 2" xfId="2230"/>
    <cellStyle name="Millares 3 2 5" xfId="81"/>
    <cellStyle name="Millares 3 2 5 2" xfId="177"/>
    <cellStyle name="Millares 3 2 5 2 2" xfId="321"/>
    <cellStyle name="Millares 3 2 5 2 2 2" xfId="1041"/>
    <cellStyle name="Millares 3 2 5 2 2 2 2" xfId="2482"/>
    <cellStyle name="Millares 3 2 5 2 2 3" xfId="1762"/>
    <cellStyle name="Millares 3 2 5 2 3" xfId="465"/>
    <cellStyle name="Millares 3 2 5 2 3 2" xfId="1185"/>
    <cellStyle name="Millares 3 2 5 2 3 2 2" xfId="2626"/>
    <cellStyle name="Millares 3 2 5 2 3 3" xfId="1906"/>
    <cellStyle name="Millares 3 2 5 2 4" xfId="609"/>
    <cellStyle name="Millares 3 2 5 2 4 2" xfId="1329"/>
    <cellStyle name="Millares 3 2 5 2 4 2 2" xfId="2770"/>
    <cellStyle name="Millares 3 2 5 2 4 3" xfId="2050"/>
    <cellStyle name="Millares 3 2 5 2 5" xfId="753"/>
    <cellStyle name="Millares 3 2 5 2 5 2" xfId="1473"/>
    <cellStyle name="Millares 3 2 5 2 5 2 2" xfId="2914"/>
    <cellStyle name="Millares 3 2 5 2 5 3" xfId="2194"/>
    <cellStyle name="Millares 3 2 5 2 6" xfId="897"/>
    <cellStyle name="Millares 3 2 5 2 6 2" xfId="2338"/>
    <cellStyle name="Millares 3 2 5 2 7" xfId="1618"/>
    <cellStyle name="Millares 3 2 5 3" xfId="129"/>
    <cellStyle name="Millares 3 2 5 3 2" xfId="273"/>
    <cellStyle name="Millares 3 2 5 3 2 2" xfId="993"/>
    <cellStyle name="Millares 3 2 5 3 2 2 2" xfId="2434"/>
    <cellStyle name="Millares 3 2 5 3 2 3" xfId="1714"/>
    <cellStyle name="Millares 3 2 5 3 3" xfId="417"/>
    <cellStyle name="Millares 3 2 5 3 3 2" xfId="1137"/>
    <cellStyle name="Millares 3 2 5 3 3 2 2" xfId="2578"/>
    <cellStyle name="Millares 3 2 5 3 3 3" xfId="1858"/>
    <cellStyle name="Millares 3 2 5 3 4" xfId="561"/>
    <cellStyle name="Millares 3 2 5 3 4 2" xfId="1281"/>
    <cellStyle name="Millares 3 2 5 3 4 2 2" xfId="2722"/>
    <cellStyle name="Millares 3 2 5 3 4 3" xfId="2002"/>
    <cellStyle name="Millares 3 2 5 3 5" xfId="705"/>
    <cellStyle name="Millares 3 2 5 3 5 2" xfId="1425"/>
    <cellStyle name="Millares 3 2 5 3 5 2 2" xfId="2866"/>
    <cellStyle name="Millares 3 2 5 3 5 3" xfId="2146"/>
    <cellStyle name="Millares 3 2 5 3 6" xfId="849"/>
    <cellStyle name="Millares 3 2 5 3 6 2" xfId="2290"/>
    <cellStyle name="Millares 3 2 5 3 7" xfId="1570"/>
    <cellStyle name="Millares 3 2 5 4" xfId="225"/>
    <cellStyle name="Millares 3 2 5 4 2" xfId="945"/>
    <cellStyle name="Millares 3 2 5 4 2 2" xfId="2386"/>
    <cellStyle name="Millares 3 2 5 4 3" xfId="1666"/>
    <cellStyle name="Millares 3 2 5 5" xfId="369"/>
    <cellStyle name="Millares 3 2 5 5 2" xfId="1089"/>
    <cellStyle name="Millares 3 2 5 5 2 2" xfId="2530"/>
    <cellStyle name="Millares 3 2 5 5 3" xfId="1810"/>
    <cellStyle name="Millares 3 2 5 6" xfId="513"/>
    <cellStyle name="Millares 3 2 5 6 2" xfId="1233"/>
    <cellStyle name="Millares 3 2 5 6 2 2" xfId="2674"/>
    <cellStyle name="Millares 3 2 5 6 3" xfId="1954"/>
    <cellStyle name="Millares 3 2 5 7" xfId="657"/>
    <cellStyle name="Millares 3 2 5 7 2" xfId="1377"/>
    <cellStyle name="Millares 3 2 5 7 2 2" xfId="2818"/>
    <cellStyle name="Millares 3 2 5 7 3" xfId="2098"/>
    <cellStyle name="Millares 3 2 5 8" xfId="801"/>
    <cellStyle name="Millares 3 2 5 8 2" xfId="2242"/>
    <cellStyle name="Millares 3 2 5 9" xfId="1522"/>
    <cellStyle name="Millares 3 2 6" xfId="153"/>
    <cellStyle name="Millares 3 2 6 2" xfId="297"/>
    <cellStyle name="Millares 3 2 6 2 2" xfId="1017"/>
    <cellStyle name="Millares 3 2 6 2 2 2" xfId="2458"/>
    <cellStyle name="Millares 3 2 6 2 3" xfId="1738"/>
    <cellStyle name="Millares 3 2 6 3" xfId="441"/>
    <cellStyle name="Millares 3 2 6 3 2" xfId="1161"/>
    <cellStyle name="Millares 3 2 6 3 2 2" xfId="2602"/>
    <cellStyle name="Millares 3 2 6 3 3" xfId="1882"/>
    <cellStyle name="Millares 3 2 6 4" xfId="585"/>
    <cellStyle name="Millares 3 2 6 4 2" xfId="1305"/>
    <cellStyle name="Millares 3 2 6 4 2 2" xfId="2746"/>
    <cellStyle name="Millares 3 2 6 4 3" xfId="2026"/>
    <cellStyle name="Millares 3 2 6 5" xfId="729"/>
    <cellStyle name="Millares 3 2 6 5 2" xfId="1449"/>
    <cellStyle name="Millares 3 2 6 5 2 2" xfId="2890"/>
    <cellStyle name="Millares 3 2 6 5 3" xfId="2170"/>
    <cellStyle name="Millares 3 2 6 6" xfId="873"/>
    <cellStyle name="Millares 3 2 6 6 2" xfId="2314"/>
    <cellStyle name="Millares 3 2 6 7" xfId="1594"/>
    <cellStyle name="Millares 3 2 7" xfId="105"/>
    <cellStyle name="Millares 3 2 7 2" xfId="249"/>
    <cellStyle name="Millares 3 2 7 2 2" xfId="969"/>
    <cellStyle name="Millares 3 2 7 2 2 2" xfId="2410"/>
    <cellStyle name="Millares 3 2 7 2 3" xfId="1690"/>
    <cellStyle name="Millares 3 2 7 3" xfId="393"/>
    <cellStyle name="Millares 3 2 7 3 2" xfId="1113"/>
    <cellStyle name="Millares 3 2 7 3 2 2" xfId="2554"/>
    <cellStyle name="Millares 3 2 7 3 3" xfId="1834"/>
    <cellStyle name="Millares 3 2 7 4" xfId="537"/>
    <cellStyle name="Millares 3 2 7 4 2" xfId="1257"/>
    <cellStyle name="Millares 3 2 7 4 2 2" xfId="2698"/>
    <cellStyle name="Millares 3 2 7 4 3" xfId="1978"/>
    <cellStyle name="Millares 3 2 7 5" xfId="681"/>
    <cellStyle name="Millares 3 2 7 5 2" xfId="1401"/>
    <cellStyle name="Millares 3 2 7 5 2 2" xfId="2842"/>
    <cellStyle name="Millares 3 2 7 5 3" xfId="2122"/>
    <cellStyle name="Millares 3 2 7 6" xfId="825"/>
    <cellStyle name="Millares 3 2 7 6 2" xfId="2266"/>
    <cellStyle name="Millares 3 2 7 7" xfId="1546"/>
    <cellStyle name="Millares 3 2 8" xfId="201"/>
    <cellStyle name="Millares 3 2 8 2" xfId="921"/>
    <cellStyle name="Millares 3 2 8 2 2" xfId="2362"/>
    <cellStyle name="Millares 3 2 8 3" xfId="1642"/>
    <cellStyle name="Millares 3 2 9" xfId="345"/>
    <cellStyle name="Millares 3 2 9 2" xfId="1065"/>
    <cellStyle name="Millares 3 2 9 2 2" xfId="2506"/>
    <cellStyle name="Millares 3 2 9 3" xfId="1786"/>
    <cellStyle name="Millares 3 3" xfId="58"/>
    <cellStyle name="Millares 3 3 10" xfId="779"/>
    <cellStyle name="Millares 3 3 10 2" xfId="2220"/>
    <cellStyle name="Millares 3 3 11" xfId="1500"/>
    <cellStyle name="Millares 3 3 2" xfId="70"/>
    <cellStyle name="Millares 3 3 2 10" xfId="1512"/>
    <cellStyle name="Millares 3 3 2 2" xfId="95"/>
    <cellStyle name="Millares 3 3 2 2 2" xfId="191"/>
    <cellStyle name="Millares 3 3 2 2 2 2" xfId="335"/>
    <cellStyle name="Millares 3 3 2 2 2 2 2" xfId="1055"/>
    <cellStyle name="Millares 3 3 2 2 2 2 2 2" xfId="2496"/>
    <cellStyle name="Millares 3 3 2 2 2 2 3" xfId="1776"/>
    <cellStyle name="Millares 3 3 2 2 2 3" xfId="479"/>
    <cellStyle name="Millares 3 3 2 2 2 3 2" xfId="1199"/>
    <cellStyle name="Millares 3 3 2 2 2 3 2 2" xfId="2640"/>
    <cellStyle name="Millares 3 3 2 2 2 3 3" xfId="1920"/>
    <cellStyle name="Millares 3 3 2 2 2 4" xfId="623"/>
    <cellStyle name="Millares 3 3 2 2 2 4 2" xfId="1343"/>
    <cellStyle name="Millares 3 3 2 2 2 4 2 2" xfId="2784"/>
    <cellStyle name="Millares 3 3 2 2 2 4 3" xfId="2064"/>
    <cellStyle name="Millares 3 3 2 2 2 5" xfId="767"/>
    <cellStyle name="Millares 3 3 2 2 2 5 2" xfId="1487"/>
    <cellStyle name="Millares 3 3 2 2 2 5 2 2" xfId="2928"/>
    <cellStyle name="Millares 3 3 2 2 2 5 3" xfId="2208"/>
    <cellStyle name="Millares 3 3 2 2 2 6" xfId="911"/>
    <cellStyle name="Millares 3 3 2 2 2 6 2" xfId="2352"/>
    <cellStyle name="Millares 3 3 2 2 2 7" xfId="1632"/>
    <cellStyle name="Millares 3 3 2 2 3" xfId="143"/>
    <cellStyle name="Millares 3 3 2 2 3 2" xfId="287"/>
    <cellStyle name="Millares 3 3 2 2 3 2 2" xfId="1007"/>
    <cellStyle name="Millares 3 3 2 2 3 2 2 2" xfId="2448"/>
    <cellStyle name="Millares 3 3 2 2 3 2 3" xfId="1728"/>
    <cellStyle name="Millares 3 3 2 2 3 3" xfId="431"/>
    <cellStyle name="Millares 3 3 2 2 3 3 2" xfId="1151"/>
    <cellStyle name="Millares 3 3 2 2 3 3 2 2" xfId="2592"/>
    <cellStyle name="Millares 3 3 2 2 3 3 3" xfId="1872"/>
    <cellStyle name="Millares 3 3 2 2 3 4" xfId="575"/>
    <cellStyle name="Millares 3 3 2 2 3 4 2" xfId="1295"/>
    <cellStyle name="Millares 3 3 2 2 3 4 2 2" xfId="2736"/>
    <cellStyle name="Millares 3 3 2 2 3 4 3" xfId="2016"/>
    <cellStyle name="Millares 3 3 2 2 3 5" xfId="719"/>
    <cellStyle name="Millares 3 3 2 2 3 5 2" xfId="1439"/>
    <cellStyle name="Millares 3 3 2 2 3 5 2 2" xfId="2880"/>
    <cellStyle name="Millares 3 3 2 2 3 5 3" xfId="2160"/>
    <cellStyle name="Millares 3 3 2 2 3 6" xfId="863"/>
    <cellStyle name="Millares 3 3 2 2 3 6 2" xfId="2304"/>
    <cellStyle name="Millares 3 3 2 2 3 7" xfId="1584"/>
    <cellStyle name="Millares 3 3 2 2 4" xfId="239"/>
    <cellStyle name="Millares 3 3 2 2 4 2" xfId="959"/>
    <cellStyle name="Millares 3 3 2 2 4 2 2" xfId="2400"/>
    <cellStyle name="Millares 3 3 2 2 4 3" xfId="1680"/>
    <cellStyle name="Millares 3 3 2 2 5" xfId="383"/>
    <cellStyle name="Millares 3 3 2 2 5 2" xfId="1103"/>
    <cellStyle name="Millares 3 3 2 2 5 2 2" xfId="2544"/>
    <cellStyle name="Millares 3 3 2 2 5 3" xfId="1824"/>
    <cellStyle name="Millares 3 3 2 2 6" xfId="527"/>
    <cellStyle name="Millares 3 3 2 2 6 2" xfId="1247"/>
    <cellStyle name="Millares 3 3 2 2 6 2 2" xfId="2688"/>
    <cellStyle name="Millares 3 3 2 2 6 3" xfId="1968"/>
    <cellStyle name="Millares 3 3 2 2 7" xfId="671"/>
    <cellStyle name="Millares 3 3 2 2 7 2" xfId="1391"/>
    <cellStyle name="Millares 3 3 2 2 7 2 2" xfId="2832"/>
    <cellStyle name="Millares 3 3 2 2 7 3" xfId="2112"/>
    <cellStyle name="Millares 3 3 2 2 8" xfId="815"/>
    <cellStyle name="Millares 3 3 2 2 8 2" xfId="2256"/>
    <cellStyle name="Millares 3 3 2 2 9" xfId="1536"/>
    <cellStyle name="Millares 3 3 2 3" xfId="167"/>
    <cellStyle name="Millares 3 3 2 3 2" xfId="311"/>
    <cellStyle name="Millares 3 3 2 3 2 2" xfId="1031"/>
    <cellStyle name="Millares 3 3 2 3 2 2 2" xfId="2472"/>
    <cellStyle name="Millares 3 3 2 3 2 3" xfId="1752"/>
    <cellStyle name="Millares 3 3 2 3 3" xfId="455"/>
    <cellStyle name="Millares 3 3 2 3 3 2" xfId="1175"/>
    <cellStyle name="Millares 3 3 2 3 3 2 2" xfId="2616"/>
    <cellStyle name="Millares 3 3 2 3 3 3" xfId="1896"/>
    <cellStyle name="Millares 3 3 2 3 4" xfId="599"/>
    <cellStyle name="Millares 3 3 2 3 4 2" xfId="1319"/>
    <cellStyle name="Millares 3 3 2 3 4 2 2" xfId="2760"/>
    <cellStyle name="Millares 3 3 2 3 4 3" xfId="2040"/>
    <cellStyle name="Millares 3 3 2 3 5" xfId="743"/>
    <cellStyle name="Millares 3 3 2 3 5 2" xfId="1463"/>
    <cellStyle name="Millares 3 3 2 3 5 2 2" xfId="2904"/>
    <cellStyle name="Millares 3 3 2 3 5 3" xfId="2184"/>
    <cellStyle name="Millares 3 3 2 3 6" xfId="887"/>
    <cellStyle name="Millares 3 3 2 3 6 2" xfId="2328"/>
    <cellStyle name="Millares 3 3 2 3 7" xfId="1608"/>
    <cellStyle name="Millares 3 3 2 4" xfId="119"/>
    <cellStyle name="Millares 3 3 2 4 2" xfId="263"/>
    <cellStyle name="Millares 3 3 2 4 2 2" xfId="983"/>
    <cellStyle name="Millares 3 3 2 4 2 2 2" xfId="2424"/>
    <cellStyle name="Millares 3 3 2 4 2 3" xfId="1704"/>
    <cellStyle name="Millares 3 3 2 4 3" xfId="407"/>
    <cellStyle name="Millares 3 3 2 4 3 2" xfId="1127"/>
    <cellStyle name="Millares 3 3 2 4 3 2 2" xfId="2568"/>
    <cellStyle name="Millares 3 3 2 4 3 3" xfId="1848"/>
    <cellStyle name="Millares 3 3 2 4 4" xfId="551"/>
    <cellStyle name="Millares 3 3 2 4 4 2" xfId="1271"/>
    <cellStyle name="Millares 3 3 2 4 4 2 2" xfId="2712"/>
    <cellStyle name="Millares 3 3 2 4 4 3" xfId="1992"/>
    <cellStyle name="Millares 3 3 2 4 5" xfId="695"/>
    <cellStyle name="Millares 3 3 2 4 5 2" xfId="1415"/>
    <cellStyle name="Millares 3 3 2 4 5 2 2" xfId="2856"/>
    <cellStyle name="Millares 3 3 2 4 5 3" xfId="2136"/>
    <cellStyle name="Millares 3 3 2 4 6" xfId="839"/>
    <cellStyle name="Millares 3 3 2 4 6 2" xfId="2280"/>
    <cellStyle name="Millares 3 3 2 4 7" xfId="1560"/>
    <cellStyle name="Millares 3 3 2 5" xfId="215"/>
    <cellStyle name="Millares 3 3 2 5 2" xfId="935"/>
    <cellStyle name="Millares 3 3 2 5 2 2" xfId="2376"/>
    <cellStyle name="Millares 3 3 2 5 3" xfId="1656"/>
    <cellStyle name="Millares 3 3 2 6" xfId="359"/>
    <cellStyle name="Millares 3 3 2 6 2" xfId="1079"/>
    <cellStyle name="Millares 3 3 2 6 2 2" xfId="2520"/>
    <cellStyle name="Millares 3 3 2 6 3" xfId="1800"/>
    <cellStyle name="Millares 3 3 2 7" xfId="503"/>
    <cellStyle name="Millares 3 3 2 7 2" xfId="1223"/>
    <cellStyle name="Millares 3 3 2 7 2 2" xfId="2664"/>
    <cellStyle name="Millares 3 3 2 7 3" xfId="1944"/>
    <cellStyle name="Millares 3 3 2 8" xfId="647"/>
    <cellStyle name="Millares 3 3 2 8 2" xfId="1367"/>
    <cellStyle name="Millares 3 3 2 8 2 2" xfId="2808"/>
    <cellStyle name="Millares 3 3 2 8 3" xfId="2088"/>
    <cellStyle name="Millares 3 3 2 9" xfId="791"/>
    <cellStyle name="Millares 3 3 2 9 2" xfId="2232"/>
    <cellStyle name="Millares 3 3 3" xfId="83"/>
    <cellStyle name="Millares 3 3 3 2" xfId="179"/>
    <cellStyle name="Millares 3 3 3 2 2" xfId="323"/>
    <cellStyle name="Millares 3 3 3 2 2 2" xfId="1043"/>
    <cellStyle name="Millares 3 3 3 2 2 2 2" xfId="2484"/>
    <cellStyle name="Millares 3 3 3 2 2 3" xfId="1764"/>
    <cellStyle name="Millares 3 3 3 2 3" xfId="467"/>
    <cellStyle name="Millares 3 3 3 2 3 2" xfId="1187"/>
    <cellStyle name="Millares 3 3 3 2 3 2 2" xfId="2628"/>
    <cellStyle name="Millares 3 3 3 2 3 3" xfId="1908"/>
    <cellStyle name="Millares 3 3 3 2 4" xfId="611"/>
    <cellStyle name="Millares 3 3 3 2 4 2" xfId="1331"/>
    <cellStyle name="Millares 3 3 3 2 4 2 2" xfId="2772"/>
    <cellStyle name="Millares 3 3 3 2 4 3" xfId="2052"/>
    <cellStyle name="Millares 3 3 3 2 5" xfId="755"/>
    <cellStyle name="Millares 3 3 3 2 5 2" xfId="1475"/>
    <cellStyle name="Millares 3 3 3 2 5 2 2" xfId="2916"/>
    <cellStyle name="Millares 3 3 3 2 5 3" xfId="2196"/>
    <cellStyle name="Millares 3 3 3 2 6" xfId="899"/>
    <cellStyle name="Millares 3 3 3 2 6 2" xfId="2340"/>
    <cellStyle name="Millares 3 3 3 2 7" xfId="1620"/>
    <cellStyle name="Millares 3 3 3 3" xfId="131"/>
    <cellStyle name="Millares 3 3 3 3 2" xfId="275"/>
    <cellStyle name="Millares 3 3 3 3 2 2" xfId="995"/>
    <cellStyle name="Millares 3 3 3 3 2 2 2" xfId="2436"/>
    <cellStyle name="Millares 3 3 3 3 2 3" xfId="1716"/>
    <cellStyle name="Millares 3 3 3 3 3" xfId="419"/>
    <cellStyle name="Millares 3 3 3 3 3 2" xfId="1139"/>
    <cellStyle name="Millares 3 3 3 3 3 2 2" xfId="2580"/>
    <cellStyle name="Millares 3 3 3 3 3 3" xfId="1860"/>
    <cellStyle name="Millares 3 3 3 3 4" xfId="563"/>
    <cellStyle name="Millares 3 3 3 3 4 2" xfId="1283"/>
    <cellStyle name="Millares 3 3 3 3 4 2 2" xfId="2724"/>
    <cellStyle name="Millares 3 3 3 3 4 3" xfId="2004"/>
    <cellStyle name="Millares 3 3 3 3 5" xfId="707"/>
    <cellStyle name="Millares 3 3 3 3 5 2" xfId="1427"/>
    <cellStyle name="Millares 3 3 3 3 5 2 2" xfId="2868"/>
    <cellStyle name="Millares 3 3 3 3 5 3" xfId="2148"/>
    <cellStyle name="Millares 3 3 3 3 6" xfId="851"/>
    <cellStyle name="Millares 3 3 3 3 6 2" xfId="2292"/>
    <cellStyle name="Millares 3 3 3 3 7" xfId="1572"/>
    <cellStyle name="Millares 3 3 3 4" xfId="227"/>
    <cellStyle name="Millares 3 3 3 4 2" xfId="947"/>
    <cellStyle name="Millares 3 3 3 4 2 2" xfId="2388"/>
    <cellStyle name="Millares 3 3 3 4 3" xfId="1668"/>
    <cellStyle name="Millares 3 3 3 5" xfId="371"/>
    <cellStyle name="Millares 3 3 3 5 2" xfId="1091"/>
    <cellStyle name="Millares 3 3 3 5 2 2" xfId="2532"/>
    <cellStyle name="Millares 3 3 3 5 3" xfId="1812"/>
    <cellStyle name="Millares 3 3 3 6" xfId="515"/>
    <cellStyle name="Millares 3 3 3 6 2" xfId="1235"/>
    <cellStyle name="Millares 3 3 3 6 2 2" xfId="2676"/>
    <cellStyle name="Millares 3 3 3 6 3" xfId="1956"/>
    <cellStyle name="Millares 3 3 3 7" xfId="659"/>
    <cellStyle name="Millares 3 3 3 7 2" xfId="1379"/>
    <cellStyle name="Millares 3 3 3 7 2 2" xfId="2820"/>
    <cellStyle name="Millares 3 3 3 7 3" xfId="2100"/>
    <cellStyle name="Millares 3 3 3 8" xfId="803"/>
    <cellStyle name="Millares 3 3 3 8 2" xfId="2244"/>
    <cellStyle name="Millares 3 3 3 9" xfId="1524"/>
    <cellStyle name="Millares 3 3 4" xfId="155"/>
    <cellStyle name="Millares 3 3 4 2" xfId="299"/>
    <cellStyle name="Millares 3 3 4 2 2" xfId="1019"/>
    <cellStyle name="Millares 3 3 4 2 2 2" xfId="2460"/>
    <cellStyle name="Millares 3 3 4 2 3" xfId="1740"/>
    <cellStyle name="Millares 3 3 4 3" xfId="443"/>
    <cellStyle name="Millares 3 3 4 3 2" xfId="1163"/>
    <cellStyle name="Millares 3 3 4 3 2 2" xfId="2604"/>
    <cellStyle name="Millares 3 3 4 3 3" xfId="1884"/>
    <cellStyle name="Millares 3 3 4 4" xfId="587"/>
    <cellStyle name="Millares 3 3 4 4 2" xfId="1307"/>
    <cellStyle name="Millares 3 3 4 4 2 2" xfId="2748"/>
    <cellStyle name="Millares 3 3 4 4 3" xfId="2028"/>
    <cellStyle name="Millares 3 3 4 5" xfId="731"/>
    <cellStyle name="Millares 3 3 4 5 2" xfId="1451"/>
    <cellStyle name="Millares 3 3 4 5 2 2" xfId="2892"/>
    <cellStyle name="Millares 3 3 4 5 3" xfId="2172"/>
    <cellStyle name="Millares 3 3 4 6" xfId="875"/>
    <cellStyle name="Millares 3 3 4 6 2" xfId="2316"/>
    <cellStyle name="Millares 3 3 4 7" xfId="1596"/>
    <cellStyle name="Millares 3 3 5" xfId="107"/>
    <cellStyle name="Millares 3 3 5 2" xfId="251"/>
    <cellStyle name="Millares 3 3 5 2 2" xfId="971"/>
    <cellStyle name="Millares 3 3 5 2 2 2" xfId="2412"/>
    <cellStyle name="Millares 3 3 5 2 3" xfId="1692"/>
    <cellStyle name="Millares 3 3 5 3" xfId="395"/>
    <cellStyle name="Millares 3 3 5 3 2" xfId="1115"/>
    <cellStyle name="Millares 3 3 5 3 2 2" xfId="2556"/>
    <cellStyle name="Millares 3 3 5 3 3" xfId="1836"/>
    <cellStyle name="Millares 3 3 5 4" xfId="539"/>
    <cellStyle name="Millares 3 3 5 4 2" xfId="1259"/>
    <cellStyle name="Millares 3 3 5 4 2 2" xfId="2700"/>
    <cellStyle name="Millares 3 3 5 4 3" xfId="1980"/>
    <cellStyle name="Millares 3 3 5 5" xfId="683"/>
    <cellStyle name="Millares 3 3 5 5 2" xfId="1403"/>
    <cellStyle name="Millares 3 3 5 5 2 2" xfId="2844"/>
    <cellStyle name="Millares 3 3 5 5 3" xfId="2124"/>
    <cellStyle name="Millares 3 3 5 6" xfId="827"/>
    <cellStyle name="Millares 3 3 5 6 2" xfId="2268"/>
    <cellStyle name="Millares 3 3 5 7" xfId="1548"/>
    <cellStyle name="Millares 3 3 6" xfId="203"/>
    <cellStyle name="Millares 3 3 6 2" xfId="923"/>
    <cellStyle name="Millares 3 3 6 2 2" xfId="2364"/>
    <cellStyle name="Millares 3 3 6 3" xfId="1644"/>
    <cellStyle name="Millares 3 3 7" xfId="347"/>
    <cellStyle name="Millares 3 3 7 2" xfId="1067"/>
    <cellStyle name="Millares 3 3 7 2 2" xfId="2508"/>
    <cellStyle name="Millares 3 3 7 3" xfId="1788"/>
    <cellStyle name="Millares 3 3 8" xfId="491"/>
    <cellStyle name="Millares 3 3 8 2" xfId="1211"/>
    <cellStyle name="Millares 3 3 8 2 2" xfId="2652"/>
    <cellStyle name="Millares 3 3 8 3" xfId="1932"/>
    <cellStyle name="Millares 3 3 9" xfId="635"/>
    <cellStyle name="Millares 3 3 9 2" xfId="1355"/>
    <cellStyle name="Millares 3 3 9 2 2" xfId="2796"/>
    <cellStyle name="Millares 3 3 9 3" xfId="2076"/>
    <cellStyle name="Millares 3 4" xfId="62"/>
    <cellStyle name="Millares 3 4 10" xfId="783"/>
    <cellStyle name="Millares 3 4 10 2" xfId="2224"/>
    <cellStyle name="Millares 3 4 11" xfId="1504"/>
    <cellStyle name="Millares 3 4 2" xfId="74"/>
    <cellStyle name="Millares 3 4 2 10" xfId="1516"/>
    <cellStyle name="Millares 3 4 2 2" xfId="99"/>
    <cellStyle name="Millares 3 4 2 2 2" xfId="195"/>
    <cellStyle name="Millares 3 4 2 2 2 2" xfId="339"/>
    <cellStyle name="Millares 3 4 2 2 2 2 2" xfId="1059"/>
    <cellStyle name="Millares 3 4 2 2 2 2 2 2" xfId="2500"/>
    <cellStyle name="Millares 3 4 2 2 2 2 3" xfId="1780"/>
    <cellStyle name="Millares 3 4 2 2 2 3" xfId="483"/>
    <cellStyle name="Millares 3 4 2 2 2 3 2" xfId="1203"/>
    <cellStyle name="Millares 3 4 2 2 2 3 2 2" xfId="2644"/>
    <cellStyle name="Millares 3 4 2 2 2 3 3" xfId="1924"/>
    <cellStyle name="Millares 3 4 2 2 2 4" xfId="627"/>
    <cellStyle name="Millares 3 4 2 2 2 4 2" xfId="1347"/>
    <cellStyle name="Millares 3 4 2 2 2 4 2 2" xfId="2788"/>
    <cellStyle name="Millares 3 4 2 2 2 4 3" xfId="2068"/>
    <cellStyle name="Millares 3 4 2 2 2 5" xfId="771"/>
    <cellStyle name="Millares 3 4 2 2 2 5 2" xfId="1491"/>
    <cellStyle name="Millares 3 4 2 2 2 5 2 2" xfId="2932"/>
    <cellStyle name="Millares 3 4 2 2 2 5 3" xfId="2212"/>
    <cellStyle name="Millares 3 4 2 2 2 6" xfId="915"/>
    <cellStyle name="Millares 3 4 2 2 2 6 2" xfId="2356"/>
    <cellStyle name="Millares 3 4 2 2 2 7" xfId="1636"/>
    <cellStyle name="Millares 3 4 2 2 3" xfId="147"/>
    <cellStyle name="Millares 3 4 2 2 3 2" xfId="291"/>
    <cellStyle name="Millares 3 4 2 2 3 2 2" xfId="1011"/>
    <cellStyle name="Millares 3 4 2 2 3 2 2 2" xfId="2452"/>
    <cellStyle name="Millares 3 4 2 2 3 2 3" xfId="1732"/>
    <cellStyle name="Millares 3 4 2 2 3 3" xfId="435"/>
    <cellStyle name="Millares 3 4 2 2 3 3 2" xfId="1155"/>
    <cellStyle name="Millares 3 4 2 2 3 3 2 2" xfId="2596"/>
    <cellStyle name="Millares 3 4 2 2 3 3 3" xfId="1876"/>
    <cellStyle name="Millares 3 4 2 2 3 4" xfId="579"/>
    <cellStyle name="Millares 3 4 2 2 3 4 2" xfId="1299"/>
    <cellStyle name="Millares 3 4 2 2 3 4 2 2" xfId="2740"/>
    <cellStyle name="Millares 3 4 2 2 3 4 3" xfId="2020"/>
    <cellStyle name="Millares 3 4 2 2 3 5" xfId="723"/>
    <cellStyle name="Millares 3 4 2 2 3 5 2" xfId="1443"/>
    <cellStyle name="Millares 3 4 2 2 3 5 2 2" xfId="2884"/>
    <cellStyle name="Millares 3 4 2 2 3 5 3" xfId="2164"/>
    <cellStyle name="Millares 3 4 2 2 3 6" xfId="867"/>
    <cellStyle name="Millares 3 4 2 2 3 6 2" xfId="2308"/>
    <cellStyle name="Millares 3 4 2 2 3 7" xfId="1588"/>
    <cellStyle name="Millares 3 4 2 2 4" xfId="243"/>
    <cellStyle name="Millares 3 4 2 2 4 2" xfId="963"/>
    <cellStyle name="Millares 3 4 2 2 4 2 2" xfId="2404"/>
    <cellStyle name="Millares 3 4 2 2 4 3" xfId="1684"/>
    <cellStyle name="Millares 3 4 2 2 5" xfId="387"/>
    <cellStyle name="Millares 3 4 2 2 5 2" xfId="1107"/>
    <cellStyle name="Millares 3 4 2 2 5 2 2" xfId="2548"/>
    <cellStyle name="Millares 3 4 2 2 5 3" xfId="1828"/>
    <cellStyle name="Millares 3 4 2 2 6" xfId="531"/>
    <cellStyle name="Millares 3 4 2 2 6 2" xfId="1251"/>
    <cellStyle name="Millares 3 4 2 2 6 2 2" xfId="2692"/>
    <cellStyle name="Millares 3 4 2 2 6 3" xfId="1972"/>
    <cellStyle name="Millares 3 4 2 2 7" xfId="675"/>
    <cellStyle name="Millares 3 4 2 2 7 2" xfId="1395"/>
    <cellStyle name="Millares 3 4 2 2 7 2 2" xfId="2836"/>
    <cellStyle name="Millares 3 4 2 2 7 3" xfId="2116"/>
    <cellStyle name="Millares 3 4 2 2 8" xfId="819"/>
    <cellStyle name="Millares 3 4 2 2 8 2" xfId="2260"/>
    <cellStyle name="Millares 3 4 2 2 9" xfId="1540"/>
    <cellStyle name="Millares 3 4 2 3" xfId="171"/>
    <cellStyle name="Millares 3 4 2 3 2" xfId="315"/>
    <cellStyle name="Millares 3 4 2 3 2 2" xfId="1035"/>
    <cellStyle name="Millares 3 4 2 3 2 2 2" xfId="2476"/>
    <cellStyle name="Millares 3 4 2 3 2 3" xfId="1756"/>
    <cellStyle name="Millares 3 4 2 3 3" xfId="459"/>
    <cellStyle name="Millares 3 4 2 3 3 2" xfId="1179"/>
    <cellStyle name="Millares 3 4 2 3 3 2 2" xfId="2620"/>
    <cellStyle name="Millares 3 4 2 3 3 3" xfId="1900"/>
    <cellStyle name="Millares 3 4 2 3 4" xfId="603"/>
    <cellStyle name="Millares 3 4 2 3 4 2" xfId="1323"/>
    <cellStyle name="Millares 3 4 2 3 4 2 2" xfId="2764"/>
    <cellStyle name="Millares 3 4 2 3 4 3" xfId="2044"/>
    <cellStyle name="Millares 3 4 2 3 5" xfId="747"/>
    <cellStyle name="Millares 3 4 2 3 5 2" xfId="1467"/>
    <cellStyle name="Millares 3 4 2 3 5 2 2" xfId="2908"/>
    <cellStyle name="Millares 3 4 2 3 5 3" xfId="2188"/>
    <cellStyle name="Millares 3 4 2 3 6" xfId="891"/>
    <cellStyle name="Millares 3 4 2 3 6 2" xfId="2332"/>
    <cellStyle name="Millares 3 4 2 3 7" xfId="1612"/>
    <cellStyle name="Millares 3 4 2 4" xfId="123"/>
    <cellStyle name="Millares 3 4 2 4 2" xfId="267"/>
    <cellStyle name="Millares 3 4 2 4 2 2" xfId="987"/>
    <cellStyle name="Millares 3 4 2 4 2 2 2" xfId="2428"/>
    <cellStyle name="Millares 3 4 2 4 2 3" xfId="1708"/>
    <cellStyle name="Millares 3 4 2 4 3" xfId="411"/>
    <cellStyle name="Millares 3 4 2 4 3 2" xfId="1131"/>
    <cellStyle name="Millares 3 4 2 4 3 2 2" xfId="2572"/>
    <cellStyle name="Millares 3 4 2 4 3 3" xfId="1852"/>
    <cellStyle name="Millares 3 4 2 4 4" xfId="555"/>
    <cellStyle name="Millares 3 4 2 4 4 2" xfId="1275"/>
    <cellStyle name="Millares 3 4 2 4 4 2 2" xfId="2716"/>
    <cellStyle name="Millares 3 4 2 4 4 3" xfId="1996"/>
    <cellStyle name="Millares 3 4 2 4 5" xfId="699"/>
    <cellStyle name="Millares 3 4 2 4 5 2" xfId="1419"/>
    <cellStyle name="Millares 3 4 2 4 5 2 2" xfId="2860"/>
    <cellStyle name="Millares 3 4 2 4 5 3" xfId="2140"/>
    <cellStyle name="Millares 3 4 2 4 6" xfId="843"/>
    <cellStyle name="Millares 3 4 2 4 6 2" xfId="2284"/>
    <cellStyle name="Millares 3 4 2 4 7" xfId="1564"/>
    <cellStyle name="Millares 3 4 2 5" xfId="219"/>
    <cellStyle name="Millares 3 4 2 5 2" xfId="939"/>
    <cellStyle name="Millares 3 4 2 5 2 2" xfId="2380"/>
    <cellStyle name="Millares 3 4 2 5 3" xfId="1660"/>
    <cellStyle name="Millares 3 4 2 6" xfId="363"/>
    <cellStyle name="Millares 3 4 2 6 2" xfId="1083"/>
    <cellStyle name="Millares 3 4 2 6 2 2" xfId="2524"/>
    <cellStyle name="Millares 3 4 2 6 3" xfId="1804"/>
    <cellStyle name="Millares 3 4 2 7" xfId="507"/>
    <cellStyle name="Millares 3 4 2 7 2" xfId="1227"/>
    <cellStyle name="Millares 3 4 2 7 2 2" xfId="2668"/>
    <cellStyle name="Millares 3 4 2 7 3" xfId="1948"/>
    <cellStyle name="Millares 3 4 2 8" xfId="651"/>
    <cellStyle name="Millares 3 4 2 8 2" xfId="1371"/>
    <cellStyle name="Millares 3 4 2 8 2 2" xfId="2812"/>
    <cellStyle name="Millares 3 4 2 8 3" xfId="2092"/>
    <cellStyle name="Millares 3 4 2 9" xfId="795"/>
    <cellStyle name="Millares 3 4 2 9 2" xfId="2236"/>
    <cellStyle name="Millares 3 4 3" xfId="87"/>
    <cellStyle name="Millares 3 4 3 2" xfId="183"/>
    <cellStyle name="Millares 3 4 3 2 2" xfId="327"/>
    <cellStyle name="Millares 3 4 3 2 2 2" xfId="1047"/>
    <cellStyle name="Millares 3 4 3 2 2 2 2" xfId="2488"/>
    <cellStyle name="Millares 3 4 3 2 2 3" xfId="1768"/>
    <cellStyle name="Millares 3 4 3 2 3" xfId="471"/>
    <cellStyle name="Millares 3 4 3 2 3 2" xfId="1191"/>
    <cellStyle name="Millares 3 4 3 2 3 2 2" xfId="2632"/>
    <cellStyle name="Millares 3 4 3 2 3 3" xfId="1912"/>
    <cellStyle name="Millares 3 4 3 2 4" xfId="615"/>
    <cellStyle name="Millares 3 4 3 2 4 2" xfId="1335"/>
    <cellStyle name="Millares 3 4 3 2 4 2 2" xfId="2776"/>
    <cellStyle name="Millares 3 4 3 2 4 3" xfId="2056"/>
    <cellStyle name="Millares 3 4 3 2 5" xfId="759"/>
    <cellStyle name="Millares 3 4 3 2 5 2" xfId="1479"/>
    <cellStyle name="Millares 3 4 3 2 5 2 2" xfId="2920"/>
    <cellStyle name="Millares 3 4 3 2 5 3" xfId="2200"/>
    <cellStyle name="Millares 3 4 3 2 6" xfId="903"/>
    <cellStyle name="Millares 3 4 3 2 6 2" xfId="2344"/>
    <cellStyle name="Millares 3 4 3 2 7" xfId="1624"/>
    <cellStyle name="Millares 3 4 3 3" xfId="135"/>
    <cellStyle name="Millares 3 4 3 3 2" xfId="279"/>
    <cellStyle name="Millares 3 4 3 3 2 2" xfId="999"/>
    <cellStyle name="Millares 3 4 3 3 2 2 2" xfId="2440"/>
    <cellStyle name="Millares 3 4 3 3 2 3" xfId="1720"/>
    <cellStyle name="Millares 3 4 3 3 3" xfId="423"/>
    <cellStyle name="Millares 3 4 3 3 3 2" xfId="1143"/>
    <cellStyle name="Millares 3 4 3 3 3 2 2" xfId="2584"/>
    <cellStyle name="Millares 3 4 3 3 3 3" xfId="1864"/>
    <cellStyle name="Millares 3 4 3 3 4" xfId="567"/>
    <cellStyle name="Millares 3 4 3 3 4 2" xfId="1287"/>
    <cellStyle name="Millares 3 4 3 3 4 2 2" xfId="2728"/>
    <cellStyle name="Millares 3 4 3 3 4 3" xfId="2008"/>
    <cellStyle name="Millares 3 4 3 3 5" xfId="711"/>
    <cellStyle name="Millares 3 4 3 3 5 2" xfId="1431"/>
    <cellStyle name="Millares 3 4 3 3 5 2 2" xfId="2872"/>
    <cellStyle name="Millares 3 4 3 3 5 3" xfId="2152"/>
    <cellStyle name="Millares 3 4 3 3 6" xfId="855"/>
    <cellStyle name="Millares 3 4 3 3 6 2" xfId="2296"/>
    <cellStyle name="Millares 3 4 3 3 7" xfId="1576"/>
    <cellStyle name="Millares 3 4 3 4" xfId="231"/>
    <cellStyle name="Millares 3 4 3 4 2" xfId="951"/>
    <cellStyle name="Millares 3 4 3 4 2 2" xfId="2392"/>
    <cellStyle name="Millares 3 4 3 4 3" xfId="1672"/>
    <cellStyle name="Millares 3 4 3 5" xfId="375"/>
    <cellStyle name="Millares 3 4 3 5 2" xfId="1095"/>
    <cellStyle name="Millares 3 4 3 5 2 2" xfId="2536"/>
    <cellStyle name="Millares 3 4 3 5 3" xfId="1816"/>
    <cellStyle name="Millares 3 4 3 6" xfId="519"/>
    <cellStyle name="Millares 3 4 3 6 2" xfId="1239"/>
    <cellStyle name="Millares 3 4 3 6 2 2" xfId="2680"/>
    <cellStyle name="Millares 3 4 3 6 3" xfId="1960"/>
    <cellStyle name="Millares 3 4 3 7" xfId="663"/>
    <cellStyle name="Millares 3 4 3 7 2" xfId="1383"/>
    <cellStyle name="Millares 3 4 3 7 2 2" xfId="2824"/>
    <cellStyle name="Millares 3 4 3 7 3" xfId="2104"/>
    <cellStyle name="Millares 3 4 3 8" xfId="807"/>
    <cellStyle name="Millares 3 4 3 8 2" xfId="2248"/>
    <cellStyle name="Millares 3 4 3 9" xfId="1528"/>
    <cellStyle name="Millares 3 4 4" xfId="159"/>
    <cellStyle name="Millares 3 4 4 2" xfId="303"/>
    <cellStyle name="Millares 3 4 4 2 2" xfId="1023"/>
    <cellStyle name="Millares 3 4 4 2 2 2" xfId="2464"/>
    <cellStyle name="Millares 3 4 4 2 3" xfId="1744"/>
    <cellStyle name="Millares 3 4 4 3" xfId="447"/>
    <cellStyle name="Millares 3 4 4 3 2" xfId="1167"/>
    <cellStyle name="Millares 3 4 4 3 2 2" xfId="2608"/>
    <cellStyle name="Millares 3 4 4 3 3" xfId="1888"/>
    <cellStyle name="Millares 3 4 4 4" xfId="591"/>
    <cellStyle name="Millares 3 4 4 4 2" xfId="1311"/>
    <cellStyle name="Millares 3 4 4 4 2 2" xfId="2752"/>
    <cellStyle name="Millares 3 4 4 4 3" xfId="2032"/>
    <cellStyle name="Millares 3 4 4 5" xfId="735"/>
    <cellStyle name="Millares 3 4 4 5 2" xfId="1455"/>
    <cellStyle name="Millares 3 4 4 5 2 2" xfId="2896"/>
    <cellStyle name="Millares 3 4 4 5 3" xfId="2176"/>
    <cellStyle name="Millares 3 4 4 6" xfId="879"/>
    <cellStyle name="Millares 3 4 4 6 2" xfId="2320"/>
    <cellStyle name="Millares 3 4 4 7" xfId="1600"/>
    <cellStyle name="Millares 3 4 5" xfId="111"/>
    <cellStyle name="Millares 3 4 5 2" xfId="255"/>
    <cellStyle name="Millares 3 4 5 2 2" xfId="975"/>
    <cellStyle name="Millares 3 4 5 2 2 2" xfId="2416"/>
    <cellStyle name="Millares 3 4 5 2 3" xfId="1696"/>
    <cellStyle name="Millares 3 4 5 3" xfId="399"/>
    <cellStyle name="Millares 3 4 5 3 2" xfId="1119"/>
    <cellStyle name="Millares 3 4 5 3 2 2" xfId="2560"/>
    <cellStyle name="Millares 3 4 5 3 3" xfId="1840"/>
    <cellStyle name="Millares 3 4 5 4" xfId="543"/>
    <cellStyle name="Millares 3 4 5 4 2" xfId="1263"/>
    <cellStyle name="Millares 3 4 5 4 2 2" xfId="2704"/>
    <cellStyle name="Millares 3 4 5 4 3" xfId="1984"/>
    <cellStyle name="Millares 3 4 5 5" xfId="687"/>
    <cellStyle name="Millares 3 4 5 5 2" xfId="1407"/>
    <cellStyle name="Millares 3 4 5 5 2 2" xfId="2848"/>
    <cellStyle name="Millares 3 4 5 5 3" xfId="2128"/>
    <cellStyle name="Millares 3 4 5 6" xfId="831"/>
    <cellStyle name="Millares 3 4 5 6 2" xfId="2272"/>
    <cellStyle name="Millares 3 4 5 7" xfId="1552"/>
    <cellStyle name="Millares 3 4 6" xfId="207"/>
    <cellStyle name="Millares 3 4 6 2" xfId="927"/>
    <cellStyle name="Millares 3 4 6 2 2" xfId="2368"/>
    <cellStyle name="Millares 3 4 6 3" xfId="1648"/>
    <cellStyle name="Millares 3 4 7" xfId="351"/>
    <cellStyle name="Millares 3 4 7 2" xfId="1071"/>
    <cellStyle name="Millares 3 4 7 2 2" xfId="2512"/>
    <cellStyle name="Millares 3 4 7 3" xfId="1792"/>
    <cellStyle name="Millares 3 4 8" xfId="495"/>
    <cellStyle name="Millares 3 4 8 2" xfId="1215"/>
    <cellStyle name="Millares 3 4 8 2 2" xfId="2656"/>
    <cellStyle name="Millares 3 4 8 3" xfId="1936"/>
    <cellStyle name="Millares 3 4 9" xfId="639"/>
    <cellStyle name="Millares 3 4 9 2" xfId="1359"/>
    <cellStyle name="Millares 3 4 9 2 2" xfId="2800"/>
    <cellStyle name="Millares 3 4 9 3" xfId="2080"/>
    <cellStyle name="Millares 3 5" xfId="66"/>
    <cellStyle name="Millares 3 5 10" xfId="1508"/>
    <cellStyle name="Millares 3 5 2" xfId="91"/>
    <cellStyle name="Millares 3 5 2 2" xfId="187"/>
    <cellStyle name="Millares 3 5 2 2 2" xfId="331"/>
    <cellStyle name="Millares 3 5 2 2 2 2" xfId="1051"/>
    <cellStyle name="Millares 3 5 2 2 2 2 2" xfId="2492"/>
    <cellStyle name="Millares 3 5 2 2 2 3" xfId="1772"/>
    <cellStyle name="Millares 3 5 2 2 3" xfId="475"/>
    <cellStyle name="Millares 3 5 2 2 3 2" xfId="1195"/>
    <cellStyle name="Millares 3 5 2 2 3 2 2" xfId="2636"/>
    <cellStyle name="Millares 3 5 2 2 3 3" xfId="1916"/>
    <cellStyle name="Millares 3 5 2 2 4" xfId="619"/>
    <cellStyle name="Millares 3 5 2 2 4 2" xfId="1339"/>
    <cellStyle name="Millares 3 5 2 2 4 2 2" xfId="2780"/>
    <cellStyle name="Millares 3 5 2 2 4 3" xfId="2060"/>
    <cellStyle name="Millares 3 5 2 2 5" xfId="763"/>
    <cellStyle name="Millares 3 5 2 2 5 2" xfId="1483"/>
    <cellStyle name="Millares 3 5 2 2 5 2 2" xfId="2924"/>
    <cellStyle name="Millares 3 5 2 2 5 3" xfId="2204"/>
    <cellStyle name="Millares 3 5 2 2 6" xfId="907"/>
    <cellStyle name="Millares 3 5 2 2 6 2" xfId="2348"/>
    <cellStyle name="Millares 3 5 2 2 7" xfId="1628"/>
    <cellStyle name="Millares 3 5 2 3" xfId="139"/>
    <cellStyle name="Millares 3 5 2 3 2" xfId="283"/>
    <cellStyle name="Millares 3 5 2 3 2 2" xfId="1003"/>
    <cellStyle name="Millares 3 5 2 3 2 2 2" xfId="2444"/>
    <cellStyle name="Millares 3 5 2 3 2 3" xfId="1724"/>
    <cellStyle name="Millares 3 5 2 3 3" xfId="427"/>
    <cellStyle name="Millares 3 5 2 3 3 2" xfId="1147"/>
    <cellStyle name="Millares 3 5 2 3 3 2 2" xfId="2588"/>
    <cellStyle name="Millares 3 5 2 3 3 3" xfId="1868"/>
    <cellStyle name="Millares 3 5 2 3 4" xfId="571"/>
    <cellStyle name="Millares 3 5 2 3 4 2" xfId="1291"/>
    <cellStyle name="Millares 3 5 2 3 4 2 2" xfId="2732"/>
    <cellStyle name="Millares 3 5 2 3 4 3" xfId="2012"/>
    <cellStyle name="Millares 3 5 2 3 5" xfId="715"/>
    <cellStyle name="Millares 3 5 2 3 5 2" xfId="1435"/>
    <cellStyle name="Millares 3 5 2 3 5 2 2" xfId="2876"/>
    <cellStyle name="Millares 3 5 2 3 5 3" xfId="2156"/>
    <cellStyle name="Millares 3 5 2 3 6" xfId="859"/>
    <cellStyle name="Millares 3 5 2 3 6 2" xfId="2300"/>
    <cellStyle name="Millares 3 5 2 3 7" xfId="1580"/>
    <cellStyle name="Millares 3 5 2 4" xfId="235"/>
    <cellStyle name="Millares 3 5 2 4 2" xfId="955"/>
    <cellStyle name="Millares 3 5 2 4 2 2" xfId="2396"/>
    <cellStyle name="Millares 3 5 2 4 3" xfId="1676"/>
    <cellStyle name="Millares 3 5 2 5" xfId="379"/>
    <cellStyle name="Millares 3 5 2 5 2" xfId="1099"/>
    <cellStyle name="Millares 3 5 2 5 2 2" xfId="2540"/>
    <cellStyle name="Millares 3 5 2 5 3" xfId="1820"/>
    <cellStyle name="Millares 3 5 2 6" xfId="523"/>
    <cellStyle name="Millares 3 5 2 6 2" xfId="1243"/>
    <cellStyle name="Millares 3 5 2 6 2 2" xfId="2684"/>
    <cellStyle name="Millares 3 5 2 6 3" xfId="1964"/>
    <cellStyle name="Millares 3 5 2 7" xfId="667"/>
    <cellStyle name="Millares 3 5 2 7 2" xfId="1387"/>
    <cellStyle name="Millares 3 5 2 7 2 2" xfId="2828"/>
    <cellStyle name="Millares 3 5 2 7 3" xfId="2108"/>
    <cellStyle name="Millares 3 5 2 8" xfId="811"/>
    <cellStyle name="Millares 3 5 2 8 2" xfId="2252"/>
    <cellStyle name="Millares 3 5 2 9" xfId="1532"/>
    <cellStyle name="Millares 3 5 3" xfId="163"/>
    <cellStyle name="Millares 3 5 3 2" xfId="307"/>
    <cellStyle name="Millares 3 5 3 2 2" xfId="1027"/>
    <cellStyle name="Millares 3 5 3 2 2 2" xfId="2468"/>
    <cellStyle name="Millares 3 5 3 2 3" xfId="1748"/>
    <cellStyle name="Millares 3 5 3 3" xfId="451"/>
    <cellStyle name="Millares 3 5 3 3 2" xfId="1171"/>
    <cellStyle name="Millares 3 5 3 3 2 2" xfId="2612"/>
    <cellStyle name="Millares 3 5 3 3 3" xfId="1892"/>
    <cellStyle name="Millares 3 5 3 4" xfId="595"/>
    <cellStyle name="Millares 3 5 3 4 2" xfId="1315"/>
    <cellStyle name="Millares 3 5 3 4 2 2" xfId="2756"/>
    <cellStyle name="Millares 3 5 3 4 3" xfId="2036"/>
    <cellStyle name="Millares 3 5 3 5" xfId="739"/>
    <cellStyle name="Millares 3 5 3 5 2" xfId="1459"/>
    <cellStyle name="Millares 3 5 3 5 2 2" xfId="2900"/>
    <cellStyle name="Millares 3 5 3 5 3" xfId="2180"/>
    <cellStyle name="Millares 3 5 3 6" xfId="883"/>
    <cellStyle name="Millares 3 5 3 6 2" xfId="2324"/>
    <cellStyle name="Millares 3 5 3 7" xfId="1604"/>
    <cellStyle name="Millares 3 5 4" xfId="115"/>
    <cellStyle name="Millares 3 5 4 2" xfId="259"/>
    <cellStyle name="Millares 3 5 4 2 2" xfId="979"/>
    <cellStyle name="Millares 3 5 4 2 2 2" xfId="2420"/>
    <cellStyle name="Millares 3 5 4 2 3" xfId="1700"/>
    <cellStyle name="Millares 3 5 4 3" xfId="403"/>
    <cellStyle name="Millares 3 5 4 3 2" xfId="1123"/>
    <cellStyle name="Millares 3 5 4 3 2 2" xfId="2564"/>
    <cellStyle name="Millares 3 5 4 3 3" xfId="1844"/>
    <cellStyle name="Millares 3 5 4 4" xfId="547"/>
    <cellStyle name="Millares 3 5 4 4 2" xfId="1267"/>
    <cellStyle name="Millares 3 5 4 4 2 2" xfId="2708"/>
    <cellStyle name="Millares 3 5 4 4 3" xfId="1988"/>
    <cellStyle name="Millares 3 5 4 5" xfId="691"/>
    <cellStyle name="Millares 3 5 4 5 2" xfId="1411"/>
    <cellStyle name="Millares 3 5 4 5 2 2" xfId="2852"/>
    <cellStyle name="Millares 3 5 4 5 3" xfId="2132"/>
    <cellStyle name="Millares 3 5 4 6" xfId="835"/>
    <cellStyle name="Millares 3 5 4 6 2" xfId="2276"/>
    <cellStyle name="Millares 3 5 4 7" xfId="1556"/>
    <cellStyle name="Millares 3 5 5" xfId="211"/>
    <cellStyle name="Millares 3 5 5 2" xfId="931"/>
    <cellStyle name="Millares 3 5 5 2 2" xfId="2372"/>
    <cellStyle name="Millares 3 5 5 3" xfId="1652"/>
    <cellStyle name="Millares 3 5 6" xfId="355"/>
    <cellStyle name="Millares 3 5 6 2" xfId="1075"/>
    <cellStyle name="Millares 3 5 6 2 2" xfId="2516"/>
    <cellStyle name="Millares 3 5 6 3" xfId="1796"/>
    <cellStyle name="Millares 3 5 7" xfId="499"/>
    <cellStyle name="Millares 3 5 7 2" xfId="1219"/>
    <cellStyle name="Millares 3 5 7 2 2" xfId="2660"/>
    <cellStyle name="Millares 3 5 7 3" xfId="1940"/>
    <cellStyle name="Millares 3 5 8" xfId="643"/>
    <cellStyle name="Millares 3 5 8 2" xfId="1363"/>
    <cellStyle name="Millares 3 5 8 2 2" xfId="2804"/>
    <cellStyle name="Millares 3 5 8 3" xfId="2084"/>
    <cellStyle name="Millares 3 5 9" xfId="787"/>
    <cellStyle name="Millares 3 5 9 2" xfId="2228"/>
    <cellStyle name="Millares 3 6" xfId="79"/>
    <cellStyle name="Millares 3 6 2" xfId="175"/>
    <cellStyle name="Millares 3 6 2 2" xfId="319"/>
    <cellStyle name="Millares 3 6 2 2 2" xfId="1039"/>
    <cellStyle name="Millares 3 6 2 2 2 2" xfId="2480"/>
    <cellStyle name="Millares 3 6 2 2 3" xfId="1760"/>
    <cellStyle name="Millares 3 6 2 3" xfId="463"/>
    <cellStyle name="Millares 3 6 2 3 2" xfId="1183"/>
    <cellStyle name="Millares 3 6 2 3 2 2" xfId="2624"/>
    <cellStyle name="Millares 3 6 2 3 3" xfId="1904"/>
    <cellStyle name="Millares 3 6 2 4" xfId="607"/>
    <cellStyle name="Millares 3 6 2 4 2" xfId="1327"/>
    <cellStyle name="Millares 3 6 2 4 2 2" xfId="2768"/>
    <cellStyle name="Millares 3 6 2 4 3" xfId="2048"/>
    <cellStyle name="Millares 3 6 2 5" xfId="751"/>
    <cellStyle name="Millares 3 6 2 5 2" xfId="1471"/>
    <cellStyle name="Millares 3 6 2 5 2 2" xfId="2912"/>
    <cellStyle name="Millares 3 6 2 5 3" xfId="2192"/>
    <cellStyle name="Millares 3 6 2 6" xfId="895"/>
    <cellStyle name="Millares 3 6 2 6 2" xfId="2336"/>
    <cellStyle name="Millares 3 6 2 7" xfId="1616"/>
    <cellStyle name="Millares 3 6 3" xfId="127"/>
    <cellStyle name="Millares 3 6 3 2" xfId="271"/>
    <cellStyle name="Millares 3 6 3 2 2" xfId="991"/>
    <cellStyle name="Millares 3 6 3 2 2 2" xfId="2432"/>
    <cellStyle name="Millares 3 6 3 2 3" xfId="1712"/>
    <cellStyle name="Millares 3 6 3 3" xfId="415"/>
    <cellStyle name="Millares 3 6 3 3 2" xfId="1135"/>
    <cellStyle name="Millares 3 6 3 3 2 2" xfId="2576"/>
    <cellStyle name="Millares 3 6 3 3 3" xfId="1856"/>
    <cellStyle name="Millares 3 6 3 4" xfId="559"/>
    <cellStyle name="Millares 3 6 3 4 2" xfId="1279"/>
    <cellStyle name="Millares 3 6 3 4 2 2" xfId="2720"/>
    <cellStyle name="Millares 3 6 3 4 3" xfId="2000"/>
    <cellStyle name="Millares 3 6 3 5" xfId="703"/>
    <cellStyle name="Millares 3 6 3 5 2" xfId="1423"/>
    <cellStyle name="Millares 3 6 3 5 2 2" xfId="2864"/>
    <cellStyle name="Millares 3 6 3 5 3" xfId="2144"/>
    <cellStyle name="Millares 3 6 3 6" xfId="847"/>
    <cellStyle name="Millares 3 6 3 6 2" xfId="2288"/>
    <cellStyle name="Millares 3 6 3 7" xfId="1568"/>
    <cellStyle name="Millares 3 6 4" xfId="223"/>
    <cellStyle name="Millares 3 6 4 2" xfId="943"/>
    <cellStyle name="Millares 3 6 4 2 2" xfId="2384"/>
    <cellStyle name="Millares 3 6 4 3" xfId="1664"/>
    <cellStyle name="Millares 3 6 5" xfId="367"/>
    <cellStyle name="Millares 3 6 5 2" xfId="1087"/>
    <cellStyle name="Millares 3 6 5 2 2" xfId="2528"/>
    <cellStyle name="Millares 3 6 5 3" xfId="1808"/>
    <cellStyle name="Millares 3 6 6" xfId="511"/>
    <cellStyle name="Millares 3 6 6 2" xfId="1231"/>
    <cellStyle name="Millares 3 6 6 2 2" xfId="2672"/>
    <cellStyle name="Millares 3 6 6 3" xfId="1952"/>
    <cellStyle name="Millares 3 6 7" xfId="655"/>
    <cellStyle name="Millares 3 6 7 2" xfId="1375"/>
    <cellStyle name="Millares 3 6 7 2 2" xfId="2816"/>
    <cellStyle name="Millares 3 6 7 3" xfId="2096"/>
    <cellStyle name="Millares 3 6 8" xfId="799"/>
    <cellStyle name="Millares 3 6 8 2" xfId="2240"/>
    <cellStyle name="Millares 3 6 9" xfId="1520"/>
    <cellStyle name="Millares 3 7" xfId="151"/>
    <cellStyle name="Millares 3 7 2" xfId="295"/>
    <cellStyle name="Millares 3 7 2 2" xfId="1015"/>
    <cellStyle name="Millares 3 7 2 2 2" xfId="2456"/>
    <cellStyle name="Millares 3 7 2 3" xfId="1736"/>
    <cellStyle name="Millares 3 7 3" xfId="439"/>
    <cellStyle name="Millares 3 7 3 2" xfId="1159"/>
    <cellStyle name="Millares 3 7 3 2 2" xfId="2600"/>
    <cellStyle name="Millares 3 7 3 3" xfId="1880"/>
    <cellStyle name="Millares 3 7 4" xfId="583"/>
    <cellStyle name="Millares 3 7 4 2" xfId="1303"/>
    <cellStyle name="Millares 3 7 4 2 2" xfId="2744"/>
    <cellStyle name="Millares 3 7 4 3" xfId="2024"/>
    <cellStyle name="Millares 3 7 5" xfId="727"/>
    <cellStyle name="Millares 3 7 5 2" xfId="1447"/>
    <cellStyle name="Millares 3 7 5 2 2" xfId="2888"/>
    <cellStyle name="Millares 3 7 5 3" xfId="2168"/>
    <cellStyle name="Millares 3 7 6" xfId="871"/>
    <cellStyle name="Millares 3 7 6 2" xfId="2312"/>
    <cellStyle name="Millares 3 7 7" xfId="1592"/>
    <cellStyle name="Millares 3 8" xfId="103"/>
    <cellStyle name="Millares 3 8 2" xfId="247"/>
    <cellStyle name="Millares 3 8 2 2" xfId="967"/>
    <cellStyle name="Millares 3 8 2 2 2" xfId="2408"/>
    <cellStyle name="Millares 3 8 2 3" xfId="1688"/>
    <cellStyle name="Millares 3 8 3" xfId="391"/>
    <cellStyle name="Millares 3 8 3 2" xfId="1111"/>
    <cellStyle name="Millares 3 8 3 2 2" xfId="2552"/>
    <cellStyle name="Millares 3 8 3 3" xfId="1832"/>
    <cellStyle name="Millares 3 8 4" xfId="535"/>
    <cellStyle name="Millares 3 8 4 2" xfId="1255"/>
    <cellStyle name="Millares 3 8 4 2 2" xfId="2696"/>
    <cellStyle name="Millares 3 8 4 3" xfId="1976"/>
    <cellStyle name="Millares 3 8 5" xfId="679"/>
    <cellStyle name="Millares 3 8 5 2" xfId="1399"/>
    <cellStyle name="Millares 3 8 5 2 2" xfId="2840"/>
    <cellStyle name="Millares 3 8 5 3" xfId="2120"/>
    <cellStyle name="Millares 3 8 6" xfId="823"/>
    <cellStyle name="Millares 3 8 6 2" xfId="2264"/>
    <cellStyle name="Millares 3 8 7" xfId="1544"/>
    <cellStyle name="Millares 3 9" xfId="199"/>
    <cellStyle name="Millares 3 9 2" xfId="919"/>
    <cellStyle name="Millares 3 9 2 2" xfId="2360"/>
    <cellStyle name="Millares 3 9 3" xfId="1640"/>
    <cellStyle name="Millares 4" xfId="8"/>
    <cellStyle name="Millares 4 10" xfId="344"/>
    <cellStyle name="Millares 4 10 2" xfId="1064"/>
    <cellStyle name="Millares 4 10 2 2" xfId="2505"/>
    <cellStyle name="Millares 4 10 3" xfId="1785"/>
    <cellStyle name="Millares 4 11" xfId="488"/>
    <cellStyle name="Millares 4 11 2" xfId="1208"/>
    <cellStyle name="Millares 4 11 2 2" xfId="2649"/>
    <cellStyle name="Millares 4 11 3" xfId="1929"/>
    <cellStyle name="Millares 4 12" xfId="632"/>
    <cellStyle name="Millares 4 12 2" xfId="1352"/>
    <cellStyle name="Millares 4 12 2 2" xfId="2793"/>
    <cellStyle name="Millares 4 12 3" xfId="2073"/>
    <cellStyle name="Millares 4 13" xfId="776"/>
    <cellStyle name="Millares 4 13 2" xfId="2217"/>
    <cellStyle name="Millares 4 14" xfId="1497"/>
    <cellStyle name="Millares 4 2" xfId="57"/>
    <cellStyle name="Millares 4 2 10" xfId="490"/>
    <cellStyle name="Millares 4 2 10 2" xfId="1210"/>
    <cellStyle name="Millares 4 2 10 2 2" xfId="2651"/>
    <cellStyle name="Millares 4 2 10 3" xfId="1931"/>
    <cellStyle name="Millares 4 2 11" xfId="634"/>
    <cellStyle name="Millares 4 2 11 2" xfId="1354"/>
    <cellStyle name="Millares 4 2 11 2 2" xfId="2795"/>
    <cellStyle name="Millares 4 2 11 3" xfId="2075"/>
    <cellStyle name="Millares 4 2 12" xfId="778"/>
    <cellStyle name="Millares 4 2 12 2" xfId="2219"/>
    <cellStyle name="Millares 4 2 13" xfId="1499"/>
    <cellStyle name="Millares 4 2 2" xfId="61"/>
    <cellStyle name="Millares 4 2 2 10" xfId="782"/>
    <cellStyle name="Millares 4 2 2 10 2" xfId="2223"/>
    <cellStyle name="Millares 4 2 2 11" xfId="1503"/>
    <cellStyle name="Millares 4 2 2 2" xfId="73"/>
    <cellStyle name="Millares 4 2 2 2 10" xfId="1515"/>
    <cellStyle name="Millares 4 2 2 2 2" xfId="98"/>
    <cellStyle name="Millares 4 2 2 2 2 2" xfId="194"/>
    <cellStyle name="Millares 4 2 2 2 2 2 2" xfId="338"/>
    <cellStyle name="Millares 4 2 2 2 2 2 2 2" xfId="1058"/>
    <cellStyle name="Millares 4 2 2 2 2 2 2 2 2" xfId="2499"/>
    <cellStyle name="Millares 4 2 2 2 2 2 2 3" xfId="1779"/>
    <cellStyle name="Millares 4 2 2 2 2 2 3" xfId="482"/>
    <cellStyle name="Millares 4 2 2 2 2 2 3 2" xfId="1202"/>
    <cellStyle name="Millares 4 2 2 2 2 2 3 2 2" xfId="2643"/>
    <cellStyle name="Millares 4 2 2 2 2 2 3 3" xfId="1923"/>
    <cellStyle name="Millares 4 2 2 2 2 2 4" xfId="626"/>
    <cellStyle name="Millares 4 2 2 2 2 2 4 2" xfId="1346"/>
    <cellStyle name="Millares 4 2 2 2 2 2 4 2 2" xfId="2787"/>
    <cellStyle name="Millares 4 2 2 2 2 2 4 3" xfId="2067"/>
    <cellStyle name="Millares 4 2 2 2 2 2 5" xfId="770"/>
    <cellStyle name="Millares 4 2 2 2 2 2 5 2" xfId="1490"/>
    <cellStyle name="Millares 4 2 2 2 2 2 5 2 2" xfId="2931"/>
    <cellStyle name="Millares 4 2 2 2 2 2 5 3" xfId="2211"/>
    <cellStyle name="Millares 4 2 2 2 2 2 6" xfId="914"/>
    <cellStyle name="Millares 4 2 2 2 2 2 6 2" xfId="2355"/>
    <cellStyle name="Millares 4 2 2 2 2 2 7" xfId="1635"/>
    <cellStyle name="Millares 4 2 2 2 2 3" xfId="146"/>
    <cellStyle name="Millares 4 2 2 2 2 3 2" xfId="290"/>
    <cellStyle name="Millares 4 2 2 2 2 3 2 2" xfId="1010"/>
    <cellStyle name="Millares 4 2 2 2 2 3 2 2 2" xfId="2451"/>
    <cellStyle name="Millares 4 2 2 2 2 3 2 3" xfId="1731"/>
    <cellStyle name="Millares 4 2 2 2 2 3 3" xfId="434"/>
    <cellStyle name="Millares 4 2 2 2 2 3 3 2" xfId="1154"/>
    <cellStyle name="Millares 4 2 2 2 2 3 3 2 2" xfId="2595"/>
    <cellStyle name="Millares 4 2 2 2 2 3 3 3" xfId="1875"/>
    <cellStyle name="Millares 4 2 2 2 2 3 4" xfId="578"/>
    <cellStyle name="Millares 4 2 2 2 2 3 4 2" xfId="1298"/>
    <cellStyle name="Millares 4 2 2 2 2 3 4 2 2" xfId="2739"/>
    <cellStyle name="Millares 4 2 2 2 2 3 4 3" xfId="2019"/>
    <cellStyle name="Millares 4 2 2 2 2 3 5" xfId="722"/>
    <cellStyle name="Millares 4 2 2 2 2 3 5 2" xfId="1442"/>
    <cellStyle name="Millares 4 2 2 2 2 3 5 2 2" xfId="2883"/>
    <cellStyle name="Millares 4 2 2 2 2 3 5 3" xfId="2163"/>
    <cellStyle name="Millares 4 2 2 2 2 3 6" xfId="866"/>
    <cellStyle name="Millares 4 2 2 2 2 3 6 2" xfId="2307"/>
    <cellStyle name="Millares 4 2 2 2 2 3 7" xfId="1587"/>
    <cellStyle name="Millares 4 2 2 2 2 4" xfId="242"/>
    <cellStyle name="Millares 4 2 2 2 2 4 2" xfId="962"/>
    <cellStyle name="Millares 4 2 2 2 2 4 2 2" xfId="2403"/>
    <cellStyle name="Millares 4 2 2 2 2 4 3" xfId="1683"/>
    <cellStyle name="Millares 4 2 2 2 2 5" xfId="386"/>
    <cellStyle name="Millares 4 2 2 2 2 5 2" xfId="1106"/>
    <cellStyle name="Millares 4 2 2 2 2 5 2 2" xfId="2547"/>
    <cellStyle name="Millares 4 2 2 2 2 5 3" xfId="1827"/>
    <cellStyle name="Millares 4 2 2 2 2 6" xfId="530"/>
    <cellStyle name="Millares 4 2 2 2 2 6 2" xfId="1250"/>
    <cellStyle name="Millares 4 2 2 2 2 6 2 2" xfId="2691"/>
    <cellStyle name="Millares 4 2 2 2 2 6 3" xfId="1971"/>
    <cellStyle name="Millares 4 2 2 2 2 7" xfId="674"/>
    <cellStyle name="Millares 4 2 2 2 2 7 2" xfId="1394"/>
    <cellStyle name="Millares 4 2 2 2 2 7 2 2" xfId="2835"/>
    <cellStyle name="Millares 4 2 2 2 2 7 3" xfId="2115"/>
    <cellStyle name="Millares 4 2 2 2 2 8" xfId="818"/>
    <cellStyle name="Millares 4 2 2 2 2 8 2" xfId="2259"/>
    <cellStyle name="Millares 4 2 2 2 2 9" xfId="1539"/>
    <cellStyle name="Millares 4 2 2 2 3" xfId="170"/>
    <cellStyle name="Millares 4 2 2 2 3 2" xfId="314"/>
    <cellStyle name="Millares 4 2 2 2 3 2 2" xfId="1034"/>
    <cellStyle name="Millares 4 2 2 2 3 2 2 2" xfId="2475"/>
    <cellStyle name="Millares 4 2 2 2 3 2 3" xfId="1755"/>
    <cellStyle name="Millares 4 2 2 2 3 3" xfId="458"/>
    <cellStyle name="Millares 4 2 2 2 3 3 2" xfId="1178"/>
    <cellStyle name="Millares 4 2 2 2 3 3 2 2" xfId="2619"/>
    <cellStyle name="Millares 4 2 2 2 3 3 3" xfId="1899"/>
    <cellStyle name="Millares 4 2 2 2 3 4" xfId="602"/>
    <cellStyle name="Millares 4 2 2 2 3 4 2" xfId="1322"/>
    <cellStyle name="Millares 4 2 2 2 3 4 2 2" xfId="2763"/>
    <cellStyle name="Millares 4 2 2 2 3 4 3" xfId="2043"/>
    <cellStyle name="Millares 4 2 2 2 3 5" xfId="746"/>
    <cellStyle name="Millares 4 2 2 2 3 5 2" xfId="1466"/>
    <cellStyle name="Millares 4 2 2 2 3 5 2 2" xfId="2907"/>
    <cellStyle name="Millares 4 2 2 2 3 5 3" xfId="2187"/>
    <cellStyle name="Millares 4 2 2 2 3 6" xfId="890"/>
    <cellStyle name="Millares 4 2 2 2 3 6 2" xfId="2331"/>
    <cellStyle name="Millares 4 2 2 2 3 7" xfId="1611"/>
    <cellStyle name="Millares 4 2 2 2 4" xfId="122"/>
    <cellStyle name="Millares 4 2 2 2 4 2" xfId="266"/>
    <cellStyle name="Millares 4 2 2 2 4 2 2" xfId="986"/>
    <cellStyle name="Millares 4 2 2 2 4 2 2 2" xfId="2427"/>
    <cellStyle name="Millares 4 2 2 2 4 2 3" xfId="1707"/>
    <cellStyle name="Millares 4 2 2 2 4 3" xfId="410"/>
    <cellStyle name="Millares 4 2 2 2 4 3 2" xfId="1130"/>
    <cellStyle name="Millares 4 2 2 2 4 3 2 2" xfId="2571"/>
    <cellStyle name="Millares 4 2 2 2 4 3 3" xfId="1851"/>
    <cellStyle name="Millares 4 2 2 2 4 4" xfId="554"/>
    <cellStyle name="Millares 4 2 2 2 4 4 2" xfId="1274"/>
    <cellStyle name="Millares 4 2 2 2 4 4 2 2" xfId="2715"/>
    <cellStyle name="Millares 4 2 2 2 4 4 3" xfId="1995"/>
    <cellStyle name="Millares 4 2 2 2 4 5" xfId="698"/>
    <cellStyle name="Millares 4 2 2 2 4 5 2" xfId="1418"/>
    <cellStyle name="Millares 4 2 2 2 4 5 2 2" xfId="2859"/>
    <cellStyle name="Millares 4 2 2 2 4 5 3" xfId="2139"/>
    <cellStyle name="Millares 4 2 2 2 4 6" xfId="842"/>
    <cellStyle name="Millares 4 2 2 2 4 6 2" xfId="2283"/>
    <cellStyle name="Millares 4 2 2 2 4 7" xfId="1563"/>
    <cellStyle name="Millares 4 2 2 2 5" xfId="218"/>
    <cellStyle name="Millares 4 2 2 2 5 2" xfId="938"/>
    <cellStyle name="Millares 4 2 2 2 5 2 2" xfId="2379"/>
    <cellStyle name="Millares 4 2 2 2 5 3" xfId="1659"/>
    <cellStyle name="Millares 4 2 2 2 6" xfId="362"/>
    <cellStyle name="Millares 4 2 2 2 6 2" xfId="1082"/>
    <cellStyle name="Millares 4 2 2 2 6 2 2" xfId="2523"/>
    <cellStyle name="Millares 4 2 2 2 6 3" xfId="1803"/>
    <cellStyle name="Millares 4 2 2 2 7" xfId="506"/>
    <cellStyle name="Millares 4 2 2 2 7 2" xfId="1226"/>
    <cellStyle name="Millares 4 2 2 2 7 2 2" xfId="2667"/>
    <cellStyle name="Millares 4 2 2 2 7 3" xfId="1947"/>
    <cellStyle name="Millares 4 2 2 2 8" xfId="650"/>
    <cellStyle name="Millares 4 2 2 2 8 2" xfId="1370"/>
    <cellStyle name="Millares 4 2 2 2 8 2 2" xfId="2811"/>
    <cellStyle name="Millares 4 2 2 2 8 3" xfId="2091"/>
    <cellStyle name="Millares 4 2 2 2 9" xfId="794"/>
    <cellStyle name="Millares 4 2 2 2 9 2" xfId="2235"/>
    <cellStyle name="Millares 4 2 2 3" xfId="86"/>
    <cellStyle name="Millares 4 2 2 3 2" xfId="182"/>
    <cellStyle name="Millares 4 2 2 3 2 2" xfId="326"/>
    <cellStyle name="Millares 4 2 2 3 2 2 2" xfId="1046"/>
    <cellStyle name="Millares 4 2 2 3 2 2 2 2" xfId="2487"/>
    <cellStyle name="Millares 4 2 2 3 2 2 3" xfId="1767"/>
    <cellStyle name="Millares 4 2 2 3 2 3" xfId="470"/>
    <cellStyle name="Millares 4 2 2 3 2 3 2" xfId="1190"/>
    <cellStyle name="Millares 4 2 2 3 2 3 2 2" xfId="2631"/>
    <cellStyle name="Millares 4 2 2 3 2 3 3" xfId="1911"/>
    <cellStyle name="Millares 4 2 2 3 2 4" xfId="614"/>
    <cellStyle name="Millares 4 2 2 3 2 4 2" xfId="1334"/>
    <cellStyle name="Millares 4 2 2 3 2 4 2 2" xfId="2775"/>
    <cellStyle name="Millares 4 2 2 3 2 4 3" xfId="2055"/>
    <cellStyle name="Millares 4 2 2 3 2 5" xfId="758"/>
    <cellStyle name="Millares 4 2 2 3 2 5 2" xfId="1478"/>
    <cellStyle name="Millares 4 2 2 3 2 5 2 2" xfId="2919"/>
    <cellStyle name="Millares 4 2 2 3 2 5 3" xfId="2199"/>
    <cellStyle name="Millares 4 2 2 3 2 6" xfId="902"/>
    <cellStyle name="Millares 4 2 2 3 2 6 2" xfId="2343"/>
    <cellStyle name="Millares 4 2 2 3 2 7" xfId="1623"/>
    <cellStyle name="Millares 4 2 2 3 3" xfId="134"/>
    <cellStyle name="Millares 4 2 2 3 3 2" xfId="278"/>
    <cellStyle name="Millares 4 2 2 3 3 2 2" xfId="998"/>
    <cellStyle name="Millares 4 2 2 3 3 2 2 2" xfId="2439"/>
    <cellStyle name="Millares 4 2 2 3 3 2 3" xfId="1719"/>
    <cellStyle name="Millares 4 2 2 3 3 3" xfId="422"/>
    <cellStyle name="Millares 4 2 2 3 3 3 2" xfId="1142"/>
    <cellStyle name="Millares 4 2 2 3 3 3 2 2" xfId="2583"/>
    <cellStyle name="Millares 4 2 2 3 3 3 3" xfId="1863"/>
    <cellStyle name="Millares 4 2 2 3 3 4" xfId="566"/>
    <cellStyle name="Millares 4 2 2 3 3 4 2" xfId="1286"/>
    <cellStyle name="Millares 4 2 2 3 3 4 2 2" xfId="2727"/>
    <cellStyle name="Millares 4 2 2 3 3 4 3" xfId="2007"/>
    <cellStyle name="Millares 4 2 2 3 3 5" xfId="710"/>
    <cellStyle name="Millares 4 2 2 3 3 5 2" xfId="1430"/>
    <cellStyle name="Millares 4 2 2 3 3 5 2 2" xfId="2871"/>
    <cellStyle name="Millares 4 2 2 3 3 5 3" xfId="2151"/>
    <cellStyle name="Millares 4 2 2 3 3 6" xfId="854"/>
    <cellStyle name="Millares 4 2 2 3 3 6 2" xfId="2295"/>
    <cellStyle name="Millares 4 2 2 3 3 7" xfId="1575"/>
    <cellStyle name="Millares 4 2 2 3 4" xfId="230"/>
    <cellStyle name="Millares 4 2 2 3 4 2" xfId="950"/>
    <cellStyle name="Millares 4 2 2 3 4 2 2" xfId="2391"/>
    <cellStyle name="Millares 4 2 2 3 4 3" xfId="1671"/>
    <cellStyle name="Millares 4 2 2 3 5" xfId="374"/>
    <cellStyle name="Millares 4 2 2 3 5 2" xfId="1094"/>
    <cellStyle name="Millares 4 2 2 3 5 2 2" xfId="2535"/>
    <cellStyle name="Millares 4 2 2 3 5 3" xfId="1815"/>
    <cellStyle name="Millares 4 2 2 3 6" xfId="518"/>
    <cellStyle name="Millares 4 2 2 3 6 2" xfId="1238"/>
    <cellStyle name="Millares 4 2 2 3 6 2 2" xfId="2679"/>
    <cellStyle name="Millares 4 2 2 3 6 3" xfId="1959"/>
    <cellStyle name="Millares 4 2 2 3 7" xfId="662"/>
    <cellStyle name="Millares 4 2 2 3 7 2" xfId="1382"/>
    <cellStyle name="Millares 4 2 2 3 7 2 2" xfId="2823"/>
    <cellStyle name="Millares 4 2 2 3 7 3" xfId="2103"/>
    <cellStyle name="Millares 4 2 2 3 8" xfId="806"/>
    <cellStyle name="Millares 4 2 2 3 8 2" xfId="2247"/>
    <cellStyle name="Millares 4 2 2 3 9" xfId="1527"/>
    <cellStyle name="Millares 4 2 2 4" xfId="158"/>
    <cellStyle name="Millares 4 2 2 4 2" xfId="302"/>
    <cellStyle name="Millares 4 2 2 4 2 2" xfId="1022"/>
    <cellStyle name="Millares 4 2 2 4 2 2 2" xfId="2463"/>
    <cellStyle name="Millares 4 2 2 4 2 3" xfId="1743"/>
    <cellStyle name="Millares 4 2 2 4 3" xfId="446"/>
    <cellStyle name="Millares 4 2 2 4 3 2" xfId="1166"/>
    <cellStyle name="Millares 4 2 2 4 3 2 2" xfId="2607"/>
    <cellStyle name="Millares 4 2 2 4 3 3" xfId="1887"/>
    <cellStyle name="Millares 4 2 2 4 4" xfId="590"/>
    <cellStyle name="Millares 4 2 2 4 4 2" xfId="1310"/>
    <cellStyle name="Millares 4 2 2 4 4 2 2" xfId="2751"/>
    <cellStyle name="Millares 4 2 2 4 4 3" xfId="2031"/>
    <cellStyle name="Millares 4 2 2 4 5" xfId="734"/>
    <cellStyle name="Millares 4 2 2 4 5 2" xfId="1454"/>
    <cellStyle name="Millares 4 2 2 4 5 2 2" xfId="2895"/>
    <cellStyle name="Millares 4 2 2 4 5 3" xfId="2175"/>
    <cellStyle name="Millares 4 2 2 4 6" xfId="878"/>
    <cellStyle name="Millares 4 2 2 4 6 2" xfId="2319"/>
    <cellStyle name="Millares 4 2 2 4 7" xfId="1599"/>
    <cellStyle name="Millares 4 2 2 5" xfId="110"/>
    <cellStyle name="Millares 4 2 2 5 2" xfId="254"/>
    <cellStyle name="Millares 4 2 2 5 2 2" xfId="974"/>
    <cellStyle name="Millares 4 2 2 5 2 2 2" xfId="2415"/>
    <cellStyle name="Millares 4 2 2 5 2 3" xfId="1695"/>
    <cellStyle name="Millares 4 2 2 5 3" xfId="398"/>
    <cellStyle name="Millares 4 2 2 5 3 2" xfId="1118"/>
    <cellStyle name="Millares 4 2 2 5 3 2 2" xfId="2559"/>
    <cellStyle name="Millares 4 2 2 5 3 3" xfId="1839"/>
    <cellStyle name="Millares 4 2 2 5 4" xfId="542"/>
    <cellStyle name="Millares 4 2 2 5 4 2" xfId="1262"/>
    <cellStyle name="Millares 4 2 2 5 4 2 2" xfId="2703"/>
    <cellStyle name="Millares 4 2 2 5 4 3" xfId="1983"/>
    <cellStyle name="Millares 4 2 2 5 5" xfId="686"/>
    <cellStyle name="Millares 4 2 2 5 5 2" xfId="1406"/>
    <cellStyle name="Millares 4 2 2 5 5 2 2" xfId="2847"/>
    <cellStyle name="Millares 4 2 2 5 5 3" xfId="2127"/>
    <cellStyle name="Millares 4 2 2 5 6" xfId="830"/>
    <cellStyle name="Millares 4 2 2 5 6 2" xfId="2271"/>
    <cellStyle name="Millares 4 2 2 5 7" xfId="1551"/>
    <cellStyle name="Millares 4 2 2 6" xfId="206"/>
    <cellStyle name="Millares 4 2 2 6 2" xfId="926"/>
    <cellStyle name="Millares 4 2 2 6 2 2" xfId="2367"/>
    <cellStyle name="Millares 4 2 2 6 3" xfId="1647"/>
    <cellStyle name="Millares 4 2 2 7" xfId="350"/>
    <cellStyle name="Millares 4 2 2 7 2" xfId="1070"/>
    <cellStyle name="Millares 4 2 2 7 2 2" xfId="2511"/>
    <cellStyle name="Millares 4 2 2 7 3" xfId="1791"/>
    <cellStyle name="Millares 4 2 2 8" xfId="494"/>
    <cellStyle name="Millares 4 2 2 8 2" xfId="1214"/>
    <cellStyle name="Millares 4 2 2 8 2 2" xfId="2655"/>
    <cellStyle name="Millares 4 2 2 8 3" xfId="1935"/>
    <cellStyle name="Millares 4 2 2 9" xfId="638"/>
    <cellStyle name="Millares 4 2 2 9 2" xfId="1358"/>
    <cellStyle name="Millares 4 2 2 9 2 2" xfId="2799"/>
    <cellStyle name="Millares 4 2 2 9 3" xfId="2079"/>
    <cellStyle name="Millares 4 2 3" xfId="65"/>
    <cellStyle name="Millares 4 2 3 10" xfId="786"/>
    <cellStyle name="Millares 4 2 3 10 2" xfId="2227"/>
    <cellStyle name="Millares 4 2 3 11" xfId="1507"/>
    <cellStyle name="Millares 4 2 3 2" xfId="77"/>
    <cellStyle name="Millares 4 2 3 2 10" xfId="1519"/>
    <cellStyle name="Millares 4 2 3 2 2" xfId="102"/>
    <cellStyle name="Millares 4 2 3 2 2 2" xfId="198"/>
    <cellStyle name="Millares 4 2 3 2 2 2 2" xfId="342"/>
    <cellStyle name="Millares 4 2 3 2 2 2 2 2" xfId="1062"/>
    <cellStyle name="Millares 4 2 3 2 2 2 2 2 2" xfId="2503"/>
    <cellStyle name="Millares 4 2 3 2 2 2 2 3" xfId="1783"/>
    <cellStyle name="Millares 4 2 3 2 2 2 3" xfId="486"/>
    <cellStyle name="Millares 4 2 3 2 2 2 3 2" xfId="1206"/>
    <cellStyle name="Millares 4 2 3 2 2 2 3 2 2" xfId="2647"/>
    <cellStyle name="Millares 4 2 3 2 2 2 3 3" xfId="1927"/>
    <cellStyle name="Millares 4 2 3 2 2 2 4" xfId="630"/>
    <cellStyle name="Millares 4 2 3 2 2 2 4 2" xfId="1350"/>
    <cellStyle name="Millares 4 2 3 2 2 2 4 2 2" xfId="2791"/>
    <cellStyle name="Millares 4 2 3 2 2 2 4 3" xfId="2071"/>
    <cellStyle name="Millares 4 2 3 2 2 2 5" xfId="774"/>
    <cellStyle name="Millares 4 2 3 2 2 2 5 2" xfId="1494"/>
    <cellStyle name="Millares 4 2 3 2 2 2 5 2 2" xfId="2935"/>
    <cellStyle name="Millares 4 2 3 2 2 2 5 3" xfId="2215"/>
    <cellStyle name="Millares 4 2 3 2 2 2 6" xfId="918"/>
    <cellStyle name="Millares 4 2 3 2 2 2 6 2" xfId="2359"/>
    <cellStyle name="Millares 4 2 3 2 2 2 7" xfId="1639"/>
    <cellStyle name="Millares 4 2 3 2 2 3" xfId="150"/>
    <cellStyle name="Millares 4 2 3 2 2 3 2" xfId="294"/>
    <cellStyle name="Millares 4 2 3 2 2 3 2 2" xfId="1014"/>
    <cellStyle name="Millares 4 2 3 2 2 3 2 2 2" xfId="2455"/>
    <cellStyle name="Millares 4 2 3 2 2 3 2 3" xfId="1735"/>
    <cellStyle name="Millares 4 2 3 2 2 3 3" xfId="438"/>
    <cellStyle name="Millares 4 2 3 2 2 3 3 2" xfId="1158"/>
    <cellStyle name="Millares 4 2 3 2 2 3 3 2 2" xfId="2599"/>
    <cellStyle name="Millares 4 2 3 2 2 3 3 3" xfId="1879"/>
    <cellStyle name="Millares 4 2 3 2 2 3 4" xfId="582"/>
    <cellStyle name="Millares 4 2 3 2 2 3 4 2" xfId="1302"/>
    <cellStyle name="Millares 4 2 3 2 2 3 4 2 2" xfId="2743"/>
    <cellStyle name="Millares 4 2 3 2 2 3 4 3" xfId="2023"/>
    <cellStyle name="Millares 4 2 3 2 2 3 5" xfId="726"/>
    <cellStyle name="Millares 4 2 3 2 2 3 5 2" xfId="1446"/>
    <cellStyle name="Millares 4 2 3 2 2 3 5 2 2" xfId="2887"/>
    <cellStyle name="Millares 4 2 3 2 2 3 5 3" xfId="2167"/>
    <cellStyle name="Millares 4 2 3 2 2 3 6" xfId="870"/>
    <cellStyle name="Millares 4 2 3 2 2 3 6 2" xfId="2311"/>
    <cellStyle name="Millares 4 2 3 2 2 3 7" xfId="1591"/>
    <cellStyle name="Millares 4 2 3 2 2 4" xfId="246"/>
    <cellStyle name="Millares 4 2 3 2 2 4 2" xfId="966"/>
    <cellStyle name="Millares 4 2 3 2 2 4 2 2" xfId="2407"/>
    <cellStyle name="Millares 4 2 3 2 2 4 3" xfId="1687"/>
    <cellStyle name="Millares 4 2 3 2 2 5" xfId="390"/>
    <cellStyle name="Millares 4 2 3 2 2 5 2" xfId="1110"/>
    <cellStyle name="Millares 4 2 3 2 2 5 2 2" xfId="2551"/>
    <cellStyle name="Millares 4 2 3 2 2 5 3" xfId="1831"/>
    <cellStyle name="Millares 4 2 3 2 2 6" xfId="534"/>
    <cellStyle name="Millares 4 2 3 2 2 6 2" xfId="1254"/>
    <cellStyle name="Millares 4 2 3 2 2 6 2 2" xfId="2695"/>
    <cellStyle name="Millares 4 2 3 2 2 6 3" xfId="1975"/>
    <cellStyle name="Millares 4 2 3 2 2 7" xfId="678"/>
    <cellStyle name="Millares 4 2 3 2 2 7 2" xfId="1398"/>
    <cellStyle name="Millares 4 2 3 2 2 7 2 2" xfId="2839"/>
    <cellStyle name="Millares 4 2 3 2 2 7 3" xfId="2119"/>
    <cellStyle name="Millares 4 2 3 2 2 8" xfId="822"/>
    <cellStyle name="Millares 4 2 3 2 2 8 2" xfId="2263"/>
    <cellStyle name="Millares 4 2 3 2 2 9" xfId="1543"/>
    <cellStyle name="Millares 4 2 3 2 3" xfId="174"/>
    <cellStyle name="Millares 4 2 3 2 3 2" xfId="318"/>
    <cellStyle name="Millares 4 2 3 2 3 2 2" xfId="1038"/>
    <cellStyle name="Millares 4 2 3 2 3 2 2 2" xfId="2479"/>
    <cellStyle name="Millares 4 2 3 2 3 2 3" xfId="1759"/>
    <cellStyle name="Millares 4 2 3 2 3 3" xfId="462"/>
    <cellStyle name="Millares 4 2 3 2 3 3 2" xfId="1182"/>
    <cellStyle name="Millares 4 2 3 2 3 3 2 2" xfId="2623"/>
    <cellStyle name="Millares 4 2 3 2 3 3 3" xfId="1903"/>
    <cellStyle name="Millares 4 2 3 2 3 4" xfId="606"/>
    <cellStyle name="Millares 4 2 3 2 3 4 2" xfId="1326"/>
    <cellStyle name="Millares 4 2 3 2 3 4 2 2" xfId="2767"/>
    <cellStyle name="Millares 4 2 3 2 3 4 3" xfId="2047"/>
    <cellStyle name="Millares 4 2 3 2 3 5" xfId="750"/>
    <cellStyle name="Millares 4 2 3 2 3 5 2" xfId="1470"/>
    <cellStyle name="Millares 4 2 3 2 3 5 2 2" xfId="2911"/>
    <cellStyle name="Millares 4 2 3 2 3 5 3" xfId="2191"/>
    <cellStyle name="Millares 4 2 3 2 3 6" xfId="894"/>
    <cellStyle name="Millares 4 2 3 2 3 6 2" xfId="2335"/>
    <cellStyle name="Millares 4 2 3 2 3 7" xfId="1615"/>
    <cellStyle name="Millares 4 2 3 2 4" xfId="126"/>
    <cellStyle name="Millares 4 2 3 2 4 2" xfId="270"/>
    <cellStyle name="Millares 4 2 3 2 4 2 2" xfId="990"/>
    <cellStyle name="Millares 4 2 3 2 4 2 2 2" xfId="2431"/>
    <cellStyle name="Millares 4 2 3 2 4 2 3" xfId="1711"/>
    <cellStyle name="Millares 4 2 3 2 4 3" xfId="414"/>
    <cellStyle name="Millares 4 2 3 2 4 3 2" xfId="1134"/>
    <cellStyle name="Millares 4 2 3 2 4 3 2 2" xfId="2575"/>
    <cellStyle name="Millares 4 2 3 2 4 3 3" xfId="1855"/>
    <cellStyle name="Millares 4 2 3 2 4 4" xfId="558"/>
    <cellStyle name="Millares 4 2 3 2 4 4 2" xfId="1278"/>
    <cellStyle name="Millares 4 2 3 2 4 4 2 2" xfId="2719"/>
    <cellStyle name="Millares 4 2 3 2 4 4 3" xfId="1999"/>
    <cellStyle name="Millares 4 2 3 2 4 5" xfId="702"/>
    <cellStyle name="Millares 4 2 3 2 4 5 2" xfId="1422"/>
    <cellStyle name="Millares 4 2 3 2 4 5 2 2" xfId="2863"/>
    <cellStyle name="Millares 4 2 3 2 4 5 3" xfId="2143"/>
    <cellStyle name="Millares 4 2 3 2 4 6" xfId="846"/>
    <cellStyle name="Millares 4 2 3 2 4 6 2" xfId="2287"/>
    <cellStyle name="Millares 4 2 3 2 4 7" xfId="1567"/>
    <cellStyle name="Millares 4 2 3 2 5" xfId="222"/>
    <cellStyle name="Millares 4 2 3 2 5 2" xfId="942"/>
    <cellStyle name="Millares 4 2 3 2 5 2 2" xfId="2383"/>
    <cellStyle name="Millares 4 2 3 2 5 3" xfId="1663"/>
    <cellStyle name="Millares 4 2 3 2 6" xfId="366"/>
    <cellStyle name="Millares 4 2 3 2 6 2" xfId="1086"/>
    <cellStyle name="Millares 4 2 3 2 6 2 2" xfId="2527"/>
    <cellStyle name="Millares 4 2 3 2 6 3" xfId="1807"/>
    <cellStyle name="Millares 4 2 3 2 7" xfId="510"/>
    <cellStyle name="Millares 4 2 3 2 7 2" xfId="1230"/>
    <cellStyle name="Millares 4 2 3 2 7 2 2" xfId="2671"/>
    <cellStyle name="Millares 4 2 3 2 7 3" xfId="1951"/>
    <cellStyle name="Millares 4 2 3 2 8" xfId="654"/>
    <cellStyle name="Millares 4 2 3 2 8 2" xfId="1374"/>
    <cellStyle name="Millares 4 2 3 2 8 2 2" xfId="2815"/>
    <cellStyle name="Millares 4 2 3 2 8 3" xfId="2095"/>
    <cellStyle name="Millares 4 2 3 2 9" xfId="798"/>
    <cellStyle name="Millares 4 2 3 2 9 2" xfId="2239"/>
    <cellStyle name="Millares 4 2 3 3" xfId="90"/>
    <cellStyle name="Millares 4 2 3 3 2" xfId="186"/>
    <cellStyle name="Millares 4 2 3 3 2 2" xfId="330"/>
    <cellStyle name="Millares 4 2 3 3 2 2 2" xfId="1050"/>
    <cellStyle name="Millares 4 2 3 3 2 2 2 2" xfId="2491"/>
    <cellStyle name="Millares 4 2 3 3 2 2 3" xfId="1771"/>
    <cellStyle name="Millares 4 2 3 3 2 3" xfId="474"/>
    <cellStyle name="Millares 4 2 3 3 2 3 2" xfId="1194"/>
    <cellStyle name="Millares 4 2 3 3 2 3 2 2" xfId="2635"/>
    <cellStyle name="Millares 4 2 3 3 2 3 3" xfId="1915"/>
    <cellStyle name="Millares 4 2 3 3 2 4" xfId="618"/>
    <cellStyle name="Millares 4 2 3 3 2 4 2" xfId="1338"/>
    <cellStyle name="Millares 4 2 3 3 2 4 2 2" xfId="2779"/>
    <cellStyle name="Millares 4 2 3 3 2 4 3" xfId="2059"/>
    <cellStyle name="Millares 4 2 3 3 2 5" xfId="762"/>
    <cellStyle name="Millares 4 2 3 3 2 5 2" xfId="1482"/>
    <cellStyle name="Millares 4 2 3 3 2 5 2 2" xfId="2923"/>
    <cellStyle name="Millares 4 2 3 3 2 5 3" xfId="2203"/>
    <cellStyle name="Millares 4 2 3 3 2 6" xfId="906"/>
    <cellStyle name="Millares 4 2 3 3 2 6 2" xfId="2347"/>
    <cellStyle name="Millares 4 2 3 3 2 7" xfId="1627"/>
    <cellStyle name="Millares 4 2 3 3 3" xfId="138"/>
    <cellStyle name="Millares 4 2 3 3 3 2" xfId="282"/>
    <cellStyle name="Millares 4 2 3 3 3 2 2" xfId="1002"/>
    <cellStyle name="Millares 4 2 3 3 3 2 2 2" xfId="2443"/>
    <cellStyle name="Millares 4 2 3 3 3 2 3" xfId="1723"/>
    <cellStyle name="Millares 4 2 3 3 3 3" xfId="426"/>
    <cellStyle name="Millares 4 2 3 3 3 3 2" xfId="1146"/>
    <cellStyle name="Millares 4 2 3 3 3 3 2 2" xfId="2587"/>
    <cellStyle name="Millares 4 2 3 3 3 3 3" xfId="1867"/>
    <cellStyle name="Millares 4 2 3 3 3 4" xfId="570"/>
    <cellStyle name="Millares 4 2 3 3 3 4 2" xfId="1290"/>
    <cellStyle name="Millares 4 2 3 3 3 4 2 2" xfId="2731"/>
    <cellStyle name="Millares 4 2 3 3 3 4 3" xfId="2011"/>
    <cellStyle name="Millares 4 2 3 3 3 5" xfId="714"/>
    <cellStyle name="Millares 4 2 3 3 3 5 2" xfId="1434"/>
    <cellStyle name="Millares 4 2 3 3 3 5 2 2" xfId="2875"/>
    <cellStyle name="Millares 4 2 3 3 3 5 3" xfId="2155"/>
    <cellStyle name="Millares 4 2 3 3 3 6" xfId="858"/>
    <cellStyle name="Millares 4 2 3 3 3 6 2" xfId="2299"/>
    <cellStyle name="Millares 4 2 3 3 3 7" xfId="1579"/>
    <cellStyle name="Millares 4 2 3 3 4" xfId="234"/>
    <cellStyle name="Millares 4 2 3 3 4 2" xfId="954"/>
    <cellStyle name="Millares 4 2 3 3 4 2 2" xfId="2395"/>
    <cellStyle name="Millares 4 2 3 3 4 3" xfId="1675"/>
    <cellStyle name="Millares 4 2 3 3 5" xfId="378"/>
    <cellStyle name="Millares 4 2 3 3 5 2" xfId="1098"/>
    <cellStyle name="Millares 4 2 3 3 5 2 2" xfId="2539"/>
    <cellStyle name="Millares 4 2 3 3 5 3" xfId="1819"/>
    <cellStyle name="Millares 4 2 3 3 6" xfId="522"/>
    <cellStyle name="Millares 4 2 3 3 6 2" xfId="1242"/>
    <cellStyle name="Millares 4 2 3 3 6 2 2" xfId="2683"/>
    <cellStyle name="Millares 4 2 3 3 6 3" xfId="1963"/>
    <cellStyle name="Millares 4 2 3 3 7" xfId="666"/>
    <cellStyle name="Millares 4 2 3 3 7 2" xfId="1386"/>
    <cellStyle name="Millares 4 2 3 3 7 2 2" xfId="2827"/>
    <cellStyle name="Millares 4 2 3 3 7 3" xfId="2107"/>
    <cellStyle name="Millares 4 2 3 3 8" xfId="810"/>
    <cellStyle name="Millares 4 2 3 3 8 2" xfId="2251"/>
    <cellStyle name="Millares 4 2 3 3 9" xfId="1531"/>
    <cellStyle name="Millares 4 2 3 4" xfId="162"/>
    <cellStyle name="Millares 4 2 3 4 2" xfId="306"/>
    <cellStyle name="Millares 4 2 3 4 2 2" xfId="1026"/>
    <cellStyle name="Millares 4 2 3 4 2 2 2" xfId="2467"/>
    <cellStyle name="Millares 4 2 3 4 2 3" xfId="1747"/>
    <cellStyle name="Millares 4 2 3 4 3" xfId="450"/>
    <cellStyle name="Millares 4 2 3 4 3 2" xfId="1170"/>
    <cellStyle name="Millares 4 2 3 4 3 2 2" xfId="2611"/>
    <cellStyle name="Millares 4 2 3 4 3 3" xfId="1891"/>
    <cellStyle name="Millares 4 2 3 4 4" xfId="594"/>
    <cellStyle name="Millares 4 2 3 4 4 2" xfId="1314"/>
    <cellStyle name="Millares 4 2 3 4 4 2 2" xfId="2755"/>
    <cellStyle name="Millares 4 2 3 4 4 3" xfId="2035"/>
    <cellStyle name="Millares 4 2 3 4 5" xfId="738"/>
    <cellStyle name="Millares 4 2 3 4 5 2" xfId="1458"/>
    <cellStyle name="Millares 4 2 3 4 5 2 2" xfId="2899"/>
    <cellStyle name="Millares 4 2 3 4 5 3" xfId="2179"/>
    <cellStyle name="Millares 4 2 3 4 6" xfId="882"/>
    <cellStyle name="Millares 4 2 3 4 6 2" xfId="2323"/>
    <cellStyle name="Millares 4 2 3 4 7" xfId="1603"/>
    <cellStyle name="Millares 4 2 3 5" xfId="114"/>
    <cellStyle name="Millares 4 2 3 5 2" xfId="258"/>
    <cellStyle name="Millares 4 2 3 5 2 2" xfId="978"/>
    <cellStyle name="Millares 4 2 3 5 2 2 2" xfId="2419"/>
    <cellStyle name="Millares 4 2 3 5 2 3" xfId="1699"/>
    <cellStyle name="Millares 4 2 3 5 3" xfId="402"/>
    <cellStyle name="Millares 4 2 3 5 3 2" xfId="1122"/>
    <cellStyle name="Millares 4 2 3 5 3 2 2" xfId="2563"/>
    <cellStyle name="Millares 4 2 3 5 3 3" xfId="1843"/>
    <cellStyle name="Millares 4 2 3 5 4" xfId="546"/>
    <cellStyle name="Millares 4 2 3 5 4 2" xfId="1266"/>
    <cellStyle name="Millares 4 2 3 5 4 2 2" xfId="2707"/>
    <cellStyle name="Millares 4 2 3 5 4 3" xfId="1987"/>
    <cellStyle name="Millares 4 2 3 5 5" xfId="690"/>
    <cellStyle name="Millares 4 2 3 5 5 2" xfId="1410"/>
    <cellStyle name="Millares 4 2 3 5 5 2 2" xfId="2851"/>
    <cellStyle name="Millares 4 2 3 5 5 3" xfId="2131"/>
    <cellStyle name="Millares 4 2 3 5 6" xfId="834"/>
    <cellStyle name="Millares 4 2 3 5 6 2" xfId="2275"/>
    <cellStyle name="Millares 4 2 3 5 7" xfId="1555"/>
    <cellStyle name="Millares 4 2 3 6" xfId="210"/>
    <cellStyle name="Millares 4 2 3 6 2" xfId="930"/>
    <cellStyle name="Millares 4 2 3 6 2 2" xfId="2371"/>
    <cellStyle name="Millares 4 2 3 6 3" xfId="1651"/>
    <cellStyle name="Millares 4 2 3 7" xfId="354"/>
    <cellStyle name="Millares 4 2 3 7 2" xfId="1074"/>
    <cellStyle name="Millares 4 2 3 7 2 2" xfId="2515"/>
    <cellStyle name="Millares 4 2 3 7 3" xfId="1795"/>
    <cellStyle name="Millares 4 2 3 8" xfId="498"/>
    <cellStyle name="Millares 4 2 3 8 2" xfId="1218"/>
    <cellStyle name="Millares 4 2 3 8 2 2" xfId="2659"/>
    <cellStyle name="Millares 4 2 3 8 3" xfId="1939"/>
    <cellStyle name="Millares 4 2 3 9" xfId="642"/>
    <cellStyle name="Millares 4 2 3 9 2" xfId="1362"/>
    <cellStyle name="Millares 4 2 3 9 2 2" xfId="2803"/>
    <cellStyle name="Millares 4 2 3 9 3" xfId="2083"/>
    <cellStyle name="Millares 4 2 4" xfId="69"/>
    <cellStyle name="Millares 4 2 4 10" xfId="1511"/>
    <cellStyle name="Millares 4 2 4 2" xfId="94"/>
    <cellStyle name="Millares 4 2 4 2 2" xfId="190"/>
    <cellStyle name="Millares 4 2 4 2 2 2" xfId="334"/>
    <cellStyle name="Millares 4 2 4 2 2 2 2" xfId="1054"/>
    <cellStyle name="Millares 4 2 4 2 2 2 2 2" xfId="2495"/>
    <cellStyle name="Millares 4 2 4 2 2 2 3" xfId="1775"/>
    <cellStyle name="Millares 4 2 4 2 2 3" xfId="478"/>
    <cellStyle name="Millares 4 2 4 2 2 3 2" xfId="1198"/>
    <cellStyle name="Millares 4 2 4 2 2 3 2 2" xfId="2639"/>
    <cellStyle name="Millares 4 2 4 2 2 3 3" xfId="1919"/>
    <cellStyle name="Millares 4 2 4 2 2 4" xfId="622"/>
    <cellStyle name="Millares 4 2 4 2 2 4 2" xfId="1342"/>
    <cellStyle name="Millares 4 2 4 2 2 4 2 2" xfId="2783"/>
    <cellStyle name="Millares 4 2 4 2 2 4 3" xfId="2063"/>
    <cellStyle name="Millares 4 2 4 2 2 5" xfId="766"/>
    <cellStyle name="Millares 4 2 4 2 2 5 2" xfId="1486"/>
    <cellStyle name="Millares 4 2 4 2 2 5 2 2" xfId="2927"/>
    <cellStyle name="Millares 4 2 4 2 2 5 3" xfId="2207"/>
    <cellStyle name="Millares 4 2 4 2 2 6" xfId="910"/>
    <cellStyle name="Millares 4 2 4 2 2 6 2" xfId="2351"/>
    <cellStyle name="Millares 4 2 4 2 2 7" xfId="1631"/>
    <cellStyle name="Millares 4 2 4 2 3" xfId="142"/>
    <cellStyle name="Millares 4 2 4 2 3 2" xfId="286"/>
    <cellStyle name="Millares 4 2 4 2 3 2 2" xfId="1006"/>
    <cellStyle name="Millares 4 2 4 2 3 2 2 2" xfId="2447"/>
    <cellStyle name="Millares 4 2 4 2 3 2 3" xfId="1727"/>
    <cellStyle name="Millares 4 2 4 2 3 3" xfId="430"/>
    <cellStyle name="Millares 4 2 4 2 3 3 2" xfId="1150"/>
    <cellStyle name="Millares 4 2 4 2 3 3 2 2" xfId="2591"/>
    <cellStyle name="Millares 4 2 4 2 3 3 3" xfId="1871"/>
    <cellStyle name="Millares 4 2 4 2 3 4" xfId="574"/>
    <cellStyle name="Millares 4 2 4 2 3 4 2" xfId="1294"/>
    <cellStyle name="Millares 4 2 4 2 3 4 2 2" xfId="2735"/>
    <cellStyle name="Millares 4 2 4 2 3 4 3" xfId="2015"/>
    <cellStyle name="Millares 4 2 4 2 3 5" xfId="718"/>
    <cellStyle name="Millares 4 2 4 2 3 5 2" xfId="1438"/>
    <cellStyle name="Millares 4 2 4 2 3 5 2 2" xfId="2879"/>
    <cellStyle name="Millares 4 2 4 2 3 5 3" xfId="2159"/>
    <cellStyle name="Millares 4 2 4 2 3 6" xfId="862"/>
    <cellStyle name="Millares 4 2 4 2 3 6 2" xfId="2303"/>
    <cellStyle name="Millares 4 2 4 2 3 7" xfId="1583"/>
    <cellStyle name="Millares 4 2 4 2 4" xfId="238"/>
    <cellStyle name="Millares 4 2 4 2 4 2" xfId="958"/>
    <cellStyle name="Millares 4 2 4 2 4 2 2" xfId="2399"/>
    <cellStyle name="Millares 4 2 4 2 4 3" xfId="1679"/>
    <cellStyle name="Millares 4 2 4 2 5" xfId="382"/>
    <cellStyle name="Millares 4 2 4 2 5 2" xfId="1102"/>
    <cellStyle name="Millares 4 2 4 2 5 2 2" xfId="2543"/>
    <cellStyle name="Millares 4 2 4 2 5 3" xfId="1823"/>
    <cellStyle name="Millares 4 2 4 2 6" xfId="526"/>
    <cellStyle name="Millares 4 2 4 2 6 2" xfId="1246"/>
    <cellStyle name="Millares 4 2 4 2 6 2 2" xfId="2687"/>
    <cellStyle name="Millares 4 2 4 2 6 3" xfId="1967"/>
    <cellStyle name="Millares 4 2 4 2 7" xfId="670"/>
    <cellStyle name="Millares 4 2 4 2 7 2" xfId="1390"/>
    <cellStyle name="Millares 4 2 4 2 7 2 2" xfId="2831"/>
    <cellStyle name="Millares 4 2 4 2 7 3" xfId="2111"/>
    <cellStyle name="Millares 4 2 4 2 8" xfId="814"/>
    <cellStyle name="Millares 4 2 4 2 8 2" xfId="2255"/>
    <cellStyle name="Millares 4 2 4 2 9" xfId="1535"/>
    <cellStyle name="Millares 4 2 4 3" xfId="166"/>
    <cellStyle name="Millares 4 2 4 3 2" xfId="310"/>
    <cellStyle name="Millares 4 2 4 3 2 2" xfId="1030"/>
    <cellStyle name="Millares 4 2 4 3 2 2 2" xfId="2471"/>
    <cellStyle name="Millares 4 2 4 3 2 3" xfId="1751"/>
    <cellStyle name="Millares 4 2 4 3 3" xfId="454"/>
    <cellStyle name="Millares 4 2 4 3 3 2" xfId="1174"/>
    <cellStyle name="Millares 4 2 4 3 3 2 2" xfId="2615"/>
    <cellStyle name="Millares 4 2 4 3 3 3" xfId="1895"/>
    <cellStyle name="Millares 4 2 4 3 4" xfId="598"/>
    <cellStyle name="Millares 4 2 4 3 4 2" xfId="1318"/>
    <cellStyle name="Millares 4 2 4 3 4 2 2" xfId="2759"/>
    <cellStyle name="Millares 4 2 4 3 4 3" xfId="2039"/>
    <cellStyle name="Millares 4 2 4 3 5" xfId="742"/>
    <cellStyle name="Millares 4 2 4 3 5 2" xfId="1462"/>
    <cellStyle name="Millares 4 2 4 3 5 2 2" xfId="2903"/>
    <cellStyle name="Millares 4 2 4 3 5 3" xfId="2183"/>
    <cellStyle name="Millares 4 2 4 3 6" xfId="886"/>
    <cellStyle name="Millares 4 2 4 3 6 2" xfId="2327"/>
    <cellStyle name="Millares 4 2 4 3 7" xfId="1607"/>
    <cellStyle name="Millares 4 2 4 4" xfId="118"/>
    <cellStyle name="Millares 4 2 4 4 2" xfId="262"/>
    <cellStyle name="Millares 4 2 4 4 2 2" xfId="982"/>
    <cellStyle name="Millares 4 2 4 4 2 2 2" xfId="2423"/>
    <cellStyle name="Millares 4 2 4 4 2 3" xfId="1703"/>
    <cellStyle name="Millares 4 2 4 4 3" xfId="406"/>
    <cellStyle name="Millares 4 2 4 4 3 2" xfId="1126"/>
    <cellStyle name="Millares 4 2 4 4 3 2 2" xfId="2567"/>
    <cellStyle name="Millares 4 2 4 4 3 3" xfId="1847"/>
    <cellStyle name="Millares 4 2 4 4 4" xfId="550"/>
    <cellStyle name="Millares 4 2 4 4 4 2" xfId="1270"/>
    <cellStyle name="Millares 4 2 4 4 4 2 2" xfId="2711"/>
    <cellStyle name="Millares 4 2 4 4 4 3" xfId="1991"/>
    <cellStyle name="Millares 4 2 4 4 5" xfId="694"/>
    <cellStyle name="Millares 4 2 4 4 5 2" xfId="1414"/>
    <cellStyle name="Millares 4 2 4 4 5 2 2" xfId="2855"/>
    <cellStyle name="Millares 4 2 4 4 5 3" xfId="2135"/>
    <cellStyle name="Millares 4 2 4 4 6" xfId="838"/>
    <cellStyle name="Millares 4 2 4 4 6 2" xfId="2279"/>
    <cellStyle name="Millares 4 2 4 4 7" xfId="1559"/>
    <cellStyle name="Millares 4 2 4 5" xfId="214"/>
    <cellStyle name="Millares 4 2 4 5 2" xfId="934"/>
    <cellStyle name="Millares 4 2 4 5 2 2" xfId="2375"/>
    <cellStyle name="Millares 4 2 4 5 3" xfId="1655"/>
    <cellStyle name="Millares 4 2 4 6" xfId="358"/>
    <cellStyle name="Millares 4 2 4 6 2" xfId="1078"/>
    <cellStyle name="Millares 4 2 4 6 2 2" xfId="2519"/>
    <cellStyle name="Millares 4 2 4 6 3" xfId="1799"/>
    <cellStyle name="Millares 4 2 4 7" xfId="502"/>
    <cellStyle name="Millares 4 2 4 7 2" xfId="1222"/>
    <cellStyle name="Millares 4 2 4 7 2 2" xfId="2663"/>
    <cellStyle name="Millares 4 2 4 7 3" xfId="1943"/>
    <cellStyle name="Millares 4 2 4 8" xfId="646"/>
    <cellStyle name="Millares 4 2 4 8 2" xfId="1366"/>
    <cellStyle name="Millares 4 2 4 8 2 2" xfId="2807"/>
    <cellStyle name="Millares 4 2 4 8 3" xfId="2087"/>
    <cellStyle name="Millares 4 2 4 9" xfId="790"/>
    <cellStyle name="Millares 4 2 4 9 2" xfId="2231"/>
    <cellStyle name="Millares 4 2 5" xfId="82"/>
    <cellStyle name="Millares 4 2 5 2" xfId="178"/>
    <cellStyle name="Millares 4 2 5 2 2" xfId="322"/>
    <cellStyle name="Millares 4 2 5 2 2 2" xfId="1042"/>
    <cellStyle name="Millares 4 2 5 2 2 2 2" xfId="2483"/>
    <cellStyle name="Millares 4 2 5 2 2 3" xfId="1763"/>
    <cellStyle name="Millares 4 2 5 2 3" xfId="466"/>
    <cellStyle name="Millares 4 2 5 2 3 2" xfId="1186"/>
    <cellStyle name="Millares 4 2 5 2 3 2 2" xfId="2627"/>
    <cellStyle name="Millares 4 2 5 2 3 3" xfId="1907"/>
    <cellStyle name="Millares 4 2 5 2 4" xfId="610"/>
    <cellStyle name="Millares 4 2 5 2 4 2" xfId="1330"/>
    <cellStyle name="Millares 4 2 5 2 4 2 2" xfId="2771"/>
    <cellStyle name="Millares 4 2 5 2 4 3" xfId="2051"/>
    <cellStyle name="Millares 4 2 5 2 5" xfId="754"/>
    <cellStyle name="Millares 4 2 5 2 5 2" xfId="1474"/>
    <cellStyle name="Millares 4 2 5 2 5 2 2" xfId="2915"/>
    <cellStyle name="Millares 4 2 5 2 5 3" xfId="2195"/>
    <cellStyle name="Millares 4 2 5 2 6" xfId="898"/>
    <cellStyle name="Millares 4 2 5 2 6 2" xfId="2339"/>
    <cellStyle name="Millares 4 2 5 2 7" xfId="1619"/>
    <cellStyle name="Millares 4 2 5 3" xfId="130"/>
    <cellStyle name="Millares 4 2 5 3 2" xfId="274"/>
    <cellStyle name="Millares 4 2 5 3 2 2" xfId="994"/>
    <cellStyle name="Millares 4 2 5 3 2 2 2" xfId="2435"/>
    <cellStyle name="Millares 4 2 5 3 2 3" xfId="1715"/>
    <cellStyle name="Millares 4 2 5 3 3" xfId="418"/>
    <cellStyle name="Millares 4 2 5 3 3 2" xfId="1138"/>
    <cellStyle name="Millares 4 2 5 3 3 2 2" xfId="2579"/>
    <cellStyle name="Millares 4 2 5 3 3 3" xfId="1859"/>
    <cellStyle name="Millares 4 2 5 3 4" xfId="562"/>
    <cellStyle name="Millares 4 2 5 3 4 2" xfId="1282"/>
    <cellStyle name="Millares 4 2 5 3 4 2 2" xfId="2723"/>
    <cellStyle name="Millares 4 2 5 3 4 3" xfId="2003"/>
    <cellStyle name="Millares 4 2 5 3 5" xfId="706"/>
    <cellStyle name="Millares 4 2 5 3 5 2" xfId="1426"/>
    <cellStyle name="Millares 4 2 5 3 5 2 2" xfId="2867"/>
    <cellStyle name="Millares 4 2 5 3 5 3" xfId="2147"/>
    <cellStyle name="Millares 4 2 5 3 6" xfId="850"/>
    <cellStyle name="Millares 4 2 5 3 6 2" xfId="2291"/>
    <cellStyle name="Millares 4 2 5 3 7" xfId="1571"/>
    <cellStyle name="Millares 4 2 5 4" xfId="226"/>
    <cellStyle name="Millares 4 2 5 4 2" xfId="946"/>
    <cellStyle name="Millares 4 2 5 4 2 2" xfId="2387"/>
    <cellStyle name="Millares 4 2 5 4 3" xfId="1667"/>
    <cellStyle name="Millares 4 2 5 5" xfId="370"/>
    <cellStyle name="Millares 4 2 5 5 2" xfId="1090"/>
    <cellStyle name="Millares 4 2 5 5 2 2" xfId="2531"/>
    <cellStyle name="Millares 4 2 5 5 3" xfId="1811"/>
    <cellStyle name="Millares 4 2 5 6" xfId="514"/>
    <cellStyle name="Millares 4 2 5 6 2" xfId="1234"/>
    <cellStyle name="Millares 4 2 5 6 2 2" xfId="2675"/>
    <cellStyle name="Millares 4 2 5 6 3" xfId="1955"/>
    <cellStyle name="Millares 4 2 5 7" xfId="658"/>
    <cellStyle name="Millares 4 2 5 7 2" xfId="1378"/>
    <cellStyle name="Millares 4 2 5 7 2 2" xfId="2819"/>
    <cellStyle name="Millares 4 2 5 7 3" xfId="2099"/>
    <cellStyle name="Millares 4 2 5 8" xfId="802"/>
    <cellStyle name="Millares 4 2 5 8 2" xfId="2243"/>
    <cellStyle name="Millares 4 2 5 9" xfId="1523"/>
    <cellStyle name="Millares 4 2 6" xfId="154"/>
    <cellStyle name="Millares 4 2 6 2" xfId="298"/>
    <cellStyle name="Millares 4 2 6 2 2" xfId="1018"/>
    <cellStyle name="Millares 4 2 6 2 2 2" xfId="2459"/>
    <cellStyle name="Millares 4 2 6 2 3" xfId="1739"/>
    <cellStyle name="Millares 4 2 6 3" xfId="442"/>
    <cellStyle name="Millares 4 2 6 3 2" xfId="1162"/>
    <cellStyle name="Millares 4 2 6 3 2 2" xfId="2603"/>
    <cellStyle name="Millares 4 2 6 3 3" xfId="1883"/>
    <cellStyle name="Millares 4 2 6 4" xfId="586"/>
    <cellStyle name="Millares 4 2 6 4 2" xfId="1306"/>
    <cellStyle name="Millares 4 2 6 4 2 2" xfId="2747"/>
    <cellStyle name="Millares 4 2 6 4 3" xfId="2027"/>
    <cellStyle name="Millares 4 2 6 5" xfId="730"/>
    <cellStyle name="Millares 4 2 6 5 2" xfId="1450"/>
    <cellStyle name="Millares 4 2 6 5 2 2" xfId="2891"/>
    <cellStyle name="Millares 4 2 6 5 3" xfId="2171"/>
    <cellStyle name="Millares 4 2 6 6" xfId="874"/>
    <cellStyle name="Millares 4 2 6 6 2" xfId="2315"/>
    <cellStyle name="Millares 4 2 6 7" xfId="1595"/>
    <cellStyle name="Millares 4 2 7" xfId="106"/>
    <cellStyle name="Millares 4 2 7 2" xfId="250"/>
    <cellStyle name="Millares 4 2 7 2 2" xfId="970"/>
    <cellStyle name="Millares 4 2 7 2 2 2" xfId="2411"/>
    <cellStyle name="Millares 4 2 7 2 3" xfId="1691"/>
    <cellStyle name="Millares 4 2 7 3" xfId="394"/>
    <cellStyle name="Millares 4 2 7 3 2" xfId="1114"/>
    <cellStyle name="Millares 4 2 7 3 2 2" xfId="2555"/>
    <cellStyle name="Millares 4 2 7 3 3" xfId="1835"/>
    <cellStyle name="Millares 4 2 7 4" xfId="538"/>
    <cellStyle name="Millares 4 2 7 4 2" xfId="1258"/>
    <cellStyle name="Millares 4 2 7 4 2 2" xfId="2699"/>
    <cellStyle name="Millares 4 2 7 4 3" xfId="1979"/>
    <cellStyle name="Millares 4 2 7 5" xfId="682"/>
    <cellStyle name="Millares 4 2 7 5 2" xfId="1402"/>
    <cellStyle name="Millares 4 2 7 5 2 2" xfId="2843"/>
    <cellStyle name="Millares 4 2 7 5 3" xfId="2123"/>
    <cellStyle name="Millares 4 2 7 6" xfId="826"/>
    <cellStyle name="Millares 4 2 7 6 2" xfId="2267"/>
    <cellStyle name="Millares 4 2 7 7" xfId="1547"/>
    <cellStyle name="Millares 4 2 8" xfId="202"/>
    <cellStyle name="Millares 4 2 8 2" xfId="922"/>
    <cellStyle name="Millares 4 2 8 2 2" xfId="2363"/>
    <cellStyle name="Millares 4 2 8 3" xfId="1643"/>
    <cellStyle name="Millares 4 2 9" xfId="346"/>
    <cellStyle name="Millares 4 2 9 2" xfId="1066"/>
    <cellStyle name="Millares 4 2 9 2 2" xfId="2507"/>
    <cellStyle name="Millares 4 2 9 3" xfId="1787"/>
    <cellStyle name="Millares 4 3" xfId="59"/>
    <cellStyle name="Millares 4 3 10" xfId="780"/>
    <cellStyle name="Millares 4 3 10 2" xfId="2221"/>
    <cellStyle name="Millares 4 3 11" xfId="1501"/>
    <cellStyle name="Millares 4 3 2" xfId="71"/>
    <cellStyle name="Millares 4 3 2 10" xfId="1513"/>
    <cellStyle name="Millares 4 3 2 2" xfId="96"/>
    <cellStyle name="Millares 4 3 2 2 2" xfId="192"/>
    <cellStyle name="Millares 4 3 2 2 2 2" xfId="336"/>
    <cellStyle name="Millares 4 3 2 2 2 2 2" xfId="1056"/>
    <cellStyle name="Millares 4 3 2 2 2 2 2 2" xfId="2497"/>
    <cellStyle name="Millares 4 3 2 2 2 2 3" xfId="1777"/>
    <cellStyle name="Millares 4 3 2 2 2 3" xfId="480"/>
    <cellStyle name="Millares 4 3 2 2 2 3 2" xfId="1200"/>
    <cellStyle name="Millares 4 3 2 2 2 3 2 2" xfId="2641"/>
    <cellStyle name="Millares 4 3 2 2 2 3 3" xfId="1921"/>
    <cellStyle name="Millares 4 3 2 2 2 4" xfId="624"/>
    <cellStyle name="Millares 4 3 2 2 2 4 2" xfId="1344"/>
    <cellStyle name="Millares 4 3 2 2 2 4 2 2" xfId="2785"/>
    <cellStyle name="Millares 4 3 2 2 2 4 3" xfId="2065"/>
    <cellStyle name="Millares 4 3 2 2 2 5" xfId="768"/>
    <cellStyle name="Millares 4 3 2 2 2 5 2" xfId="1488"/>
    <cellStyle name="Millares 4 3 2 2 2 5 2 2" xfId="2929"/>
    <cellStyle name="Millares 4 3 2 2 2 5 3" xfId="2209"/>
    <cellStyle name="Millares 4 3 2 2 2 6" xfId="912"/>
    <cellStyle name="Millares 4 3 2 2 2 6 2" xfId="2353"/>
    <cellStyle name="Millares 4 3 2 2 2 7" xfId="1633"/>
    <cellStyle name="Millares 4 3 2 2 3" xfId="144"/>
    <cellStyle name="Millares 4 3 2 2 3 2" xfId="288"/>
    <cellStyle name="Millares 4 3 2 2 3 2 2" xfId="1008"/>
    <cellStyle name="Millares 4 3 2 2 3 2 2 2" xfId="2449"/>
    <cellStyle name="Millares 4 3 2 2 3 2 3" xfId="1729"/>
    <cellStyle name="Millares 4 3 2 2 3 3" xfId="432"/>
    <cellStyle name="Millares 4 3 2 2 3 3 2" xfId="1152"/>
    <cellStyle name="Millares 4 3 2 2 3 3 2 2" xfId="2593"/>
    <cellStyle name="Millares 4 3 2 2 3 3 3" xfId="1873"/>
    <cellStyle name="Millares 4 3 2 2 3 4" xfId="576"/>
    <cellStyle name="Millares 4 3 2 2 3 4 2" xfId="1296"/>
    <cellStyle name="Millares 4 3 2 2 3 4 2 2" xfId="2737"/>
    <cellStyle name="Millares 4 3 2 2 3 4 3" xfId="2017"/>
    <cellStyle name="Millares 4 3 2 2 3 5" xfId="720"/>
    <cellStyle name="Millares 4 3 2 2 3 5 2" xfId="1440"/>
    <cellStyle name="Millares 4 3 2 2 3 5 2 2" xfId="2881"/>
    <cellStyle name="Millares 4 3 2 2 3 5 3" xfId="2161"/>
    <cellStyle name="Millares 4 3 2 2 3 6" xfId="864"/>
    <cellStyle name="Millares 4 3 2 2 3 6 2" xfId="2305"/>
    <cellStyle name="Millares 4 3 2 2 3 7" xfId="1585"/>
    <cellStyle name="Millares 4 3 2 2 4" xfId="240"/>
    <cellStyle name="Millares 4 3 2 2 4 2" xfId="960"/>
    <cellStyle name="Millares 4 3 2 2 4 2 2" xfId="2401"/>
    <cellStyle name="Millares 4 3 2 2 4 3" xfId="1681"/>
    <cellStyle name="Millares 4 3 2 2 5" xfId="384"/>
    <cellStyle name="Millares 4 3 2 2 5 2" xfId="1104"/>
    <cellStyle name="Millares 4 3 2 2 5 2 2" xfId="2545"/>
    <cellStyle name="Millares 4 3 2 2 5 3" xfId="1825"/>
    <cellStyle name="Millares 4 3 2 2 6" xfId="528"/>
    <cellStyle name="Millares 4 3 2 2 6 2" xfId="1248"/>
    <cellStyle name="Millares 4 3 2 2 6 2 2" xfId="2689"/>
    <cellStyle name="Millares 4 3 2 2 6 3" xfId="1969"/>
    <cellStyle name="Millares 4 3 2 2 7" xfId="672"/>
    <cellStyle name="Millares 4 3 2 2 7 2" xfId="1392"/>
    <cellStyle name="Millares 4 3 2 2 7 2 2" xfId="2833"/>
    <cellStyle name="Millares 4 3 2 2 7 3" xfId="2113"/>
    <cellStyle name="Millares 4 3 2 2 8" xfId="816"/>
    <cellStyle name="Millares 4 3 2 2 8 2" xfId="2257"/>
    <cellStyle name="Millares 4 3 2 2 9" xfId="1537"/>
    <cellStyle name="Millares 4 3 2 3" xfId="168"/>
    <cellStyle name="Millares 4 3 2 3 2" xfId="312"/>
    <cellStyle name="Millares 4 3 2 3 2 2" xfId="1032"/>
    <cellStyle name="Millares 4 3 2 3 2 2 2" xfId="2473"/>
    <cellStyle name="Millares 4 3 2 3 2 3" xfId="1753"/>
    <cellStyle name="Millares 4 3 2 3 3" xfId="456"/>
    <cellStyle name="Millares 4 3 2 3 3 2" xfId="1176"/>
    <cellStyle name="Millares 4 3 2 3 3 2 2" xfId="2617"/>
    <cellStyle name="Millares 4 3 2 3 3 3" xfId="1897"/>
    <cellStyle name="Millares 4 3 2 3 4" xfId="600"/>
    <cellStyle name="Millares 4 3 2 3 4 2" xfId="1320"/>
    <cellStyle name="Millares 4 3 2 3 4 2 2" xfId="2761"/>
    <cellStyle name="Millares 4 3 2 3 4 3" xfId="2041"/>
    <cellStyle name="Millares 4 3 2 3 5" xfId="744"/>
    <cellStyle name="Millares 4 3 2 3 5 2" xfId="1464"/>
    <cellStyle name="Millares 4 3 2 3 5 2 2" xfId="2905"/>
    <cellStyle name="Millares 4 3 2 3 5 3" xfId="2185"/>
    <cellStyle name="Millares 4 3 2 3 6" xfId="888"/>
    <cellStyle name="Millares 4 3 2 3 6 2" xfId="2329"/>
    <cellStyle name="Millares 4 3 2 3 7" xfId="1609"/>
    <cellStyle name="Millares 4 3 2 4" xfId="120"/>
    <cellStyle name="Millares 4 3 2 4 2" xfId="264"/>
    <cellStyle name="Millares 4 3 2 4 2 2" xfId="984"/>
    <cellStyle name="Millares 4 3 2 4 2 2 2" xfId="2425"/>
    <cellStyle name="Millares 4 3 2 4 2 3" xfId="1705"/>
    <cellStyle name="Millares 4 3 2 4 3" xfId="408"/>
    <cellStyle name="Millares 4 3 2 4 3 2" xfId="1128"/>
    <cellStyle name="Millares 4 3 2 4 3 2 2" xfId="2569"/>
    <cellStyle name="Millares 4 3 2 4 3 3" xfId="1849"/>
    <cellStyle name="Millares 4 3 2 4 4" xfId="552"/>
    <cellStyle name="Millares 4 3 2 4 4 2" xfId="1272"/>
    <cellStyle name="Millares 4 3 2 4 4 2 2" xfId="2713"/>
    <cellStyle name="Millares 4 3 2 4 4 3" xfId="1993"/>
    <cellStyle name="Millares 4 3 2 4 5" xfId="696"/>
    <cellStyle name="Millares 4 3 2 4 5 2" xfId="1416"/>
    <cellStyle name="Millares 4 3 2 4 5 2 2" xfId="2857"/>
    <cellStyle name="Millares 4 3 2 4 5 3" xfId="2137"/>
    <cellStyle name="Millares 4 3 2 4 6" xfId="840"/>
    <cellStyle name="Millares 4 3 2 4 6 2" xfId="2281"/>
    <cellStyle name="Millares 4 3 2 4 7" xfId="1561"/>
    <cellStyle name="Millares 4 3 2 5" xfId="216"/>
    <cellStyle name="Millares 4 3 2 5 2" xfId="936"/>
    <cellStyle name="Millares 4 3 2 5 2 2" xfId="2377"/>
    <cellStyle name="Millares 4 3 2 5 3" xfId="1657"/>
    <cellStyle name="Millares 4 3 2 6" xfId="360"/>
    <cellStyle name="Millares 4 3 2 6 2" xfId="1080"/>
    <cellStyle name="Millares 4 3 2 6 2 2" xfId="2521"/>
    <cellStyle name="Millares 4 3 2 6 3" xfId="1801"/>
    <cellStyle name="Millares 4 3 2 7" xfId="504"/>
    <cellStyle name="Millares 4 3 2 7 2" xfId="1224"/>
    <cellStyle name="Millares 4 3 2 7 2 2" xfId="2665"/>
    <cellStyle name="Millares 4 3 2 7 3" xfId="1945"/>
    <cellStyle name="Millares 4 3 2 8" xfId="648"/>
    <cellStyle name="Millares 4 3 2 8 2" xfId="1368"/>
    <cellStyle name="Millares 4 3 2 8 2 2" xfId="2809"/>
    <cellStyle name="Millares 4 3 2 8 3" xfId="2089"/>
    <cellStyle name="Millares 4 3 2 9" xfId="792"/>
    <cellStyle name="Millares 4 3 2 9 2" xfId="2233"/>
    <cellStyle name="Millares 4 3 3" xfId="84"/>
    <cellStyle name="Millares 4 3 3 2" xfId="180"/>
    <cellStyle name="Millares 4 3 3 2 2" xfId="324"/>
    <cellStyle name="Millares 4 3 3 2 2 2" xfId="1044"/>
    <cellStyle name="Millares 4 3 3 2 2 2 2" xfId="2485"/>
    <cellStyle name="Millares 4 3 3 2 2 3" xfId="1765"/>
    <cellStyle name="Millares 4 3 3 2 3" xfId="468"/>
    <cellStyle name="Millares 4 3 3 2 3 2" xfId="1188"/>
    <cellStyle name="Millares 4 3 3 2 3 2 2" xfId="2629"/>
    <cellStyle name="Millares 4 3 3 2 3 3" xfId="1909"/>
    <cellStyle name="Millares 4 3 3 2 4" xfId="612"/>
    <cellStyle name="Millares 4 3 3 2 4 2" xfId="1332"/>
    <cellStyle name="Millares 4 3 3 2 4 2 2" xfId="2773"/>
    <cellStyle name="Millares 4 3 3 2 4 3" xfId="2053"/>
    <cellStyle name="Millares 4 3 3 2 5" xfId="756"/>
    <cellStyle name="Millares 4 3 3 2 5 2" xfId="1476"/>
    <cellStyle name="Millares 4 3 3 2 5 2 2" xfId="2917"/>
    <cellStyle name="Millares 4 3 3 2 5 3" xfId="2197"/>
    <cellStyle name="Millares 4 3 3 2 6" xfId="900"/>
    <cellStyle name="Millares 4 3 3 2 6 2" xfId="2341"/>
    <cellStyle name="Millares 4 3 3 2 7" xfId="1621"/>
    <cellStyle name="Millares 4 3 3 3" xfId="132"/>
    <cellStyle name="Millares 4 3 3 3 2" xfId="276"/>
    <cellStyle name="Millares 4 3 3 3 2 2" xfId="996"/>
    <cellStyle name="Millares 4 3 3 3 2 2 2" xfId="2437"/>
    <cellStyle name="Millares 4 3 3 3 2 3" xfId="1717"/>
    <cellStyle name="Millares 4 3 3 3 3" xfId="420"/>
    <cellStyle name="Millares 4 3 3 3 3 2" xfId="1140"/>
    <cellStyle name="Millares 4 3 3 3 3 2 2" xfId="2581"/>
    <cellStyle name="Millares 4 3 3 3 3 3" xfId="1861"/>
    <cellStyle name="Millares 4 3 3 3 4" xfId="564"/>
    <cellStyle name="Millares 4 3 3 3 4 2" xfId="1284"/>
    <cellStyle name="Millares 4 3 3 3 4 2 2" xfId="2725"/>
    <cellStyle name="Millares 4 3 3 3 4 3" xfId="2005"/>
    <cellStyle name="Millares 4 3 3 3 5" xfId="708"/>
    <cellStyle name="Millares 4 3 3 3 5 2" xfId="1428"/>
    <cellStyle name="Millares 4 3 3 3 5 2 2" xfId="2869"/>
    <cellStyle name="Millares 4 3 3 3 5 3" xfId="2149"/>
    <cellStyle name="Millares 4 3 3 3 6" xfId="852"/>
    <cellStyle name="Millares 4 3 3 3 6 2" xfId="2293"/>
    <cellStyle name="Millares 4 3 3 3 7" xfId="1573"/>
    <cellStyle name="Millares 4 3 3 4" xfId="228"/>
    <cellStyle name="Millares 4 3 3 4 2" xfId="948"/>
    <cellStyle name="Millares 4 3 3 4 2 2" xfId="2389"/>
    <cellStyle name="Millares 4 3 3 4 3" xfId="1669"/>
    <cellStyle name="Millares 4 3 3 5" xfId="372"/>
    <cellStyle name="Millares 4 3 3 5 2" xfId="1092"/>
    <cellStyle name="Millares 4 3 3 5 2 2" xfId="2533"/>
    <cellStyle name="Millares 4 3 3 5 3" xfId="1813"/>
    <cellStyle name="Millares 4 3 3 6" xfId="516"/>
    <cellStyle name="Millares 4 3 3 6 2" xfId="1236"/>
    <cellStyle name="Millares 4 3 3 6 2 2" xfId="2677"/>
    <cellStyle name="Millares 4 3 3 6 3" xfId="1957"/>
    <cellStyle name="Millares 4 3 3 7" xfId="660"/>
    <cellStyle name="Millares 4 3 3 7 2" xfId="1380"/>
    <cellStyle name="Millares 4 3 3 7 2 2" xfId="2821"/>
    <cellStyle name="Millares 4 3 3 7 3" xfId="2101"/>
    <cellStyle name="Millares 4 3 3 8" xfId="804"/>
    <cellStyle name="Millares 4 3 3 8 2" xfId="2245"/>
    <cellStyle name="Millares 4 3 3 9" xfId="1525"/>
    <cellStyle name="Millares 4 3 4" xfId="156"/>
    <cellStyle name="Millares 4 3 4 2" xfId="300"/>
    <cellStyle name="Millares 4 3 4 2 2" xfId="1020"/>
    <cellStyle name="Millares 4 3 4 2 2 2" xfId="2461"/>
    <cellStyle name="Millares 4 3 4 2 3" xfId="1741"/>
    <cellStyle name="Millares 4 3 4 3" xfId="444"/>
    <cellStyle name="Millares 4 3 4 3 2" xfId="1164"/>
    <cellStyle name="Millares 4 3 4 3 2 2" xfId="2605"/>
    <cellStyle name="Millares 4 3 4 3 3" xfId="1885"/>
    <cellStyle name="Millares 4 3 4 4" xfId="588"/>
    <cellStyle name="Millares 4 3 4 4 2" xfId="1308"/>
    <cellStyle name="Millares 4 3 4 4 2 2" xfId="2749"/>
    <cellStyle name="Millares 4 3 4 4 3" xfId="2029"/>
    <cellStyle name="Millares 4 3 4 5" xfId="732"/>
    <cellStyle name="Millares 4 3 4 5 2" xfId="1452"/>
    <cellStyle name="Millares 4 3 4 5 2 2" xfId="2893"/>
    <cellStyle name="Millares 4 3 4 5 3" xfId="2173"/>
    <cellStyle name="Millares 4 3 4 6" xfId="876"/>
    <cellStyle name="Millares 4 3 4 6 2" xfId="2317"/>
    <cellStyle name="Millares 4 3 4 7" xfId="1597"/>
    <cellStyle name="Millares 4 3 5" xfId="108"/>
    <cellStyle name="Millares 4 3 5 2" xfId="252"/>
    <cellStyle name="Millares 4 3 5 2 2" xfId="972"/>
    <cellStyle name="Millares 4 3 5 2 2 2" xfId="2413"/>
    <cellStyle name="Millares 4 3 5 2 3" xfId="1693"/>
    <cellStyle name="Millares 4 3 5 3" xfId="396"/>
    <cellStyle name="Millares 4 3 5 3 2" xfId="1116"/>
    <cellStyle name="Millares 4 3 5 3 2 2" xfId="2557"/>
    <cellStyle name="Millares 4 3 5 3 3" xfId="1837"/>
    <cellStyle name="Millares 4 3 5 4" xfId="540"/>
    <cellStyle name="Millares 4 3 5 4 2" xfId="1260"/>
    <cellStyle name="Millares 4 3 5 4 2 2" xfId="2701"/>
    <cellStyle name="Millares 4 3 5 4 3" xfId="1981"/>
    <cellStyle name="Millares 4 3 5 5" xfId="684"/>
    <cellStyle name="Millares 4 3 5 5 2" xfId="1404"/>
    <cellStyle name="Millares 4 3 5 5 2 2" xfId="2845"/>
    <cellStyle name="Millares 4 3 5 5 3" xfId="2125"/>
    <cellStyle name="Millares 4 3 5 6" xfId="828"/>
    <cellStyle name="Millares 4 3 5 6 2" xfId="2269"/>
    <cellStyle name="Millares 4 3 5 7" xfId="1549"/>
    <cellStyle name="Millares 4 3 6" xfId="204"/>
    <cellStyle name="Millares 4 3 6 2" xfId="924"/>
    <cellStyle name="Millares 4 3 6 2 2" xfId="2365"/>
    <cellStyle name="Millares 4 3 6 3" xfId="1645"/>
    <cellStyle name="Millares 4 3 7" xfId="348"/>
    <cellStyle name="Millares 4 3 7 2" xfId="1068"/>
    <cellStyle name="Millares 4 3 7 2 2" xfId="2509"/>
    <cellStyle name="Millares 4 3 7 3" xfId="1789"/>
    <cellStyle name="Millares 4 3 8" xfId="492"/>
    <cellStyle name="Millares 4 3 8 2" xfId="1212"/>
    <cellStyle name="Millares 4 3 8 2 2" xfId="2653"/>
    <cellStyle name="Millares 4 3 8 3" xfId="1933"/>
    <cellStyle name="Millares 4 3 9" xfId="636"/>
    <cellStyle name="Millares 4 3 9 2" xfId="1356"/>
    <cellStyle name="Millares 4 3 9 2 2" xfId="2797"/>
    <cellStyle name="Millares 4 3 9 3" xfId="2077"/>
    <cellStyle name="Millares 4 4" xfId="63"/>
    <cellStyle name="Millares 4 4 10" xfId="784"/>
    <cellStyle name="Millares 4 4 10 2" xfId="2225"/>
    <cellStyle name="Millares 4 4 11" xfId="1505"/>
    <cellStyle name="Millares 4 4 2" xfId="75"/>
    <cellStyle name="Millares 4 4 2 10" xfId="1517"/>
    <cellStyle name="Millares 4 4 2 2" xfId="100"/>
    <cellStyle name="Millares 4 4 2 2 2" xfId="196"/>
    <cellStyle name="Millares 4 4 2 2 2 2" xfId="340"/>
    <cellStyle name="Millares 4 4 2 2 2 2 2" xfId="1060"/>
    <cellStyle name="Millares 4 4 2 2 2 2 2 2" xfId="2501"/>
    <cellStyle name="Millares 4 4 2 2 2 2 3" xfId="1781"/>
    <cellStyle name="Millares 4 4 2 2 2 3" xfId="484"/>
    <cellStyle name="Millares 4 4 2 2 2 3 2" xfId="1204"/>
    <cellStyle name="Millares 4 4 2 2 2 3 2 2" xfId="2645"/>
    <cellStyle name="Millares 4 4 2 2 2 3 3" xfId="1925"/>
    <cellStyle name="Millares 4 4 2 2 2 4" xfId="628"/>
    <cellStyle name="Millares 4 4 2 2 2 4 2" xfId="1348"/>
    <cellStyle name="Millares 4 4 2 2 2 4 2 2" xfId="2789"/>
    <cellStyle name="Millares 4 4 2 2 2 4 3" xfId="2069"/>
    <cellStyle name="Millares 4 4 2 2 2 5" xfId="772"/>
    <cellStyle name="Millares 4 4 2 2 2 5 2" xfId="1492"/>
    <cellStyle name="Millares 4 4 2 2 2 5 2 2" xfId="2933"/>
    <cellStyle name="Millares 4 4 2 2 2 5 3" xfId="2213"/>
    <cellStyle name="Millares 4 4 2 2 2 6" xfId="916"/>
    <cellStyle name="Millares 4 4 2 2 2 6 2" xfId="2357"/>
    <cellStyle name="Millares 4 4 2 2 2 7" xfId="1637"/>
    <cellStyle name="Millares 4 4 2 2 3" xfId="148"/>
    <cellStyle name="Millares 4 4 2 2 3 2" xfId="292"/>
    <cellStyle name="Millares 4 4 2 2 3 2 2" xfId="1012"/>
    <cellStyle name="Millares 4 4 2 2 3 2 2 2" xfId="2453"/>
    <cellStyle name="Millares 4 4 2 2 3 2 3" xfId="1733"/>
    <cellStyle name="Millares 4 4 2 2 3 3" xfId="436"/>
    <cellStyle name="Millares 4 4 2 2 3 3 2" xfId="1156"/>
    <cellStyle name="Millares 4 4 2 2 3 3 2 2" xfId="2597"/>
    <cellStyle name="Millares 4 4 2 2 3 3 3" xfId="1877"/>
    <cellStyle name="Millares 4 4 2 2 3 4" xfId="580"/>
    <cellStyle name="Millares 4 4 2 2 3 4 2" xfId="1300"/>
    <cellStyle name="Millares 4 4 2 2 3 4 2 2" xfId="2741"/>
    <cellStyle name="Millares 4 4 2 2 3 4 3" xfId="2021"/>
    <cellStyle name="Millares 4 4 2 2 3 5" xfId="724"/>
    <cellStyle name="Millares 4 4 2 2 3 5 2" xfId="1444"/>
    <cellStyle name="Millares 4 4 2 2 3 5 2 2" xfId="2885"/>
    <cellStyle name="Millares 4 4 2 2 3 5 3" xfId="2165"/>
    <cellStyle name="Millares 4 4 2 2 3 6" xfId="868"/>
    <cellStyle name="Millares 4 4 2 2 3 6 2" xfId="2309"/>
    <cellStyle name="Millares 4 4 2 2 3 7" xfId="1589"/>
    <cellStyle name="Millares 4 4 2 2 4" xfId="244"/>
    <cellStyle name="Millares 4 4 2 2 4 2" xfId="964"/>
    <cellStyle name="Millares 4 4 2 2 4 2 2" xfId="2405"/>
    <cellStyle name="Millares 4 4 2 2 4 3" xfId="1685"/>
    <cellStyle name="Millares 4 4 2 2 5" xfId="388"/>
    <cellStyle name="Millares 4 4 2 2 5 2" xfId="1108"/>
    <cellStyle name="Millares 4 4 2 2 5 2 2" xfId="2549"/>
    <cellStyle name="Millares 4 4 2 2 5 3" xfId="1829"/>
    <cellStyle name="Millares 4 4 2 2 6" xfId="532"/>
    <cellStyle name="Millares 4 4 2 2 6 2" xfId="1252"/>
    <cellStyle name="Millares 4 4 2 2 6 2 2" xfId="2693"/>
    <cellStyle name="Millares 4 4 2 2 6 3" xfId="1973"/>
    <cellStyle name="Millares 4 4 2 2 7" xfId="676"/>
    <cellStyle name="Millares 4 4 2 2 7 2" xfId="1396"/>
    <cellStyle name="Millares 4 4 2 2 7 2 2" xfId="2837"/>
    <cellStyle name="Millares 4 4 2 2 7 3" xfId="2117"/>
    <cellStyle name="Millares 4 4 2 2 8" xfId="820"/>
    <cellStyle name="Millares 4 4 2 2 8 2" xfId="2261"/>
    <cellStyle name="Millares 4 4 2 2 9" xfId="1541"/>
    <cellStyle name="Millares 4 4 2 3" xfId="172"/>
    <cellStyle name="Millares 4 4 2 3 2" xfId="316"/>
    <cellStyle name="Millares 4 4 2 3 2 2" xfId="1036"/>
    <cellStyle name="Millares 4 4 2 3 2 2 2" xfId="2477"/>
    <cellStyle name="Millares 4 4 2 3 2 3" xfId="1757"/>
    <cellStyle name="Millares 4 4 2 3 3" xfId="460"/>
    <cellStyle name="Millares 4 4 2 3 3 2" xfId="1180"/>
    <cellStyle name="Millares 4 4 2 3 3 2 2" xfId="2621"/>
    <cellStyle name="Millares 4 4 2 3 3 3" xfId="1901"/>
    <cellStyle name="Millares 4 4 2 3 4" xfId="604"/>
    <cellStyle name="Millares 4 4 2 3 4 2" xfId="1324"/>
    <cellStyle name="Millares 4 4 2 3 4 2 2" xfId="2765"/>
    <cellStyle name="Millares 4 4 2 3 4 3" xfId="2045"/>
    <cellStyle name="Millares 4 4 2 3 5" xfId="748"/>
    <cellStyle name="Millares 4 4 2 3 5 2" xfId="1468"/>
    <cellStyle name="Millares 4 4 2 3 5 2 2" xfId="2909"/>
    <cellStyle name="Millares 4 4 2 3 5 3" xfId="2189"/>
    <cellStyle name="Millares 4 4 2 3 6" xfId="892"/>
    <cellStyle name="Millares 4 4 2 3 6 2" xfId="2333"/>
    <cellStyle name="Millares 4 4 2 3 7" xfId="1613"/>
    <cellStyle name="Millares 4 4 2 4" xfId="124"/>
    <cellStyle name="Millares 4 4 2 4 2" xfId="268"/>
    <cellStyle name="Millares 4 4 2 4 2 2" xfId="988"/>
    <cellStyle name="Millares 4 4 2 4 2 2 2" xfId="2429"/>
    <cellStyle name="Millares 4 4 2 4 2 3" xfId="1709"/>
    <cellStyle name="Millares 4 4 2 4 3" xfId="412"/>
    <cellStyle name="Millares 4 4 2 4 3 2" xfId="1132"/>
    <cellStyle name="Millares 4 4 2 4 3 2 2" xfId="2573"/>
    <cellStyle name="Millares 4 4 2 4 3 3" xfId="1853"/>
    <cellStyle name="Millares 4 4 2 4 4" xfId="556"/>
    <cellStyle name="Millares 4 4 2 4 4 2" xfId="1276"/>
    <cellStyle name="Millares 4 4 2 4 4 2 2" xfId="2717"/>
    <cellStyle name="Millares 4 4 2 4 4 3" xfId="1997"/>
    <cellStyle name="Millares 4 4 2 4 5" xfId="700"/>
    <cellStyle name="Millares 4 4 2 4 5 2" xfId="1420"/>
    <cellStyle name="Millares 4 4 2 4 5 2 2" xfId="2861"/>
    <cellStyle name="Millares 4 4 2 4 5 3" xfId="2141"/>
    <cellStyle name="Millares 4 4 2 4 6" xfId="844"/>
    <cellStyle name="Millares 4 4 2 4 6 2" xfId="2285"/>
    <cellStyle name="Millares 4 4 2 4 7" xfId="1565"/>
    <cellStyle name="Millares 4 4 2 5" xfId="220"/>
    <cellStyle name="Millares 4 4 2 5 2" xfId="940"/>
    <cellStyle name="Millares 4 4 2 5 2 2" xfId="2381"/>
    <cellStyle name="Millares 4 4 2 5 3" xfId="1661"/>
    <cellStyle name="Millares 4 4 2 6" xfId="364"/>
    <cellStyle name="Millares 4 4 2 6 2" xfId="1084"/>
    <cellStyle name="Millares 4 4 2 6 2 2" xfId="2525"/>
    <cellStyle name="Millares 4 4 2 6 3" xfId="1805"/>
    <cellStyle name="Millares 4 4 2 7" xfId="508"/>
    <cellStyle name="Millares 4 4 2 7 2" xfId="1228"/>
    <cellStyle name="Millares 4 4 2 7 2 2" xfId="2669"/>
    <cellStyle name="Millares 4 4 2 7 3" xfId="1949"/>
    <cellStyle name="Millares 4 4 2 8" xfId="652"/>
    <cellStyle name="Millares 4 4 2 8 2" xfId="1372"/>
    <cellStyle name="Millares 4 4 2 8 2 2" xfId="2813"/>
    <cellStyle name="Millares 4 4 2 8 3" xfId="2093"/>
    <cellStyle name="Millares 4 4 2 9" xfId="796"/>
    <cellStyle name="Millares 4 4 2 9 2" xfId="2237"/>
    <cellStyle name="Millares 4 4 3" xfId="88"/>
    <cellStyle name="Millares 4 4 3 2" xfId="184"/>
    <cellStyle name="Millares 4 4 3 2 2" xfId="328"/>
    <cellStyle name="Millares 4 4 3 2 2 2" xfId="1048"/>
    <cellStyle name="Millares 4 4 3 2 2 2 2" xfId="2489"/>
    <cellStyle name="Millares 4 4 3 2 2 3" xfId="1769"/>
    <cellStyle name="Millares 4 4 3 2 3" xfId="472"/>
    <cellStyle name="Millares 4 4 3 2 3 2" xfId="1192"/>
    <cellStyle name="Millares 4 4 3 2 3 2 2" xfId="2633"/>
    <cellStyle name="Millares 4 4 3 2 3 3" xfId="1913"/>
    <cellStyle name="Millares 4 4 3 2 4" xfId="616"/>
    <cellStyle name="Millares 4 4 3 2 4 2" xfId="1336"/>
    <cellStyle name="Millares 4 4 3 2 4 2 2" xfId="2777"/>
    <cellStyle name="Millares 4 4 3 2 4 3" xfId="2057"/>
    <cellStyle name="Millares 4 4 3 2 5" xfId="760"/>
    <cellStyle name="Millares 4 4 3 2 5 2" xfId="1480"/>
    <cellStyle name="Millares 4 4 3 2 5 2 2" xfId="2921"/>
    <cellStyle name="Millares 4 4 3 2 5 3" xfId="2201"/>
    <cellStyle name="Millares 4 4 3 2 6" xfId="904"/>
    <cellStyle name="Millares 4 4 3 2 6 2" xfId="2345"/>
    <cellStyle name="Millares 4 4 3 2 7" xfId="1625"/>
    <cellStyle name="Millares 4 4 3 3" xfId="136"/>
    <cellStyle name="Millares 4 4 3 3 2" xfId="280"/>
    <cellStyle name="Millares 4 4 3 3 2 2" xfId="1000"/>
    <cellStyle name="Millares 4 4 3 3 2 2 2" xfId="2441"/>
    <cellStyle name="Millares 4 4 3 3 2 3" xfId="1721"/>
    <cellStyle name="Millares 4 4 3 3 3" xfId="424"/>
    <cellStyle name="Millares 4 4 3 3 3 2" xfId="1144"/>
    <cellStyle name="Millares 4 4 3 3 3 2 2" xfId="2585"/>
    <cellStyle name="Millares 4 4 3 3 3 3" xfId="1865"/>
    <cellStyle name="Millares 4 4 3 3 4" xfId="568"/>
    <cellStyle name="Millares 4 4 3 3 4 2" xfId="1288"/>
    <cellStyle name="Millares 4 4 3 3 4 2 2" xfId="2729"/>
    <cellStyle name="Millares 4 4 3 3 4 3" xfId="2009"/>
    <cellStyle name="Millares 4 4 3 3 5" xfId="712"/>
    <cellStyle name="Millares 4 4 3 3 5 2" xfId="1432"/>
    <cellStyle name="Millares 4 4 3 3 5 2 2" xfId="2873"/>
    <cellStyle name="Millares 4 4 3 3 5 3" xfId="2153"/>
    <cellStyle name="Millares 4 4 3 3 6" xfId="856"/>
    <cellStyle name="Millares 4 4 3 3 6 2" xfId="2297"/>
    <cellStyle name="Millares 4 4 3 3 7" xfId="1577"/>
    <cellStyle name="Millares 4 4 3 4" xfId="232"/>
    <cellStyle name="Millares 4 4 3 4 2" xfId="952"/>
    <cellStyle name="Millares 4 4 3 4 2 2" xfId="2393"/>
    <cellStyle name="Millares 4 4 3 4 3" xfId="1673"/>
    <cellStyle name="Millares 4 4 3 5" xfId="376"/>
    <cellStyle name="Millares 4 4 3 5 2" xfId="1096"/>
    <cellStyle name="Millares 4 4 3 5 2 2" xfId="2537"/>
    <cellStyle name="Millares 4 4 3 5 3" xfId="1817"/>
    <cellStyle name="Millares 4 4 3 6" xfId="520"/>
    <cellStyle name="Millares 4 4 3 6 2" xfId="1240"/>
    <cellStyle name="Millares 4 4 3 6 2 2" xfId="2681"/>
    <cellStyle name="Millares 4 4 3 6 3" xfId="1961"/>
    <cellStyle name="Millares 4 4 3 7" xfId="664"/>
    <cellStyle name="Millares 4 4 3 7 2" xfId="1384"/>
    <cellStyle name="Millares 4 4 3 7 2 2" xfId="2825"/>
    <cellStyle name="Millares 4 4 3 7 3" xfId="2105"/>
    <cellStyle name="Millares 4 4 3 8" xfId="808"/>
    <cellStyle name="Millares 4 4 3 8 2" xfId="2249"/>
    <cellStyle name="Millares 4 4 3 9" xfId="1529"/>
    <cellStyle name="Millares 4 4 4" xfId="160"/>
    <cellStyle name="Millares 4 4 4 2" xfId="304"/>
    <cellStyle name="Millares 4 4 4 2 2" xfId="1024"/>
    <cellStyle name="Millares 4 4 4 2 2 2" xfId="2465"/>
    <cellStyle name="Millares 4 4 4 2 3" xfId="1745"/>
    <cellStyle name="Millares 4 4 4 3" xfId="448"/>
    <cellStyle name="Millares 4 4 4 3 2" xfId="1168"/>
    <cellStyle name="Millares 4 4 4 3 2 2" xfId="2609"/>
    <cellStyle name="Millares 4 4 4 3 3" xfId="1889"/>
    <cellStyle name="Millares 4 4 4 4" xfId="592"/>
    <cellStyle name="Millares 4 4 4 4 2" xfId="1312"/>
    <cellStyle name="Millares 4 4 4 4 2 2" xfId="2753"/>
    <cellStyle name="Millares 4 4 4 4 3" xfId="2033"/>
    <cellStyle name="Millares 4 4 4 5" xfId="736"/>
    <cellStyle name="Millares 4 4 4 5 2" xfId="1456"/>
    <cellStyle name="Millares 4 4 4 5 2 2" xfId="2897"/>
    <cellStyle name="Millares 4 4 4 5 3" xfId="2177"/>
    <cellStyle name="Millares 4 4 4 6" xfId="880"/>
    <cellStyle name="Millares 4 4 4 6 2" xfId="2321"/>
    <cellStyle name="Millares 4 4 4 7" xfId="1601"/>
    <cellStyle name="Millares 4 4 5" xfId="112"/>
    <cellStyle name="Millares 4 4 5 2" xfId="256"/>
    <cellStyle name="Millares 4 4 5 2 2" xfId="976"/>
    <cellStyle name="Millares 4 4 5 2 2 2" xfId="2417"/>
    <cellStyle name="Millares 4 4 5 2 3" xfId="1697"/>
    <cellStyle name="Millares 4 4 5 3" xfId="400"/>
    <cellStyle name="Millares 4 4 5 3 2" xfId="1120"/>
    <cellStyle name="Millares 4 4 5 3 2 2" xfId="2561"/>
    <cellStyle name="Millares 4 4 5 3 3" xfId="1841"/>
    <cellStyle name="Millares 4 4 5 4" xfId="544"/>
    <cellStyle name="Millares 4 4 5 4 2" xfId="1264"/>
    <cellStyle name="Millares 4 4 5 4 2 2" xfId="2705"/>
    <cellStyle name="Millares 4 4 5 4 3" xfId="1985"/>
    <cellStyle name="Millares 4 4 5 5" xfId="688"/>
    <cellStyle name="Millares 4 4 5 5 2" xfId="1408"/>
    <cellStyle name="Millares 4 4 5 5 2 2" xfId="2849"/>
    <cellStyle name="Millares 4 4 5 5 3" xfId="2129"/>
    <cellStyle name="Millares 4 4 5 6" xfId="832"/>
    <cellStyle name="Millares 4 4 5 6 2" xfId="2273"/>
    <cellStyle name="Millares 4 4 5 7" xfId="1553"/>
    <cellStyle name="Millares 4 4 6" xfId="208"/>
    <cellStyle name="Millares 4 4 6 2" xfId="928"/>
    <cellStyle name="Millares 4 4 6 2 2" xfId="2369"/>
    <cellStyle name="Millares 4 4 6 3" xfId="1649"/>
    <cellStyle name="Millares 4 4 7" xfId="352"/>
    <cellStyle name="Millares 4 4 7 2" xfId="1072"/>
    <cellStyle name="Millares 4 4 7 2 2" xfId="2513"/>
    <cellStyle name="Millares 4 4 7 3" xfId="1793"/>
    <cellStyle name="Millares 4 4 8" xfId="496"/>
    <cellStyle name="Millares 4 4 8 2" xfId="1216"/>
    <cellStyle name="Millares 4 4 8 2 2" xfId="2657"/>
    <cellStyle name="Millares 4 4 8 3" xfId="1937"/>
    <cellStyle name="Millares 4 4 9" xfId="640"/>
    <cellStyle name="Millares 4 4 9 2" xfId="1360"/>
    <cellStyle name="Millares 4 4 9 2 2" xfId="2801"/>
    <cellStyle name="Millares 4 4 9 3" xfId="2081"/>
    <cellStyle name="Millares 4 5" xfId="67"/>
    <cellStyle name="Millares 4 5 10" xfId="1509"/>
    <cellStyle name="Millares 4 5 2" xfId="92"/>
    <cellStyle name="Millares 4 5 2 2" xfId="188"/>
    <cellStyle name="Millares 4 5 2 2 2" xfId="332"/>
    <cellStyle name="Millares 4 5 2 2 2 2" xfId="1052"/>
    <cellStyle name="Millares 4 5 2 2 2 2 2" xfId="2493"/>
    <cellStyle name="Millares 4 5 2 2 2 3" xfId="1773"/>
    <cellStyle name="Millares 4 5 2 2 3" xfId="476"/>
    <cellStyle name="Millares 4 5 2 2 3 2" xfId="1196"/>
    <cellStyle name="Millares 4 5 2 2 3 2 2" xfId="2637"/>
    <cellStyle name="Millares 4 5 2 2 3 3" xfId="1917"/>
    <cellStyle name="Millares 4 5 2 2 4" xfId="620"/>
    <cellStyle name="Millares 4 5 2 2 4 2" xfId="1340"/>
    <cellStyle name="Millares 4 5 2 2 4 2 2" xfId="2781"/>
    <cellStyle name="Millares 4 5 2 2 4 3" xfId="2061"/>
    <cellStyle name="Millares 4 5 2 2 5" xfId="764"/>
    <cellStyle name="Millares 4 5 2 2 5 2" xfId="1484"/>
    <cellStyle name="Millares 4 5 2 2 5 2 2" xfId="2925"/>
    <cellStyle name="Millares 4 5 2 2 5 3" xfId="2205"/>
    <cellStyle name="Millares 4 5 2 2 6" xfId="908"/>
    <cellStyle name="Millares 4 5 2 2 6 2" xfId="2349"/>
    <cellStyle name="Millares 4 5 2 2 7" xfId="1629"/>
    <cellStyle name="Millares 4 5 2 3" xfId="140"/>
    <cellStyle name="Millares 4 5 2 3 2" xfId="284"/>
    <cellStyle name="Millares 4 5 2 3 2 2" xfId="1004"/>
    <cellStyle name="Millares 4 5 2 3 2 2 2" xfId="2445"/>
    <cellStyle name="Millares 4 5 2 3 2 3" xfId="1725"/>
    <cellStyle name="Millares 4 5 2 3 3" xfId="428"/>
    <cellStyle name="Millares 4 5 2 3 3 2" xfId="1148"/>
    <cellStyle name="Millares 4 5 2 3 3 2 2" xfId="2589"/>
    <cellStyle name="Millares 4 5 2 3 3 3" xfId="1869"/>
    <cellStyle name="Millares 4 5 2 3 4" xfId="572"/>
    <cellStyle name="Millares 4 5 2 3 4 2" xfId="1292"/>
    <cellStyle name="Millares 4 5 2 3 4 2 2" xfId="2733"/>
    <cellStyle name="Millares 4 5 2 3 4 3" xfId="2013"/>
    <cellStyle name="Millares 4 5 2 3 5" xfId="716"/>
    <cellStyle name="Millares 4 5 2 3 5 2" xfId="1436"/>
    <cellStyle name="Millares 4 5 2 3 5 2 2" xfId="2877"/>
    <cellStyle name="Millares 4 5 2 3 5 3" xfId="2157"/>
    <cellStyle name="Millares 4 5 2 3 6" xfId="860"/>
    <cellStyle name="Millares 4 5 2 3 6 2" xfId="2301"/>
    <cellStyle name="Millares 4 5 2 3 7" xfId="1581"/>
    <cellStyle name="Millares 4 5 2 4" xfId="236"/>
    <cellStyle name="Millares 4 5 2 4 2" xfId="956"/>
    <cellStyle name="Millares 4 5 2 4 2 2" xfId="2397"/>
    <cellStyle name="Millares 4 5 2 4 3" xfId="1677"/>
    <cellStyle name="Millares 4 5 2 5" xfId="380"/>
    <cellStyle name="Millares 4 5 2 5 2" xfId="1100"/>
    <cellStyle name="Millares 4 5 2 5 2 2" xfId="2541"/>
    <cellStyle name="Millares 4 5 2 5 3" xfId="1821"/>
    <cellStyle name="Millares 4 5 2 6" xfId="524"/>
    <cellStyle name="Millares 4 5 2 6 2" xfId="1244"/>
    <cellStyle name="Millares 4 5 2 6 2 2" xfId="2685"/>
    <cellStyle name="Millares 4 5 2 6 3" xfId="1965"/>
    <cellStyle name="Millares 4 5 2 7" xfId="668"/>
    <cellStyle name="Millares 4 5 2 7 2" xfId="1388"/>
    <cellStyle name="Millares 4 5 2 7 2 2" xfId="2829"/>
    <cellStyle name="Millares 4 5 2 7 3" xfId="2109"/>
    <cellStyle name="Millares 4 5 2 8" xfId="812"/>
    <cellStyle name="Millares 4 5 2 8 2" xfId="2253"/>
    <cellStyle name="Millares 4 5 2 9" xfId="1533"/>
    <cellStyle name="Millares 4 5 3" xfId="164"/>
    <cellStyle name="Millares 4 5 3 2" xfId="308"/>
    <cellStyle name="Millares 4 5 3 2 2" xfId="1028"/>
    <cellStyle name="Millares 4 5 3 2 2 2" xfId="2469"/>
    <cellStyle name="Millares 4 5 3 2 3" xfId="1749"/>
    <cellStyle name="Millares 4 5 3 3" xfId="452"/>
    <cellStyle name="Millares 4 5 3 3 2" xfId="1172"/>
    <cellStyle name="Millares 4 5 3 3 2 2" xfId="2613"/>
    <cellStyle name="Millares 4 5 3 3 3" xfId="1893"/>
    <cellStyle name="Millares 4 5 3 4" xfId="596"/>
    <cellStyle name="Millares 4 5 3 4 2" xfId="1316"/>
    <cellStyle name="Millares 4 5 3 4 2 2" xfId="2757"/>
    <cellStyle name="Millares 4 5 3 4 3" xfId="2037"/>
    <cellStyle name="Millares 4 5 3 5" xfId="740"/>
    <cellStyle name="Millares 4 5 3 5 2" xfId="1460"/>
    <cellStyle name="Millares 4 5 3 5 2 2" xfId="2901"/>
    <cellStyle name="Millares 4 5 3 5 3" xfId="2181"/>
    <cellStyle name="Millares 4 5 3 6" xfId="884"/>
    <cellStyle name="Millares 4 5 3 6 2" xfId="2325"/>
    <cellStyle name="Millares 4 5 3 7" xfId="1605"/>
    <cellStyle name="Millares 4 5 4" xfId="116"/>
    <cellStyle name="Millares 4 5 4 2" xfId="260"/>
    <cellStyle name="Millares 4 5 4 2 2" xfId="980"/>
    <cellStyle name="Millares 4 5 4 2 2 2" xfId="2421"/>
    <cellStyle name="Millares 4 5 4 2 3" xfId="1701"/>
    <cellStyle name="Millares 4 5 4 3" xfId="404"/>
    <cellStyle name="Millares 4 5 4 3 2" xfId="1124"/>
    <cellStyle name="Millares 4 5 4 3 2 2" xfId="2565"/>
    <cellStyle name="Millares 4 5 4 3 3" xfId="1845"/>
    <cellStyle name="Millares 4 5 4 4" xfId="548"/>
    <cellStyle name="Millares 4 5 4 4 2" xfId="1268"/>
    <cellStyle name="Millares 4 5 4 4 2 2" xfId="2709"/>
    <cellStyle name="Millares 4 5 4 4 3" xfId="1989"/>
    <cellStyle name="Millares 4 5 4 5" xfId="692"/>
    <cellStyle name="Millares 4 5 4 5 2" xfId="1412"/>
    <cellStyle name="Millares 4 5 4 5 2 2" xfId="2853"/>
    <cellStyle name="Millares 4 5 4 5 3" xfId="2133"/>
    <cellStyle name="Millares 4 5 4 6" xfId="836"/>
    <cellStyle name="Millares 4 5 4 6 2" xfId="2277"/>
    <cellStyle name="Millares 4 5 4 7" xfId="1557"/>
    <cellStyle name="Millares 4 5 5" xfId="212"/>
    <cellStyle name="Millares 4 5 5 2" xfId="932"/>
    <cellStyle name="Millares 4 5 5 2 2" xfId="2373"/>
    <cellStyle name="Millares 4 5 5 3" xfId="1653"/>
    <cellStyle name="Millares 4 5 6" xfId="356"/>
    <cellStyle name="Millares 4 5 6 2" xfId="1076"/>
    <cellStyle name="Millares 4 5 6 2 2" xfId="2517"/>
    <cellStyle name="Millares 4 5 6 3" xfId="1797"/>
    <cellStyle name="Millares 4 5 7" xfId="500"/>
    <cellStyle name="Millares 4 5 7 2" xfId="1220"/>
    <cellStyle name="Millares 4 5 7 2 2" xfId="2661"/>
    <cellStyle name="Millares 4 5 7 3" xfId="1941"/>
    <cellStyle name="Millares 4 5 8" xfId="644"/>
    <cellStyle name="Millares 4 5 8 2" xfId="1364"/>
    <cellStyle name="Millares 4 5 8 2 2" xfId="2805"/>
    <cellStyle name="Millares 4 5 8 3" xfId="2085"/>
    <cellStyle name="Millares 4 5 9" xfId="788"/>
    <cellStyle name="Millares 4 5 9 2" xfId="2229"/>
    <cellStyle name="Millares 4 6" xfId="80"/>
    <cellStyle name="Millares 4 6 2" xfId="176"/>
    <cellStyle name="Millares 4 6 2 2" xfId="320"/>
    <cellStyle name="Millares 4 6 2 2 2" xfId="1040"/>
    <cellStyle name="Millares 4 6 2 2 2 2" xfId="2481"/>
    <cellStyle name="Millares 4 6 2 2 3" xfId="1761"/>
    <cellStyle name="Millares 4 6 2 3" xfId="464"/>
    <cellStyle name="Millares 4 6 2 3 2" xfId="1184"/>
    <cellStyle name="Millares 4 6 2 3 2 2" xfId="2625"/>
    <cellStyle name="Millares 4 6 2 3 3" xfId="1905"/>
    <cellStyle name="Millares 4 6 2 4" xfId="608"/>
    <cellStyle name="Millares 4 6 2 4 2" xfId="1328"/>
    <cellStyle name="Millares 4 6 2 4 2 2" xfId="2769"/>
    <cellStyle name="Millares 4 6 2 4 3" xfId="2049"/>
    <cellStyle name="Millares 4 6 2 5" xfId="752"/>
    <cellStyle name="Millares 4 6 2 5 2" xfId="1472"/>
    <cellStyle name="Millares 4 6 2 5 2 2" xfId="2913"/>
    <cellStyle name="Millares 4 6 2 5 3" xfId="2193"/>
    <cellStyle name="Millares 4 6 2 6" xfId="896"/>
    <cellStyle name="Millares 4 6 2 6 2" xfId="2337"/>
    <cellStyle name="Millares 4 6 2 7" xfId="1617"/>
    <cellStyle name="Millares 4 6 3" xfId="128"/>
    <cellStyle name="Millares 4 6 3 2" xfId="272"/>
    <cellStyle name="Millares 4 6 3 2 2" xfId="992"/>
    <cellStyle name="Millares 4 6 3 2 2 2" xfId="2433"/>
    <cellStyle name="Millares 4 6 3 2 3" xfId="1713"/>
    <cellStyle name="Millares 4 6 3 3" xfId="416"/>
    <cellStyle name="Millares 4 6 3 3 2" xfId="1136"/>
    <cellStyle name="Millares 4 6 3 3 2 2" xfId="2577"/>
    <cellStyle name="Millares 4 6 3 3 3" xfId="1857"/>
    <cellStyle name="Millares 4 6 3 4" xfId="560"/>
    <cellStyle name="Millares 4 6 3 4 2" xfId="1280"/>
    <cellStyle name="Millares 4 6 3 4 2 2" xfId="2721"/>
    <cellStyle name="Millares 4 6 3 4 3" xfId="2001"/>
    <cellStyle name="Millares 4 6 3 5" xfId="704"/>
    <cellStyle name="Millares 4 6 3 5 2" xfId="1424"/>
    <cellStyle name="Millares 4 6 3 5 2 2" xfId="2865"/>
    <cellStyle name="Millares 4 6 3 5 3" xfId="2145"/>
    <cellStyle name="Millares 4 6 3 6" xfId="848"/>
    <cellStyle name="Millares 4 6 3 6 2" xfId="2289"/>
    <cellStyle name="Millares 4 6 3 7" xfId="1569"/>
    <cellStyle name="Millares 4 6 4" xfId="224"/>
    <cellStyle name="Millares 4 6 4 2" xfId="944"/>
    <cellStyle name="Millares 4 6 4 2 2" xfId="2385"/>
    <cellStyle name="Millares 4 6 4 3" xfId="1665"/>
    <cellStyle name="Millares 4 6 5" xfId="368"/>
    <cellStyle name="Millares 4 6 5 2" xfId="1088"/>
    <cellStyle name="Millares 4 6 5 2 2" xfId="2529"/>
    <cellStyle name="Millares 4 6 5 3" xfId="1809"/>
    <cellStyle name="Millares 4 6 6" xfId="512"/>
    <cellStyle name="Millares 4 6 6 2" xfId="1232"/>
    <cellStyle name="Millares 4 6 6 2 2" xfId="2673"/>
    <cellStyle name="Millares 4 6 6 3" xfId="1953"/>
    <cellStyle name="Millares 4 6 7" xfId="656"/>
    <cellStyle name="Millares 4 6 7 2" xfId="1376"/>
    <cellStyle name="Millares 4 6 7 2 2" xfId="2817"/>
    <cellStyle name="Millares 4 6 7 3" xfId="2097"/>
    <cellStyle name="Millares 4 6 8" xfId="800"/>
    <cellStyle name="Millares 4 6 8 2" xfId="2241"/>
    <cellStyle name="Millares 4 6 9" xfId="1521"/>
    <cellStyle name="Millares 4 7" xfId="152"/>
    <cellStyle name="Millares 4 7 2" xfId="296"/>
    <cellStyle name="Millares 4 7 2 2" xfId="1016"/>
    <cellStyle name="Millares 4 7 2 2 2" xfId="2457"/>
    <cellStyle name="Millares 4 7 2 3" xfId="1737"/>
    <cellStyle name="Millares 4 7 3" xfId="440"/>
    <cellStyle name="Millares 4 7 3 2" xfId="1160"/>
    <cellStyle name="Millares 4 7 3 2 2" xfId="2601"/>
    <cellStyle name="Millares 4 7 3 3" xfId="1881"/>
    <cellStyle name="Millares 4 7 4" xfId="584"/>
    <cellStyle name="Millares 4 7 4 2" xfId="1304"/>
    <cellStyle name="Millares 4 7 4 2 2" xfId="2745"/>
    <cellStyle name="Millares 4 7 4 3" xfId="2025"/>
    <cellStyle name="Millares 4 7 5" xfId="728"/>
    <cellStyle name="Millares 4 7 5 2" xfId="1448"/>
    <cellStyle name="Millares 4 7 5 2 2" xfId="2889"/>
    <cellStyle name="Millares 4 7 5 3" xfId="2169"/>
    <cellStyle name="Millares 4 7 6" xfId="872"/>
    <cellStyle name="Millares 4 7 6 2" xfId="2313"/>
    <cellStyle name="Millares 4 7 7" xfId="1593"/>
    <cellStyle name="Millares 4 8" xfId="104"/>
    <cellStyle name="Millares 4 8 2" xfId="248"/>
    <cellStyle name="Millares 4 8 2 2" xfId="968"/>
    <cellStyle name="Millares 4 8 2 2 2" xfId="2409"/>
    <cellStyle name="Millares 4 8 2 3" xfId="1689"/>
    <cellStyle name="Millares 4 8 3" xfId="392"/>
    <cellStyle name="Millares 4 8 3 2" xfId="1112"/>
    <cellStyle name="Millares 4 8 3 2 2" xfId="2553"/>
    <cellStyle name="Millares 4 8 3 3" xfId="1833"/>
    <cellStyle name="Millares 4 8 4" xfId="536"/>
    <cellStyle name="Millares 4 8 4 2" xfId="1256"/>
    <cellStyle name="Millares 4 8 4 2 2" xfId="2697"/>
    <cellStyle name="Millares 4 8 4 3" xfId="1977"/>
    <cellStyle name="Millares 4 8 5" xfId="680"/>
    <cellStyle name="Millares 4 8 5 2" xfId="1400"/>
    <cellStyle name="Millares 4 8 5 2 2" xfId="2841"/>
    <cellStyle name="Millares 4 8 5 3" xfId="2121"/>
    <cellStyle name="Millares 4 8 6" xfId="824"/>
    <cellStyle name="Millares 4 8 6 2" xfId="2265"/>
    <cellStyle name="Millares 4 8 7" xfId="1545"/>
    <cellStyle name="Millares 4 9" xfId="200"/>
    <cellStyle name="Millares 4 9 2" xfId="920"/>
    <cellStyle name="Millares 4 9 2 2" xfId="2361"/>
    <cellStyle name="Millares 4 9 3" xfId="1641"/>
    <cellStyle name="Moneda 2" xfId="9"/>
    <cellStyle name="Nor}al" xfId="10"/>
    <cellStyle name="Normal" xfId="0" builtinId="0"/>
    <cellStyle name="Normal 2" xfId="2"/>
    <cellStyle name="Normal 2 10" xfId="11"/>
    <cellStyle name="Normal 2 11" xfId="12"/>
    <cellStyle name="Normal 2 12" xfId="13"/>
    <cellStyle name="Normal 2 13" xfId="14"/>
    <cellStyle name="Normal 2 14" xfId="15"/>
    <cellStyle name="Normal 2 15" xfId="16"/>
    <cellStyle name="Normal 2 16" xfId="17"/>
    <cellStyle name="Normal 2 17" xfId="18"/>
    <cellStyle name="Normal 2 18" xfId="19"/>
    <cellStyle name="Normal 2 19" xfId="20"/>
    <cellStyle name="Normal 2 2" xfId="21"/>
    <cellStyle name="Normal 2 20" xfId="22"/>
    <cellStyle name="Normal 2 21" xfId="23"/>
    <cellStyle name="Normal 2 22" xfId="24"/>
    <cellStyle name="Normal 2 23" xfId="25"/>
    <cellStyle name="Normal 2 24" xfId="26"/>
    <cellStyle name="Normal 2 25" xfId="27"/>
    <cellStyle name="Normal 2 26" xfId="28"/>
    <cellStyle name="Normal 2 3" xfId="29"/>
    <cellStyle name="Normal 2 4" xfId="30"/>
    <cellStyle name="Normal 2 5" xfId="31"/>
    <cellStyle name="Normal 2 6" xfId="32"/>
    <cellStyle name="Normal 2 7" xfId="33"/>
    <cellStyle name="Normal 2 8" xfId="34"/>
    <cellStyle name="Normal 2 9" xfId="35"/>
    <cellStyle name="Normal 3" xfId="36"/>
    <cellStyle name="Normal 3 2" xfId="3"/>
    <cellStyle name="Normal 4" xfId="37"/>
    <cellStyle name="Normal 4 10" xfId="38"/>
    <cellStyle name="Normal 4 11" xfId="39"/>
    <cellStyle name="Normal 4 12" xfId="78"/>
    <cellStyle name="Normal 4 2" xfId="40"/>
    <cellStyle name="Normal 4 3" xfId="41"/>
    <cellStyle name="Normal 4 4" xfId="42"/>
    <cellStyle name="Normal 4 5" xfId="43"/>
    <cellStyle name="Normal 4 6" xfId="44"/>
    <cellStyle name="Normal 4 7" xfId="45"/>
    <cellStyle name="Normal 4 8" xfId="46"/>
    <cellStyle name="Normal 4 9" xfId="47"/>
    <cellStyle name="Normal 5 2" xfId="48"/>
    <cellStyle name="Normal 5 3" xfId="49"/>
    <cellStyle name="Normal 5 4" xfId="50"/>
    <cellStyle name="Normal 5 5" xfId="51"/>
    <cellStyle name="Normal 5 6" xfId="52"/>
    <cellStyle name="Normal 5 7" xfId="53"/>
    <cellStyle name="Porcentaje" xfId="1" builtinId="5"/>
    <cellStyle name="Porcentual 2" xfId="54"/>
    <cellStyle name="Porcentual 3" xfId="55"/>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sheetPr>
  <dimension ref="A1:Z130"/>
  <sheetViews>
    <sheetView showGridLines="0" tabSelected="1" zoomScale="98" zoomScaleNormal="98" workbookViewId="0">
      <selection activeCell="A2" sqref="A2"/>
    </sheetView>
  </sheetViews>
  <sheetFormatPr baseColWidth="10" defaultColWidth="11.42578125" defaultRowHeight="11.25" x14ac:dyDescent="0.25"/>
  <cols>
    <col min="1" max="1" width="15" style="4" customWidth="1"/>
    <col min="2" max="2" width="12" style="4" customWidth="1"/>
    <col min="3" max="3" width="14.42578125" style="4" customWidth="1"/>
    <col min="4" max="4" width="15" style="80" customWidth="1"/>
    <col min="5" max="5" width="61.28515625" style="4" customWidth="1"/>
    <col min="6" max="6" width="105.85546875" style="4" customWidth="1"/>
    <col min="7" max="7" width="8.42578125" style="4" customWidth="1"/>
    <col min="8" max="8" width="45.42578125" style="4" customWidth="1"/>
    <col min="9" max="9" width="66.140625" style="4" customWidth="1"/>
    <col min="10" max="10" width="68.140625" style="4" customWidth="1"/>
    <col min="11" max="11" width="14.140625" style="4" customWidth="1"/>
    <col min="12" max="12" width="26.85546875" style="4" customWidth="1"/>
    <col min="13" max="13" width="32.42578125" style="4" customWidth="1"/>
    <col min="14" max="14" width="9.28515625" style="4" customWidth="1"/>
    <col min="15" max="15" width="15.7109375" style="3" bestFit="1" customWidth="1"/>
    <col min="16" max="16" width="20.5703125" style="3" customWidth="1"/>
    <col min="17" max="17" width="12.85546875" style="73" bestFit="1" customWidth="1"/>
    <col min="18" max="18" width="14.42578125" style="73" bestFit="1" customWidth="1"/>
    <col min="19" max="19" width="14.7109375" style="3" bestFit="1" customWidth="1"/>
    <col min="20" max="20" width="14.140625" style="4" customWidth="1"/>
    <col min="21" max="21" width="15.5703125" style="4" customWidth="1"/>
    <col min="22" max="22" width="53.28515625" style="4" customWidth="1"/>
    <col min="23" max="23" width="69.42578125" style="4" customWidth="1"/>
    <col min="24" max="24" width="13.85546875" style="4" customWidth="1"/>
    <col min="25" max="25" width="11.28515625" style="4" customWidth="1"/>
    <col min="26" max="26" width="65.85546875" style="4" customWidth="1"/>
    <col min="27" max="16384" width="11.42578125" style="4"/>
  </cols>
  <sheetData>
    <row r="1" spans="1:26" s="29" customFormat="1" ht="51.75" customHeight="1" x14ac:dyDescent="0.25">
      <c r="A1" s="27" t="s">
        <v>758</v>
      </c>
      <c r="B1" s="27" t="s">
        <v>0</v>
      </c>
      <c r="C1" s="27" t="s">
        <v>1</v>
      </c>
      <c r="D1" s="79" t="s">
        <v>2</v>
      </c>
      <c r="E1" s="27" t="s">
        <v>3</v>
      </c>
      <c r="F1" s="27" t="s">
        <v>792</v>
      </c>
      <c r="G1" s="50" t="s">
        <v>4</v>
      </c>
      <c r="H1" s="28" t="s">
        <v>5</v>
      </c>
      <c r="I1" s="28" t="s">
        <v>6</v>
      </c>
      <c r="J1" s="28" t="s">
        <v>7</v>
      </c>
      <c r="K1" s="28" t="s">
        <v>8</v>
      </c>
      <c r="L1" s="28" t="s">
        <v>9</v>
      </c>
      <c r="M1" s="28" t="s">
        <v>10</v>
      </c>
      <c r="N1" s="28" t="s">
        <v>11</v>
      </c>
      <c r="O1" s="28" t="s">
        <v>12</v>
      </c>
      <c r="P1" s="28" t="s">
        <v>13</v>
      </c>
      <c r="Q1" s="71" t="s">
        <v>14</v>
      </c>
      <c r="R1" s="71" t="s">
        <v>15</v>
      </c>
      <c r="S1" s="27" t="s">
        <v>16</v>
      </c>
      <c r="T1" s="26" t="s">
        <v>17</v>
      </c>
      <c r="U1" s="27" t="s">
        <v>18</v>
      </c>
      <c r="V1" s="75" t="s">
        <v>19</v>
      </c>
      <c r="W1" s="74" t="s">
        <v>20</v>
      </c>
      <c r="X1" s="76" t="s">
        <v>21</v>
      </c>
      <c r="Y1" s="27" t="s">
        <v>22</v>
      </c>
      <c r="Z1" s="74" t="s">
        <v>23</v>
      </c>
    </row>
    <row r="2" spans="1:26" ht="112.5" x14ac:dyDescent="0.25">
      <c r="A2" s="51" t="s">
        <v>24</v>
      </c>
      <c r="B2" s="51" t="s">
        <v>25</v>
      </c>
      <c r="C2" s="54">
        <v>7</v>
      </c>
      <c r="D2" s="54" t="s">
        <v>26</v>
      </c>
      <c r="E2" s="55" t="s">
        <v>27</v>
      </c>
      <c r="F2" s="51" t="s">
        <v>783</v>
      </c>
      <c r="G2" s="56">
        <v>1</v>
      </c>
      <c r="H2" s="57" t="s">
        <v>28</v>
      </c>
      <c r="I2" s="58" t="s">
        <v>29</v>
      </c>
      <c r="J2" s="58" t="s">
        <v>30</v>
      </c>
      <c r="K2" s="56" t="s">
        <v>31</v>
      </c>
      <c r="L2" s="56" t="s">
        <v>32</v>
      </c>
      <c r="M2" s="59" t="s">
        <v>33</v>
      </c>
      <c r="N2" s="60" t="s">
        <v>34</v>
      </c>
      <c r="O2" s="54" t="s">
        <v>35</v>
      </c>
      <c r="P2" s="59" t="s">
        <v>36</v>
      </c>
      <c r="Q2" s="61">
        <v>43735</v>
      </c>
      <c r="R2" s="61">
        <v>44926</v>
      </c>
      <c r="S2" s="53" t="s">
        <v>80</v>
      </c>
      <c r="T2" s="61">
        <v>44926</v>
      </c>
      <c r="U2" s="61">
        <v>44944</v>
      </c>
      <c r="V2" s="51" t="s">
        <v>550</v>
      </c>
      <c r="W2" s="51" t="s">
        <v>762</v>
      </c>
      <c r="X2" s="52">
        <v>1</v>
      </c>
      <c r="Y2" s="57" t="s">
        <v>38</v>
      </c>
      <c r="Z2" s="51" t="s">
        <v>833</v>
      </c>
    </row>
    <row r="3" spans="1:26" ht="112.5" x14ac:dyDescent="0.25">
      <c r="A3" s="51" t="s">
        <v>24</v>
      </c>
      <c r="B3" s="51" t="s">
        <v>25</v>
      </c>
      <c r="C3" s="54">
        <v>7</v>
      </c>
      <c r="D3" s="54" t="s">
        <v>26</v>
      </c>
      <c r="E3" s="55" t="s">
        <v>27</v>
      </c>
      <c r="F3" s="51" t="s">
        <v>783</v>
      </c>
      <c r="G3" s="56">
        <v>2</v>
      </c>
      <c r="H3" s="57" t="s">
        <v>28</v>
      </c>
      <c r="I3" s="58" t="s">
        <v>39</v>
      </c>
      <c r="J3" s="58" t="s">
        <v>40</v>
      </c>
      <c r="K3" s="56" t="s">
        <v>31</v>
      </c>
      <c r="L3" s="56" t="s">
        <v>41</v>
      </c>
      <c r="M3" s="59" t="s">
        <v>42</v>
      </c>
      <c r="N3" s="60" t="s">
        <v>34</v>
      </c>
      <c r="O3" s="54" t="s">
        <v>35</v>
      </c>
      <c r="P3" s="59" t="s">
        <v>36</v>
      </c>
      <c r="Q3" s="61">
        <v>43735</v>
      </c>
      <c r="R3" s="61">
        <v>44926</v>
      </c>
      <c r="S3" s="53" t="s">
        <v>80</v>
      </c>
      <c r="T3" s="61">
        <v>44926</v>
      </c>
      <c r="U3" s="61">
        <v>44944</v>
      </c>
      <c r="V3" s="51" t="s">
        <v>550</v>
      </c>
      <c r="W3" s="51" t="s">
        <v>763</v>
      </c>
      <c r="X3" s="52">
        <v>1</v>
      </c>
      <c r="Y3" s="57" t="s">
        <v>38</v>
      </c>
      <c r="Z3" s="51" t="s">
        <v>832</v>
      </c>
    </row>
    <row r="4" spans="1:26" ht="56.25" x14ac:dyDescent="0.25">
      <c r="A4" s="51" t="s">
        <v>43</v>
      </c>
      <c r="B4" s="51" t="s">
        <v>44</v>
      </c>
      <c r="C4" s="54">
        <v>3</v>
      </c>
      <c r="D4" s="54" t="s">
        <v>26</v>
      </c>
      <c r="E4" s="55" t="s">
        <v>45</v>
      </c>
      <c r="F4" s="51" t="s">
        <v>46</v>
      </c>
      <c r="G4" s="56">
        <v>1</v>
      </c>
      <c r="H4" s="57" t="s">
        <v>28</v>
      </c>
      <c r="I4" s="58" t="s">
        <v>47</v>
      </c>
      <c r="J4" s="58" t="s">
        <v>48</v>
      </c>
      <c r="K4" s="56" t="s">
        <v>31</v>
      </c>
      <c r="L4" s="56" t="s">
        <v>49</v>
      </c>
      <c r="M4" s="59" t="s">
        <v>50</v>
      </c>
      <c r="N4" s="60" t="s">
        <v>34</v>
      </c>
      <c r="O4" s="54" t="s">
        <v>51</v>
      </c>
      <c r="P4" s="59" t="s">
        <v>52</v>
      </c>
      <c r="Q4" s="61">
        <v>44713</v>
      </c>
      <c r="R4" s="61">
        <v>44865</v>
      </c>
      <c r="S4" s="53" t="s">
        <v>53</v>
      </c>
      <c r="T4" s="61">
        <v>44926</v>
      </c>
      <c r="U4" s="61">
        <v>44936</v>
      </c>
      <c r="V4" s="51" t="s">
        <v>554</v>
      </c>
      <c r="W4" s="51" t="s">
        <v>816</v>
      </c>
      <c r="X4" s="52">
        <v>1</v>
      </c>
      <c r="Y4" s="57" t="s">
        <v>76</v>
      </c>
      <c r="Z4" s="51" t="s">
        <v>876</v>
      </c>
    </row>
    <row r="5" spans="1:26" ht="112.5" x14ac:dyDescent="0.25">
      <c r="A5" s="51" t="s">
        <v>54</v>
      </c>
      <c r="B5" s="51" t="s">
        <v>55</v>
      </c>
      <c r="C5" s="54">
        <v>4</v>
      </c>
      <c r="D5" s="54" t="s">
        <v>26</v>
      </c>
      <c r="E5" s="55" t="s">
        <v>56</v>
      </c>
      <c r="F5" s="51" t="s">
        <v>57</v>
      </c>
      <c r="G5" s="56">
        <v>2</v>
      </c>
      <c r="H5" s="57" t="s">
        <v>28</v>
      </c>
      <c r="I5" s="58" t="s">
        <v>58</v>
      </c>
      <c r="J5" s="58" t="s">
        <v>59</v>
      </c>
      <c r="K5" s="56" t="s">
        <v>31</v>
      </c>
      <c r="L5" s="56" t="s">
        <v>60</v>
      </c>
      <c r="M5" s="59" t="s">
        <v>61</v>
      </c>
      <c r="N5" s="60" t="s">
        <v>34</v>
      </c>
      <c r="O5" s="54" t="s">
        <v>62</v>
      </c>
      <c r="P5" s="59" t="s">
        <v>63</v>
      </c>
      <c r="Q5" s="61">
        <v>44501</v>
      </c>
      <c r="R5" s="67">
        <v>44651</v>
      </c>
      <c r="S5" s="53" t="s">
        <v>80</v>
      </c>
      <c r="T5" s="61">
        <v>44926</v>
      </c>
      <c r="U5" s="61">
        <v>44942</v>
      </c>
      <c r="V5" s="51" t="s">
        <v>802</v>
      </c>
      <c r="W5" s="78" t="s">
        <v>803</v>
      </c>
      <c r="X5" s="52">
        <v>1</v>
      </c>
      <c r="Y5" s="57" t="s">
        <v>65</v>
      </c>
      <c r="Z5" s="51" t="s">
        <v>567</v>
      </c>
    </row>
    <row r="6" spans="1:26" ht="78.75" x14ac:dyDescent="0.25">
      <c r="A6" s="51" t="s">
        <v>66</v>
      </c>
      <c r="B6" s="51" t="s">
        <v>67</v>
      </c>
      <c r="C6" s="54">
        <v>4</v>
      </c>
      <c r="D6" s="54" t="s">
        <v>26</v>
      </c>
      <c r="E6" s="55" t="s">
        <v>68</v>
      </c>
      <c r="F6" s="51" t="s">
        <v>69</v>
      </c>
      <c r="G6" s="56">
        <v>1</v>
      </c>
      <c r="H6" s="57" t="s">
        <v>28</v>
      </c>
      <c r="I6" s="58" t="s">
        <v>70</v>
      </c>
      <c r="J6" s="58" t="s">
        <v>71</v>
      </c>
      <c r="K6" s="56" t="s">
        <v>31</v>
      </c>
      <c r="L6" s="56" t="s">
        <v>72</v>
      </c>
      <c r="M6" s="59" t="s">
        <v>73</v>
      </c>
      <c r="N6" s="60" t="s">
        <v>34</v>
      </c>
      <c r="O6" s="54" t="s">
        <v>62</v>
      </c>
      <c r="P6" s="59" t="s">
        <v>74</v>
      </c>
      <c r="Q6" s="61">
        <v>43850</v>
      </c>
      <c r="R6" s="61">
        <v>44926</v>
      </c>
      <c r="S6" s="53" t="s">
        <v>37</v>
      </c>
      <c r="T6" s="61">
        <v>44926</v>
      </c>
      <c r="U6" s="61">
        <v>44942</v>
      </c>
      <c r="V6" s="51" t="s">
        <v>573</v>
      </c>
      <c r="W6" s="51" t="s">
        <v>574</v>
      </c>
      <c r="X6" s="52">
        <v>1</v>
      </c>
      <c r="Y6" s="57" t="s">
        <v>122</v>
      </c>
      <c r="Z6" s="51" t="s">
        <v>575</v>
      </c>
    </row>
    <row r="7" spans="1:26" ht="90" x14ac:dyDescent="0.25">
      <c r="A7" s="51" t="s">
        <v>81</v>
      </c>
      <c r="B7" s="51" t="s">
        <v>44</v>
      </c>
      <c r="C7" s="54">
        <v>2</v>
      </c>
      <c r="D7" s="54" t="s">
        <v>26</v>
      </c>
      <c r="E7" s="55" t="s">
        <v>82</v>
      </c>
      <c r="F7" s="51" t="s">
        <v>83</v>
      </c>
      <c r="G7" s="56">
        <v>2</v>
      </c>
      <c r="H7" s="57" t="s">
        <v>28</v>
      </c>
      <c r="I7" s="58" t="s">
        <v>84</v>
      </c>
      <c r="J7" s="58" t="s">
        <v>85</v>
      </c>
      <c r="K7" s="56" t="s">
        <v>31</v>
      </c>
      <c r="L7" s="56" t="s">
        <v>86</v>
      </c>
      <c r="M7" s="59" t="s">
        <v>87</v>
      </c>
      <c r="N7" s="60" t="s">
        <v>34</v>
      </c>
      <c r="O7" s="54" t="s">
        <v>51</v>
      </c>
      <c r="P7" s="59" t="s">
        <v>88</v>
      </c>
      <c r="Q7" s="61">
        <v>44531</v>
      </c>
      <c r="R7" s="61">
        <v>44742</v>
      </c>
      <c r="S7" s="53" t="s">
        <v>64</v>
      </c>
      <c r="T7" s="61">
        <v>44926</v>
      </c>
      <c r="U7" s="61">
        <v>44936</v>
      </c>
      <c r="V7" s="51" t="s">
        <v>555</v>
      </c>
      <c r="W7" s="51" t="s">
        <v>556</v>
      </c>
      <c r="X7" s="52">
        <v>0</v>
      </c>
      <c r="Y7" s="57" t="s">
        <v>76</v>
      </c>
      <c r="Z7" s="51" t="s">
        <v>75</v>
      </c>
    </row>
    <row r="8" spans="1:26" ht="101.25" x14ac:dyDescent="0.25">
      <c r="A8" s="51" t="s">
        <v>89</v>
      </c>
      <c r="B8" s="51" t="s">
        <v>67</v>
      </c>
      <c r="C8" s="54">
        <v>1</v>
      </c>
      <c r="D8" s="54" t="s">
        <v>26</v>
      </c>
      <c r="E8" s="55" t="s">
        <v>90</v>
      </c>
      <c r="F8" s="51" t="s">
        <v>91</v>
      </c>
      <c r="G8" s="56">
        <v>2</v>
      </c>
      <c r="H8" s="57" t="s">
        <v>92</v>
      </c>
      <c r="I8" s="58" t="s">
        <v>93</v>
      </c>
      <c r="J8" s="58" t="s">
        <v>94</v>
      </c>
      <c r="K8" s="56" t="s">
        <v>31</v>
      </c>
      <c r="L8" s="56" t="s">
        <v>95</v>
      </c>
      <c r="M8" s="59" t="s">
        <v>96</v>
      </c>
      <c r="N8" s="60" t="s">
        <v>34</v>
      </c>
      <c r="O8" s="54" t="s">
        <v>62</v>
      </c>
      <c r="P8" s="59" t="s">
        <v>74</v>
      </c>
      <c r="Q8" s="61">
        <v>44562</v>
      </c>
      <c r="R8" s="61">
        <v>44834</v>
      </c>
      <c r="S8" s="53" t="s">
        <v>53</v>
      </c>
      <c r="T8" s="61">
        <v>44926</v>
      </c>
      <c r="U8" s="61">
        <v>44942</v>
      </c>
      <c r="V8" s="51" t="s">
        <v>576</v>
      </c>
      <c r="W8" s="51" t="s">
        <v>916</v>
      </c>
      <c r="X8" s="52">
        <v>1</v>
      </c>
      <c r="Y8" s="57" t="s">
        <v>122</v>
      </c>
      <c r="Z8" s="51" t="s">
        <v>577</v>
      </c>
    </row>
    <row r="9" spans="1:26" ht="101.25" x14ac:dyDescent="0.25">
      <c r="A9" s="51" t="s">
        <v>89</v>
      </c>
      <c r="B9" s="51" t="s">
        <v>67</v>
      </c>
      <c r="C9" s="54">
        <v>1</v>
      </c>
      <c r="D9" s="54" t="s">
        <v>26</v>
      </c>
      <c r="E9" s="55" t="s">
        <v>90</v>
      </c>
      <c r="F9" s="51" t="s">
        <v>91</v>
      </c>
      <c r="G9" s="56">
        <v>3</v>
      </c>
      <c r="H9" s="57" t="s">
        <v>92</v>
      </c>
      <c r="I9" s="58" t="s">
        <v>97</v>
      </c>
      <c r="J9" s="58" t="s">
        <v>98</v>
      </c>
      <c r="K9" s="56" t="s">
        <v>31</v>
      </c>
      <c r="L9" s="56" t="s">
        <v>99</v>
      </c>
      <c r="M9" s="59" t="s">
        <v>100</v>
      </c>
      <c r="N9" s="60" t="s">
        <v>34</v>
      </c>
      <c r="O9" s="54" t="s">
        <v>62</v>
      </c>
      <c r="P9" s="59" t="s">
        <v>74</v>
      </c>
      <c r="Q9" s="61">
        <v>44774</v>
      </c>
      <c r="R9" s="61">
        <v>45291</v>
      </c>
      <c r="S9" s="53" t="s">
        <v>37</v>
      </c>
      <c r="T9" s="61">
        <v>44926</v>
      </c>
      <c r="U9" s="61">
        <v>44942</v>
      </c>
      <c r="V9" s="51" t="s">
        <v>75</v>
      </c>
      <c r="W9" s="70" t="s">
        <v>917</v>
      </c>
      <c r="X9" s="52">
        <v>0</v>
      </c>
      <c r="Y9" s="57" t="s">
        <v>122</v>
      </c>
      <c r="Z9" s="51" t="s">
        <v>75</v>
      </c>
    </row>
    <row r="10" spans="1:26" ht="78.75" x14ac:dyDescent="0.25">
      <c r="A10" s="51" t="s">
        <v>89</v>
      </c>
      <c r="B10" s="51" t="s">
        <v>67</v>
      </c>
      <c r="C10" s="54">
        <v>2</v>
      </c>
      <c r="D10" s="54" t="s">
        <v>26</v>
      </c>
      <c r="E10" s="55" t="s">
        <v>784</v>
      </c>
      <c r="F10" s="51" t="s">
        <v>101</v>
      </c>
      <c r="G10" s="56">
        <v>1</v>
      </c>
      <c r="H10" s="57" t="s">
        <v>28</v>
      </c>
      <c r="I10" s="58" t="s">
        <v>102</v>
      </c>
      <c r="J10" s="58" t="s">
        <v>103</v>
      </c>
      <c r="K10" s="56" t="s">
        <v>31</v>
      </c>
      <c r="L10" s="56" t="s">
        <v>104</v>
      </c>
      <c r="M10" s="59" t="s">
        <v>105</v>
      </c>
      <c r="N10" s="60" t="s">
        <v>34</v>
      </c>
      <c r="O10" s="54" t="s">
        <v>62</v>
      </c>
      <c r="P10" s="59" t="s">
        <v>74</v>
      </c>
      <c r="Q10" s="61">
        <v>44136</v>
      </c>
      <c r="R10" s="61">
        <v>44926</v>
      </c>
      <c r="S10" s="53" t="s">
        <v>64</v>
      </c>
      <c r="T10" s="61">
        <v>44926</v>
      </c>
      <c r="U10" s="61">
        <v>44942</v>
      </c>
      <c r="V10" s="51" t="s">
        <v>877</v>
      </c>
      <c r="W10" s="51" t="s">
        <v>578</v>
      </c>
      <c r="X10" s="52">
        <v>0</v>
      </c>
      <c r="Y10" s="57" t="s">
        <v>122</v>
      </c>
      <c r="Z10" s="51" t="s">
        <v>75</v>
      </c>
    </row>
    <row r="11" spans="1:26" ht="123.75" x14ac:dyDescent="0.25">
      <c r="A11" s="51" t="s">
        <v>109</v>
      </c>
      <c r="B11" s="51" t="s">
        <v>110</v>
      </c>
      <c r="C11" s="54">
        <v>1</v>
      </c>
      <c r="D11" s="54" t="s">
        <v>26</v>
      </c>
      <c r="E11" s="55" t="s">
        <v>111</v>
      </c>
      <c r="F11" s="62" t="s">
        <v>112</v>
      </c>
      <c r="G11" s="56">
        <v>3</v>
      </c>
      <c r="H11" s="57" t="s">
        <v>28</v>
      </c>
      <c r="I11" s="58" t="s">
        <v>113</v>
      </c>
      <c r="J11" s="58" t="s">
        <v>114</v>
      </c>
      <c r="K11" s="56" t="s">
        <v>31</v>
      </c>
      <c r="L11" s="56" t="s">
        <v>115</v>
      </c>
      <c r="M11" s="59">
        <v>1</v>
      </c>
      <c r="N11" s="60" t="s">
        <v>34</v>
      </c>
      <c r="O11" s="54" t="s">
        <v>62</v>
      </c>
      <c r="P11" s="59" t="s">
        <v>116</v>
      </c>
      <c r="Q11" s="61">
        <v>44835</v>
      </c>
      <c r="R11" s="61">
        <v>45016</v>
      </c>
      <c r="S11" s="53" t="s">
        <v>37</v>
      </c>
      <c r="T11" s="61">
        <v>44926</v>
      </c>
      <c r="U11" s="61">
        <v>44936</v>
      </c>
      <c r="V11" s="51" t="s">
        <v>75</v>
      </c>
      <c r="W11" s="13" t="s">
        <v>797</v>
      </c>
      <c r="X11" s="52">
        <v>0</v>
      </c>
      <c r="Y11" s="57" t="s">
        <v>65</v>
      </c>
      <c r="Z11" s="51" t="s">
        <v>75</v>
      </c>
    </row>
    <row r="12" spans="1:26" ht="112.5" x14ac:dyDescent="0.25">
      <c r="A12" s="51" t="s">
        <v>117</v>
      </c>
      <c r="B12" s="51" t="s">
        <v>118</v>
      </c>
      <c r="C12" s="54">
        <v>3</v>
      </c>
      <c r="D12" s="54" t="s">
        <v>26</v>
      </c>
      <c r="E12" s="55" t="s">
        <v>124</v>
      </c>
      <c r="F12" s="51" t="s">
        <v>125</v>
      </c>
      <c r="G12" s="56">
        <v>2</v>
      </c>
      <c r="H12" s="57" t="s">
        <v>28</v>
      </c>
      <c r="I12" s="58" t="s">
        <v>126</v>
      </c>
      <c r="J12" s="58" t="s">
        <v>785</v>
      </c>
      <c r="K12" s="56" t="s">
        <v>31</v>
      </c>
      <c r="L12" s="56" t="s">
        <v>119</v>
      </c>
      <c r="M12" s="59" t="s">
        <v>127</v>
      </c>
      <c r="N12" s="60" t="s">
        <v>34</v>
      </c>
      <c r="O12" s="54" t="s">
        <v>120</v>
      </c>
      <c r="P12" s="59" t="s">
        <v>123</v>
      </c>
      <c r="Q12" s="61">
        <v>44392</v>
      </c>
      <c r="R12" s="61">
        <v>44712</v>
      </c>
      <c r="S12" s="53" t="s">
        <v>80</v>
      </c>
      <c r="T12" s="61">
        <v>44926</v>
      </c>
      <c r="U12" s="61">
        <v>44936</v>
      </c>
      <c r="V12" s="51" t="s">
        <v>878</v>
      </c>
      <c r="W12" s="51" t="s">
        <v>660</v>
      </c>
      <c r="X12" s="52">
        <v>1</v>
      </c>
      <c r="Y12" s="57" t="s">
        <v>122</v>
      </c>
      <c r="Z12" s="64" t="s">
        <v>879</v>
      </c>
    </row>
    <row r="13" spans="1:26" ht="112.5" x14ac:dyDescent="0.25">
      <c r="A13" s="51" t="s">
        <v>117</v>
      </c>
      <c r="B13" s="51" t="s">
        <v>118</v>
      </c>
      <c r="C13" s="54">
        <v>3</v>
      </c>
      <c r="D13" s="54" t="s">
        <v>26</v>
      </c>
      <c r="E13" s="55" t="s">
        <v>124</v>
      </c>
      <c r="F13" s="51" t="s">
        <v>125</v>
      </c>
      <c r="G13" s="56">
        <v>3</v>
      </c>
      <c r="H13" s="57" t="s">
        <v>28</v>
      </c>
      <c r="I13" s="58" t="s">
        <v>126</v>
      </c>
      <c r="J13" s="58" t="s">
        <v>786</v>
      </c>
      <c r="K13" s="56" t="s">
        <v>31</v>
      </c>
      <c r="L13" s="56" t="s">
        <v>119</v>
      </c>
      <c r="M13" s="59" t="s">
        <v>128</v>
      </c>
      <c r="N13" s="60" t="s">
        <v>34</v>
      </c>
      <c r="O13" s="54" t="s">
        <v>120</v>
      </c>
      <c r="P13" s="59" t="s">
        <v>129</v>
      </c>
      <c r="Q13" s="61">
        <v>44409</v>
      </c>
      <c r="R13" s="61">
        <v>44712</v>
      </c>
      <c r="S13" s="53" t="s">
        <v>80</v>
      </c>
      <c r="T13" s="61">
        <v>44926</v>
      </c>
      <c r="U13" s="61">
        <v>44936</v>
      </c>
      <c r="V13" s="51" t="s">
        <v>880</v>
      </c>
      <c r="W13" s="51" t="s">
        <v>661</v>
      </c>
      <c r="X13" s="52">
        <v>1</v>
      </c>
      <c r="Y13" s="57" t="s">
        <v>122</v>
      </c>
      <c r="Z13" s="64" t="s">
        <v>881</v>
      </c>
    </row>
    <row r="14" spans="1:26" ht="123.75" x14ac:dyDescent="0.25">
      <c r="A14" s="51" t="s">
        <v>117</v>
      </c>
      <c r="B14" s="51" t="s">
        <v>118</v>
      </c>
      <c r="C14" s="54">
        <v>4</v>
      </c>
      <c r="D14" s="54" t="s">
        <v>26</v>
      </c>
      <c r="E14" s="55" t="s">
        <v>130</v>
      </c>
      <c r="F14" s="51" t="s">
        <v>131</v>
      </c>
      <c r="G14" s="56">
        <v>4</v>
      </c>
      <c r="H14" s="57" t="s">
        <v>28</v>
      </c>
      <c r="I14" s="58" t="s">
        <v>132</v>
      </c>
      <c r="J14" s="58" t="s">
        <v>133</v>
      </c>
      <c r="K14" s="56" t="s">
        <v>31</v>
      </c>
      <c r="L14" s="56" t="s">
        <v>119</v>
      </c>
      <c r="M14" s="59" t="s">
        <v>134</v>
      </c>
      <c r="N14" s="60" t="s">
        <v>34</v>
      </c>
      <c r="O14" s="54" t="s">
        <v>120</v>
      </c>
      <c r="P14" s="59" t="s">
        <v>121</v>
      </c>
      <c r="Q14" s="61">
        <v>44392</v>
      </c>
      <c r="R14" s="61">
        <v>44722</v>
      </c>
      <c r="S14" s="53" t="s">
        <v>80</v>
      </c>
      <c r="T14" s="61">
        <v>44926</v>
      </c>
      <c r="U14" s="61">
        <v>44936</v>
      </c>
      <c r="V14" s="51" t="s">
        <v>882</v>
      </c>
      <c r="W14" s="51" t="s">
        <v>662</v>
      </c>
      <c r="X14" s="52">
        <v>1</v>
      </c>
      <c r="Y14" s="57" t="s">
        <v>122</v>
      </c>
      <c r="Z14" s="51" t="s">
        <v>883</v>
      </c>
    </row>
    <row r="15" spans="1:26" ht="101.25" x14ac:dyDescent="0.25">
      <c r="A15" s="51" t="s">
        <v>117</v>
      </c>
      <c r="B15" s="51" t="s">
        <v>118</v>
      </c>
      <c r="C15" s="54">
        <v>6</v>
      </c>
      <c r="D15" s="54" t="s">
        <v>26</v>
      </c>
      <c r="E15" s="55" t="s">
        <v>135</v>
      </c>
      <c r="F15" s="51" t="s">
        <v>136</v>
      </c>
      <c r="G15" s="56">
        <v>1</v>
      </c>
      <c r="H15" s="57" t="s">
        <v>28</v>
      </c>
      <c r="I15" s="58" t="s">
        <v>137</v>
      </c>
      <c r="J15" s="58" t="s">
        <v>138</v>
      </c>
      <c r="K15" s="56" t="s">
        <v>31</v>
      </c>
      <c r="L15" s="56" t="s">
        <v>119</v>
      </c>
      <c r="M15" s="59" t="s">
        <v>139</v>
      </c>
      <c r="N15" s="60" t="s">
        <v>34</v>
      </c>
      <c r="O15" s="54" t="s">
        <v>120</v>
      </c>
      <c r="P15" s="59" t="s">
        <v>121</v>
      </c>
      <c r="Q15" s="61">
        <v>44423</v>
      </c>
      <c r="R15" s="61">
        <v>44722</v>
      </c>
      <c r="S15" s="53" t="s">
        <v>80</v>
      </c>
      <c r="T15" s="61">
        <v>44926</v>
      </c>
      <c r="U15" s="61">
        <v>44936</v>
      </c>
      <c r="V15" s="51" t="s">
        <v>884</v>
      </c>
      <c r="W15" s="51" t="s">
        <v>663</v>
      </c>
      <c r="X15" s="52">
        <v>1</v>
      </c>
      <c r="Y15" s="57" t="s">
        <v>122</v>
      </c>
      <c r="Z15" s="51" t="s">
        <v>664</v>
      </c>
    </row>
    <row r="16" spans="1:26" ht="101.25" x14ac:dyDescent="0.25">
      <c r="A16" s="51" t="s">
        <v>117</v>
      </c>
      <c r="B16" s="51" t="s">
        <v>118</v>
      </c>
      <c r="C16" s="54">
        <v>6</v>
      </c>
      <c r="D16" s="54" t="s">
        <v>26</v>
      </c>
      <c r="E16" s="55" t="s">
        <v>135</v>
      </c>
      <c r="F16" s="51" t="s">
        <v>136</v>
      </c>
      <c r="G16" s="56">
        <v>2</v>
      </c>
      <c r="H16" s="57" t="s">
        <v>28</v>
      </c>
      <c r="I16" s="58" t="s">
        <v>137</v>
      </c>
      <c r="J16" s="58" t="s">
        <v>140</v>
      </c>
      <c r="K16" s="56" t="s">
        <v>31</v>
      </c>
      <c r="L16" s="56" t="s">
        <v>119</v>
      </c>
      <c r="M16" s="59" t="s">
        <v>141</v>
      </c>
      <c r="N16" s="60" t="s">
        <v>34</v>
      </c>
      <c r="O16" s="54" t="s">
        <v>120</v>
      </c>
      <c r="P16" s="59" t="s">
        <v>121</v>
      </c>
      <c r="Q16" s="61">
        <v>44484</v>
      </c>
      <c r="R16" s="61">
        <v>44722</v>
      </c>
      <c r="S16" s="53" t="s">
        <v>80</v>
      </c>
      <c r="T16" s="61">
        <v>44926</v>
      </c>
      <c r="U16" s="61">
        <v>44936</v>
      </c>
      <c r="V16" s="51" t="s">
        <v>884</v>
      </c>
      <c r="W16" s="51" t="s">
        <v>665</v>
      </c>
      <c r="X16" s="52">
        <v>1</v>
      </c>
      <c r="Y16" s="57" t="s">
        <v>122</v>
      </c>
      <c r="Z16" s="51" t="s">
        <v>666</v>
      </c>
    </row>
    <row r="17" spans="1:26" ht="67.5" x14ac:dyDescent="0.25">
      <c r="A17" s="51" t="s">
        <v>142</v>
      </c>
      <c r="B17" s="51" t="s">
        <v>25</v>
      </c>
      <c r="C17" s="54">
        <v>2</v>
      </c>
      <c r="D17" s="54" t="s">
        <v>26</v>
      </c>
      <c r="E17" s="55" t="s">
        <v>143</v>
      </c>
      <c r="F17" s="51" t="s">
        <v>144</v>
      </c>
      <c r="G17" s="56">
        <v>4</v>
      </c>
      <c r="H17" s="57" t="s">
        <v>28</v>
      </c>
      <c r="I17" s="58" t="s">
        <v>145</v>
      </c>
      <c r="J17" s="58" t="s">
        <v>146</v>
      </c>
      <c r="K17" s="56" t="s">
        <v>31</v>
      </c>
      <c r="L17" s="56" t="s">
        <v>147</v>
      </c>
      <c r="M17" s="59" t="s">
        <v>148</v>
      </c>
      <c r="N17" s="60" t="s">
        <v>34</v>
      </c>
      <c r="O17" s="54" t="s">
        <v>35</v>
      </c>
      <c r="P17" s="59" t="s">
        <v>149</v>
      </c>
      <c r="Q17" s="61">
        <v>44469</v>
      </c>
      <c r="R17" s="61">
        <v>44773</v>
      </c>
      <c r="S17" s="53" t="s">
        <v>80</v>
      </c>
      <c r="T17" s="61">
        <v>44926</v>
      </c>
      <c r="U17" s="61">
        <v>44944</v>
      </c>
      <c r="V17" s="51" t="s">
        <v>551</v>
      </c>
      <c r="W17" s="51" t="s">
        <v>764</v>
      </c>
      <c r="X17" s="52">
        <v>1</v>
      </c>
      <c r="Y17" s="57" t="s">
        <v>38</v>
      </c>
      <c r="Z17" s="51" t="s">
        <v>831</v>
      </c>
    </row>
    <row r="18" spans="1:26" ht="157.5" x14ac:dyDescent="0.25">
      <c r="A18" s="51" t="s">
        <v>142</v>
      </c>
      <c r="B18" s="51" t="s">
        <v>25</v>
      </c>
      <c r="C18" s="54">
        <v>3</v>
      </c>
      <c r="D18" s="54" t="s">
        <v>26</v>
      </c>
      <c r="E18" s="55" t="s">
        <v>150</v>
      </c>
      <c r="F18" s="51" t="s">
        <v>151</v>
      </c>
      <c r="G18" s="56">
        <v>1</v>
      </c>
      <c r="H18" s="57" t="s">
        <v>28</v>
      </c>
      <c r="I18" s="58" t="s">
        <v>152</v>
      </c>
      <c r="J18" s="58" t="s">
        <v>153</v>
      </c>
      <c r="K18" s="56" t="s">
        <v>31</v>
      </c>
      <c r="L18" s="56" t="s">
        <v>154</v>
      </c>
      <c r="M18" s="59">
        <v>1</v>
      </c>
      <c r="N18" s="60" t="s">
        <v>34</v>
      </c>
      <c r="O18" s="54" t="s">
        <v>35</v>
      </c>
      <c r="P18" s="59" t="s">
        <v>155</v>
      </c>
      <c r="Q18" s="61">
        <v>44531</v>
      </c>
      <c r="R18" s="61">
        <v>44895</v>
      </c>
      <c r="S18" s="53" t="s">
        <v>80</v>
      </c>
      <c r="T18" s="61">
        <v>44926</v>
      </c>
      <c r="U18" s="61">
        <v>44944</v>
      </c>
      <c r="V18" s="51" t="s">
        <v>885</v>
      </c>
      <c r="W18" s="51" t="s">
        <v>765</v>
      </c>
      <c r="X18" s="52">
        <v>1</v>
      </c>
      <c r="Y18" s="57" t="s">
        <v>38</v>
      </c>
      <c r="Z18" s="51" t="s">
        <v>830</v>
      </c>
    </row>
    <row r="19" spans="1:26" ht="146.25" x14ac:dyDescent="0.25">
      <c r="A19" s="51" t="s">
        <v>156</v>
      </c>
      <c r="B19" s="51" t="s">
        <v>67</v>
      </c>
      <c r="C19" s="54">
        <v>2</v>
      </c>
      <c r="D19" s="54" t="s">
        <v>157</v>
      </c>
      <c r="E19" s="55" t="s">
        <v>158</v>
      </c>
      <c r="F19" s="51" t="s">
        <v>159</v>
      </c>
      <c r="G19" s="56">
        <v>1</v>
      </c>
      <c r="H19" s="57" t="s">
        <v>28</v>
      </c>
      <c r="I19" s="58" t="s">
        <v>160</v>
      </c>
      <c r="J19" s="58" t="s">
        <v>161</v>
      </c>
      <c r="K19" s="56" t="s">
        <v>31</v>
      </c>
      <c r="L19" s="56" t="s">
        <v>162</v>
      </c>
      <c r="M19" s="59" t="s">
        <v>163</v>
      </c>
      <c r="N19" s="60" t="s">
        <v>34</v>
      </c>
      <c r="O19" s="54" t="s">
        <v>62</v>
      </c>
      <c r="P19" s="59" t="s">
        <v>834</v>
      </c>
      <c r="Q19" s="61">
        <v>44470</v>
      </c>
      <c r="R19" s="61">
        <v>44742</v>
      </c>
      <c r="S19" s="53" t="s">
        <v>80</v>
      </c>
      <c r="T19" s="61">
        <v>44926</v>
      </c>
      <c r="U19" s="61">
        <v>44942</v>
      </c>
      <c r="V19" s="51" t="s">
        <v>918</v>
      </c>
      <c r="W19" s="51" t="s">
        <v>579</v>
      </c>
      <c r="X19" s="52">
        <v>1</v>
      </c>
      <c r="Y19" s="57" t="s">
        <v>122</v>
      </c>
      <c r="Z19" s="51" t="s">
        <v>805</v>
      </c>
    </row>
    <row r="20" spans="1:26" ht="56.25" x14ac:dyDescent="0.25">
      <c r="A20" s="51" t="s">
        <v>156</v>
      </c>
      <c r="B20" s="51" t="s">
        <v>67</v>
      </c>
      <c r="C20" s="54" t="s">
        <v>164</v>
      </c>
      <c r="D20" s="54" t="s">
        <v>157</v>
      </c>
      <c r="E20" s="55" t="s">
        <v>165</v>
      </c>
      <c r="F20" s="51" t="s">
        <v>166</v>
      </c>
      <c r="G20" s="56">
        <v>1</v>
      </c>
      <c r="H20" s="57" t="s">
        <v>28</v>
      </c>
      <c r="I20" s="58" t="s">
        <v>167</v>
      </c>
      <c r="J20" s="58" t="s">
        <v>168</v>
      </c>
      <c r="K20" s="56" t="s">
        <v>31</v>
      </c>
      <c r="L20" s="56" t="s">
        <v>169</v>
      </c>
      <c r="M20" s="59" t="s">
        <v>170</v>
      </c>
      <c r="N20" s="60" t="s">
        <v>34</v>
      </c>
      <c r="O20" s="54" t="s">
        <v>62</v>
      </c>
      <c r="P20" s="59" t="s">
        <v>834</v>
      </c>
      <c r="Q20" s="61">
        <v>44470</v>
      </c>
      <c r="R20" s="61">
        <v>44742</v>
      </c>
      <c r="S20" s="53" t="s">
        <v>80</v>
      </c>
      <c r="T20" s="61">
        <v>44926</v>
      </c>
      <c r="U20" s="61">
        <v>44942</v>
      </c>
      <c r="V20" s="51" t="s">
        <v>580</v>
      </c>
      <c r="W20" s="51" t="s">
        <v>581</v>
      </c>
      <c r="X20" s="52">
        <v>1</v>
      </c>
      <c r="Y20" s="57" t="s">
        <v>122</v>
      </c>
      <c r="Z20" s="51" t="s">
        <v>75</v>
      </c>
    </row>
    <row r="21" spans="1:26" ht="90" x14ac:dyDescent="0.25">
      <c r="A21" s="51" t="s">
        <v>156</v>
      </c>
      <c r="B21" s="51" t="s">
        <v>67</v>
      </c>
      <c r="C21" s="54">
        <v>4</v>
      </c>
      <c r="D21" s="54" t="s">
        <v>157</v>
      </c>
      <c r="E21" s="55" t="s">
        <v>171</v>
      </c>
      <c r="F21" s="51" t="s">
        <v>172</v>
      </c>
      <c r="G21" s="56">
        <v>1</v>
      </c>
      <c r="H21" s="57" t="s">
        <v>28</v>
      </c>
      <c r="I21" s="58" t="s">
        <v>173</v>
      </c>
      <c r="J21" s="58" t="s">
        <v>174</v>
      </c>
      <c r="K21" s="56" t="s">
        <v>31</v>
      </c>
      <c r="L21" s="56" t="s">
        <v>175</v>
      </c>
      <c r="M21" s="59" t="s">
        <v>163</v>
      </c>
      <c r="N21" s="60" t="s">
        <v>34</v>
      </c>
      <c r="O21" s="54" t="s">
        <v>62</v>
      </c>
      <c r="P21" s="59" t="s">
        <v>835</v>
      </c>
      <c r="Q21" s="61">
        <v>44501</v>
      </c>
      <c r="R21" s="61">
        <v>44742</v>
      </c>
      <c r="S21" s="53" t="s">
        <v>231</v>
      </c>
      <c r="T21" s="61">
        <v>44926</v>
      </c>
      <c r="U21" s="61">
        <v>44942</v>
      </c>
      <c r="V21" s="51" t="s">
        <v>582</v>
      </c>
      <c r="W21" s="51" t="s">
        <v>583</v>
      </c>
      <c r="X21" s="52">
        <v>1</v>
      </c>
      <c r="Y21" s="57" t="s">
        <v>122</v>
      </c>
      <c r="Z21" s="51" t="s">
        <v>75</v>
      </c>
    </row>
    <row r="22" spans="1:26" ht="78.75" x14ac:dyDescent="0.25">
      <c r="A22" s="51" t="s">
        <v>156</v>
      </c>
      <c r="B22" s="51" t="s">
        <v>67</v>
      </c>
      <c r="C22" s="54">
        <v>5</v>
      </c>
      <c r="D22" s="54" t="s">
        <v>157</v>
      </c>
      <c r="E22" s="55" t="s">
        <v>176</v>
      </c>
      <c r="F22" s="51" t="s">
        <v>177</v>
      </c>
      <c r="G22" s="56">
        <v>1</v>
      </c>
      <c r="H22" s="57" t="s">
        <v>28</v>
      </c>
      <c r="I22" s="58" t="s">
        <v>178</v>
      </c>
      <c r="J22" s="58" t="s">
        <v>179</v>
      </c>
      <c r="K22" s="56" t="s">
        <v>31</v>
      </c>
      <c r="L22" s="56" t="s">
        <v>180</v>
      </c>
      <c r="M22" s="59" t="s">
        <v>181</v>
      </c>
      <c r="N22" s="60" t="s">
        <v>34</v>
      </c>
      <c r="O22" s="54" t="s">
        <v>62</v>
      </c>
      <c r="P22" s="59" t="s">
        <v>834</v>
      </c>
      <c r="Q22" s="61">
        <v>44470</v>
      </c>
      <c r="R22" s="61">
        <v>44742</v>
      </c>
      <c r="S22" s="53" t="s">
        <v>231</v>
      </c>
      <c r="T22" s="61">
        <v>44926</v>
      </c>
      <c r="U22" s="61">
        <v>44942</v>
      </c>
      <c r="V22" s="51" t="s">
        <v>182</v>
      </c>
      <c r="W22" s="51" t="s">
        <v>583</v>
      </c>
      <c r="X22" s="52">
        <v>1</v>
      </c>
      <c r="Y22" s="57" t="s">
        <v>122</v>
      </c>
      <c r="Z22" s="51" t="s">
        <v>75</v>
      </c>
    </row>
    <row r="23" spans="1:26" ht="146.25" x14ac:dyDescent="0.25">
      <c r="A23" s="51" t="s">
        <v>156</v>
      </c>
      <c r="B23" s="51" t="s">
        <v>55</v>
      </c>
      <c r="C23" s="54">
        <v>5</v>
      </c>
      <c r="D23" s="54" t="s">
        <v>157</v>
      </c>
      <c r="E23" s="55" t="s">
        <v>176</v>
      </c>
      <c r="F23" s="51" t="s">
        <v>177</v>
      </c>
      <c r="G23" s="56">
        <v>2</v>
      </c>
      <c r="H23" s="57" t="s">
        <v>28</v>
      </c>
      <c r="I23" s="58" t="s">
        <v>178</v>
      </c>
      <c r="J23" s="58" t="s">
        <v>183</v>
      </c>
      <c r="K23" s="56" t="s">
        <v>31</v>
      </c>
      <c r="L23" s="56" t="s">
        <v>184</v>
      </c>
      <c r="M23" s="59" t="s">
        <v>185</v>
      </c>
      <c r="N23" s="60" t="s">
        <v>34</v>
      </c>
      <c r="O23" s="54" t="s">
        <v>62</v>
      </c>
      <c r="P23" s="59" t="s">
        <v>186</v>
      </c>
      <c r="Q23" s="61">
        <v>44470</v>
      </c>
      <c r="R23" s="61">
        <v>44742</v>
      </c>
      <c r="S23" s="53" t="s">
        <v>53</v>
      </c>
      <c r="T23" s="61">
        <v>44926</v>
      </c>
      <c r="U23" s="61">
        <v>44942</v>
      </c>
      <c r="V23" s="51" t="s">
        <v>568</v>
      </c>
      <c r="W23" s="2" t="s">
        <v>804</v>
      </c>
      <c r="X23" s="52">
        <v>0</v>
      </c>
      <c r="Y23" s="57" t="s">
        <v>65</v>
      </c>
      <c r="Z23" s="51" t="s">
        <v>569</v>
      </c>
    </row>
    <row r="24" spans="1:26" ht="78.75" x14ac:dyDescent="0.25">
      <c r="A24" s="51" t="s">
        <v>156</v>
      </c>
      <c r="B24" s="51" t="s">
        <v>67</v>
      </c>
      <c r="C24" s="54">
        <v>5</v>
      </c>
      <c r="D24" s="54" t="s">
        <v>157</v>
      </c>
      <c r="E24" s="55" t="s">
        <v>176</v>
      </c>
      <c r="F24" s="51" t="s">
        <v>177</v>
      </c>
      <c r="G24" s="56">
        <v>3</v>
      </c>
      <c r="H24" s="57" t="s">
        <v>28</v>
      </c>
      <c r="I24" s="58" t="s">
        <v>178</v>
      </c>
      <c r="J24" s="58" t="s">
        <v>187</v>
      </c>
      <c r="K24" s="56" t="s">
        <v>31</v>
      </c>
      <c r="L24" s="56" t="s">
        <v>188</v>
      </c>
      <c r="M24" s="59" t="s">
        <v>189</v>
      </c>
      <c r="N24" s="60" t="s">
        <v>34</v>
      </c>
      <c r="O24" s="54" t="s">
        <v>62</v>
      </c>
      <c r="P24" s="59" t="s">
        <v>834</v>
      </c>
      <c r="Q24" s="61">
        <v>44470</v>
      </c>
      <c r="R24" s="61">
        <v>44742</v>
      </c>
      <c r="S24" s="53" t="s">
        <v>64</v>
      </c>
      <c r="T24" s="61">
        <v>44926</v>
      </c>
      <c r="U24" s="61">
        <v>44942</v>
      </c>
      <c r="V24" s="51" t="s">
        <v>886</v>
      </c>
      <c r="W24" s="51" t="s">
        <v>584</v>
      </c>
      <c r="X24" s="52">
        <v>0.6</v>
      </c>
      <c r="Y24" s="57" t="s">
        <v>122</v>
      </c>
      <c r="Z24" s="51" t="s">
        <v>585</v>
      </c>
    </row>
    <row r="25" spans="1:26" ht="56.25" x14ac:dyDescent="0.25">
      <c r="A25" s="13" t="s">
        <v>156</v>
      </c>
      <c r="B25" s="13" t="s">
        <v>67</v>
      </c>
      <c r="C25" s="66">
        <v>4</v>
      </c>
      <c r="D25" s="66" t="s">
        <v>78</v>
      </c>
      <c r="E25" s="16" t="s">
        <v>190</v>
      </c>
      <c r="F25" s="51" t="s">
        <v>191</v>
      </c>
      <c r="G25" s="56">
        <v>1</v>
      </c>
      <c r="H25" s="57" t="s">
        <v>28</v>
      </c>
      <c r="I25" s="58" t="s">
        <v>192</v>
      </c>
      <c r="J25" s="58" t="s">
        <v>193</v>
      </c>
      <c r="K25" s="56" t="s">
        <v>31</v>
      </c>
      <c r="L25" s="56" t="s">
        <v>194</v>
      </c>
      <c r="M25" s="59" t="s">
        <v>195</v>
      </c>
      <c r="N25" s="60" t="s">
        <v>34</v>
      </c>
      <c r="O25" s="54" t="s">
        <v>62</v>
      </c>
      <c r="P25" s="59" t="s">
        <v>834</v>
      </c>
      <c r="Q25" s="61">
        <v>44470</v>
      </c>
      <c r="R25" s="61">
        <v>44926</v>
      </c>
      <c r="S25" s="53" t="s">
        <v>64</v>
      </c>
      <c r="T25" s="61">
        <v>44926</v>
      </c>
      <c r="U25" s="61">
        <v>44942</v>
      </c>
      <c r="V25" s="51" t="s">
        <v>586</v>
      </c>
      <c r="W25" s="51" t="s">
        <v>587</v>
      </c>
      <c r="X25" s="52">
        <v>0.51</v>
      </c>
      <c r="Y25" s="57" t="s">
        <v>122</v>
      </c>
      <c r="Z25" s="51" t="s">
        <v>887</v>
      </c>
    </row>
    <row r="26" spans="1:26" ht="123.75" x14ac:dyDescent="0.25">
      <c r="A26" s="51" t="s">
        <v>196</v>
      </c>
      <c r="B26" s="51" t="s">
        <v>197</v>
      </c>
      <c r="C26" s="54">
        <v>2</v>
      </c>
      <c r="D26" s="54" t="s">
        <v>26</v>
      </c>
      <c r="E26" s="55" t="s">
        <v>198</v>
      </c>
      <c r="F26" s="51" t="s">
        <v>199</v>
      </c>
      <c r="G26" s="56">
        <v>1</v>
      </c>
      <c r="H26" s="57" t="s">
        <v>28</v>
      </c>
      <c r="I26" s="58" t="s">
        <v>200</v>
      </c>
      <c r="J26" s="58" t="s">
        <v>201</v>
      </c>
      <c r="K26" s="56" t="s">
        <v>31</v>
      </c>
      <c r="L26" s="56" t="s">
        <v>202</v>
      </c>
      <c r="M26" s="59" t="s">
        <v>203</v>
      </c>
      <c r="N26" s="60" t="s">
        <v>34</v>
      </c>
      <c r="O26" s="54" t="s">
        <v>204</v>
      </c>
      <c r="P26" s="59" t="s">
        <v>205</v>
      </c>
      <c r="Q26" s="61">
        <v>44652</v>
      </c>
      <c r="R26" s="61">
        <v>44926</v>
      </c>
      <c r="S26" s="53" t="s">
        <v>80</v>
      </c>
      <c r="T26" s="61">
        <v>44926</v>
      </c>
      <c r="U26" s="61">
        <v>44938</v>
      </c>
      <c r="V26" s="51" t="s">
        <v>681</v>
      </c>
      <c r="W26" s="78" t="s">
        <v>915</v>
      </c>
      <c r="X26" s="52">
        <v>1</v>
      </c>
      <c r="Y26" s="57" t="s">
        <v>682</v>
      </c>
      <c r="Z26" s="51" t="s">
        <v>683</v>
      </c>
    </row>
    <row r="27" spans="1:26" ht="112.5" x14ac:dyDescent="0.25">
      <c r="A27" s="51" t="s">
        <v>206</v>
      </c>
      <c r="B27" s="51" t="s">
        <v>207</v>
      </c>
      <c r="C27" s="54">
        <v>1</v>
      </c>
      <c r="D27" s="54" t="s">
        <v>78</v>
      </c>
      <c r="E27" s="55" t="s">
        <v>208</v>
      </c>
      <c r="F27" s="51" t="s">
        <v>686</v>
      </c>
      <c r="G27" s="56">
        <v>1</v>
      </c>
      <c r="H27" s="57" t="s">
        <v>28</v>
      </c>
      <c r="I27" s="58" t="s">
        <v>209</v>
      </c>
      <c r="J27" s="58" t="s">
        <v>210</v>
      </c>
      <c r="K27" s="56" t="s">
        <v>31</v>
      </c>
      <c r="L27" s="56" t="s">
        <v>211</v>
      </c>
      <c r="M27" s="59" t="s">
        <v>212</v>
      </c>
      <c r="N27" s="60" t="s">
        <v>213</v>
      </c>
      <c r="O27" s="54" t="s">
        <v>214</v>
      </c>
      <c r="P27" s="59" t="s">
        <v>837</v>
      </c>
      <c r="Q27" s="61">
        <v>44757</v>
      </c>
      <c r="R27" s="61">
        <v>44985</v>
      </c>
      <c r="S27" s="53" t="s">
        <v>37</v>
      </c>
      <c r="T27" s="61">
        <v>44926</v>
      </c>
      <c r="U27" s="61">
        <v>44930</v>
      </c>
      <c r="V27" s="51" t="s">
        <v>687</v>
      </c>
      <c r="W27" s="13" t="s">
        <v>823</v>
      </c>
      <c r="X27" s="52">
        <v>0</v>
      </c>
      <c r="Y27" s="57" t="s">
        <v>108</v>
      </c>
      <c r="Z27" s="51" t="s">
        <v>75</v>
      </c>
    </row>
    <row r="28" spans="1:26" ht="135" x14ac:dyDescent="0.25">
      <c r="A28" s="51" t="s">
        <v>206</v>
      </c>
      <c r="B28" s="51" t="s">
        <v>207</v>
      </c>
      <c r="C28" s="54">
        <v>2</v>
      </c>
      <c r="D28" s="54" t="s">
        <v>78</v>
      </c>
      <c r="E28" s="55" t="s">
        <v>215</v>
      </c>
      <c r="F28" s="51" t="s">
        <v>216</v>
      </c>
      <c r="G28" s="56">
        <v>1</v>
      </c>
      <c r="H28" s="57" t="s">
        <v>28</v>
      </c>
      <c r="I28" s="58" t="s">
        <v>217</v>
      </c>
      <c r="J28" s="58" t="s">
        <v>218</v>
      </c>
      <c r="K28" s="56" t="s">
        <v>31</v>
      </c>
      <c r="L28" s="56" t="s">
        <v>219</v>
      </c>
      <c r="M28" s="59" t="s">
        <v>220</v>
      </c>
      <c r="N28" s="60" t="s">
        <v>213</v>
      </c>
      <c r="O28" s="54" t="s">
        <v>214</v>
      </c>
      <c r="P28" s="59" t="s">
        <v>838</v>
      </c>
      <c r="Q28" s="61">
        <v>44652</v>
      </c>
      <c r="R28" s="61">
        <v>44895</v>
      </c>
      <c r="S28" s="53" t="s">
        <v>80</v>
      </c>
      <c r="T28" s="61">
        <v>44926</v>
      </c>
      <c r="U28" s="61">
        <v>44930</v>
      </c>
      <c r="V28" s="51" t="s">
        <v>688</v>
      </c>
      <c r="W28" s="51" t="s">
        <v>888</v>
      </c>
      <c r="X28" s="52">
        <v>1</v>
      </c>
      <c r="Y28" s="57" t="s">
        <v>108</v>
      </c>
      <c r="Z28" s="51" t="s">
        <v>689</v>
      </c>
    </row>
    <row r="29" spans="1:26" ht="135" x14ac:dyDescent="0.25">
      <c r="A29" s="51" t="s">
        <v>206</v>
      </c>
      <c r="B29" s="51" t="s">
        <v>207</v>
      </c>
      <c r="C29" s="54">
        <v>2</v>
      </c>
      <c r="D29" s="54" t="s">
        <v>78</v>
      </c>
      <c r="E29" s="55" t="s">
        <v>215</v>
      </c>
      <c r="F29" s="51" t="s">
        <v>216</v>
      </c>
      <c r="G29" s="56">
        <v>2</v>
      </c>
      <c r="H29" s="57" t="s">
        <v>28</v>
      </c>
      <c r="I29" s="58" t="s">
        <v>217</v>
      </c>
      <c r="J29" s="58" t="s">
        <v>221</v>
      </c>
      <c r="K29" s="56" t="s">
        <v>31</v>
      </c>
      <c r="L29" s="56" t="s">
        <v>222</v>
      </c>
      <c r="M29" s="59" t="s">
        <v>223</v>
      </c>
      <c r="N29" s="60" t="s">
        <v>79</v>
      </c>
      <c r="O29" s="54" t="s">
        <v>214</v>
      </c>
      <c r="P29" s="59" t="s">
        <v>224</v>
      </c>
      <c r="Q29" s="61">
        <v>44652</v>
      </c>
      <c r="R29" s="61">
        <v>44895</v>
      </c>
      <c r="S29" s="53" t="s">
        <v>80</v>
      </c>
      <c r="T29" s="61">
        <v>44926</v>
      </c>
      <c r="U29" s="61">
        <v>44930</v>
      </c>
      <c r="V29" s="51" t="s">
        <v>690</v>
      </c>
      <c r="W29" s="51" t="s">
        <v>888</v>
      </c>
      <c r="X29" s="52">
        <v>1</v>
      </c>
      <c r="Y29" s="57" t="s">
        <v>108</v>
      </c>
      <c r="Z29" s="62" t="s">
        <v>691</v>
      </c>
    </row>
    <row r="30" spans="1:26" ht="87" customHeight="1" x14ac:dyDescent="0.25">
      <c r="A30" s="51" t="s">
        <v>206</v>
      </c>
      <c r="B30" s="51" t="s">
        <v>207</v>
      </c>
      <c r="C30" s="54">
        <v>6</v>
      </c>
      <c r="D30" s="54" t="s">
        <v>78</v>
      </c>
      <c r="E30" s="55" t="s">
        <v>225</v>
      </c>
      <c r="F30" s="51" t="s">
        <v>226</v>
      </c>
      <c r="G30" s="56">
        <v>1</v>
      </c>
      <c r="H30" s="57" t="s">
        <v>28</v>
      </c>
      <c r="I30" s="58" t="s">
        <v>227</v>
      </c>
      <c r="J30" s="58" t="s">
        <v>228</v>
      </c>
      <c r="K30" s="56" t="s">
        <v>31</v>
      </c>
      <c r="L30" s="56" t="s">
        <v>229</v>
      </c>
      <c r="M30" s="59" t="s">
        <v>230</v>
      </c>
      <c r="N30" s="60" t="s">
        <v>213</v>
      </c>
      <c r="O30" s="54" t="s">
        <v>214</v>
      </c>
      <c r="P30" s="59" t="s">
        <v>839</v>
      </c>
      <c r="Q30" s="61">
        <v>44562</v>
      </c>
      <c r="R30" s="61">
        <v>44666</v>
      </c>
      <c r="S30" s="77" t="s">
        <v>231</v>
      </c>
      <c r="T30" s="61">
        <v>44926</v>
      </c>
      <c r="U30" s="61">
        <v>44930</v>
      </c>
      <c r="V30" s="51" t="s">
        <v>232</v>
      </c>
      <c r="W30" s="51" t="s">
        <v>929</v>
      </c>
      <c r="X30" s="52">
        <v>0</v>
      </c>
      <c r="Y30" s="57" t="s">
        <v>108</v>
      </c>
      <c r="Z30" s="51" t="s">
        <v>75</v>
      </c>
    </row>
    <row r="31" spans="1:26" ht="135" x14ac:dyDescent="0.25">
      <c r="A31" s="51" t="s">
        <v>233</v>
      </c>
      <c r="B31" s="51" t="s">
        <v>55</v>
      </c>
      <c r="C31" s="54">
        <v>1</v>
      </c>
      <c r="D31" s="54" t="s">
        <v>26</v>
      </c>
      <c r="E31" s="55" t="s">
        <v>234</v>
      </c>
      <c r="F31" s="51" t="s">
        <v>235</v>
      </c>
      <c r="G31" s="56">
        <v>1</v>
      </c>
      <c r="H31" s="57" t="s">
        <v>28</v>
      </c>
      <c r="I31" s="58" t="s">
        <v>236</v>
      </c>
      <c r="J31" s="58" t="s">
        <v>237</v>
      </c>
      <c r="K31" s="56" t="s">
        <v>31</v>
      </c>
      <c r="L31" s="56" t="s">
        <v>238</v>
      </c>
      <c r="M31" s="59">
        <v>100</v>
      </c>
      <c r="N31" s="60" t="s">
        <v>34</v>
      </c>
      <c r="O31" s="54" t="s">
        <v>62</v>
      </c>
      <c r="P31" s="59" t="s">
        <v>239</v>
      </c>
      <c r="Q31" s="61">
        <v>44547</v>
      </c>
      <c r="R31" s="61">
        <v>44651</v>
      </c>
      <c r="S31" s="53" t="s">
        <v>53</v>
      </c>
      <c r="T31" s="61">
        <v>44926</v>
      </c>
      <c r="U31" s="61">
        <v>44942</v>
      </c>
      <c r="V31" s="51" t="s">
        <v>911</v>
      </c>
      <c r="W31" s="2" t="s">
        <v>570</v>
      </c>
      <c r="X31" s="52">
        <v>0</v>
      </c>
      <c r="Y31" s="57" t="s">
        <v>65</v>
      </c>
      <c r="Z31" s="51" t="s">
        <v>571</v>
      </c>
    </row>
    <row r="32" spans="1:26" ht="112.5" x14ac:dyDescent="0.25">
      <c r="A32" s="51" t="s">
        <v>240</v>
      </c>
      <c r="B32" s="51" t="s">
        <v>106</v>
      </c>
      <c r="C32" s="54">
        <v>1</v>
      </c>
      <c r="D32" s="54" t="s">
        <v>26</v>
      </c>
      <c r="E32" s="55" t="s">
        <v>241</v>
      </c>
      <c r="F32" s="51" t="s">
        <v>242</v>
      </c>
      <c r="G32" s="56">
        <v>1</v>
      </c>
      <c r="H32" s="57" t="s">
        <v>28</v>
      </c>
      <c r="I32" s="58" t="s">
        <v>243</v>
      </c>
      <c r="J32" s="58" t="s">
        <v>244</v>
      </c>
      <c r="K32" s="56" t="s">
        <v>31</v>
      </c>
      <c r="L32" s="56" t="s">
        <v>245</v>
      </c>
      <c r="M32" s="59">
        <v>1</v>
      </c>
      <c r="N32" s="60" t="s">
        <v>34</v>
      </c>
      <c r="O32" s="54" t="s">
        <v>107</v>
      </c>
      <c r="P32" s="59" t="s">
        <v>246</v>
      </c>
      <c r="Q32" s="61">
        <v>44652</v>
      </c>
      <c r="R32" s="61">
        <v>44926</v>
      </c>
      <c r="S32" s="53" t="s">
        <v>80</v>
      </c>
      <c r="T32" s="61">
        <v>44926</v>
      </c>
      <c r="U32" s="61">
        <v>44938</v>
      </c>
      <c r="V32" s="51" t="s">
        <v>889</v>
      </c>
      <c r="W32" s="13" t="s">
        <v>794</v>
      </c>
      <c r="X32" s="52">
        <v>1</v>
      </c>
      <c r="Y32" s="57" t="s">
        <v>108</v>
      </c>
      <c r="Z32" s="62" t="s">
        <v>637</v>
      </c>
    </row>
    <row r="33" spans="1:26" ht="112.5" x14ac:dyDescent="0.25">
      <c r="A33" s="51" t="s">
        <v>240</v>
      </c>
      <c r="B33" s="51" t="s">
        <v>106</v>
      </c>
      <c r="C33" s="54">
        <v>1</v>
      </c>
      <c r="D33" s="54" t="s">
        <v>26</v>
      </c>
      <c r="E33" s="55" t="s">
        <v>241</v>
      </c>
      <c r="F33" s="51" t="s">
        <v>242</v>
      </c>
      <c r="G33" s="56">
        <v>2</v>
      </c>
      <c r="H33" s="57" t="s">
        <v>28</v>
      </c>
      <c r="I33" s="58" t="s">
        <v>247</v>
      </c>
      <c r="J33" s="58" t="s">
        <v>248</v>
      </c>
      <c r="K33" s="56" t="s">
        <v>31</v>
      </c>
      <c r="L33" s="56" t="s">
        <v>249</v>
      </c>
      <c r="M33" s="59">
        <v>100</v>
      </c>
      <c r="N33" s="60" t="s">
        <v>34</v>
      </c>
      <c r="O33" s="54" t="s">
        <v>107</v>
      </c>
      <c r="P33" s="59" t="s">
        <v>246</v>
      </c>
      <c r="Q33" s="61">
        <v>44652</v>
      </c>
      <c r="R33" s="61">
        <v>44926</v>
      </c>
      <c r="S33" s="53" t="s">
        <v>80</v>
      </c>
      <c r="T33" s="61">
        <v>44926</v>
      </c>
      <c r="U33" s="61">
        <v>44938</v>
      </c>
      <c r="V33" s="51" t="s">
        <v>889</v>
      </c>
      <c r="W33" s="13" t="s">
        <v>890</v>
      </c>
      <c r="X33" s="52">
        <v>1</v>
      </c>
      <c r="Y33" s="57" t="s">
        <v>108</v>
      </c>
      <c r="Z33" s="62" t="s">
        <v>795</v>
      </c>
    </row>
    <row r="34" spans="1:26" ht="78.75" x14ac:dyDescent="0.25">
      <c r="A34" s="51" t="s">
        <v>240</v>
      </c>
      <c r="B34" s="51" t="s">
        <v>106</v>
      </c>
      <c r="C34" s="54">
        <v>2</v>
      </c>
      <c r="D34" s="54" t="s">
        <v>26</v>
      </c>
      <c r="E34" s="55" t="s">
        <v>250</v>
      </c>
      <c r="F34" s="51" t="s">
        <v>251</v>
      </c>
      <c r="G34" s="56">
        <v>1</v>
      </c>
      <c r="H34" s="57" t="s">
        <v>28</v>
      </c>
      <c r="I34" s="58" t="s">
        <v>252</v>
      </c>
      <c r="J34" s="58" t="s">
        <v>253</v>
      </c>
      <c r="K34" s="56" t="s">
        <v>31</v>
      </c>
      <c r="L34" s="56" t="s">
        <v>254</v>
      </c>
      <c r="M34" s="59">
        <v>100</v>
      </c>
      <c r="N34" s="60" t="s">
        <v>34</v>
      </c>
      <c r="O34" s="54" t="s">
        <v>107</v>
      </c>
      <c r="P34" s="59" t="s">
        <v>246</v>
      </c>
      <c r="Q34" s="61">
        <v>44652</v>
      </c>
      <c r="R34" s="61">
        <v>44926</v>
      </c>
      <c r="S34" s="53" t="s">
        <v>80</v>
      </c>
      <c r="T34" s="61">
        <v>44926</v>
      </c>
      <c r="U34" s="61">
        <v>44938</v>
      </c>
      <c r="V34" s="51" t="s">
        <v>638</v>
      </c>
      <c r="W34" s="13" t="s">
        <v>891</v>
      </c>
      <c r="X34" s="52">
        <v>1</v>
      </c>
      <c r="Y34" s="57" t="s">
        <v>108</v>
      </c>
      <c r="Z34" s="62" t="s">
        <v>796</v>
      </c>
    </row>
    <row r="35" spans="1:26" ht="89.25" customHeight="1" x14ac:dyDescent="0.25">
      <c r="A35" s="51" t="s">
        <v>240</v>
      </c>
      <c r="B35" s="51" t="s">
        <v>106</v>
      </c>
      <c r="C35" s="54">
        <v>2</v>
      </c>
      <c r="D35" s="54" t="s">
        <v>26</v>
      </c>
      <c r="E35" s="55" t="s">
        <v>250</v>
      </c>
      <c r="F35" s="51" t="s">
        <v>251</v>
      </c>
      <c r="G35" s="56">
        <v>2</v>
      </c>
      <c r="H35" s="57" t="s">
        <v>28</v>
      </c>
      <c r="I35" s="58" t="s">
        <v>252</v>
      </c>
      <c r="J35" s="58" t="s">
        <v>255</v>
      </c>
      <c r="K35" s="56" t="s">
        <v>31</v>
      </c>
      <c r="L35" s="56" t="s">
        <v>256</v>
      </c>
      <c r="M35" s="59">
        <v>100</v>
      </c>
      <c r="N35" s="60" t="s">
        <v>34</v>
      </c>
      <c r="O35" s="54" t="s">
        <v>107</v>
      </c>
      <c r="P35" s="59" t="s">
        <v>246</v>
      </c>
      <c r="Q35" s="61">
        <v>44652</v>
      </c>
      <c r="R35" s="61">
        <v>45016</v>
      </c>
      <c r="S35" s="53" t="s">
        <v>37</v>
      </c>
      <c r="T35" s="61">
        <v>44926</v>
      </c>
      <c r="U35" s="61">
        <v>44938</v>
      </c>
      <c r="V35" s="51" t="s">
        <v>639</v>
      </c>
      <c r="W35" s="51" t="s">
        <v>640</v>
      </c>
      <c r="X35" s="52">
        <v>0.5</v>
      </c>
      <c r="Y35" s="57" t="s">
        <v>108</v>
      </c>
      <c r="Z35" s="51" t="s">
        <v>641</v>
      </c>
    </row>
    <row r="36" spans="1:26" ht="101.25" x14ac:dyDescent="0.25">
      <c r="A36" s="51" t="s">
        <v>240</v>
      </c>
      <c r="B36" s="51" t="s">
        <v>106</v>
      </c>
      <c r="C36" s="54">
        <v>4</v>
      </c>
      <c r="D36" s="54" t="s">
        <v>26</v>
      </c>
      <c r="E36" s="55" t="s">
        <v>257</v>
      </c>
      <c r="F36" s="51" t="s">
        <v>258</v>
      </c>
      <c r="G36" s="56">
        <v>1</v>
      </c>
      <c r="H36" s="57" t="s">
        <v>28</v>
      </c>
      <c r="I36" s="58" t="s">
        <v>259</v>
      </c>
      <c r="J36" s="58" t="s">
        <v>260</v>
      </c>
      <c r="K36" s="56" t="s">
        <v>31</v>
      </c>
      <c r="L36" s="56" t="s">
        <v>261</v>
      </c>
      <c r="M36" s="59">
        <v>100</v>
      </c>
      <c r="N36" s="60" t="s">
        <v>34</v>
      </c>
      <c r="O36" s="54" t="s">
        <v>107</v>
      </c>
      <c r="P36" s="59" t="s">
        <v>262</v>
      </c>
      <c r="Q36" s="61">
        <v>44652</v>
      </c>
      <c r="R36" s="61">
        <v>44926</v>
      </c>
      <c r="S36" s="53" t="s">
        <v>80</v>
      </c>
      <c r="T36" s="61">
        <v>44926</v>
      </c>
      <c r="U36" s="61">
        <v>44938</v>
      </c>
      <c r="V36" s="51" t="s">
        <v>892</v>
      </c>
      <c r="W36" s="51" t="s">
        <v>642</v>
      </c>
      <c r="X36" s="52">
        <v>1</v>
      </c>
      <c r="Y36" s="57" t="s">
        <v>108</v>
      </c>
      <c r="Z36" s="51" t="s">
        <v>643</v>
      </c>
    </row>
    <row r="37" spans="1:26" ht="101.25" x14ac:dyDescent="0.25">
      <c r="A37" s="51" t="s">
        <v>240</v>
      </c>
      <c r="B37" s="51" t="s">
        <v>106</v>
      </c>
      <c r="C37" s="54">
        <v>4</v>
      </c>
      <c r="D37" s="54" t="s">
        <v>26</v>
      </c>
      <c r="E37" s="55" t="s">
        <v>257</v>
      </c>
      <c r="F37" s="51" t="s">
        <v>258</v>
      </c>
      <c r="G37" s="56">
        <v>2</v>
      </c>
      <c r="H37" s="57" t="s">
        <v>28</v>
      </c>
      <c r="I37" s="58" t="s">
        <v>263</v>
      </c>
      <c r="J37" s="58" t="s">
        <v>264</v>
      </c>
      <c r="K37" s="56" t="s">
        <v>31</v>
      </c>
      <c r="L37" s="56" t="s">
        <v>265</v>
      </c>
      <c r="M37" s="59">
        <v>100</v>
      </c>
      <c r="N37" s="60" t="s">
        <v>34</v>
      </c>
      <c r="O37" s="54" t="s">
        <v>107</v>
      </c>
      <c r="P37" s="59" t="s">
        <v>262</v>
      </c>
      <c r="Q37" s="61">
        <v>44652</v>
      </c>
      <c r="R37" s="61">
        <v>44926</v>
      </c>
      <c r="S37" s="53" t="s">
        <v>80</v>
      </c>
      <c r="T37" s="61">
        <v>44926</v>
      </c>
      <c r="U37" s="61">
        <v>44938</v>
      </c>
      <c r="V37" s="51" t="s">
        <v>892</v>
      </c>
      <c r="W37" s="51" t="s">
        <v>642</v>
      </c>
      <c r="X37" s="52">
        <v>1</v>
      </c>
      <c r="Y37" s="57" t="s">
        <v>108</v>
      </c>
      <c r="Z37" s="51" t="s">
        <v>644</v>
      </c>
    </row>
    <row r="38" spans="1:26" ht="101.25" x14ac:dyDescent="0.25">
      <c r="A38" s="51" t="s">
        <v>240</v>
      </c>
      <c r="B38" s="51" t="s">
        <v>106</v>
      </c>
      <c r="C38" s="54">
        <v>5</v>
      </c>
      <c r="D38" s="54" t="s">
        <v>26</v>
      </c>
      <c r="E38" s="55" t="s">
        <v>266</v>
      </c>
      <c r="F38" s="51" t="s">
        <v>267</v>
      </c>
      <c r="G38" s="56">
        <v>2</v>
      </c>
      <c r="H38" s="57" t="s">
        <v>28</v>
      </c>
      <c r="I38" s="58" t="s">
        <v>268</v>
      </c>
      <c r="J38" s="58" t="s">
        <v>269</v>
      </c>
      <c r="K38" s="56" t="s">
        <v>31</v>
      </c>
      <c r="L38" s="56" t="s">
        <v>270</v>
      </c>
      <c r="M38" s="59">
        <v>100</v>
      </c>
      <c r="N38" s="60" t="s">
        <v>34</v>
      </c>
      <c r="O38" s="54" t="s">
        <v>107</v>
      </c>
      <c r="P38" s="59" t="s">
        <v>271</v>
      </c>
      <c r="Q38" s="61">
        <v>44652</v>
      </c>
      <c r="R38" s="61">
        <v>44926</v>
      </c>
      <c r="S38" s="53" t="s">
        <v>53</v>
      </c>
      <c r="T38" s="61">
        <v>44926</v>
      </c>
      <c r="U38" s="61">
        <v>44938</v>
      </c>
      <c r="V38" s="51" t="s">
        <v>645</v>
      </c>
      <c r="W38" s="51" t="s">
        <v>646</v>
      </c>
      <c r="X38" s="52">
        <v>1</v>
      </c>
      <c r="Y38" s="57" t="s">
        <v>108</v>
      </c>
      <c r="Z38" s="51" t="s">
        <v>75</v>
      </c>
    </row>
    <row r="39" spans="1:26" ht="135" x14ac:dyDescent="0.25">
      <c r="A39" s="51" t="s">
        <v>272</v>
      </c>
      <c r="B39" s="51" t="s">
        <v>273</v>
      </c>
      <c r="C39" s="54">
        <v>1</v>
      </c>
      <c r="D39" s="54" t="s">
        <v>26</v>
      </c>
      <c r="E39" s="55" t="s">
        <v>274</v>
      </c>
      <c r="F39" s="51" t="s">
        <v>275</v>
      </c>
      <c r="G39" s="56">
        <v>1</v>
      </c>
      <c r="H39" s="57" t="s">
        <v>28</v>
      </c>
      <c r="I39" s="58" t="s">
        <v>276</v>
      </c>
      <c r="J39" s="58" t="s">
        <v>277</v>
      </c>
      <c r="K39" s="56" t="s">
        <v>31</v>
      </c>
      <c r="L39" s="56" t="s">
        <v>278</v>
      </c>
      <c r="M39" s="59">
        <v>1</v>
      </c>
      <c r="N39" s="60" t="s">
        <v>34</v>
      </c>
      <c r="O39" s="54" t="s">
        <v>279</v>
      </c>
      <c r="P39" s="59" t="s">
        <v>280</v>
      </c>
      <c r="Q39" s="61">
        <v>44652</v>
      </c>
      <c r="R39" s="61">
        <v>44925</v>
      </c>
      <c r="S39" s="53" t="s">
        <v>80</v>
      </c>
      <c r="T39" s="61">
        <v>44926</v>
      </c>
      <c r="U39" s="61">
        <v>44943</v>
      </c>
      <c r="V39" s="61" t="s">
        <v>749</v>
      </c>
      <c r="W39" s="51" t="s">
        <v>766</v>
      </c>
      <c r="X39" s="68">
        <v>1</v>
      </c>
      <c r="Y39" s="52" t="s">
        <v>38</v>
      </c>
      <c r="Z39" s="57" t="s">
        <v>893</v>
      </c>
    </row>
    <row r="40" spans="1:26" ht="135" x14ac:dyDescent="0.25">
      <c r="A40" s="51" t="s">
        <v>272</v>
      </c>
      <c r="B40" s="51" t="s">
        <v>273</v>
      </c>
      <c r="C40" s="54">
        <v>1</v>
      </c>
      <c r="D40" s="54" t="s">
        <v>26</v>
      </c>
      <c r="E40" s="55" t="s">
        <v>274</v>
      </c>
      <c r="F40" s="51" t="s">
        <v>275</v>
      </c>
      <c r="G40" s="56">
        <v>2</v>
      </c>
      <c r="H40" s="57" t="s">
        <v>28</v>
      </c>
      <c r="I40" s="58" t="s">
        <v>281</v>
      </c>
      <c r="J40" s="58" t="s">
        <v>282</v>
      </c>
      <c r="K40" s="56" t="s">
        <v>31</v>
      </c>
      <c r="L40" s="56" t="s">
        <v>283</v>
      </c>
      <c r="M40" s="59">
        <v>1</v>
      </c>
      <c r="N40" s="60" t="s">
        <v>34</v>
      </c>
      <c r="O40" s="54" t="s">
        <v>279</v>
      </c>
      <c r="P40" s="59" t="s">
        <v>280</v>
      </c>
      <c r="Q40" s="61">
        <v>44652</v>
      </c>
      <c r="R40" s="61">
        <v>44925</v>
      </c>
      <c r="S40" s="53" t="s">
        <v>80</v>
      </c>
      <c r="T40" s="61">
        <v>44926</v>
      </c>
      <c r="U40" s="61">
        <v>44943</v>
      </c>
      <c r="V40" s="61" t="s">
        <v>749</v>
      </c>
      <c r="W40" s="51" t="s">
        <v>767</v>
      </c>
      <c r="X40" s="68">
        <v>1</v>
      </c>
      <c r="Y40" s="52" t="s">
        <v>38</v>
      </c>
      <c r="Z40" s="57" t="s">
        <v>893</v>
      </c>
    </row>
    <row r="41" spans="1:26" ht="78.75" x14ac:dyDescent="0.25">
      <c r="A41" s="51" t="s">
        <v>272</v>
      </c>
      <c r="B41" s="51" t="s">
        <v>273</v>
      </c>
      <c r="C41" s="54">
        <v>2</v>
      </c>
      <c r="D41" s="54" t="s">
        <v>26</v>
      </c>
      <c r="E41" s="55" t="s">
        <v>284</v>
      </c>
      <c r="F41" s="51" t="s">
        <v>285</v>
      </c>
      <c r="G41" s="56">
        <v>1</v>
      </c>
      <c r="H41" s="57" t="s">
        <v>28</v>
      </c>
      <c r="I41" s="58" t="s">
        <v>286</v>
      </c>
      <c r="J41" s="58" t="s">
        <v>287</v>
      </c>
      <c r="K41" s="56" t="s">
        <v>31</v>
      </c>
      <c r="L41" s="56" t="s">
        <v>288</v>
      </c>
      <c r="M41" s="59">
        <v>1</v>
      </c>
      <c r="N41" s="60" t="s">
        <v>34</v>
      </c>
      <c r="O41" s="54" t="s">
        <v>279</v>
      </c>
      <c r="P41" s="59" t="s">
        <v>280</v>
      </c>
      <c r="Q41" s="61">
        <v>44652</v>
      </c>
      <c r="R41" s="61">
        <v>44925</v>
      </c>
      <c r="S41" s="53" t="s">
        <v>80</v>
      </c>
      <c r="T41" s="61">
        <v>44926</v>
      </c>
      <c r="U41" s="61">
        <v>44943</v>
      </c>
      <c r="V41" s="61" t="s">
        <v>750</v>
      </c>
      <c r="W41" s="51" t="s">
        <v>768</v>
      </c>
      <c r="X41" s="68">
        <v>1</v>
      </c>
      <c r="Y41" s="52" t="s">
        <v>38</v>
      </c>
      <c r="Z41" s="57" t="s">
        <v>751</v>
      </c>
    </row>
    <row r="42" spans="1:26" ht="123.75" x14ac:dyDescent="0.25">
      <c r="A42" s="51" t="s">
        <v>272</v>
      </c>
      <c r="B42" s="51" t="s">
        <v>273</v>
      </c>
      <c r="C42" s="54">
        <v>3</v>
      </c>
      <c r="D42" s="54" t="s">
        <v>26</v>
      </c>
      <c r="E42" s="55" t="s">
        <v>289</v>
      </c>
      <c r="F42" s="51" t="s">
        <v>290</v>
      </c>
      <c r="G42" s="56">
        <v>1</v>
      </c>
      <c r="H42" s="57" t="s">
        <v>28</v>
      </c>
      <c r="I42" s="58" t="s">
        <v>291</v>
      </c>
      <c r="J42" s="58" t="s">
        <v>292</v>
      </c>
      <c r="K42" s="56" t="s">
        <v>31</v>
      </c>
      <c r="L42" s="56" t="s">
        <v>293</v>
      </c>
      <c r="M42" s="59">
        <v>1</v>
      </c>
      <c r="N42" s="60" t="s">
        <v>34</v>
      </c>
      <c r="O42" s="54" t="s">
        <v>279</v>
      </c>
      <c r="P42" s="59" t="s">
        <v>280</v>
      </c>
      <c r="Q42" s="61">
        <v>44652</v>
      </c>
      <c r="R42" s="61">
        <v>44925</v>
      </c>
      <c r="S42" s="53" t="s">
        <v>80</v>
      </c>
      <c r="T42" s="61">
        <v>44926</v>
      </c>
      <c r="U42" s="61">
        <v>44943</v>
      </c>
      <c r="V42" s="61" t="s">
        <v>752</v>
      </c>
      <c r="W42" s="51" t="s">
        <v>769</v>
      </c>
      <c r="X42" s="68">
        <v>1</v>
      </c>
      <c r="Y42" s="52" t="s">
        <v>38</v>
      </c>
      <c r="Z42" s="57" t="s">
        <v>894</v>
      </c>
    </row>
    <row r="43" spans="1:26" ht="123.75" x14ac:dyDescent="0.25">
      <c r="A43" s="51" t="s">
        <v>272</v>
      </c>
      <c r="B43" s="51" t="s">
        <v>273</v>
      </c>
      <c r="C43" s="54">
        <v>3</v>
      </c>
      <c r="D43" s="54" t="s">
        <v>26</v>
      </c>
      <c r="E43" s="55" t="s">
        <v>289</v>
      </c>
      <c r="F43" s="51" t="s">
        <v>290</v>
      </c>
      <c r="G43" s="56">
        <v>2</v>
      </c>
      <c r="H43" s="57" t="s">
        <v>28</v>
      </c>
      <c r="I43" s="58" t="s">
        <v>294</v>
      </c>
      <c r="J43" s="58" t="s">
        <v>295</v>
      </c>
      <c r="K43" s="56" t="s">
        <v>31</v>
      </c>
      <c r="L43" s="56" t="s">
        <v>296</v>
      </c>
      <c r="M43" s="59">
        <v>1</v>
      </c>
      <c r="N43" s="60" t="s">
        <v>34</v>
      </c>
      <c r="O43" s="54" t="s">
        <v>279</v>
      </c>
      <c r="P43" s="59" t="s">
        <v>280</v>
      </c>
      <c r="Q43" s="61">
        <v>44652</v>
      </c>
      <c r="R43" s="61">
        <v>44925</v>
      </c>
      <c r="S43" s="53" t="s">
        <v>53</v>
      </c>
      <c r="T43" s="61">
        <v>44926</v>
      </c>
      <c r="U43" s="61">
        <v>44943</v>
      </c>
      <c r="V43" s="61" t="s">
        <v>753</v>
      </c>
      <c r="W43" s="51" t="s">
        <v>770</v>
      </c>
      <c r="X43" s="68">
        <v>1</v>
      </c>
      <c r="Y43" s="52" t="s">
        <v>38</v>
      </c>
      <c r="Z43" s="57" t="s">
        <v>754</v>
      </c>
    </row>
    <row r="44" spans="1:26" ht="123.75" x14ac:dyDescent="0.25">
      <c r="A44" s="51" t="s">
        <v>272</v>
      </c>
      <c r="B44" s="51" t="s">
        <v>273</v>
      </c>
      <c r="C44" s="54">
        <v>3</v>
      </c>
      <c r="D44" s="54" t="s">
        <v>26</v>
      </c>
      <c r="E44" s="55" t="s">
        <v>289</v>
      </c>
      <c r="F44" s="51" t="s">
        <v>290</v>
      </c>
      <c r="G44" s="56">
        <v>3</v>
      </c>
      <c r="H44" s="57" t="s">
        <v>28</v>
      </c>
      <c r="I44" s="58" t="s">
        <v>297</v>
      </c>
      <c r="J44" s="58" t="s">
        <v>298</v>
      </c>
      <c r="K44" s="56" t="s">
        <v>31</v>
      </c>
      <c r="L44" s="56" t="s">
        <v>299</v>
      </c>
      <c r="M44" s="59">
        <v>1</v>
      </c>
      <c r="N44" s="60" t="s">
        <v>34</v>
      </c>
      <c r="O44" s="54" t="s">
        <v>279</v>
      </c>
      <c r="P44" s="59" t="s">
        <v>280</v>
      </c>
      <c r="Q44" s="61">
        <v>44652</v>
      </c>
      <c r="R44" s="61">
        <v>44925</v>
      </c>
      <c r="S44" s="53" t="s">
        <v>53</v>
      </c>
      <c r="T44" s="61">
        <v>44926</v>
      </c>
      <c r="U44" s="61">
        <v>44943</v>
      </c>
      <c r="V44" s="61" t="s">
        <v>755</v>
      </c>
      <c r="W44" s="51" t="s">
        <v>771</v>
      </c>
      <c r="X44" s="68">
        <v>1</v>
      </c>
      <c r="Y44" s="52" t="s">
        <v>38</v>
      </c>
      <c r="Z44" s="57" t="s">
        <v>895</v>
      </c>
    </row>
    <row r="45" spans="1:26" ht="56.25" x14ac:dyDescent="0.25">
      <c r="A45" s="51" t="s">
        <v>300</v>
      </c>
      <c r="B45" s="51" t="s">
        <v>301</v>
      </c>
      <c r="C45" s="54">
        <v>1</v>
      </c>
      <c r="D45" s="54" t="s">
        <v>26</v>
      </c>
      <c r="E45" s="55" t="s">
        <v>302</v>
      </c>
      <c r="F45" s="51" t="s">
        <v>303</v>
      </c>
      <c r="G45" s="56">
        <v>1</v>
      </c>
      <c r="H45" s="57" t="s">
        <v>28</v>
      </c>
      <c r="I45" s="58" t="s">
        <v>304</v>
      </c>
      <c r="J45" s="58" t="s">
        <v>305</v>
      </c>
      <c r="K45" s="56" t="s">
        <v>31</v>
      </c>
      <c r="L45" s="56" t="s">
        <v>306</v>
      </c>
      <c r="M45" s="59" t="s">
        <v>307</v>
      </c>
      <c r="N45" s="60" t="s">
        <v>34</v>
      </c>
      <c r="O45" s="54" t="s">
        <v>308</v>
      </c>
      <c r="P45" s="59" t="s">
        <v>840</v>
      </c>
      <c r="Q45" s="61">
        <v>44678</v>
      </c>
      <c r="R45" s="61">
        <v>44773</v>
      </c>
      <c r="S45" s="53" t="s">
        <v>80</v>
      </c>
      <c r="T45" s="61">
        <v>44926</v>
      </c>
      <c r="U45" s="61">
        <v>44945</v>
      </c>
      <c r="V45" s="51" t="s">
        <v>756</v>
      </c>
      <c r="W45" s="2" t="s">
        <v>913</v>
      </c>
      <c r="X45" s="52">
        <v>1</v>
      </c>
      <c r="Y45" s="57" t="s">
        <v>682</v>
      </c>
      <c r="Z45" s="51" t="s">
        <v>801</v>
      </c>
    </row>
    <row r="46" spans="1:26" ht="67.5" x14ac:dyDescent="0.25">
      <c r="A46" s="51" t="s">
        <v>300</v>
      </c>
      <c r="B46" s="51" t="s">
        <v>301</v>
      </c>
      <c r="C46" s="54">
        <v>2</v>
      </c>
      <c r="D46" s="54" t="s">
        <v>26</v>
      </c>
      <c r="E46" s="55" t="s">
        <v>309</v>
      </c>
      <c r="F46" s="51" t="s">
        <v>303</v>
      </c>
      <c r="G46" s="56">
        <v>1</v>
      </c>
      <c r="H46" s="57" t="s">
        <v>28</v>
      </c>
      <c r="I46" s="58" t="s">
        <v>310</v>
      </c>
      <c r="J46" s="58" t="s">
        <v>311</v>
      </c>
      <c r="K46" s="56" t="s">
        <v>31</v>
      </c>
      <c r="L46" s="56" t="s">
        <v>312</v>
      </c>
      <c r="M46" s="59" t="s">
        <v>313</v>
      </c>
      <c r="N46" s="60" t="s">
        <v>34</v>
      </c>
      <c r="O46" s="54" t="s">
        <v>308</v>
      </c>
      <c r="P46" s="59" t="s">
        <v>840</v>
      </c>
      <c r="Q46" s="61">
        <v>44743</v>
      </c>
      <c r="R46" s="61">
        <v>44926</v>
      </c>
      <c r="S46" s="53" t="s">
        <v>80</v>
      </c>
      <c r="T46" s="61">
        <v>44926</v>
      </c>
      <c r="U46" s="61">
        <v>44945</v>
      </c>
      <c r="V46" s="51" t="s">
        <v>756</v>
      </c>
      <c r="W46" s="2" t="s">
        <v>914</v>
      </c>
      <c r="X46" s="52">
        <v>1</v>
      </c>
      <c r="Y46" s="57" t="s">
        <v>682</v>
      </c>
      <c r="Z46" s="51" t="s">
        <v>800</v>
      </c>
    </row>
    <row r="47" spans="1:26" ht="112.5" x14ac:dyDescent="0.25">
      <c r="A47" s="51" t="s">
        <v>314</v>
      </c>
      <c r="B47" s="51" t="s">
        <v>44</v>
      </c>
      <c r="C47" s="54">
        <v>1</v>
      </c>
      <c r="D47" s="54" t="s">
        <v>26</v>
      </c>
      <c r="E47" s="55" t="s">
        <v>315</v>
      </c>
      <c r="F47" s="51" t="s">
        <v>316</v>
      </c>
      <c r="G47" s="56">
        <v>1</v>
      </c>
      <c r="H47" s="57" t="s">
        <v>28</v>
      </c>
      <c r="I47" s="58" t="s">
        <v>317</v>
      </c>
      <c r="J47" s="58" t="s">
        <v>318</v>
      </c>
      <c r="K47" s="56" t="s">
        <v>31</v>
      </c>
      <c r="L47" s="56" t="s">
        <v>319</v>
      </c>
      <c r="M47" s="59" t="s">
        <v>320</v>
      </c>
      <c r="N47" s="60" t="s">
        <v>34</v>
      </c>
      <c r="O47" s="54" t="s">
        <v>51</v>
      </c>
      <c r="P47" s="59" t="s">
        <v>52</v>
      </c>
      <c r="Q47" s="61">
        <v>44704</v>
      </c>
      <c r="R47" s="61">
        <v>44925</v>
      </c>
      <c r="S47" s="53" t="s">
        <v>53</v>
      </c>
      <c r="T47" s="61">
        <v>44926</v>
      </c>
      <c r="U47" s="61">
        <v>44936</v>
      </c>
      <c r="V47" s="51" t="s">
        <v>557</v>
      </c>
      <c r="W47" s="51" t="s">
        <v>817</v>
      </c>
      <c r="X47" s="52">
        <v>1</v>
      </c>
      <c r="Y47" s="57" t="s">
        <v>76</v>
      </c>
      <c r="Z47" s="51" t="s">
        <v>896</v>
      </c>
    </row>
    <row r="48" spans="1:26" ht="112.5" x14ac:dyDescent="0.25">
      <c r="A48" s="51" t="s">
        <v>314</v>
      </c>
      <c r="B48" s="51" t="s">
        <v>44</v>
      </c>
      <c r="C48" s="54">
        <v>1</v>
      </c>
      <c r="D48" s="54" t="s">
        <v>26</v>
      </c>
      <c r="E48" s="55" t="s">
        <v>315</v>
      </c>
      <c r="F48" s="51" t="s">
        <v>316</v>
      </c>
      <c r="G48" s="56">
        <v>2</v>
      </c>
      <c r="H48" s="57" t="s">
        <v>28</v>
      </c>
      <c r="I48" s="58" t="s">
        <v>321</v>
      </c>
      <c r="J48" s="58" t="s">
        <v>322</v>
      </c>
      <c r="K48" s="56" t="s">
        <v>31</v>
      </c>
      <c r="L48" s="56" t="s">
        <v>323</v>
      </c>
      <c r="M48" s="59" t="s">
        <v>324</v>
      </c>
      <c r="N48" s="60" t="s">
        <v>34</v>
      </c>
      <c r="O48" s="54" t="s">
        <v>51</v>
      </c>
      <c r="P48" s="59" t="s">
        <v>52</v>
      </c>
      <c r="Q48" s="61">
        <v>44704</v>
      </c>
      <c r="R48" s="61">
        <v>45048</v>
      </c>
      <c r="S48" s="53" t="s">
        <v>37</v>
      </c>
      <c r="T48" s="61">
        <v>44926</v>
      </c>
      <c r="U48" s="61">
        <v>44936</v>
      </c>
      <c r="V48" s="51" t="s">
        <v>75</v>
      </c>
      <c r="W48" s="51" t="s">
        <v>325</v>
      </c>
      <c r="X48" s="52">
        <v>0</v>
      </c>
      <c r="Y48" s="57" t="s">
        <v>76</v>
      </c>
      <c r="Z48" s="51" t="s">
        <v>75</v>
      </c>
    </row>
    <row r="49" spans="1:26" ht="112.5" x14ac:dyDescent="0.25">
      <c r="A49" s="51" t="s">
        <v>314</v>
      </c>
      <c r="B49" s="51" t="s">
        <v>44</v>
      </c>
      <c r="C49" s="54">
        <v>1</v>
      </c>
      <c r="D49" s="54" t="s">
        <v>26</v>
      </c>
      <c r="E49" s="55" t="s">
        <v>315</v>
      </c>
      <c r="F49" s="51" t="s">
        <v>316</v>
      </c>
      <c r="G49" s="56">
        <v>3</v>
      </c>
      <c r="H49" s="57" t="s">
        <v>28</v>
      </c>
      <c r="I49" s="58" t="s">
        <v>321</v>
      </c>
      <c r="J49" s="58" t="s">
        <v>326</v>
      </c>
      <c r="K49" s="56" t="s">
        <v>31</v>
      </c>
      <c r="L49" s="56" t="s">
        <v>327</v>
      </c>
      <c r="M49" s="59" t="s">
        <v>328</v>
      </c>
      <c r="N49" s="60" t="s">
        <v>34</v>
      </c>
      <c r="O49" s="54" t="s">
        <v>51</v>
      </c>
      <c r="P49" s="59" t="s">
        <v>329</v>
      </c>
      <c r="Q49" s="61">
        <v>44896</v>
      </c>
      <c r="R49" s="61">
        <v>46722</v>
      </c>
      <c r="S49" s="53" t="s">
        <v>37</v>
      </c>
      <c r="T49" s="61">
        <v>44926</v>
      </c>
      <c r="U49" s="61">
        <v>44936</v>
      </c>
      <c r="V49" s="51" t="s">
        <v>75</v>
      </c>
      <c r="W49" s="51" t="s">
        <v>330</v>
      </c>
      <c r="X49" s="52">
        <v>0</v>
      </c>
      <c r="Y49" s="57" t="s">
        <v>76</v>
      </c>
      <c r="Z49" s="51" t="s">
        <v>75</v>
      </c>
    </row>
    <row r="50" spans="1:26" ht="112.5" x14ac:dyDescent="0.25">
      <c r="A50" s="51" t="s">
        <v>314</v>
      </c>
      <c r="B50" s="51" t="s">
        <v>44</v>
      </c>
      <c r="C50" s="54">
        <v>1</v>
      </c>
      <c r="D50" s="54" t="s">
        <v>26</v>
      </c>
      <c r="E50" s="55" t="s">
        <v>315</v>
      </c>
      <c r="F50" s="51" t="s">
        <v>316</v>
      </c>
      <c r="G50" s="56">
        <v>4</v>
      </c>
      <c r="H50" s="57" t="s">
        <v>28</v>
      </c>
      <c r="I50" s="58" t="s">
        <v>331</v>
      </c>
      <c r="J50" s="58" t="s">
        <v>332</v>
      </c>
      <c r="K50" s="56" t="s">
        <v>31</v>
      </c>
      <c r="L50" s="56" t="s">
        <v>333</v>
      </c>
      <c r="M50" s="59" t="s">
        <v>334</v>
      </c>
      <c r="N50" s="60" t="s">
        <v>34</v>
      </c>
      <c r="O50" s="54" t="s">
        <v>51</v>
      </c>
      <c r="P50" s="59" t="s">
        <v>329</v>
      </c>
      <c r="Q50" s="61">
        <v>44740</v>
      </c>
      <c r="R50" s="61">
        <v>44925</v>
      </c>
      <c r="S50" s="53" t="s">
        <v>53</v>
      </c>
      <c r="T50" s="61">
        <v>44926</v>
      </c>
      <c r="U50" s="61">
        <v>44936</v>
      </c>
      <c r="V50" s="51" t="s">
        <v>558</v>
      </c>
      <c r="W50" s="51" t="s">
        <v>818</v>
      </c>
      <c r="X50" s="52">
        <v>1</v>
      </c>
      <c r="Y50" s="57" t="s">
        <v>76</v>
      </c>
      <c r="Z50" s="51" t="s">
        <v>559</v>
      </c>
    </row>
    <row r="51" spans="1:26" ht="112.5" x14ac:dyDescent="0.25">
      <c r="A51" s="51" t="s">
        <v>314</v>
      </c>
      <c r="B51" s="51" t="s">
        <v>44</v>
      </c>
      <c r="C51" s="54">
        <v>2</v>
      </c>
      <c r="D51" s="54" t="s">
        <v>26</v>
      </c>
      <c r="E51" s="55" t="s">
        <v>335</v>
      </c>
      <c r="F51" s="51" t="s">
        <v>336</v>
      </c>
      <c r="G51" s="56">
        <v>1</v>
      </c>
      <c r="H51" s="57" t="s">
        <v>28</v>
      </c>
      <c r="I51" s="58" t="s">
        <v>337</v>
      </c>
      <c r="J51" s="58" t="s">
        <v>338</v>
      </c>
      <c r="K51" s="56" t="s">
        <v>31</v>
      </c>
      <c r="L51" s="56" t="s">
        <v>339</v>
      </c>
      <c r="M51" s="59" t="s">
        <v>340</v>
      </c>
      <c r="N51" s="60" t="s">
        <v>34</v>
      </c>
      <c r="O51" s="54" t="s">
        <v>51</v>
      </c>
      <c r="P51" s="59" t="s">
        <v>52</v>
      </c>
      <c r="Q51" s="61">
        <v>44683</v>
      </c>
      <c r="R51" s="61">
        <v>44926</v>
      </c>
      <c r="S51" s="53" t="s">
        <v>53</v>
      </c>
      <c r="T51" s="61">
        <v>44926</v>
      </c>
      <c r="U51" s="61">
        <v>44936</v>
      </c>
      <c r="V51" s="51" t="s">
        <v>897</v>
      </c>
      <c r="W51" s="51" t="s">
        <v>819</v>
      </c>
      <c r="X51" s="52">
        <v>1</v>
      </c>
      <c r="Y51" s="57" t="s">
        <v>76</v>
      </c>
      <c r="Z51" s="51" t="s">
        <v>820</v>
      </c>
    </row>
    <row r="52" spans="1:26" ht="112.5" x14ac:dyDescent="0.25">
      <c r="A52" s="51" t="s">
        <v>314</v>
      </c>
      <c r="B52" s="51" t="s">
        <v>44</v>
      </c>
      <c r="C52" s="54">
        <v>2</v>
      </c>
      <c r="D52" s="54" t="s">
        <v>26</v>
      </c>
      <c r="E52" s="55" t="s">
        <v>335</v>
      </c>
      <c r="F52" s="51" t="s">
        <v>336</v>
      </c>
      <c r="G52" s="56">
        <v>3</v>
      </c>
      <c r="H52" s="57" t="s">
        <v>28</v>
      </c>
      <c r="I52" s="58" t="s">
        <v>341</v>
      </c>
      <c r="J52" s="58" t="s">
        <v>342</v>
      </c>
      <c r="K52" s="56" t="s">
        <v>31</v>
      </c>
      <c r="L52" s="56" t="s">
        <v>343</v>
      </c>
      <c r="M52" s="59" t="s">
        <v>344</v>
      </c>
      <c r="N52" s="60" t="s">
        <v>34</v>
      </c>
      <c r="O52" s="54" t="s">
        <v>51</v>
      </c>
      <c r="P52" s="59" t="s">
        <v>52</v>
      </c>
      <c r="Q52" s="61">
        <v>44683</v>
      </c>
      <c r="R52" s="61">
        <v>44926</v>
      </c>
      <c r="S52" s="53" t="s">
        <v>53</v>
      </c>
      <c r="T52" s="61">
        <v>44926</v>
      </c>
      <c r="U52" s="61">
        <v>44936</v>
      </c>
      <c r="V52" s="51" t="s">
        <v>898</v>
      </c>
      <c r="W52" s="51" t="s">
        <v>560</v>
      </c>
      <c r="X52" s="52">
        <v>1</v>
      </c>
      <c r="Y52" s="57" t="s">
        <v>76</v>
      </c>
      <c r="Z52" s="51" t="s">
        <v>899</v>
      </c>
    </row>
    <row r="53" spans="1:26" ht="112.5" x14ac:dyDescent="0.25">
      <c r="A53" s="51" t="s">
        <v>314</v>
      </c>
      <c r="B53" s="51" t="s">
        <v>44</v>
      </c>
      <c r="C53" s="54">
        <v>3</v>
      </c>
      <c r="D53" s="54" t="s">
        <v>26</v>
      </c>
      <c r="E53" s="55" t="s">
        <v>345</v>
      </c>
      <c r="F53" s="51" t="s">
        <v>346</v>
      </c>
      <c r="G53" s="56">
        <v>1</v>
      </c>
      <c r="H53" s="57" t="s">
        <v>28</v>
      </c>
      <c r="I53" s="58" t="s">
        <v>347</v>
      </c>
      <c r="J53" s="58" t="s">
        <v>348</v>
      </c>
      <c r="K53" s="56" t="s">
        <v>31</v>
      </c>
      <c r="L53" s="56" t="s">
        <v>349</v>
      </c>
      <c r="M53" s="59" t="s">
        <v>350</v>
      </c>
      <c r="N53" s="60" t="s">
        <v>34</v>
      </c>
      <c r="O53" s="54" t="s">
        <v>51</v>
      </c>
      <c r="P53" s="59" t="s">
        <v>52</v>
      </c>
      <c r="Q53" s="61">
        <v>44683</v>
      </c>
      <c r="R53" s="61">
        <v>44926</v>
      </c>
      <c r="S53" s="53" t="s">
        <v>53</v>
      </c>
      <c r="T53" s="61">
        <v>44926</v>
      </c>
      <c r="U53" s="61">
        <v>44936</v>
      </c>
      <c r="V53" s="51" t="s">
        <v>561</v>
      </c>
      <c r="W53" s="51" t="s">
        <v>562</v>
      </c>
      <c r="X53" s="52">
        <v>1</v>
      </c>
      <c r="Y53" s="57" t="s">
        <v>76</v>
      </c>
      <c r="Z53" s="51" t="s">
        <v>563</v>
      </c>
    </row>
    <row r="54" spans="1:26" ht="112.5" x14ac:dyDescent="0.25">
      <c r="A54" s="51" t="s">
        <v>314</v>
      </c>
      <c r="B54" s="51" t="s">
        <v>44</v>
      </c>
      <c r="C54" s="54">
        <v>3</v>
      </c>
      <c r="D54" s="54" t="s">
        <v>26</v>
      </c>
      <c r="E54" s="55" t="s">
        <v>345</v>
      </c>
      <c r="F54" s="51" t="s">
        <v>346</v>
      </c>
      <c r="G54" s="56">
        <v>2</v>
      </c>
      <c r="H54" s="57" t="s">
        <v>28</v>
      </c>
      <c r="I54" s="58" t="s">
        <v>351</v>
      </c>
      <c r="J54" s="58" t="s">
        <v>352</v>
      </c>
      <c r="K54" s="56" t="s">
        <v>31</v>
      </c>
      <c r="L54" s="56" t="s">
        <v>353</v>
      </c>
      <c r="M54" s="59" t="s">
        <v>354</v>
      </c>
      <c r="N54" s="60" t="s">
        <v>34</v>
      </c>
      <c r="O54" s="54" t="s">
        <v>51</v>
      </c>
      <c r="P54" s="59" t="s">
        <v>52</v>
      </c>
      <c r="Q54" s="61">
        <v>44683</v>
      </c>
      <c r="R54" s="61">
        <v>45016</v>
      </c>
      <c r="S54" s="53" t="s">
        <v>37</v>
      </c>
      <c r="T54" s="61">
        <v>44926</v>
      </c>
      <c r="U54" s="61">
        <v>44936</v>
      </c>
      <c r="V54" s="51" t="s">
        <v>75</v>
      </c>
      <c r="W54" s="13" t="s">
        <v>355</v>
      </c>
      <c r="X54" s="52">
        <v>0</v>
      </c>
      <c r="Y54" s="57" t="s">
        <v>76</v>
      </c>
      <c r="Z54" s="51" t="s">
        <v>75</v>
      </c>
    </row>
    <row r="55" spans="1:26" ht="112.5" x14ac:dyDescent="0.25">
      <c r="A55" s="51" t="s">
        <v>314</v>
      </c>
      <c r="B55" s="51" t="s">
        <v>44</v>
      </c>
      <c r="C55" s="54">
        <v>3</v>
      </c>
      <c r="D55" s="54" t="s">
        <v>26</v>
      </c>
      <c r="E55" s="55" t="s">
        <v>345</v>
      </c>
      <c r="F55" s="51" t="s">
        <v>346</v>
      </c>
      <c r="G55" s="56">
        <v>3</v>
      </c>
      <c r="H55" s="57" t="s">
        <v>28</v>
      </c>
      <c r="I55" s="58" t="s">
        <v>356</v>
      </c>
      <c r="J55" s="58" t="s">
        <v>357</v>
      </c>
      <c r="K55" s="56" t="s">
        <v>31</v>
      </c>
      <c r="L55" s="56" t="s">
        <v>358</v>
      </c>
      <c r="M55" s="59" t="s">
        <v>359</v>
      </c>
      <c r="N55" s="60" t="s">
        <v>34</v>
      </c>
      <c r="O55" s="54" t="s">
        <v>51</v>
      </c>
      <c r="P55" s="59" t="s">
        <v>52</v>
      </c>
      <c r="Q55" s="61">
        <v>44683</v>
      </c>
      <c r="R55" s="61">
        <v>44926</v>
      </c>
      <c r="S55" s="53" t="s">
        <v>53</v>
      </c>
      <c r="T55" s="61">
        <v>44926</v>
      </c>
      <c r="U55" s="61">
        <v>44936</v>
      </c>
      <c r="V55" s="51" t="s">
        <v>900</v>
      </c>
      <c r="W55" s="51" t="s">
        <v>821</v>
      </c>
      <c r="X55" s="52">
        <v>1</v>
      </c>
      <c r="Y55" s="57" t="s">
        <v>76</v>
      </c>
      <c r="Z55" s="51" t="s">
        <v>564</v>
      </c>
    </row>
    <row r="56" spans="1:26" ht="112.5" x14ac:dyDescent="0.25">
      <c r="A56" s="51" t="s">
        <v>314</v>
      </c>
      <c r="B56" s="51" t="s">
        <v>44</v>
      </c>
      <c r="C56" s="54">
        <v>3</v>
      </c>
      <c r="D56" s="54" t="s">
        <v>26</v>
      </c>
      <c r="E56" s="55" t="s">
        <v>345</v>
      </c>
      <c r="F56" s="51" t="s">
        <v>346</v>
      </c>
      <c r="G56" s="56">
        <v>4</v>
      </c>
      <c r="H56" s="57" t="s">
        <v>28</v>
      </c>
      <c r="I56" s="58" t="s">
        <v>360</v>
      </c>
      <c r="J56" s="58" t="s">
        <v>361</v>
      </c>
      <c r="K56" s="56" t="s">
        <v>31</v>
      </c>
      <c r="L56" s="56" t="s">
        <v>362</v>
      </c>
      <c r="M56" s="59" t="s">
        <v>363</v>
      </c>
      <c r="N56" s="60" t="s">
        <v>34</v>
      </c>
      <c r="O56" s="54" t="s">
        <v>51</v>
      </c>
      <c r="P56" s="59" t="s">
        <v>52</v>
      </c>
      <c r="Q56" s="61">
        <v>44683</v>
      </c>
      <c r="R56" s="61">
        <v>44926</v>
      </c>
      <c r="S56" s="53" t="s">
        <v>53</v>
      </c>
      <c r="T56" s="61">
        <v>44926</v>
      </c>
      <c r="U56" s="61">
        <v>44936</v>
      </c>
      <c r="V56" s="51" t="s">
        <v>565</v>
      </c>
      <c r="W56" s="51" t="s">
        <v>566</v>
      </c>
      <c r="X56" s="52">
        <v>1</v>
      </c>
      <c r="Y56" s="57" t="s">
        <v>76</v>
      </c>
      <c r="Z56" s="51" t="s">
        <v>822</v>
      </c>
    </row>
    <row r="57" spans="1:26" ht="87" customHeight="1" x14ac:dyDescent="0.25">
      <c r="A57" s="51" t="s">
        <v>364</v>
      </c>
      <c r="B57" s="51" t="s">
        <v>110</v>
      </c>
      <c r="C57" s="54">
        <v>1</v>
      </c>
      <c r="D57" s="54" t="s">
        <v>26</v>
      </c>
      <c r="E57" s="55" t="s">
        <v>365</v>
      </c>
      <c r="F57" s="51" t="s">
        <v>782</v>
      </c>
      <c r="G57" s="56">
        <v>1</v>
      </c>
      <c r="H57" s="57" t="s">
        <v>366</v>
      </c>
      <c r="I57" s="58" t="s">
        <v>367</v>
      </c>
      <c r="J57" s="58" t="s">
        <v>368</v>
      </c>
      <c r="K57" s="56" t="s">
        <v>31</v>
      </c>
      <c r="L57" s="56" t="s">
        <v>369</v>
      </c>
      <c r="M57" s="59" t="s">
        <v>369</v>
      </c>
      <c r="N57" s="60" t="s">
        <v>34</v>
      </c>
      <c r="O57" s="54" t="s">
        <v>62</v>
      </c>
      <c r="P57" s="59" t="s">
        <v>116</v>
      </c>
      <c r="Q57" s="61">
        <v>44927</v>
      </c>
      <c r="R57" s="61">
        <v>45199</v>
      </c>
      <c r="S57" s="53" t="s">
        <v>37</v>
      </c>
      <c r="T57" s="61">
        <v>44926</v>
      </c>
      <c r="U57" s="61">
        <v>44936</v>
      </c>
      <c r="V57" s="51" t="s">
        <v>75</v>
      </c>
      <c r="W57" s="13" t="s">
        <v>370</v>
      </c>
      <c r="X57" s="52">
        <v>0</v>
      </c>
      <c r="Y57" s="57" t="s">
        <v>65</v>
      </c>
      <c r="Z57" s="51" t="s">
        <v>75</v>
      </c>
    </row>
    <row r="58" spans="1:26" ht="78.75" x14ac:dyDescent="0.25">
      <c r="A58" s="51" t="s">
        <v>364</v>
      </c>
      <c r="B58" s="51" t="s">
        <v>110</v>
      </c>
      <c r="C58" s="54">
        <v>1</v>
      </c>
      <c r="D58" s="54" t="s">
        <v>26</v>
      </c>
      <c r="E58" s="55" t="s">
        <v>365</v>
      </c>
      <c r="F58" s="51" t="s">
        <v>782</v>
      </c>
      <c r="G58" s="56">
        <v>2</v>
      </c>
      <c r="H58" s="57" t="s">
        <v>366</v>
      </c>
      <c r="I58" s="58" t="s">
        <v>367</v>
      </c>
      <c r="J58" s="58" t="s">
        <v>371</v>
      </c>
      <c r="K58" s="56" t="s">
        <v>31</v>
      </c>
      <c r="L58" s="56" t="s">
        <v>372</v>
      </c>
      <c r="M58" s="59" t="s">
        <v>372</v>
      </c>
      <c r="N58" s="60" t="s">
        <v>34</v>
      </c>
      <c r="O58" s="54" t="s">
        <v>62</v>
      </c>
      <c r="P58" s="59" t="s">
        <v>116</v>
      </c>
      <c r="Q58" s="61">
        <v>44927</v>
      </c>
      <c r="R58" s="61">
        <v>45199</v>
      </c>
      <c r="S58" s="53" t="s">
        <v>37</v>
      </c>
      <c r="T58" s="61">
        <v>44926</v>
      </c>
      <c r="U58" s="61">
        <v>44936</v>
      </c>
      <c r="V58" s="51" t="s">
        <v>75</v>
      </c>
      <c r="W58" s="13" t="s">
        <v>370</v>
      </c>
      <c r="X58" s="52">
        <v>0</v>
      </c>
      <c r="Y58" s="57" t="s">
        <v>65</v>
      </c>
      <c r="Z58" s="51" t="s">
        <v>75</v>
      </c>
    </row>
    <row r="59" spans="1:26" ht="90" x14ac:dyDescent="0.25">
      <c r="A59" s="51" t="s">
        <v>364</v>
      </c>
      <c r="B59" s="51" t="s">
        <v>110</v>
      </c>
      <c r="C59" s="54">
        <v>2</v>
      </c>
      <c r="D59" s="54" t="s">
        <v>26</v>
      </c>
      <c r="E59" s="55" t="s">
        <v>373</v>
      </c>
      <c r="F59" s="51" t="s">
        <v>374</v>
      </c>
      <c r="G59" s="56">
        <v>1</v>
      </c>
      <c r="H59" s="57" t="s">
        <v>375</v>
      </c>
      <c r="I59" s="58" t="s">
        <v>376</v>
      </c>
      <c r="J59" s="58" t="s">
        <v>377</v>
      </c>
      <c r="K59" s="56" t="s">
        <v>31</v>
      </c>
      <c r="L59" s="56" t="s">
        <v>378</v>
      </c>
      <c r="M59" s="59" t="s">
        <v>378</v>
      </c>
      <c r="N59" s="60" t="s">
        <v>34</v>
      </c>
      <c r="O59" s="54" t="s">
        <v>62</v>
      </c>
      <c r="P59" s="59" t="s">
        <v>116</v>
      </c>
      <c r="Q59" s="61">
        <v>44805</v>
      </c>
      <c r="R59" s="61">
        <v>44834</v>
      </c>
      <c r="S59" s="53" t="s">
        <v>231</v>
      </c>
      <c r="T59" s="61">
        <v>44926</v>
      </c>
      <c r="U59" s="61">
        <v>44936</v>
      </c>
      <c r="V59" s="51" t="s">
        <v>901</v>
      </c>
      <c r="W59" s="51" t="s">
        <v>799</v>
      </c>
      <c r="X59" s="52">
        <v>0</v>
      </c>
      <c r="Y59" s="57" t="s">
        <v>65</v>
      </c>
      <c r="Z59" s="51" t="s">
        <v>902</v>
      </c>
    </row>
    <row r="60" spans="1:26" ht="56.25" x14ac:dyDescent="0.25">
      <c r="A60" s="51" t="s">
        <v>364</v>
      </c>
      <c r="B60" s="51" t="s">
        <v>110</v>
      </c>
      <c r="C60" s="54">
        <v>2</v>
      </c>
      <c r="D60" s="54" t="s">
        <v>26</v>
      </c>
      <c r="E60" s="55" t="s">
        <v>373</v>
      </c>
      <c r="F60" s="51" t="s">
        <v>374</v>
      </c>
      <c r="G60" s="56">
        <v>2</v>
      </c>
      <c r="H60" s="57" t="s">
        <v>375</v>
      </c>
      <c r="I60" s="58" t="s">
        <v>376</v>
      </c>
      <c r="J60" s="58" t="s">
        <v>379</v>
      </c>
      <c r="K60" s="56" t="s">
        <v>31</v>
      </c>
      <c r="L60" s="56" t="s">
        <v>380</v>
      </c>
      <c r="M60" s="59">
        <v>1</v>
      </c>
      <c r="N60" s="60" t="s">
        <v>79</v>
      </c>
      <c r="O60" s="54" t="s">
        <v>62</v>
      </c>
      <c r="P60" s="59" t="s">
        <v>116</v>
      </c>
      <c r="Q60" s="61">
        <v>44823</v>
      </c>
      <c r="R60" s="61">
        <v>44895</v>
      </c>
      <c r="S60" s="53" t="s">
        <v>231</v>
      </c>
      <c r="T60" s="61">
        <v>44926</v>
      </c>
      <c r="U60" s="61">
        <v>44936</v>
      </c>
      <c r="V60" s="51" t="s">
        <v>903</v>
      </c>
      <c r="W60" s="51" t="s">
        <v>798</v>
      </c>
      <c r="X60" s="52">
        <v>0</v>
      </c>
      <c r="Y60" s="57" t="s">
        <v>65</v>
      </c>
      <c r="Z60" s="51" t="s">
        <v>647</v>
      </c>
    </row>
    <row r="61" spans="1:26" ht="135" x14ac:dyDescent="0.25">
      <c r="A61" s="51" t="s">
        <v>381</v>
      </c>
      <c r="B61" s="51" t="s">
        <v>382</v>
      </c>
      <c r="C61" s="54">
        <v>1</v>
      </c>
      <c r="D61" s="54" t="s">
        <v>26</v>
      </c>
      <c r="E61" s="55" t="s">
        <v>383</v>
      </c>
      <c r="F61" s="51" t="s">
        <v>384</v>
      </c>
      <c r="G61" s="56">
        <v>1</v>
      </c>
      <c r="H61" s="57" t="s">
        <v>385</v>
      </c>
      <c r="I61" s="58" t="s">
        <v>386</v>
      </c>
      <c r="J61" s="58" t="s">
        <v>387</v>
      </c>
      <c r="K61" s="56" t="s">
        <v>31</v>
      </c>
      <c r="L61" s="56" t="s">
        <v>388</v>
      </c>
      <c r="M61" s="59">
        <v>1</v>
      </c>
      <c r="N61" s="60" t="s">
        <v>34</v>
      </c>
      <c r="O61" s="54" t="s">
        <v>389</v>
      </c>
      <c r="P61" s="59" t="s">
        <v>390</v>
      </c>
      <c r="Q61" s="61">
        <v>44866</v>
      </c>
      <c r="R61" s="61">
        <v>45077</v>
      </c>
      <c r="S61" s="53" t="s">
        <v>37</v>
      </c>
      <c r="T61" s="61">
        <v>44926</v>
      </c>
      <c r="U61" s="61">
        <v>44939</v>
      </c>
      <c r="V61" s="51" t="s">
        <v>904</v>
      </c>
      <c r="W61" s="51" t="s">
        <v>772</v>
      </c>
      <c r="X61" s="52">
        <v>0</v>
      </c>
      <c r="Y61" s="57" t="s">
        <v>38</v>
      </c>
      <c r="Z61" s="51" t="s">
        <v>648</v>
      </c>
    </row>
    <row r="62" spans="1:26" ht="135" x14ac:dyDescent="0.25">
      <c r="A62" s="51" t="s">
        <v>381</v>
      </c>
      <c r="B62" s="51" t="s">
        <v>382</v>
      </c>
      <c r="C62" s="54">
        <v>1</v>
      </c>
      <c r="D62" s="54" t="s">
        <v>26</v>
      </c>
      <c r="E62" s="55" t="s">
        <v>383</v>
      </c>
      <c r="F62" s="51" t="s">
        <v>384</v>
      </c>
      <c r="G62" s="56">
        <v>2</v>
      </c>
      <c r="H62" s="57" t="s">
        <v>385</v>
      </c>
      <c r="I62" s="58" t="s">
        <v>386</v>
      </c>
      <c r="J62" s="58" t="s">
        <v>391</v>
      </c>
      <c r="K62" s="56" t="s">
        <v>31</v>
      </c>
      <c r="L62" s="56" t="s">
        <v>392</v>
      </c>
      <c r="M62" s="59">
        <v>1</v>
      </c>
      <c r="N62" s="60" t="s">
        <v>34</v>
      </c>
      <c r="O62" s="54" t="s">
        <v>393</v>
      </c>
      <c r="P62" s="59" t="s">
        <v>393</v>
      </c>
      <c r="Q62" s="61">
        <v>44713</v>
      </c>
      <c r="R62" s="61">
        <v>45077</v>
      </c>
      <c r="S62" s="53" t="s">
        <v>37</v>
      </c>
      <c r="T62" s="61">
        <v>44926</v>
      </c>
      <c r="U62" s="61">
        <v>44939</v>
      </c>
      <c r="V62" s="51" t="s">
        <v>394</v>
      </c>
      <c r="W62" s="51" t="s">
        <v>772</v>
      </c>
      <c r="X62" s="52">
        <v>0</v>
      </c>
      <c r="Y62" s="57" t="s">
        <v>38</v>
      </c>
      <c r="Z62" s="51" t="s">
        <v>649</v>
      </c>
    </row>
    <row r="63" spans="1:26" ht="123.75" x14ac:dyDescent="0.25">
      <c r="A63" s="51" t="s">
        <v>381</v>
      </c>
      <c r="B63" s="51" t="s">
        <v>55</v>
      </c>
      <c r="C63" s="54">
        <v>1</v>
      </c>
      <c r="D63" s="54" t="s">
        <v>26</v>
      </c>
      <c r="E63" s="55" t="s">
        <v>383</v>
      </c>
      <c r="F63" s="51" t="s">
        <v>395</v>
      </c>
      <c r="G63" s="56">
        <v>3</v>
      </c>
      <c r="H63" s="57" t="s">
        <v>385</v>
      </c>
      <c r="I63" s="58" t="s">
        <v>396</v>
      </c>
      <c r="J63" s="58" t="s">
        <v>397</v>
      </c>
      <c r="K63" s="56" t="s">
        <v>31</v>
      </c>
      <c r="L63" s="56" t="s">
        <v>398</v>
      </c>
      <c r="M63" s="59">
        <v>1</v>
      </c>
      <c r="N63" s="60" t="s">
        <v>34</v>
      </c>
      <c r="O63" s="54" t="s">
        <v>62</v>
      </c>
      <c r="P63" s="59" t="s">
        <v>62</v>
      </c>
      <c r="Q63" s="61">
        <v>44713</v>
      </c>
      <c r="R63" s="61">
        <v>45077</v>
      </c>
      <c r="S63" s="53" t="s">
        <v>37</v>
      </c>
      <c r="T63" s="61">
        <v>44926</v>
      </c>
      <c r="U63" s="61">
        <v>44942</v>
      </c>
      <c r="V63" s="51" t="s">
        <v>572</v>
      </c>
      <c r="W63" s="13" t="s">
        <v>932</v>
      </c>
      <c r="X63" s="52">
        <v>0</v>
      </c>
      <c r="Y63" s="57" t="s">
        <v>65</v>
      </c>
      <c r="Z63" s="51" t="s">
        <v>75</v>
      </c>
    </row>
    <row r="64" spans="1:26" ht="135" x14ac:dyDescent="0.25">
      <c r="A64" s="51" t="s">
        <v>381</v>
      </c>
      <c r="B64" s="51" t="s">
        <v>382</v>
      </c>
      <c r="C64" s="54">
        <v>1</v>
      </c>
      <c r="D64" s="54" t="s">
        <v>26</v>
      </c>
      <c r="E64" s="55" t="s">
        <v>383</v>
      </c>
      <c r="F64" s="51" t="s">
        <v>384</v>
      </c>
      <c r="G64" s="56">
        <v>4</v>
      </c>
      <c r="H64" s="57" t="s">
        <v>385</v>
      </c>
      <c r="I64" s="58" t="s">
        <v>399</v>
      </c>
      <c r="J64" s="58" t="s">
        <v>787</v>
      </c>
      <c r="K64" s="56" t="s">
        <v>31</v>
      </c>
      <c r="L64" s="56" t="s">
        <v>400</v>
      </c>
      <c r="M64" s="59">
        <v>1</v>
      </c>
      <c r="N64" s="60" t="s">
        <v>34</v>
      </c>
      <c r="O64" s="54" t="s">
        <v>393</v>
      </c>
      <c r="P64" s="59" t="s">
        <v>393</v>
      </c>
      <c r="Q64" s="61">
        <v>44713</v>
      </c>
      <c r="R64" s="61">
        <v>44926</v>
      </c>
      <c r="S64" s="53" t="s">
        <v>64</v>
      </c>
      <c r="T64" s="61">
        <v>44926</v>
      </c>
      <c r="U64" s="61">
        <v>44939</v>
      </c>
      <c r="V64" s="51" t="s">
        <v>650</v>
      </c>
      <c r="W64" s="51" t="s">
        <v>773</v>
      </c>
      <c r="X64" s="52">
        <f>4/6</f>
        <v>0.66666666666666663</v>
      </c>
      <c r="Y64" s="57" t="s">
        <v>38</v>
      </c>
      <c r="Z64" s="51" t="s">
        <v>651</v>
      </c>
    </row>
    <row r="65" spans="1:26" ht="135" x14ac:dyDescent="0.25">
      <c r="A65" s="51" t="s">
        <v>381</v>
      </c>
      <c r="B65" s="51" t="s">
        <v>382</v>
      </c>
      <c r="C65" s="54">
        <v>1</v>
      </c>
      <c r="D65" s="54" t="s">
        <v>26</v>
      </c>
      <c r="E65" s="55" t="s">
        <v>383</v>
      </c>
      <c r="F65" s="51" t="s">
        <v>384</v>
      </c>
      <c r="G65" s="56">
        <v>5</v>
      </c>
      <c r="H65" s="57" t="s">
        <v>385</v>
      </c>
      <c r="I65" s="58" t="s">
        <v>401</v>
      </c>
      <c r="J65" s="58" t="s">
        <v>402</v>
      </c>
      <c r="K65" s="56" t="s">
        <v>31</v>
      </c>
      <c r="L65" s="56" t="s">
        <v>403</v>
      </c>
      <c r="M65" s="59">
        <v>1</v>
      </c>
      <c r="N65" s="60" t="s">
        <v>34</v>
      </c>
      <c r="O65" s="54" t="s">
        <v>393</v>
      </c>
      <c r="P65" s="59" t="s">
        <v>393</v>
      </c>
      <c r="Q65" s="61">
        <v>44713</v>
      </c>
      <c r="R65" s="61">
        <v>44926</v>
      </c>
      <c r="S65" s="53" t="s">
        <v>64</v>
      </c>
      <c r="T65" s="61">
        <v>44926</v>
      </c>
      <c r="U65" s="61">
        <v>44939</v>
      </c>
      <c r="V65" s="51" t="s">
        <v>652</v>
      </c>
      <c r="W65" s="51" t="s">
        <v>774</v>
      </c>
      <c r="X65" s="52">
        <f>4/14</f>
        <v>0.2857142857142857</v>
      </c>
      <c r="Y65" s="57" t="s">
        <v>38</v>
      </c>
      <c r="Z65" s="51" t="s">
        <v>653</v>
      </c>
    </row>
    <row r="66" spans="1:26" ht="123.75" x14ac:dyDescent="0.25">
      <c r="A66" s="51" t="s">
        <v>381</v>
      </c>
      <c r="B66" s="51" t="s">
        <v>382</v>
      </c>
      <c r="C66" s="54">
        <v>2</v>
      </c>
      <c r="D66" s="54" t="s">
        <v>26</v>
      </c>
      <c r="E66" s="55" t="s">
        <v>404</v>
      </c>
      <c r="F66" s="51" t="s">
        <v>793</v>
      </c>
      <c r="G66" s="56">
        <v>1</v>
      </c>
      <c r="H66" s="57" t="s">
        <v>405</v>
      </c>
      <c r="I66" s="58" t="s">
        <v>406</v>
      </c>
      <c r="J66" s="58" t="s">
        <v>407</v>
      </c>
      <c r="K66" s="56" t="s">
        <v>31</v>
      </c>
      <c r="L66" s="56" t="s">
        <v>408</v>
      </c>
      <c r="M66" s="59">
        <v>1</v>
      </c>
      <c r="N66" s="60" t="s">
        <v>34</v>
      </c>
      <c r="O66" s="54" t="s">
        <v>393</v>
      </c>
      <c r="P66" s="59" t="s">
        <v>409</v>
      </c>
      <c r="Q66" s="61">
        <v>44713</v>
      </c>
      <c r="R66" s="61">
        <v>44865</v>
      </c>
      <c r="S66" s="53" t="s">
        <v>80</v>
      </c>
      <c r="T66" s="61">
        <v>44926</v>
      </c>
      <c r="U66" s="61">
        <v>44939</v>
      </c>
      <c r="V66" s="51" t="s">
        <v>905</v>
      </c>
      <c r="W66" s="51" t="s">
        <v>775</v>
      </c>
      <c r="X66" s="52">
        <v>1</v>
      </c>
      <c r="Y66" s="57" t="s">
        <v>38</v>
      </c>
      <c r="Z66" s="51" t="s">
        <v>654</v>
      </c>
    </row>
    <row r="67" spans="1:26" ht="123.75" x14ac:dyDescent="0.25">
      <c r="A67" s="51" t="s">
        <v>381</v>
      </c>
      <c r="B67" s="51" t="s">
        <v>382</v>
      </c>
      <c r="C67" s="54">
        <v>2</v>
      </c>
      <c r="D67" s="54" t="s">
        <v>26</v>
      </c>
      <c r="E67" s="55" t="s">
        <v>404</v>
      </c>
      <c r="F67" s="51" t="s">
        <v>793</v>
      </c>
      <c r="G67" s="56">
        <v>2</v>
      </c>
      <c r="H67" s="57" t="s">
        <v>405</v>
      </c>
      <c r="I67" s="58" t="s">
        <v>410</v>
      </c>
      <c r="J67" s="58" t="s">
        <v>411</v>
      </c>
      <c r="K67" s="56" t="s">
        <v>31</v>
      </c>
      <c r="L67" s="56" t="s">
        <v>412</v>
      </c>
      <c r="M67" s="59">
        <v>1</v>
      </c>
      <c r="N67" s="60" t="s">
        <v>34</v>
      </c>
      <c r="O67" s="54" t="s">
        <v>393</v>
      </c>
      <c r="P67" s="59" t="s">
        <v>409</v>
      </c>
      <c r="Q67" s="61">
        <v>44713</v>
      </c>
      <c r="R67" s="61">
        <v>44865</v>
      </c>
      <c r="S67" s="53" t="s">
        <v>80</v>
      </c>
      <c r="T67" s="61">
        <v>44926</v>
      </c>
      <c r="U67" s="61">
        <v>44939</v>
      </c>
      <c r="V67" s="51" t="s">
        <v>655</v>
      </c>
      <c r="W67" s="51" t="s">
        <v>776</v>
      </c>
      <c r="X67" s="52">
        <v>1</v>
      </c>
      <c r="Y67" s="57" t="s">
        <v>38</v>
      </c>
      <c r="Z67" s="51" t="s">
        <v>656</v>
      </c>
    </row>
    <row r="68" spans="1:26" ht="123.75" x14ac:dyDescent="0.25">
      <c r="A68" s="51" t="s">
        <v>381</v>
      </c>
      <c r="B68" s="51" t="s">
        <v>382</v>
      </c>
      <c r="C68" s="54">
        <v>3</v>
      </c>
      <c r="D68" s="54" t="s">
        <v>26</v>
      </c>
      <c r="E68" s="55" t="s">
        <v>413</v>
      </c>
      <c r="F68" s="51" t="s">
        <v>414</v>
      </c>
      <c r="G68" s="56">
        <v>2</v>
      </c>
      <c r="H68" s="57" t="s">
        <v>415</v>
      </c>
      <c r="I68" s="58" t="s">
        <v>416</v>
      </c>
      <c r="J68" s="58" t="s">
        <v>418</v>
      </c>
      <c r="K68" s="56" t="s">
        <v>31</v>
      </c>
      <c r="L68" s="56" t="s">
        <v>419</v>
      </c>
      <c r="M68" s="59">
        <v>1</v>
      </c>
      <c r="N68" s="60" t="s">
        <v>34</v>
      </c>
      <c r="O68" s="54" t="s">
        <v>393</v>
      </c>
      <c r="P68" s="59" t="s">
        <v>417</v>
      </c>
      <c r="Q68" s="61">
        <v>44713</v>
      </c>
      <c r="R68" s="61">
        <v>44865</v>
      </c>
      <c r="S68" s="53" t="s">
        <v>80</v>
      </c>
      <c r="T68" s="61">
        <v>44926</v>
      </c>
      <c r="U68" s="61">
        <v>44939</v>
      </c>
      <c r="V68" s="51" t="s">
        <v>655</v>
      </c>
      <c r="W68" s="51" t="s">
        <v>777</v>
      </c>
      <c r="X68" s="52">
        <v>1</v>
      </c>
      <c r="Y68" s="57" t="s">
        <v>38</v>
      </c>
      <c r="Z68" s="51" t="s">
        <v>657</v>
      </c>
    </row>
    <row r="69" spans="1:26" ht="123.75" x14ac:dyDescent="0.25">
      <c r="A69" s="51" t="s">
        <v>381</v>
      </c>
      <c r="B69" s="51" t="s">
        <v>382</v>
      </c>
      <c r="C69" s="54">
        <v>3</v>
      </c>
      <c r="D69" s="54" t="s">
        <v>26</v>
      </c>
      <c r="E69" s="55" t="s">
        <v>413</v>
      </c>
      <c r="F69" s="51" t="s">
        <v>414</v>
      </c>
      <c r="G69" s="56">
        <v>3</v>
      </c>
      <c r="H69" s="57" t="s">
        <v>415</v>
      </c>
      <c r="I69" s="58" t="s">
        <v>416</v>
      </c>
      <c r="J69" s="58" t="s">
        <v>420</v>
      </c>
      <c r="K69" s="56" t="s">
        <v>31</v>
      </c>
      <c r="L69" s="56" t="s">
        <v>421</v>
      </c>
      <c r="M69" s="59">
        <v>1</v>
      </c>
      <c r="N69" s="60" t="s">
        <v>34</v>
      </c>
      <c r="O69" s="54" t="s">
        <v>393</v>
      </c>
      <c r="P69" s="59" t="s">
        <v>417</v>
      </c>
      <c r="Q69" s="61">
        <v>44713</v>
      </c>
      <c r="R69" s="61">
        <v>44926</v>
      </c>
      <c r="S69" s="53" t="s">
        <v>231</v>
      </c>
      <c r="T69" s="61">
        <v>44926</v>
      </c>
      <c r="U69" s="61">
        <v>44939</v>
      </c>
      <c r="V69" s="51" t="s">
        <v>658</v>
      </c>
      <c r="W69" s="51" t="s">
        <v>778</v>
      </c>
      <c r="X69" s="52">
        <v>1</v>
      </c>
      <c r="Y69" s="57" t="s">
        <v>38</v>
      </c>
      <c r="Z69" s="51" t="s">
        <v>659</v>
      </c>
    </row>
    <row r="70" spans="1:26" ht="157.5" x14ac:dyDescent="0.25">
      <c r="A70" s="51" t="s">
        <v>422</v>
      </c>
      <c r="B70" s="51" t="s">
        <v>67</v>
      </c>
      <c r="C70" s="54">
        <v>1</v>
      </c>
      <c r="D70" s="54" t="s">
        <v>26</v>
      </c>
      <c r="E70" s="55" t="s">
        <v>423</v>
      </c>
      <c r="F70" s="51" t="s">
        <v>424</v>
      </c>
      <c r="G70" s="56">
        <v>1</v>
      </c>
      <c r="H70" s="57" t="s">
        <v>425</v>
      </c>
      <c r="I70" s="58" t="s">
        <v>426</v>
      </c>
      <c r="J70" s="58" t="s">
        <v>427</v>
      </c>
      <c r="K70" s="56" t="s">
        <v>31</v>
      </c>
      <c r="L70" s="56" t="s">
        <v>428</v>
      </c>
      <c r="M70" s="59" t="s">
        <v>429</v>
      </c>
      <c r="N70" s="60" t="s">
        <v>79</v>
      </c>
      <c r="O70" s="54" t="s">
        <v>62</v>
      </c>
      <c r="P70" s="59" t="s">
        <v>841</v>
      </c>
      <c r="Q70" s="61">
        <v>44763</v>
      </c>
      <c r="R70" s="61">
        <v>44834</v>
      </c>
      <c r="S70" s="53" t="s">
        <v>53</v>
      </c>
      <c r="T70" s="61">
        <v>44926</v>
      </c>
      <c r="U70" s="61">
        <v>44942</v>
      </c>
      <c r="V70" s="51" t="s">
        <v>588</v>
      </c>
      <c r="W70" s="51" t="s">
        <v>589</v>
      </c>
      <c r="X70" s="52">
        <v>1</v>
      </c>
      <c r="Y70" s="57" t="s">
        <v>122</v>
      </c>
      <c r="Z70" s="51" t="s">
        <v>590</v>
      </c>
    </row>
    <row r="71" spans="1:26" ht="157.5" x14ac:dyDescent="0.25">
      <c r="A71" s="51" t="s">
        <v>422</v>
      </c>
      <c r="B71" s="51" t="s">
        <v>67</v>
      </c>
      <c r="C71" s="54">
        <v>1</v>
      </c>
      <c r="D71" s="54" t="s">
        <v>26</v>
      </c>
      <c r="E71" s="55" t="s">
        <v>423</v>
      </c>
      <c r="F71" s="51" t="s">
        <v>424</v>
      </c>
      <c r="G71" s="56">
        <v>2</v>
      </c>
      <c r="H71" s="57" t="s">
        <v>425</v>
      </c>
      <c r="I71" s="58" t="s">
        <v>430</v>
      </c>
      <c r="J71" s="58" t="s">
        <v>431</v>
      </c>
      <c r="K71" s="56" t="s">
        <v>31</v>
      </c>
      <c r="L71" s="56" t="s">
        <v>432</v>
      </c>
      <c r="M71" s="59" t="s">
        <v>433</v>
      </c>
      <c r="N71" s="60" t="s">
        <v>34</v>
      </c>
      <c r="O71" s="54" t="s">
        <v>62</v>
      </c>
      <c r="P71" s="59" t="s">
        <v>841</v>
      </c>
      <c r="Q71" s="61">
        <v>44763</v>
      </c>
      <c r="R71" s="61">
        <v>45107</v>
      </c>
      <c r="S71" s="53" t="s">
        <v>37</v>
      </c>
      <c r="T71" s="61">
        <v>44926</v>
      </c>
      <c r="U71" s="61">
        <v>44942</v>
      </c>
      <c r="V71" s="51" t="s">
        <v>75</v>
      </c>
      <c r="W71" s="61" t="s">
        <v>917</v>
      </c>
      <c r="X71" s="52">
        <v>0</v>
      </c>
      <c r="Y71" s="57" t="s">
        <v>122</v>
      </c>
      <c r="Z71" s="51" t="s">
        <v>75</v>
      </c>
    </row>
    <row r="72" spans="1:26" ht="90" x14ac:dyDescent="0.25">
      <c r="A72" s="51" t="s">
        <v>435</v>
      </c>
      <c r="B72" s="51" t="s">
        <v>67</v>
      </c>
      <c r="C72" s="54">
        <v>1</v>
      </c>
      <c r="D72" s="54" t="s">
        <v>26</v>
      </c>
      <c r="E72" s="55" t="s">
        <v>436</v>
      </c>
      <c r="F72" s="51" t="s">
        <v>437</v>
      </c>
      <c r="G72" s="56">
        <v>1</v>
      </c>
      <c r="H72" s="57" t="s">
        <v>438</v>
      </c>
      <c r="I72" s="58" t="s">
        <v>439</v>
      </c>
      <c r="J72" s="58" t="s">
        <v>909</v>
      </c>
      <c r="K72" s="56" t="s">
        <v>31</v>
      </c>
      <c r="L72" s="56" t="s">
        <v>440</v>
      </c>
      <c r="M72" s="59">
        <v>1</v>
      </c>
      <c r="N72" s="60" t="s">
        <v>34</v>
      </c>
      <c r="O72" s="54" t="s">
        <v>62</v>
      </c>
      <c r="P72" s="59" t="s">
        <v>842</v>
      </c>
      <c r="Q72" s="61">
        <v>44835</v>
      </c>
      <c r="R72" s="61">
        <v>45107</v>
      </c>
      <c r="S72" s="53" t="s">
        <v>37</v>
      </c>
      <c r="T72" s="61">
        <v>44926</v>
      </c>
      <c r="U72" s="61">
        <v>44942</v>
      </c>
      <c r="V72" s="51" t="s">
        <v>75</v>
      </c>
      <c r="W72" s="70" t="s">
        <v>917</v>
      </c>
      <c r="X72" s="52">
        <v>0</v>
      </c>
      <c r="Y72" s="57" t="s">
        <v>122</v>
      </c>
      <c r="Z72" s="51" t="s">
        <v>75</v>
      </c>
    </row>
    <row r="73" spans="1:26" ht="90" x14ac:dyDescent="0.25">
      <c r="A73" s="51" t="s">
        <v>435</v>
      </c>
      <c r="B73" s="51" t="s">
        <v>67</v>
      </c>
      <c r="C73" s="54">
        <v>1</v>
      </c>
      <c r="D73" s="54" t="s">
        <v>26</v>
      </c>
      <c r="E73" s="55" t="s">
        <v>436</v>
      </c>
      <c r="F73" s="51" t="s">
        <v>437</v>
      </c>
      <c r="G73" s="56">
        <v>2</v>
      </c>
      <c r="H73" s="57" t="s">
        <v>441</v>
      </c>
      <c r="I73" s="58" t="s">
        <v>442</v>
      </c>
      <c r="J73" s="58" t="s">
        <v>443</v>
      </c>
      <c r="K73" s="56" t="s">
        <v>31</v>
      </c>
      <c r="L73" s="56" t="s">
        <v>444</v>
      </c>
      <c r="M73" s="59" t="s">
        <v>444</v>
      </c>
      <c r="N73" s="60" t="s">
        <v>34</v>
      </c>
      <c r="O73" s="54" t="s">
        <v>62</v>
      </c>
      <c r="P73" s="59" t="s">
        <v>842</v>
      </c>
      <c r="Q73" s="61">
        <v>44774</v>
      </c>
      <c r="R73" s="61">
        <v>44834</v>
      </c>
      <c r="S73" s="53" t="s">
        <v>64</v>
      </c>
      <c r="T73" s="61">
        <v>44926</v>
      </c>
      <c r="U73" s="61">
        <v>44942</v>
      </c>
      <c r="V73" s="51" t="s">
        <v>591</v>
      </c>
      <c r="W73" s="51" t="s">
        <v>592</v>
      </c>
      <c r="X73" s="52">
        <v>0</v>
      </c>
      <c r="Y73" s="57" t="s">
        <v>122</v>
      </c>
      <c r="Z73" s="51" t="s">
        <v>919</v>
      </c>
    </row>
    <row r="74" spans="1:26" ht="101.25" x14ac:dyDescent="0.25">
      <c r="A74" s="51" t="s">
        <v>435</v>
      </c>
      <c r="B74" s="51" t="s">
        <v>67</v>
      </c>
      <c r="C74" s="54">
        <v>2</v>
      </c>
      <c r="D74" s="54" t="s">
        <v>26</v>
      </c>
      <c r="E74" s="55" t="s">
        <v>445</v>
      </c>
      <c r="F74" s="51" t="s">
        <v>446</v>
      </c>
      <c r="G74" s="56">
        <v>1</v>
      </c>
      <c r="H74" s="57" t="s">
        <v>447</v>
      </c>
      <c r="I74" s="58" t="s">
        <v>448</v>
      </c>
      <c r="J74" s="58" t="s">
        <v>449</v>
      </c>
      <c r="K74" s="56" t="s">
        <v>31</v>
      </c>
      <c r="L74" s="56" t="s">
        <v>450</v>
      </c>
      <c r="M74" s="59" t="s">
        <v>450</v>
      </c>
      <c r="N74" s="60" t="s">
        <v>34</v>
      </c>
      <c r="O74" s="54" t="s">
        <v>62</v>
      </c>
      <c r="P74" s="59" t="s">
        <v>847</v>
      </c>
      <c r="Q74" s="61">
        <v>44774</v>
      </c>
      <c r="R74" s="61">
        <v>44865</v>
      </c>
      <c r="S74" s="53" t="s">
        <v>64</v>
      </c>
      <c r="T74" s="61">
        <v>44926</v>
      </c>
      <c r="U74" s="61">
        <v>44942</v>
      </c>
      <c r="V74" s="51" t="s">
        <v>591</v>
      </c>
      <c r="W74" s="51" t="s">
        <v>593</v>
      </c>
      <c r="X74" s="52">
        <v>0</v>
      </c>
      <c r="Y74" s="57" t="s">
        <v>122</v>
      </c>
      <c r="Z74" s="51" t="s">
        <v>920</v>
      </c>
    </row>
    <row r="75" spans="1:26" ht="101.25" x14ac:dyDescent="0.25">
      <c r="A75" s="51" t="s">
        <v>435</v>
      </c>
      <c r="B75" s="51" t="s">
        <v>67</v>
      </c>
      <c r="C75" s="54">
        <v>2</v>
      </c>
      <c r="D75" s="54" t="s">
        <v>26</v>
      </c>
      <c r="E75" s="55" t="s">
        <v>445</v>
      </c>
      <c r="F75" s="51" t="s">
        <v>446</v>
      </c>
      <c r="G75" s="56">
        <v>1</v>
      </c>
      <c r="H75" s="57" t="s">
        <v>447</v>
      </c>
      <c r="I75" s="58" t="s">
        <v>451</v>
      </c>
      <c r="J75" s="58" t="s">
        <v>452</v>
      </c>
      <c r="K75" s="56" t="s">
        <v>31</v>
      </c>
      <c r="L75" s="56" t="s">
        <v>450</v>
      </c>
      <c r="M75" s="59" t="s">
        <v>450</v>
      </c>
      <c r="N75" s="60" t="s">
        <v>34</v>
      </c>
      <c r="O75" s="54" t="s">
        <v>62</v>
      </c>
      <c r="P75" s="59" t="s">
        <v>847</v>
      </c>
      <c r="Q75" s="61">
        <v>44774</v>
      </c>
      <c r="R75" s="61">
        <v>44865</v>
      </c>
      <c r="S75" s="53" t="s">
        <v>64</v>
      </c>
      <c r="T75" s="61">
        <v>44926</v>
      </c>
      <c r="U75" s="61">
        <v>44942</v>
      </c>
      <c r="V75" s="51" t="s">
        <v>591</v>
      </c>
      <c r="W75" s="51" t="s">
        <v>594</v>
      </c>
      <c r="X75" s="52">
        <v>0</v>
      </c>
      <c r="Y75" s="57" t="s">
        <v>122</v>
      </c>
      <c r="Z75" s="51" t="s">
        <v>921</v>
      </c>
    </row>
    <row r="76" spans="1:26" ht="78.75" x14ac:dyDescent="0.25">
      <c r="A76" s="51" t="s">
        <v>435</v>
      </c>
      <c r="B76" s="51" t="s">
        <v>67</v>
      </c>
      <c r="C76" s="54">
        <v>3</v>
      </c>
      <c r="D76" s="54" t="s">
        <v>26</v>
      </c>
      <c r="E76" s="55" t="s">
        <v>453</v>
      </c>
      <c r="F76" s="51" t="s">
        <v>808</v>
      </c>
      <c r="G76" s="56">
        <v>1</v>
      </c>
      <c r="H76" s="57" t="s">
        <v>455</v>
      </c>
      <c r="I76" s="58" t="s">
        <v>456</v>
      </c>
      <c r="J76" s="58" t="s">
        <v>809</v>
      </c>
      <c r="K76" s="56" t="s">
        <v>31</v>
      </c>
      <c r="L76" s="56" t="s">
        <v>450</v>
      </c>
      <c r="M76" s="59" t="s">
        <v>450</v>
      </c>
      <c r="N76" s="60" t="s">
        <v>34</v>
      </c>
      <c r="O76" s="54" t="s">
        <v>62</v>
      </c>
      <c r="P76" s="59" t="s">
        <v>842</v>
      </c>
      <c r="Q76" s="61">
        <v>44774</v>
      </c>
      <c r="R76" s="61">
        <v>44834</v>
      </c>
      <c r="S76" s="53" t="s">
        <v>64</v>
      </c>
      <c r="T76" s="61">
        <v>44926</v>
      </c>
      <c r="U76" s="61">
        <v>44942</v>
      </c>
      <c r="V76" s="51" t="s">
        <v>595</v>
      </c>
      <c r="W76" s="51" t="s">
        <v>596</v>
      </c>
      <c r="X76" s="52">
        <v>0</v>
      </c>
      <c r="Y76" s="57" t="s">
        <v>122</v>
      </c>
      <c r="Z76" s="51" t="s">
        <v>922</v>
      </c>
    </row>
    <row r="77" spans="1:26" ht="78.75" x14ac:dyDescent="0.25">
      <c r="A77" s="51" t="s">
        <v>435</v>
      </c>
      <c r="B77" s="51" t="s">
        <v>67</v>
      </c>
      <c r="C77" s="54">
        <v>3</v>
      </c>
      <c r="D77" s="54" t="s">
        <v>26</v>
      </c>
      <c r="E77" s="55" t="s">
        <v>453</v>
      </c>
      <c r="F77" s="51" t="s">
        <v>454</v>
      </c>
      <c r="G77" s="56">
        <v>2</v>
      </c>
      <c r="H77" s="57" t="s">
        <v>455</v>
      </c>
      <c r="I77" s="58" t="s">
        <v>456</v>
      </c>
      <c r="J77" s="58" t="s">
        <v>910</v>
      </c>
      <c r="K77" s="56" t="s">
        <v>31</v>
      </c>
      <c r="L77" s="56" t="s">
        <v>457</v>
      </c>
      <c r="M77" s="59">
        <v>1</v>
      </c>
      <c r="N77" s="60" t="s">
        <v>34</v>
      </c>
      <c r="O77" s="54" t="s">
        <v>62</v>
      </c>
      <c r="P77" s="59" t="s">
        <v>842</v>
      </c>
      <c r="Q77" s="61">
        <v>44835</v>
      </c>
      <c r="R77" s="61">
        <v>45107</v>
      </c>
      <c r="S77" s="53" t="s">
        <v>37</v>
      </c>
      <c r="T77" s="61">
        <v>44926</v>
      </c>
      <c r="U77" s="61">
        <v>44942</v>
      </c>
      <c r="V77" s="51" t="s">
        <v>75</v>
      </c>
      <c r="W77" s="70" t="s">
        <v>917</v>
      </c>
      <c r="X77" s="52">
        <v>0</v>
      </c>
      <c r="Y77" s="57" t="s">
        <v>122</v>
      </c>
      <c r="Z77" s="51" t="s">
        <v>75</v>
      </c>
    </row>
    <row r="78" spans="1:26" ht="123.75" x14ac:dyDescent="0.25">
      <c r="A78" s="51" t="s">
        <v>435</v>
      </c>
      <c r="B78" s="51" t="s">
        <v>67</v>
      </c>
      <c r="C78" s="54">
        <v>4</v>
      </c>
      <c r="D78" s="54" t="s">
        <v>26</v>
      </c>
      <c r="E78" s="55" t="s">
        <v>458</v>
      </c>
      <c r="F78" s="51" t="s">
        <v>459</v>
      </c>
      <c r="G78" s="56">
        <v>1</v>
      </c>
      <c r="H78" s="57" t="s">
        <v>460</v>
      </c>
      <c r="I78" s="58" t="s">
        <v>461</v>
      </c>
      <c r="J78" s="58" t="s">
        <v>462</v>
      </c>
      <c r="K78" s="56" t="s">
        <v>31</v>
      </c>
      <c r="L78" s="56" t="s">
        <v>463</v>
      </c>
      <c r="M78" s="59" t="s">
        <v>464</v>
      </c>
      <c r="N78" s="60" t="s">
        <v>34</v>
      </c>
      <c r="O78" s="54" t="s">
        <v>62</v>
      </c>
      <c r="P78" s="59" t="s">
        <v>847</v>
      </c>
      <c r="Q78" s="61">
        <v>44774</v>
      </c>
      <c r="R78" s="61">
        <v>44926</v>
      </c>
      <c r="S78" s="53" t="s">
        <v>231</v>
      </c>
      <c r="T78" s="61">
        <v>44926</v>
      </c>
      <c r="U78" s="61">
        <v>44942</v>
      </c>
      <c r="V78" s="51" t="s">
        <v>597</v>
      </c>
      <c r="W78" s="13" t="s">
        <v>923</v>
      </c>
      <c r="X78" s="52">
        <v>1</v>
      </c>
      <c r="Y78" s="57" t="s">
        <v>122</v>
      </c>
      <c r="Z78" s="51" t="s">
        <v>598</v>
      </c>
    </row>
    <row r="79" spans="1:26" ht="123.75" x14ac:dyDescent="0.25">
      <c r="A79" s="51" t="s">
        <v>435</v>
      </c>
      <c r="B79" s="51" t="s">
        <v>67</v>
      </c>
      <c r="C79" s="54">
        <v>4</v>
      </c>
      <c r="D79" s="54" t="s">
        <v>26</v>
      </c>
      <c r="E79" s="55" t="s">
        <v>458</v>
      </c>
      <c r="F79" s="51" t="s">
        <v>459</v>
      </c>
      <c r="G79" s="56">
        <v>2</v>
      </c>
      <c r="H79" s="57" t="s">
        <v>460</v>
      </c>
      <c r="I79" s="58" t="s">
        <v>465</v>
      </c>
      <c r="J79" s="58" t="s">
        <v>466</v>
      </c>
      <c r="K79" s="56" t="s">
        <v>31</v>
      </c>
      <c r="L79" s="56" t="s">
        <v>467</v>
      </c>
      <c r="M79" s="59" t="s">
        <v>467</v>
      </c>
      <c r="N79" s="60" t="s">
        <v>34</v>
      </c>
      <c r="O79" s="54" t="s">
        <v>62</v>
      </c>
      <c r="P79" s="59" t="s">
        <v>924</v>
      </c>
      <c r="Q79" s="61">
        <v>44774</v>
      </c>
      <c r="R79" s="61">
        <v>44926</v>
      </c>
      <c r="S79" s="53" t="s">
        <v>80</v>
      </c>
      <c r="T79" s="61">
        <v>44926</v>
      </c>
      <c r="U79" s="61">
        <v>44942</v>
      </c>
      <c r="V79" s="51" t="s">
        <v>599</v>
      </c>
      <c r="W79" s="51" t="s">
        <v>600</v>
      </c>
      <c r="X79" s="52">
        <v>1</v>
      </c>
      <c r="Y79" s="57" t="s">
        <v>122</v>
      </c>
      <c r="Z79" s="51" t="s">
        <v>601</v>
      </c>
    </row>
    <row r="80" spans="1:26" ht="78.75" x14ac:dyDescent="0.25">
      <c r="A80" s="51" t="s">
        <v>435</v>
      </c>
      <c r="B80" s="51" t="s">
        <v>67</v>
      </c>
      <c r="C80" s="54">
        <v>5</v>
      </c>
      <c r="D80" s="54" t="s">
        <v>26</v>
      </c>
      <c r="E80" s="55" t="s">
        <v>468</v>
      </c>
      <c r="F80" s="51" t="s">
        <v>810</v>
      </c>
      <c r="G80" s="56">
        <v>1</v>
      </c>
      <c r="H80" s="57" t="s">
        <v>469</v>
      </c>
      <c r="I80" s="58" t="s">
        <v>470</v>
      </c>
      <c r="J80" s="58" t="s">
        <v>471</v>
      </c>
      <c r="K80" s="56" t="s">
        <v>31</v>
      </c>
      <c r="L80" s="56" t="s">
        <v>472</v>
      </c>
      <c r="M80" s="59">
        <v>1</v>
      </c>
      <c r="N80" s="60" t="s">
        <v>34</v>
      </c>
      <c r="O80" s="54" t="s">
        <v>62</v>
      </c>
      <c r="P80" s="59" t="s">
        <v>847</v>
      </c>
      <c r="Q80" s="61">
        <v>44927</v>
      </c>
      <c r="R80" s="61">
        <v>45046</v>
      </c>
      <c r="S80" s="53" t="s">
        <v>37</v>
      </c>
      <c r="T80" s="61">
        <v>44926</v>
      </c>
      <c r="U80" s="61">
        <v>44942</v>
      </c>
      <c r="V80" s="51" t="s">
        <v>75</v>
      </c>
      <c r="W80" s="70" t="s">
        <v>811</v>
      </c>
      <c r="X80" s="52">
        <v>0</v>
      </c>
      <c r="Y80" s="57" t="s">
        <v>122</v>
      </c>
      <c r="Z80" s="51" t="s">
        <v>75</v>
      </c>
    </row>
    <row r="81" spans="1:26" ht="78.75" x14ac:dyDescent="0.25">
      <c r="A81" s="51" t="s">
        <v>473</v>
      </c>
      <c r="B81" s="51" t="s">
        <v>207</v>
      </c>
      <c r="C81" s="54">
        <v>1</v>
      </c>
      <c r="D81" s="54" t="s">
        <v>474</v>
      </c>
      <c r="E81" s="55" t="s">
        <v>475</v>
      </c>
      <c r="F81" s="51" t="s">
        <v>476</v>
      </c>
      <c r="G81" s="56">
        <v>1</v>
      </c>
      <c r="H81" s="57" t="s">
        <v>477</v>
      </c>
      <c r="I81" s="58" t="s">
        <v>478</v>
      </c>
      <c r="J81" s="58" t="s">
        <v>479</v>
      </c>
      <c r="K81" s="56" t="s">
        <v>31</v>
      </c>
      <c r="L81" s="56" t="s">
        <v>480</v>
      </c>
      <c r="M81" s="59" t="s">
        <v>481</v>
      </c>
      <c r="N81" s="60" t="s">
        <v>34</v>
      </c>
      <c r="O81" s="54" t="s">
        <v>214</v>
      </c>
      <c r="P81" s="59" t="s">
        <v>846</v>
      </c>
      <c r="Q81" s="61">
        <v>44781</v>
      </c>
      <c r="R81" s="61">
        <v>45015</v>
      </c>
      <c r="S81" s="53" t="s">
        <v>53</v>
      </c>
      <c r="T81" s="61">
        <v>44926</v>
      </c>
      <c r="U81" s="61">
        <v>44930</v>
      </c>
      <c r="V81" s="51" t="s">
        <v>482</v>
      </c>
      <c r="W81" s="51" t="s">
        <v>930</v>
      </c>
      <c r="X81" s="52">
        <v>1</v>
      </c>
      <c r="Y81" s="57" t="s">
        <v>108</v>
      </c>
      <c r="Z81" s="51" t="s">
        <v>75</v>
      </c>
    </row>
    <row r="82" spans="1:26" ht="78.75" x14ac:dyDescent="0.25">
      <c r="A82" s="51" t="s">
        <v>473</v>
      </c>
      <c r="B82" s="51" t="s">
        <v>207</v>
      </c>
      <c r="C82" s="54">
        <v>1</v>
      </c>
      <c r="D82" s="54" t="s">
        <v>474</v>
      </c>
      <c r="E82" s="55" t="s">
        <v>475</v>
      </c>
      <c r="F82" s="51" t="s">
        <v>476</v>
      </c>
      <c r="G82" s="56">
        <v>2</v>
      </c>
      <c r="H82" s="57" t="s">
        <v>477</v>
      </c>
      <c r="I82" s="58" t="s">
        <v>483</v>
      </c>
      <c r="J82" s="58" t="s">
        <v>484</v>
      </c>
      <c r="K82" s="56" t="s">
        <v>31</v>
      </c>
      <c r="L82" s="56" t="s">
        <v>485</v>
      </c>
      <c r="M82" s="59" t="s">
        <v>481</v>
      </c>
      <c r="N82" s="60" t="s">
        <v>34</v>
      </c>
      <c r="O82" s="54" t="s">
        <v>214</v>
      </c>
      <c r="P82" s="59" t="s">
        <v>846</v>
      </c>
      <c r="Q82" s="61">
        <v>44781</v>
      </c>
      <c r="R82" s="61">
        <v>45015</v>
      </c>
      <c r="S82" s="53" t="s">
        <v>37</v>
      </c>
      <c r="T82" s="61">
        <v>44926</v>
      </c>
      <c r="U82" s="61">
        <v>44930</v>
      </c>
      <c r="V82" s="51" t="s">
        <v>906</v>
      </c>
      <c r="W82" s="13" t="s">
        <v>824</v>
      </c>
      <c r="X82" s="52">
        <v>0.33</v>
      </c>
      <c r="Y82" s="57" t="s">
        <v>108</v>
      </c>
      <c r="Z82" s="51" t="s">
        <v>75</v>
      </c>
    </row>
    <row r="83" spans="1:26" ht="45" x14ac:dyDescent="0.25">
      <c r="A83" s="51" t="s">
        <v>473</v>
      </c>
      <c r="B83" s="51" t="s">
        <v>197</v>
      </c>
      <c r="C83" s="54">
        <v>2</v>
      </c>
      <c r="D83" s="54" t="s">
        <v>474</v>
      </c>
      <c r="E83" s="55" t="s">
        <v>486</v>
      </c>
      <c r="F83" s="51" t="s">
        <v>487</v>
      </c>
      <c r="G83" s="56">
        <v>2</v>
      </c>
      <c r="H83" s="57" t="s">
        <v>488</v>
      </c>
      <c r="I83" s="58" t="s">
        <v>489</v>
      </c>
      <c r="J83" s="58" t="s">
        <v>492</v>
      </c>
      <c r="K83" s="56" t="s">
        <v>31</v>
      </c>
      <c r="L83" s="56" t="s">
        <v>490</v>
      </c>
      <c r="M83" s="59" t="s">
        <v>491</v>
      </c>
      <c r="N83" s="60" t="s">
        <v>34</v>
      </c>
      <c r="O83" s="54" t="s">
        <v>204</v>
      </c>
      <c r="P83" s="59" t="s">
        <v>845</v>
      </c>
      <c r="Q83" s="61">
        <v>44805</v>
      </c>
      <c r="R83" s="61">
        <v>44819</v>
      </c>
      <c r="S83" s="53" t="s">
        <v>80</v>
      </c>
      <c r="T83" s="61">
        <v>44926</v>
      </c>
      <c r="U83" s="61">
        <v>44938</v>
      </c>
      <c r="V83" s="51" t="s">
        <v>907</v>
      </c>
      <c r="W83" s="51" t="s">
        <v>684</v>
      </c>
      <c r="X83" s="52">
        <v>1</v>
      </c>
      <c r="Y83" s="57" t="s">
        <v>682</v>
      </c>
      <c r="Z83" s="51" t="s">
        <v>685</v>
      </c>
    </row>
    <row r="84" spans="1:26" ht="60" customHeight="1" x14ac:dyDescent="0.25">
      <c r="A84" s="51" t="s">
        <v>473</v>
      </c>
      <c r="B84" s="51" t="s">
        <v>207</v>
      </c>
      <c r="C84" s="54">
        <v>5</v>
      </c>
      <c r="D84" s="54" t="s">
        <v>474</v>
      </c>
      <c r="E84" s="55" t="s">
        <v>494</v>
      </c>
      <c r="F84" s="51" t="s">
        <v>495</v>
      </c>
      <c r="G84" s="56">
        <v>1</v>
      </c>
      <c r="H84" s="57" t="s">
        <v>496</v>
      </c>
      <c r="I84" s="58" t="s">
        <v>497</v>
      </c>
      <c r="J84" s="58" t="s">
        <v>498</v>
      </c>
      <c r="K84" s="56" t="s">
        <v>31</v>
      </c>
      <c r="L84" s="56" t="s">
        <v>499</v>
      </c>
      <c r="M84" s="59" t="s">
        <v>500</v>
      </c>
      <c r="N84" s="60" t="s">
        <v>34</v>
      </c>
      <c r="O84" s="54" t="s">
        <v>214</v>
      </c>
      <c r="P84" s="59" t="s">
        <v>501</v>
      </c>
      <c r="Q84" s="61">
        <v>44781</v>
      </c>
      <c r="R84" s="61">
        <v>44836</v>
      </c>
      <c r="S84" s="53" t="s">
        <v>53</v>
      </c>
      <c r="T84" s="61">
        <v>44926</v>
      </c>
      <c r="U84" s="61">
        <v>44930</v>
      </c>
      <c r="V84" s="51" t="s">
        <v>908</v>
      </c>
      <c r="W84" s="51" t="s">
        <v>692</v>
      </c>
      <c r="X84" s="52">
        <v>1</v>
      </c>
      <c r="Y84" s="57" t="s">
        <v>108</v>
      </c>
      <c r="Z84" s="51" t="s">
        <v>75</v>
      </c>
    </row>
    <row r="85" spans="1:26" ht="45" x14ac:dyDescent="0.25">
      <c r="A85" s="51" t="s">
        <v>473</v>
      </c>
      <c r="B85" s="51" t="s">
        <v>207</v>
      </c>
      <c r="C85" s="54">
        <v>6</v>
      </c>
      <c r="D85" s="54" t="s">
        <v>474</v>
      </c>
      <c r="E85" s="55" t="s">
        <v>502</v>
      </c>
      <c r="F85" s="51" t="s">
        <v>503</v>
      </c>
      <c r="G85" s="56">
        <v>1</v>
      </c>
      <c r="H85" s="57" t="s">
        <v>504</v>
      </c>
      <c r="I85" s="58" t="s">
        <v>505</v>
      </c>
      <c r="J85" s="58" t="s">
        <v>506</v>
      </c>
      <c r="K85" s="57" t="s">
        <v>31</v>
      </c>
      <c r="L85" s="57" t="s">
        <v>788</v>
      </c>
      <c r="M85" s="58" t="s">
        <v>507</v>
      </c>
      <c r="N85" s="63" t="s">
        <v>34</v>
      </c>
      <c r="O85" s="51" t="s">
        <v>214</v>
      </c>
      <c r="P85" s="58" t="s">
        <v>501</v>
      </c>
      <c r="Q85" s="61">
        <v>44781</v>
      </c>
      <c r="R85" s="61">
        <v>44895</v>
      </c>
      <c r="S85" s="53" t="s">
        <v>53</v>
      </c>
      <c r="T85" s="61">
        <v>44926</v>
      </c>
      <c r="U85" s="61">
        <v>44930</v>
      </c>
      <c r="V85" s="51" t="s">
        <v>849</v>
      </c>
      <c r="W85" s="51" t="s">
        <v>931</v>
      </c>
      <c r="X85" s="52">
        <v>1</v>
      </c>
      <c r="Y85" s="57" t="s">
        <v>108</v>
      </c>
      <c r="Z85" s="51" t="s">
        <v>75</v>
      </c>
    </row>
    <row r="86" spans="1:26" ht="69" customHeight="1" x14ac:dyDescent="0.25">
      <c r="A86" s="51" t="s">
        <v>508</v>
      </c>
      <c r="B86" s="51" t="s">
        <v>118</v>
      </c>
      <c r="C86" s="54">
        <v>1</v>
      </c>
      <c r="D86" s="54" t="s">
        <v>26</v>
      </c>
      <c r="E86" s="55" t="s">
        <v>509</v>
      </c>
      <c r="F86" s="51" t="s">
        <v>928</v>
      </c>
      <c r="G86" s="56">
        <v>1</v>
      </c>
      <c r="H86" s="57" t="s">
        <v>510</v>
      </c>
      <c r="I86" s="58" t="s">
        <v>511</v>
      </c>
      <c r="J86" s="58" t="s">
        <v>512</v>
      </c>
      <c r="K86" s="56" t="s">
        <v>31</v>
      </c>
      <c r="L86" s="56" t="s">
        <v>513</v>
      </c>
      <c r="M86" s="59" t="s">
        <v>514</v>
      </c>
      <c r="N86" s="60" t="s">
        <v>34</v>
      </c>
      <c r="O86" s="54" t="s">
        <v>120</v>
      </c>
      <c r="P86" s="59" t="s">
        <v>121</v>
      </c>
      <c r="Q86" s="61">
        <v>44805</v>
      </c>
      <c r="R86" s="61">
        <v>44926</v>
      </c>
      <c r="S86" s="53" t="s">
        <v>80</v>
      </c>
      <c r="T86" s="61">
        <v>44926</v>
      </c>
      <c r="U86" s="61">
        <v>44936</v>
      </c>
      <c r="V86" s="51" t="s">
        <v>850</v>
      </c>
      <c r="W86" s="51" t="s">
        <v>667</v>
      </c>
      <c r="X86" s="52">
        <v>1</v>
      </c>
      <c r="Y86" s="57" t="s">
        <v>122</v>
      </c>
      <c r="Z86" s="51" t="s">
        <v>851</v>
      </c>
    </row>
    <row r="87" spans="1:26" ht="78.75" x14ac:dyDescent="0.25">
      <c r="A87" s="51" t="s">
        <v>515</v>
      </c>
      <c r="B87" s="51" t="s">
        <v>25</v>
      </c>
      <c r="C87" s="54">
        <v>1</v>
      </c>
      <c r="D87" s="54" t="s">
        <v>26</v>
      </c>
      <c r="E87" s="55" t="s">
        <v>516</v>
      </c>
      <c r="F87" s="51" t="s">
        <v>925</v>
      </c>
      <c r="G87" s="56">
        <v>1</v>
      </c>
      <c r="H87" s="57" t="s">
        <v>517</v>
      </c>
      <c r="I87" s="58" t="s">
        <v>518</v>
      </c>
      <c r="J87" s="58" t="s">
        <v>519</v>
      </c>
      <c r="K87" s="56" t="s">
        <v>520</v>
      </c>
      <c r="L87" s="56" t="s">
        <v>521</v>
      </c>
      <c r="M87" s="59" t="s">
        <v>522</v>
      </c>
      <c r="N87" s="60" t="s">
        <v>34</v>
      </c>
      <c r="O87" s="54" t="s">
        <v>35</v>
      </c>
      <c r="P87" s="59" t="s">
        <v>149</v>
      </c>
      <c r="Q87" s="61">
        <v>44769</v>
      </c>
      <c r="R87" s="61">
        <v>45291</v>
      </c>
      <c r="S87" s="53" t="s">
        <v>37</v>
      </c>
      <c r="T87" s="61">
        <v>44926</v>
      </c>
      <c r="U87" s="61">
        <v>44944</v>
      </c>
      <c r="V87" s="51" t="s">
        <v>552</v>
      </c>
      <c r="W87" s="51" t="s">
        <v>779</v>
      </c>
      <c r="X87" s="52">
        <v>0</v>
      </c>
      <c r="Y87" s="57" t="s">
        <v>38</v>
      </c>
      <c r="Z87" s="51" t="s">
        <v>553</v>
      </c>
    </row>
    <row r="88" spans="1:26" ht="101.25" x14ac:dyDescent="0.25">
      <c r="A88" s="51" t="s">
        <v>515</v>
      </c>
      <c r="B88" s="51" t="s">
        <v>25</v>
      </c>
      <c r="C88" s="54">
        <v>2</v>
      </c>
      <c r="D88" s="54" t="s">
        <v>26</v>
      </c>
      <c r="E88" s="55" t="s">
        <v>523</v>
      </c>
      <c r="F88" s="51" t="s">
        <v>926</v>
      </c>
      <c r="G88" s="56">
        <v>1</v>
      </c>
      <c r="H88" s="57" t="s">
        <v>524</v>
      </c>
      <c r="I88" s="58" t="s">
        <v>525</v>
      </c>
      <c r="J88" s="58" t="s">
        <v>526</v>
      </c>
      <c r="K88" s="56" t="s">
        <v>31</v>
      </c>
      <c r="L88" s="56" t="s">
        <v>527</v>
      </c>
      <c r="M88" s="59" t="s">
        <v>528</v>
      </c>
      <c r="N88" s="60" t="s">
        <v>34</v>
      </c>
      <c r="O88" s="54" t="s">
        <v>35</v>
      </c>
      <c r="P88" s="59" t="s">
        <v>149</v>
      </c>
      <c r="Q88" s="61">
        <v>44788</v>
      </c>
      <c r="R88" s="61">
        <v>45291</v>
      </c>
      <c r="S88" s="53" t="s">
        <v>37</v>
      </c>
      <c r="T88" s="61">
        <v>44926</v>
      </c>
      <c r="U88" s="61">
        <v>44944</v>
      </c>
      <c r="V88" s="51" t="s">
        <v>552</v>
      </c>
      <c r="W88" s="51" t="s">
        <v>779</v>
      </c>
      <c r="X88" s="52">
        <v>0</v>
      </c>
      <c r="Y88" s="57" t="s">
        <v>38</v>
      </c>
      <c r="Z88" s="51" t="s">
        <v>553</v>
      </c>
    </row>
    <row r="89" spans="1:26" ht="56.25" x14ac:dyDescent="0.25">
      <c r="A89" s="51" t="s">
        <v>529</v>
      </c>
      <c r="B89" s="51" t="s">
        <v>25</v>
      </c>
      <c r="C89" s="54">
        <v>3</v>
      </c>
      <c r="D89" s="54" t="s">
        <v>26</v>
      </c>
      <c r="E89" s="55" t="s">
        <v>530</v>
      </c>
      <c r="F89" s="51" t="s">
        <v>927</v>
      </c>
      <c r="G89" s="56">
        <v>1</v>
      </c>
      <c r="H89" s="57" t="s">
        <v>531</v>
      </c>
      <c r="I89" s="58" t="s">
        <v>532</v>
      </c>
      <c r="J89" s="58" t="s">
        <v>533</v>
      </c>
      <c r="K89" s="56" t="s">
        <v>31</v>
      </c>
      <c r="L89" s="56" t="s">
        <v>534</v>
      </c>
      <c r="M89" s="59" t="s">
        <v>535</v>
      </c>
      <c r="N89" s="60" t="s">
        <v>34</v>
      </c>
      <c r="O89" s="54" t="s">
        <v>35</v>
      </c>
      <c r="P89" s="59" t="s">
        <v>149</v>
      </c>
      <c r="Q89" s="61">
        <v>44788</v>
      </c>
      <c r="R89" s="61">
        <v>45291</v>
      </c>
      <c r="S89" s="53" t="s">
        <v>37</v>
      </c>
      <c r="T89" s="61">
        <v>44926</v>
      </c>
      <c r="U89" s="61">
        <v>44944</v>
      </c>
      <c r="V89" s="51" t="s">
        <v>552</v>
      </c>
      <c r="W89" s="51" t="s">
        <v>779</v>
      </c>
      <c r="X89" s="52">
        <v>0</v>
      </c>
      <c r="Y89" s="57" t="s">
        <v>38</v>
      </c>
      <c r="Z89" s="51" t="s">
        <v>553</v>
      </c>
    </row>
    <row r="90" spans="1:26" ht="78.75" x14ac:dyDescent="0.25">
      <c r="A90" s="51" t="s">
        <v>668</v>
      </c>
      <c r="B90" s="51" t="s">
        <v>118</v>
      </c>
      <c r="C90" s="54">
        <v>1</v>
      </c>
      <c r="D90" s="54" t="s">
        <v>26</v>
      </c>
      <c r="E90" s="55" t="s">
        <v>669</v>
      </c>
      <c r="F90" s="51" t="s">
        <v>815</v>
      </c>
      <c r="G90" s="56">
        <v>1</v>
      </c>
      <c r="H90" s="57" t="s">
        <v>670</v>
      </c>
      <c r="I90" s="58" t="s">
        <v>671</v>
      </c>
      <c r="J90" s="58" t="s">
        <v>852</v>
      </c>
      <c r="K90" s="56" t="s">
        <v>31</v>
      </c>
      <c r="L90" s="56" t="s">
        <v>672</v>
      </c>
      <c r="M90" s="59" t="s">
        <v>673</v>
      </c>
      <c r="N90" s="60" t="s">
        <v>213</v>
      </c>
      <c r="O90" s="54" t="s">
        <v>120</v>
      </c>
      <c r="P90" s="59" t="s">
        <v>121</v>
      </c>
      <c r="Q90" s="61">
        <v>44835</v>
      </c>
      <c r="R90" s="61">
        <v>45107</v>
      </c>
      <c r="S90" s="53" t="s">
        <v>37</v>
      </c>
      <c r="T90" s="61">
        <v>44926</v>
      </c>
      <c r="U90" s="61">
        <v>44932</v>
      </c>
      <c r="V90" s="51" t="s">
        <v>853</v>
      </c>
      <c r="W90" s="13" t="s">
        <v>813</v>
      </c>
      <c r="X90" s="52">
        <v>0</v>
      </c>
      <c r="Y90" s="57" t="s">
        <v>122</v>
      </c>
      <c r="Z90" s="51" t="s">
        <v>75</v>
      </c>
    </row>
    <row r="91" spans="1:26" ht="79.5" customHeight="1" x14ac:dyDescent="0.25">
      <c r="A91" s="51" t="s">
        <v>668</v>
      </c>
      <c r="B91" s="51" t="s">
        <v>118</v>
      </c>
      <c r="C91" s="54">
        <v>1</v>
      </c>
      <c r="D91" s="54" t="s">
        <v>26</v>
      </c>
      <c r="E91" s="55" t="s">
        <v>669</v>
      </c>
      <c r="F91" s="51" t="s">
        <v>815</v>
      </c>
      <c r="G91" s="56">
        <v>2</v>
      </c>
      <c r="H91" s="57" t="s">
        <v>670</v>
      </c>
      <c r="I91" s="58" t="s">
        <v>671</v>
      </c>
      <c r="J91" s="58" t="s">
        <v>854</v>
      </c>
      <c r="K91" s="56" t="s">
        <v>31</v>
      </c>
      <c r="L91" s="56" t="s">
        <v>674</v>
      </c>
      <c r="M91" s="59" t="s">
        <v>675</v>
      </c>
      <c r="N91" s="60" t="s">
        <v>34</v>
      </c>
      <c r="O91" s="54" t="s">
        <v>120</v>
      </c>
      <c r="P91" s="59" t="s">
        <v>121</v>
      </c>
      <c r="Q91" s="61">
        <v>44835</v>
      </c>
      <c r="R91" s="61">
        <v>45107</v>
      </c>
      <c r="S91" s="53" t="s">
        <v>37</v>
      </c>
      <c r="T91" s="61">
        <v>44926</v>
      </c>
      <c r="U91" s="61">
        <v>44932</v>
      </c>
      <c r="V91" s="51" t="s">
        <v>855</v>
      </c>
      <c r="W91" s="13" t="s">
        <v>813</v>
      </c>
      <c r="X91" s="52">
        <v>0</v>
      </c>
      <c r="Y91" s="57" t="s">
        <v>122</v>
      </c>
      <c r="Z91" s="51" t="s">
        <v>75</v>
      </c>
    </row>
    <row r="92" spans="1:26" ht="78.75" customHeight="1" x14ac:dyDescent="0.25">
      <c r="A92" s="51" t="s">
        <v>668</v>
      </c>
      <c r="B92" s="51" t="s">
        <v>118</v>
      </c>
      <c r="C92" s="54">
        <v>1</v>
      </c>
      <c r="D92" s="54" t="s">
        <v>26</v>
      </c>
      <c r="E92" s="55" t="s">
        <v>669</v>
      </c>
      <c r="F92" s="51" t="s">
        <v>815</v>
      </c>
      <c r="G92" s="56">
        <v>3</v>
      </c>
      <c r="H92" s="57" t="s">
        <v>670</v>
      </c>
      <c r="I92" s="58" t="s">
        <v>671</v>
      </c>
      <c r="J92" s="58" t="s">
        <v>856</v>
      </c>
      <c r="K92" s="56" t="s">
        <v>520</v>
      </c>
      <c r="L92" s="56" t="s">
        <v>676</v>
      </c>
      <c r="M92" s="59" t="s">
        <v>675</v>
      </c>
      <c r="N92" s="60" t="s">
        <v>34</v>
      </c>
      <c r="O92" s="54" t="s">
        <v>120</v>
      </c>
      <c r="P92" s="59" t="s">
        <v>121</v>
      </c>
      <c r="Q92" s="61">
        <v>44835</v>
      </c>
      <c r="R92" s="61">
        <v>45107</v>
      </c>
      <c r="S92" s="53" t="s">
        <v>37</v>
      </c>
      <c r="T92" s="61">
        <v>44926</v>
      </c>
      <c r="U92" s="61">
        <v>44932</v>
      </c>
      <c r="V92" s="51" t="s">
        <v>855</v>
      </c>
      <c r="W92" s="13" t="s">
        <v>813</v>
      </c>
      <c r="X92" s="52">
        <v>0</v>
      </c>
      <c r="Y92" s="57" t="s">
        <v>122</v>
      </c>
      <c r="Z92" s="51" t="s">
        <v>75</v>
      </c>
    </row>
    <row r="93" spans="1:26" ht="72" customHeight="1" x14ac:dyDescent="0.25">
      <c r="A93" s="51" t="s">
        <v>668</v>
      </c>
      <c r="B93" s="51" t="s">
        <v>118</v>
      </c>
      <c r="C93" s="54">
        <v>1</v>
      </c>
      <c r="D93" s="54" t="s">
        <v>26</v>
      </c>
      <c r="E93" s="55" t="s">
        <v>669</v>
      </c>
      <c r="F93" s="51" t="s">
        <v>815</v>
      </c>
      <c r="G93" s="56">
        <v>4</v>
      </c>
      <c r="H93" s="57" t="s">
        <v>670</v>
      </c>
      <c r="I93" s="58" t="s">
        <v>671</v>
      </c>
      <c r="J93" s="58" t="s">
        <v>857</v>
      </c>
      <c r="K93" s="56" t="s">
        <v>31</v>
      </c>
      <c r="L93" s="56" t="s">
        <v>858</v>
      </c>
      <c r="M93" s="59" t="s">
        <v>677</v>
      </c>
      <c r="N93" s="60" t="s">
        <v>213</v>
      </c>
      <c r="O93" s="54" t="s">
        <v>120</v>
      </c>
      <c r="P93" s="59" t="s">
        <v>121</v>
      </c>
      <c r="Q93" s="61">
        <v>44835</v>
      </c>
      <c r="R93" s="61">
        <v>45107</v>
      </c>
      <c r="S93" s="53" t="s">
        <v>37</v>
      </c>
      <c r="T93" s="61">
        <v>44926</v>
      </c>
      <c r="U93" s="61">
        <v>44932</v>
      </c>
      <c r="V93" s="51" t="s">
        <v>859</v>
      </c>
      <c r="W93" s="13" t="s">
        <v>813</v>
      </c>
      <c r="X93" s="52">
        <v>0</v>
      </c>
      <c r="Y93" s="57" t="s">
        <v>122</v>
      </c>
      <c r="Z93" s="51" t="s">
        <v>75</v>
      </c>
    </row>
    <row r="94" spans="1:26" ht="92.25" customHeight="1" x14ac:dyDescent="0.25">
      <c r="A94" s="51" t="s">
        <v>668</v>
      </c>
      <c r="B94" s="51" t="s">
        <v>118</v>
      </c>
      <c r="C94" s="54">
        <v>1</v>
      </c>
      <c r="D94" s="54" t="s">
        <v>26</v>
      </c>
      <c r="E94" s="55" t="s">
        <v>669</v>
      </c>
      <c r="F94" s="51" t="s">
        <v>815</v>
      </c>
      <c r="G94" s="56">
        <v>5</v>
      </c>
      <c r="H94" s="57" t="s">
        <v>670</v>
      </c>
      <c r="I94" s="58" t="s">
        <v>678</v>
      </c>
      <c r="J94" s="58" t="s">
        <v>860</v>
      </c>
      <c r="K94" s="56" t="s">
        <v>31</v>
      </c>
      <c r="L94" s="56" t="s">
        <v>861</v>
      </c>
      <c r="M94" s="59" t="s">
        <v>675</v>
      </c>
      <c r="N94" s="60" t="s">
        <v>34</v>
      </c>
      <c r="O94" s="54" t="s">
        <v>120</v>
      </c>
      <c r="P94" s="59" t="s">
        <v>121</v>
      </c>
      <c r="Q94" s="61">
        <v>44835</v>
      </c>
      <c r="R94" s="61">
        <v>44926</v>
      </c>
      <c r="S94" s="53" t="s">
        <v>53</v>
      </c>
      <c r="T94" s="61">
        <v>44926</v>
      </c>
      <c r="U94" s="61">
        <v>44936</v>
      </c>
      <c r="V94" s="51" t="s">
        <v>862</v>
      </c>
      <c r="W94" s="51" t="s">
        <v>679</v>
      </c>
      <c r="X94" s="52">
        <v>0.7</v>
      </c>
      <c r="Y94" s="57" t="s">
        <v>122</v>
      </c>
      <c r="Z94" s="51" t="s">
        <v>680</v>
      </c>
    </row>
    <row r="95" spans="1:26" ht="90" x14ac:dyDescent="0.25">
      <c r="A95" s="51" t="s">
        <v>668</v>
      </c>
      <c r="B95" s="51" t="s">
        <v>118</v>
      </c>
      <c r="C95" s="54">
        <v>1</v>
      </c>
      <c r="D95" s="54" t="s">
        <v>26</v>
      </c>
      <c r="E95" s="55" t="s">
        <v>669</v>
      </c>
      <c r="F95" s="51" t="s">
        <v>815</v>
      </c>
      <c r="G95" s="56">
        <v>6</v>
      </c>
      <c r="H95" s="57" t="s">
        <v>670</v>
      </c>
      <c r="I95" s="58" t="s">
        <v>678</v>
      </c>
      <c r="J95" s="58" t="s">
        <v>863</v>
      </c>
      <c r="K95" s="56" t="s">
        <v>31</v>
      </c>
      <c r="L95" s="56" t="s">
        <v>864</v>
      </c>
      <c r="M95" s="59" t="s">
        <v>675</v>
      </c>
      <c r="N95" s="60" t="s">
        <v>213</v>
      </c>
      <c r="O95" s="54" t="s">
        <v>120</v>
      </c>
      <c r="P95" s="59" t="s">
        <v>121</v>
      </c>
      <c r="Q95" s="61">
        <v>44835</v>
      </c>
      <c r="R95" s="70">
        <v>44957</v>
      </c>
      <c r="S95" s="53" t="s">
        <v>37</v>
      </c>
      <c r="T95" s="61">
        <v>44926</v>
      </c>
      <c r="U95" s="61">
        <v>44932</v>
      </c>
      <c r="V95" s="51" t="s">
        <v>865</v>
      </c>
      <c r="W95" s="13" t="s">
        <v>814</v>
      </c>
      <c r="X95" s="52">
        <v>0</v>
      </c>
      <c r="Y95" s="57" t="s">
        <v>122</v>
      </c>
      <c r="Z95" s="51" t="s">
        <v>75</v>
      </c>
    </row>
    <row r="96" spans="1:26" ht="87" customHeight="1" x14ac:dyDescent="0.25">
      <c r="A96" s="13" t="s">
        <v>602</v>
      </c>
      <c r="B96" s="13" t="s">
        <v>67</v>
      </c>
      <c r="C96" s="66">
        <v>1</v>
      </c>
      <c r="D96" s="66" t="s">
        <v>157</v>
      </c>
      <c r="E96" s="16" t="s">
        <v>619</v>
      </c>
      <c r="F96" s="51" t="s">
        <v>620</v>
      </c>
      <c r="G96" s="56">
        <v>1</v>
      </c>
      <c r="H96" s="57" t="s">
        <v>621</v>
      </c>
      <c r="I96" s="58" t="s">
        <v>160</v>
      </c>
      <c r="J96" s="58" t="s">
        <v>622</v>
      </c>
      <c r="K96" s="56" t="s">
        <v>31</v>
      </c>
      <c r="L96" s="56" t="s">
        <v>866</v>
      </c>
      <c r="M96" s="59">
        <v>1</v>
      </c>
      <c r="N96" s="60" t="s">
        <v>34</v>
      </c>
      <c r="O96" s="54" t="s">
        <v>62</v>
      </c>
      <c r="P96" s="59" t="s">
        <v>848</v>
      </c>
      <c r="Q96" s="61">
        <v>44866</v>
      </c>
      <c r="R96" s="61">
        <v>45230</v>
      </c>
      <c r="S96" s="53" t="s">
        <v>37</v>
      </c>
      <c r="T96" s="61">
        <v>44926</v>
      </c>
      <c r="U96" s="61">
        <v>44942</v>
      </c>
      <c r="V96" s="51" t="s">
        <v>75</v>
      </c>
      <c r="W96" s="70" t="s">
        <v>912</v>
      </c>
      <c r="X96" s="52">
        <v>0</v>
      </c>
      <c r="Y96" s="57" t="s">
        <v>122</v>
      </c>
      <c r="Z96" s="51" t="s">
        <v>75</v>
      </c>
    </row>
    <row r="97" spans="1:26" ht="67.5" x14ac:dyDescent="0.25">
      <c r="A97" s="51" t="s">
        <v>602</v>
      </c>
      <c r="B97" s="51" t="s">
        <v>382</v>
      </c>
      <c r="C97" s="54">
        <v>2</v>
      </c>
      <c r="D97" s="54" t="s">
        <v>157</v>
      </c>
      <c r="E97" s="55" t="s">
        <v>603</v>
      </c>
      <c r="F97" s="51" t="s">
        <v>604</v>
      </c>
      <c r="G97" s="56">
        <v>1</v>
      </c>
      <c r="H97" s="57" t="s">
        <v>605</v>
      </c>
      <c r="I97" s="58" t="s">
        <v>606</v>
      </c>
      <c r="J97" s="58" t="s">
        <v>607</v>
      </c>
      <c r="K97" s="56" t="s">
        <v>31</v>
      </c>
      <c r="L97" s="56" t="s">
        <v>867</v>
      </c>
      <c r="M97" s="59">
        <v>1</v>
      </c>
      <c r="N97" s="60" t="s">
        <v>34</v>
      </c>
      <c r="O97" s="54" t="s">
        <v>393</v>
      </c>
      <c r="P97" s="59" t="s">
        <v>608</v>
      </c>
      <c r="Q97" s="61">
        <v>44853</v>
      </c>
      <c r="R97" s="61">
        <v>45230</v>
      </c>
      <c r="S97" s="53" t="s">
        <v>37</v>
      </c>
      <c r="T97" s="61">
        <v>44926</v>
      </c>
      <c r="U97" s="61">
        <v>44942</v>
      </c>
      <c r="V97" s="51" t="s">
        <v>75</v>
      </c>
      <c r="W97" s="70" t="s">
        <v>812</v>
      </c>
      <c r="X97" s="52">
        <v>0</v>
      </c>
      <c r="Y97" s="57" t="s">
        <v>122</v>
      </c>
      <c r="Z97" s="51" t="s">
        <v>75</v>
      </c>
    </row>
    <row r="98" spans="1:26" ht="87" customHeight="1" x14ac:dyDescent="0.25">
      <c r="A98" s="13" t="s">
        <v>602</v>
      </c>
      <c r="B98" s="13" t="s">
        <v>67</v>
      </c>
      <c r="C98" s="66">
        <v>2</v>
      </c>
      <c r="D98" s="66" t="s">
        <v>157</v>
      </c>
      <c r="E98" s="16" t="s">
        <v>603</v>
      </c>
      <c r="F98" s="51" t="s">
        <v>604</v>
      </c>
      <c r="G98" s="65">
        <v>2</v>
      </c>
      <c r="H98" s="57" t="s">
        <v>623</v>
      </c>
      <c r="I98" s="58" t="s">
        <v>624</v>
      </c>
      <c r="J98" s="58" t="s">
        <v>625</v>
      </c>
      <c r="K98" s="56" t="s">
        <v>31</v>
      </c>
      <c r="L98" s="56" t="s">
        <v>866</v>
      </c>
      <c r="M98" s="59">
        <v>1</v>
      </c>
      <c r="N98" s="60" t="s">
        <v>34</v>
      </c>
      <c r="O98" s="54" t="s">
        <v>62</v>
      </c>
      <c r="P98" s="59" t="s">
        <v>848</v>
      </c>
      <c r="Q98" s="61">
        <v>44866</v>
      </c>
      <c r="R98" s="61">
        <v>45230</v>
      </c>
      <c r="S98" s="53" t="s">
        <v>37</v>
      </c>
      <c r="T98" s="61">
        <v>44926</v>
      </c>
      <c r="U98" s="61">
        <v>44942</v>
      </c>
      <c r="V98" s="51" t="s">
        <v>75</v>
      </c>
      <c r="W98" s="70" t="s">
        <v>912</v>
      </c>
      <c r="X98" s="52">
        <v>0</v>
      </c>
      <c r="Y98" s="57" t="s">
        <v>122</v>
      </c>
      <c r="Z98" s="51" t="s">
        <v>75</v>
      </c>
    </row>
    <row r="99" spans="1:26" ht="63" customHeight="1" x14ac:dyDescent="0.25">
      <c r="A99" s="51" t="s">
        <v>602</v>
      </c>
      <c r="B99" s="51" t="s">
        <v>382</v>
      </c>
      <c r="C99" s="54">
        <v>3</v>
      </c>
      <c r="D99" s="54" t="s">
        <v>157</v>
      </c>
      <c r="E99" s="55" t="s">
        <v>609</v>
      </c>
      <c r="F99" s="51" t="s">
        <v>610</v>
      </c>
      <c r="G99" s="56">
        <v>1</v>
      </c>
      <c r="H99" s="57" t="s">
        <v>611</v>
      </c>
      <c r="I99" s="58" t="s">
        <v>612</v>
      </c>
      <c r="J99" s="58" t="s">
        <v>868</v>
      </c>
      <c r="K99" s="56" t="s">
        <v>31</v>
      </c>
      <c r="L99" s="56" t="s">
        <v>613</v>
      </c>
      <c r="M99" s="59">
        <v>1</v>
      </c>
      <c r="N99" s="60" t="s">
        <v>34</v>
      </c>
      <c r="O99" s="54" t="s">
        <v>393</v>
      </c>
      <c r="P99" s="59" t="s">
        <v>608</v>
      </c>
      <c r="Q99" s="61">
        <v>44853</v>
      </c>
      <c r="R99" s="61">
        <v>45230</v>
      </c>
      <c r="S99" s="53" t="s">
        <v>37</v>
      </c>
      <c r="T99" s="61">
        <v>44926</v>
      </c>
      <c r="U99" s="61">
        <v>44942</v>
      </c>
      <c r="V99" s="51" t="s">
        <v>75</v>
      </c>
      <c r="W99" s="70" t="s">
        <v>812</v>
      </c>
      <c r="X99" s="52">
        <v>0</v>
      </c>
      <c r="Y99" s="57" t="s">
        <v>122</v>
      </c>
      <c r="Z99" s="51" t="s">
        <v>75</v>
      </c>
    </row>
    <row r="100" spans="1:26" ht="66.75" customHeight="1" x14ac:dyDescent="0.25">
      <c r="A100" s="51" t="s">
        <v>602</v>
      </c>
      <c r="B100" s="51" t="s">
        <v>382</v>
      </c>
      <c r="C100" s="54">
        <v>3</v>
      </c>
      <c r="D100" s="54" t="s">
        <v>157</v>
      </c>
      <c r="E100" s="55" t="s">
        <v>609</v>
      </c>
      <c r="F100" s="51" t="s">
        <v>610</v>
      </c>
      <c r="G100" s="56">
        <v>1</v>
      </c>
      <c r="H100" s="57" t="s">
        <v>614</v>
      </c>
      <c r="I100" s="58" t="s">
        <v>615</v>
      </c>
      <c r="J100" s="58" t="s">
        <v>869</v>
      </c>
      <c r="K100" s="56" t="s">
        <v>31</v>
      </c>
      <c r="L100" s="56" t="s">
        <v>616</v>
      </c>
      <c r="M100" s="59">
        <v>100</v>
      </c>
      <c r="N100" s="60" t="s">
        <v>34</v>
      </c>
      <c r="O100" s="54" t="s">
        <v>389</v>
      </c>
      <c r="P100" s="59" t="s">
        <v>836</v>
      </c>
      <c r="Q100" s="61">
        <v>44849</v>
      </c>
      <c r="R100" s="61">
        <v>45230</v>
      </c>
      <c r="S100" s="53" t="s">
        <v>37</v>
      </c>
      <c r="T100" s="61">
        <v>44926</v>
      </c>
      <c r="U100" s="61">
        <v>44942</v>
      </c>
      <c r="V100" s="51" t="s">
        <v>75</v>
      </c>
      <c r="W100" s="70" t="s">
        <v>812</v>
      </c>
      <c r="X100" s="52">
        <v>0</v>
      </c>
      <c r="Y100" s="57" t="s">
        <v>122</v>
      </c>
      <c r="Z100" s="51" t="s">
        <v>75</v>
      </c>
    </row>
    <row r="101" spans="1:26" ht="67.5" x14ac:dyDescent="0.25">
      <c r="A101" s="51" t="s">
        <v>602</v>
      </c>
      <c r="B101" s="51" t="s">
        <v>382</v>
      </c>
      <c r="C101" s="54">
        <v>3</v>
      </c>
      <c r="D101" s="54" t="s">
        <v>157</v>
      </c>
      <c r="E101" s="55" t="s">
        <v>609</v>
      </c>
      <c r="F101" s="51" t="s">
        <v>610</v>
      </c>
      <c r="G101" s="56">
        <v>2</v>
      </c>
      <c r="H101" s="57" t="s">
        <v>614</v>
      </c>
      <c r="I101" s="58" t="s">
        <v>615</v>
      </c>
      <c r="J101" s="58" t="s">
        <v>617</v>
      </c>
      <c r="K101" s="56" t="s">
        <v>31</v>
      </c>
      <c r="L101" s="56" t="s">
        <v>618</v>
      </c>
      <c r="M101" s="59">
        <v>100</v>
      </c>
      <c r="N101" s="60" t="s">
        <v>34</v>
      </c>
      <c r="O101" s="54" t="s">
        <v>389</v>
      </c>
      <c r="P101" s="59" t="s">
        <v>836</v>
      </c>
      <c r="Q101" s="61">
        <v>44849</v>
      </c>
      <c r="R101" s="61">
        <v>45230</v>
      </c>
      <c r="S101" s="53" t="s">
        <v>37</v>
      </c>
      <c r="T101" s="61">
        <v>44926</v>
      </c>
      <c r="U101" s="61">
        <v>44942</v>
      </c>
      <c r="V101" s="51" t="s">
        <v>75</v>
      </c>
      <c r="W101" s="70" t="s">
        <v>812</v>
      </c>
      <c r="X101" s="52">
        <v>0</v>
      </c>
      <c r="Y101" s="57" t="s">
        <v>122</v>
      </c>
      <c r="Z101" s="51" t="s">
        <v>75</v>
      </c>
    </row>
    <row r="102" spans="1:26" ht="56.25" x14ac:dyDescent="0.25">
      <c r="A102" s="51" t="s">
        <v>602</v>
      </c>
      <c r="B102" s="51" t="s">
        <v>67</v>
      </c>
      <c r="C102" s="54">
        <v>3</v>
      </c>
      <c r="D102" s="54" t="s">
        <v>157</v>
      </c>
      <c r="E102" s="55" t="s">
        <v>609</v>
      </c>
      <c r="F102" s="51" t="s">
        <v>610</v>
      </c>
      <c r="G102" s="56">
        <v>1</v>
      </c>
      <c r="H102" s="57" t="s">
        <v>621</v>
      </c>
      <c r="I102" s="58" t="s">
        <v>178</v>
      </c>
      <c r="J102" s="58" t="s">
        <v>870</v>
      </c>
      <c r="K102" s="56" t="s">
        <v>31</v>
      </c>
      <c r="L102" s="56" t="s">
        <v>626</v>
      </c>
      <c r="M102" s="59">
        <v>1</v>
      </c>
      <c r="N102" s="60" t="s">
        <v>34</v>
      </c>
      <c r="O102" s="54" t="s">
        <v>62</v>
      </c>
      <c r="P102" s="59" t="s">
        <v>848</v>
      </c>
      <c r="Q102" s="61">
        <v>44866</v>
      </c>
      <c r="R102" s="61">
        <v>45230</v>
      </c>
      <c r="S102" s="53" t="s">
        <v>37</v>
      </c>
      <c r="T102" s="61">
        <v>44926</v>
      </c>
      <c r="U102" s="61">
        <v>44942</v>
      </c>
      <c r="V102" s="51" t="s">
        <v>75</v>
      </c>
      <c r="W102" s="70" t="s">
        <v>912</v>
      </c>
      <c r="X102" s="52">
        <v>0</v>
      </c>
      <c r="Y102" s="57" t="s">
        <v>122</v>
      </c>
      <c r="Z102" s="51" t="s">
        <v>75</v>
      </c>
    </row>
    <row r="103" spans="1:26" ht="78.75" x14ac:dyDescent="0.25">
      <c r="A103" s="51" t="s">
        <v>602</v>
      </c>
      <c r="B103" s="13" t="s">
        <v>382</v>
      </c>
      <c r="C103" s="54">
        <v>3</v>
      </c>
      <c r="D103" s="54" t="s">
        <v>157</v>
      </c>
      <c r="E103" s="55" t="s">
        <v>609</v>
      </c>
      <c r="F103" s="51" t="s">
        <v>610</v>
      </c>
      <c r="G103" s="65">
        <v>1</v>
      </c>
      <c r="H103" s="57" t="s">
        <v>614</v>
      </c>
      <c r="I103" s="58" t="s">
        <v>615</v>
      </c>
      <c r="J103" s="58" t="s">
        <v>869</v>
      </c>
      <c r="K103" s="56" t="s">
        <v>31</v>
      </c>
      <c r="L103" s="56" t="s">
        <v>616</v>
      </c>
      <c r="M103" s="59">
        <v>100</v>
      </c>
      <c r="N103" s="60" t="s">
        <v>34</v>
      </c>
      <c r="O103" s="54" t="s">
        <v>389</v>
      </c>
      <c r="P103" s="59" t="s">
        <v>836</v>
      </c>
      <c r="Q103" s="61">
        <v>44849</v>
      </c>
      <c r="R103" s="70">
        <v>45230</v>
      </c>
      <c r="S103" s="53" t="s">
        <v>37</v>
      </c>
      <c r="T103" s="61">
        <v>44926</v>
      </c>
      <c r="U103" s="61">
        <v>44939</v>
      </c>
      <c r="V103" s="13" t="s">
        <v>871</v>
      </c>
      <c r="W103" s="13" t="s">
        <v>780</v>
      </c>
      <c r="X103" s="52">
        <v>0</v>
      </c>
      <c r="Y103" s="57" t="s">
        <v>38</v>
      </c>
      <c r="Z103" s="51" t="s">
        <v>872</v>
      </c>
    </row>
    <row r="104" spans="1:26" ht="78.75" x14ac:dyDescent="0.25">
      <c r="A104" s="51" t="s">
        <v>602</v>
      </c>
      <c r="B104" s="13" t="s">
        <v>382</v>
      </c>
      <c r="C104" s="54">
        <v>3</v>
      </c>
      <c r="D104" s="54" t="s">
        <v>157</v>
      </c>
      <c r="E104" s="55" t="s">
        <v>609</v>
      </c>
      <c r="F104" s="51" t="s">
        <v>610</v>
      </c>
      <c r="G104" s="65">
        <v>2</v>
      </c>
      <c r="H104" s="57" t="s">
        <v>614</v>
      </c>
      <c r="I104" s="58" t="s">
        <v>615</v>
      </c>
      <c r="J104" s="58" t="s">
        <v>617</v>
      </c>
      <c r="K104" s="56" t="s">
        <v>31</v>
      </c>
      <c r="L104" s="56" t="s">
        <v>618</v>
      </c>
      <c r="M104" s="59">
        <v>100</v>
      </c>
      <c r="N104" s="60" t="s">
        <v>34</v>
      </c>
      <c r="O104" s="54" t="s">
        <v>389</v>
      </c>
      <c r="P104" s="59" t="s">
        <v>836</v>
      </c>
      <c r="Q104" s="61">
        <v>44849</v>
      </c>
      <c r="R104" s="70">
        <v>45230</v>
      </c>
      <c r="S104" s="53" t="s">
        <v>37</v>
      </c>
      <c r="T104" s="61">
        <v>44926</v>
      </c>
      <c r="U104" s="61">
        <v>44939</v>
      </c>
      <c r="V104" s="13" t="s">
        <v>873</v>
      </c>
      <c r="W104" s="13" t="s">
        <v>780</v>
      </c>
      <c r="X104" s="52">
        <v>0</v>
      </c>
      <c r="Y104" s="57" t="s">
        <v>38</v>
      </c>
      <c r="Z104" s="51" t="s">
        <v>874</v>
      </c>
    </row>
    <row r="105" spans="1:26" ht="45" x14ac:dyDescent="0.25">
      <c r="A105" s="51" t="s">
        <v>602</v>
      </c>
      <c r="B105" s="51" t="s">
        <v>67</v>
      </c>
      <c r="C105" s="54">
        <v>4</v>
      </c>
      <c r="D105" s="54" t="s">
        <v>157</v>
      </c>
      <c r="E105" s="55" t="s">
        <v>627</v>
      </c>
      <c r="F105" s="51" t="s">
        <v>628</v>
      </c>
      <c r="G105" s="56">
        <v>1</v>
      </c>
      <c r="H105" s="57" t="s">
        <v>629</v>
      </c>
      <c r="I105" s="58" t="s">
        <v>624</v>
      </c>
      <c r="J105" s="58" t="s">
        <v>806</v>
      </c>
      <c r="K105" s="56" t="s">
        <v>31</v>
      </c>
      <c r="L105" s="56" t="s">
        <v>630</v>
      </c>
      <c r="M105" s="59">
        <v>1</v>
      </c>
      <c r="N105" s="60" t="s">
        <v>34</v>
      </c>
      <c r="O105" s="54" t="s">
        <v>62</v>
      </c>
      <c r="P105" s="59" t="s">
        <v>848</v>
      </c>
      <c r="Q105" s="61">
        <v>44866</v>
      </c>
      <c r="R105" s="61">
        <v>45230</v>
      </c>
      <c r="S105" s="53" t="s">
        <v>37</v>
      </c>
      <c r="T105" s="61">
        <v>44926</v>
      </c>
      <c r="U105" s="61">
        <v>44942</v>
      </c>
      <c r="V105" s="51" t="s">
        <v>75</v>
      </c>
      <c r="W105" s="70" t="s">
        <v>912</v>
      </c>
      <c r="X105" s="52">
        <v>0</v>
      </c>
      <c r="Y105" s="57" t="s">
        <v>122</v>
      </c>
      <c r="Z105" s="51" t="s">
        <v>75</v>
      </c>
    </row>
    <row r="106" spans="1:26" ht="45" x14ac:dyDescent="0.25">
      <c r="A106" s="51" t="s">
        <v>602</v>
      </c>
      <c r="B106" s="51" t="s">
        <v>67</v>
      </c>
      <c r="C106" s="54">
        <v>4</v>
      </c>
      <c r="D106" s="54" t="s">
        <v>157</v>
      </c>
      <c r="E106" s="55" t="s">
        <v>627</v>
      </c>
      <c r="F106" s="51" t="s">
        <v>628</v>
      </c>
      <c r="G106" s="56">
        <v>1</v>
      </c>
      <c r="H106" s="57" t="s">
        <v>629</v>
      </c>
      <c r="I106" s="58" t="s">
        <v>624</v>
      </c>
      <c r="J106" s="58" t="s">
        <v>631</v>
      </c>
      <c r="K106" s="56" t="s">
        <v>31</v>
      </c>
      <c r="L106" s="56" t="s">
        <v>875</v>
      </c>
      <c r="M106" s="59">
        <v>1</v>
      </c>
      <c r="N106" s="60" t="s">
        <v>34</v>
      </c>
      <c r="O106" s="54" t="s">
        <v>62</v>
      </c>
      <c r="P106" s="59" t="s">
        <v>848</v>
      </c>
      <c r="Q106" s="61">
        <v>44866</v>
      </c>
      <c r="R106" s="61">
        <v>45230</v>
      </c>
      <c r="S106" s="53" t="s">
        <v>37</v>
      </c>
      <c r="T106" s="61">
        <v>44926</v>
      </c>
      <c r="U106" s="61">
        <v>44942</v>
      </c>
      <c r="V106" s="51" t="s">
        <v>75</v>
      </c>
      <c r="W106" s="70" t="s">
        <v>912</v>
      </c>
      <c r="X106" s="52">
        <v>0</v>
      </c>
      <c r="Y106" s="57" t="s">
        <v>122</v>
      </c>
      <c r="Z106" s="51" t="s">
        <v>75</v>
      </c>
    </row>
    <row r="107" spans="1:26" ht="105.75" customHeight="1" x14ac:dyDescent="0.25">
      <c r="A107" s="51" t="s">
        <v>602</v>
      </c>
      <c r="B107" s="51" t="s">
        <v>67</v>
      </c>
      <c r="C107" s="54">
        <v>5</v>
      </c>
      <c r="D107" s="54" t="s">
        <v>157</v>
      </c>
      <c r="E107" s="55" t="s">
        <v>632</v>
      </c>
      <c r="F107" s="13" t="s">
        <v>807</v>
      </c>
      <c r="G107" s="56">
        <v>1</v>
      </c>
      <c r="H107" s="57" t="s">
        <v>789</v>
      </c>
      <c r="I107" s="58" t="s">
        <v>178</v>
      </c>
      <c r="J107" s="58" t="s">
        <v>633</v>
      </c>
      <c r="K107" s="56" t="s">
        <v>31</v>
      </c>
      <c r="L107" s="56" t="s">
        <v>634</v>
      </c>
      <c r="M107" s="59">
        <v>1</v>
      </c>
      <c r="N107" s="60" t="s">
        <v>34</v>
      </c>
      <c r="O107" s="54" t="s">
        <v>62</v>
      </c>
      <c r="P107" s="59" t="s">
        <v>848</v>
      </c>
      <c r="Q107" s="61">
        <v>44866</v>
      </c>
      <c r="R107" s="61">
        <v>45230</v>
      </c>
      <c r="S107" s="53" t="s">
        <v>37</v>
      </c>
      <c r="T107" s="61">
        <v>44926</v>
      </c>
      <c r="U107" s="61">
        <v>44942</v>
      </c>
      <c r="V107" s="51" t="s">
        <v>75</v>
      </c>
      <c r="W107" s="70" t="s">
        <v>912</v>
      </c>
      <c r="X107" s="52">
        <v>0</v>
      </c>
      <c r="Y107" s="57" t="s">
        <v>122</v>
      </c>
      <c r="Z107" s="51" t="s">
        <v>75</v>
      </c>
    </row>
    <row r="108" spans="1:26" ht="105.75" customHeight="1" x14ac:dyDescent="0.25">
      <c r="A108" s="51" t="s">
        <v>602</v>
      </c>
      <c r="B108" s="51" t="s">
        <v>67</v>
      </c>
      <c r="C108" s="54">
        <v>5</v>
      </c>
      <c r="D108" s="54" t="s">
        <v>157</v>
      </c>
      <c r="E108" s="55" t="s">
        <v>632</v>
      </c>
      <c r="F108" s="13" t="s">
        <v>807</v>
      </c>
      <c r="G108" s="56">
        <v>1</v>
      </c>
      <c r="H108" s="57" t="s">
        <v>789</v>
      </c>
      <c r="I108" s="58" t="s">
        <v>178</v>
      </c>
      <c r="J108" s="58" t="s">
        <v>635</v>
      </c>
      <c r="K108" s="56" t="s">
        <v>31</v>
      </c>
      <c r="L108" s="56" t="s">
        <v>636</v>
      </c>
      <c r="M108" s="59">
        <v>1</v>
      </c>
      <c r="N108" s="60" t="s">
        <v>34</v>
      </c>
      <c r="O108" s="54" t="s">
        <v>62</v>
      </c>
      <c r="P108" s="59" t="s">
        <v>848</v>
      </c>
      <c r="Q108" s="61">
        <v>44866</v>
      </c>
      <c r="R108" s="61">
        <v>45230</v>
      </c>
      <c r="S108" s="53" t="s">
        <v>37</v>
      </c>
      <c r="T108" s="61">
        <v>44926</v>
      </c>
      <c r="U108" s="61">
        <v>44942</v>
      </c>
      <c r="V108" s="51" t="s">
        <v>75</v>
      </c>
      <c r="W108" s="70" t="s">
        <v>912</v>
      </c>
      <c r="X108" s="52">
        <v>0</v>
      </c>
      <c r="Y108" s="57" t="s">
        <v>122</v>
      </c>
      <c r="Z108" s="51" t="s">
        <v>75</v>
      </c>
    </row>
    <row r="109" spans="1:26" ht="158.25" customHeight="1" x14ac:dyDescent="0.25">
      <c r="A109" s="51" t="s">
        <v>693</v>
      </c>
      <c r="B109" s="51" t="s">
        <v>207</v>
      </c>
      <c r="C109" s="54">
        <v>1</v>
      </c>
      <c r="D109" s="54" t="s">
        <v>26</v>
      </c>
      <c r="E109" s="55" t="s">
        <v>694</v>
      </c>
      <c r="F109" s="13" t="s">
        <v>781</v>
      </c>
      <c r="G109" s="56">
        <v>1</v>
      </c>
      <c r="H109" s="57" t="s">
        <v>695</v>
      </c>
      <c r="I109" s="58" t="s">
        <v>696</v>
      </c>
      <c r="J109" s="58" t="s">
        <v>697</v>
      </c>
      <c r="K109" s="56" t="s">
        <v>31</v>
      </c>
      <c r="L109" s="56" t="s">
        <v>698</v>
      </c>
      <c r="M109" s="59" t="s">
        <v>699</v>
      </c>
      <c r="N109" s="60" t="s">
        <v>34</v>
      </c>
      <c r="O109" s="54" t="s">
        <v>214</v>
      </c>
      <c r="P109" s="59" t="s">
        <v>843</v>
      </c>
      <c r="Q109" s="61">
        <v>44866</v>
      </c>
      <c r="R109" s="61">
        <v>45077</v>
      </c>
      <c r="S109" s="53" t="s">
        <v>37</v>
      </c>
      <c r="T109" s="61">
        <v>44926</v>
      </c>
      <c r="U109" s="61">
        <v>44930</v>
      </c>
      <c r="V109" s="51" t="s">
        <v>687</v>
      </c>
      <c r="W109" s="13" t="s">
        <v>825</v>
      </c>
      <c r="X109" s="52">
        <v>0</v>
      </c>
      <c r="Y109" s="57" t="s">
        <v>108</v>
      </c>
      <c r="Z109" s="51" t="s">
        <v>75</v>
      </c>
    </row>
    <row r="110" spans="1:26" ht="158.25" customHeight="1" x14ac:dyDescent="0.25">
      <c r="A110" s="51" t="s">
        <v>693</v>
      </c>
      <c r="B110" s="51" t="s">
        <v>207</v>
      </c>
      <c r="C110" s="54">
        <v>1</v>
      </c>
      <c r="D110" s="54" t="s">
        <v>26</v>
      </c>
      <c r="E110" s="55" t="s">
        <v>694</v>
      </c>
      <c r="F110" s="13" t="s">
        <v>781</v>
      </c>
      <c r="G110" s="56">
        <v>2</v>
      </c>
      <c r="H110" s="57" t="s">
        <v>700</v>
      </c>
      <c r="I110" s="58" t="s">
        <v>701</v>
      </c>
      <c r="J110" s="58" t="s">
        <v>702</v>
      </c>
      <c r="K110" s="56" t="s">
        <v>31</v>
      </c>
      <c r="L110" s="56" t="s">
        <v>703</v>
      </c>
      <c r="M110" s="59" t="s">
        <v>704</v>
      </c>
      <c r="N110" s="60" t="s">
        <v>34</v>
      </c>
      <c r="O110" s="54" t="s">
        <v>214</v>
      </c>
      <c r="P110" s="59" t="s">
        <v>843</v>
      </c>
      <c r="Q110" s="61">
        <v>44866</v>
      </c>
      <c r="R110" s="61">
        <v>45077</v>
      </c>
      <c r="S110" s="53" t="s">
        <v>37</v>
      </c>
      <c r="T110" s="61">
        <v>44926</v>
      </c>
      <c r="U110" s="61">
        <v>44930</v>
      </c>
      <c r="V110" s="51" t="s">
        <v>687</v>
      </c>
      <c r="W110" s="13" t="s">
        <v>825</v>
      </c>
      <c r="X110" s="52">
        <v>0</v>
      </c>
      <c r="Y110" s="57" t="s">
        <v>108</v>
      </c>
      <c r="Z110" s="51" t="s">
        <v>75</v>
      </c>
    </row>
    <row r="111" spans="1:26" ht="158.25" customHeight="1" x14ac:dyDescent="0.25">
      <c r="A111" s="51" t="s">
        <v>693</v>
      </c>
      <c r="B111" s="51" t="s">
        <v>207</v>
      </c>
      <c r="C111" s="54">
        <v>1</v>
      </c>
      <c r="D111" s="54" t="s">
        <v>26</v>
      </c>
      <c r="E111" s="55" t="s">
        <v>694</v>
      </c>
      <c r="F111" s="13" t="s">
        <v>781</v>
      </c>
      <c r="G111" s="56">
        <v>3</v>
      </c>
      <c r="H111" s="57" t="s">
        <v>705</v>
      </c>
      <c r="I111" s="58" t="s">
        <v>706</v>
      </c>
      <c r="J111" s="58" t="s">
        <v>707</v>
      </c>
      <c r="K111" s="56" t="s">
        <v>31</v>
      </c>
      <c r="L111" s="56" t="s">
        <v>708</v>
      </c>
      <c r="M111" s="59" t="s">
        <v>709</v>
      </c>
      <c r="N111" s="60" t="s">
        <v>34</v>
      </c>
      <c r="O111" s="54" t="s">
        <v>214</v>
      </c>
      <c r="P111" s="59" t="s">
        <v>843</v>
      </c>
      <c r="Q111" s="61">
        <v>44866</v>
      </c>
      <c r="R111" s="61">
        <v>45077</v>
      </c>
      <c r="S111" s="53" t="s">
        <v>37</v>
      </c>
      <c r="T111" s="61">
        <v>44926</v>
      </c>
      <c r="U111" s="61">
        <v>44930</v>
      </c>
      <c r="V111" s="51" t="s">
        <v>687</v>
      </c>
      <c r="W111" s="13" t="s">
        <v>825</v>
      </c>
      <c r="X111" s="52">
        <v>0</v>
      </c>
      <c r="Y111" s="57" t="s">
        <v>108</v>
      </c>
      <c r="Z111" s="51" t="s">
        <v>75</v>
      </c>
    </row>
    <row r="112" spans="1:26" ht="158.25" customHeight="1" x14ac:dyDescent="0.25">
      <c r="A112" s="51" t="s">
        <v>693</v>
      </c>
      <c r="B112" s="51" t="s">
        <v>207</v>
      </c>
      <c r="C112" s="54">
        <v>1</v>
      </c>
      <c r="D112" s="54" t="s">
        <v>26</v>
      </c>
      <c r="E112" s="55" t="s">
        <v>694</v>
      </c>
      <c r="F112" s="13" t="s">
        <v>781</v>
      </c>
      <c r="G112" s="56">
        <v>4</v>
      </c>
      <c r="H112" s="57" t="s">
        <v>710</v>
      </c>
      <c r="I112" s="58" t="s">
        <v>711</v>
      </c>
      <c r="J112" s="58" t="s">
        <v>712</v>
      </c>
      <c r="K112" s="56" t="s">
        <v>31</v>
      </c>
      <c r="L112" s="56" t="s">
        <v>713</v>
      </c>
      <c r="M112" s="59" t="s">
        <v>714</v>
      </c>
      <c r="N112" s="60" t="s">
        <v>213</v>
      </c>
      <c r="O112" s="54" t="s">
        <v>214</v>
      </c>
      <c r="P112" s="59" t="s">
        <v>843</v>
      </c>
      <c r="Q112" s="61">
        <v>44866</v>
      </c>
      <c r="R112" s="61">
        <v>45077</v>
      </c>
      <c r="S112" s="53" t="s">
        <v>37</v>
      </c>
      <c r="T112" s="61">
        <v>44926</v>
      </c>
      <c r="U112" s="61">
        <v>44930</v>
      </c>
      <c r="V112" s="51" t="s">
        <v>687</v>
      </c>
      <c r="W112" s="13" t="s">
        <v>825</v>
      </c>
      <c r="X112" s="52">
        <v>0</v>
      </c>
      <c r="Y112" s="57" t="s">
        <v>108</v>
      </c>
      <c r="Z112" s="51" t="s">
        <v>75</v>
      </c>
    </row>
    <row r="113" spans="1:26" ht="158.25" customHeight="1" x14ac:dyDescent="0.25">
      <c r="A113" s="51" t="s">
        <v>693</v>
      </c>
      <c r="B113" s="51" t="s">
        <v>207</v>
      </c>
      <c r="C113" s="54">
        <v>1</v>
      </c>
      <c r="D113" s="54" t="s">
        <v>26</v>
      </c>
      <c r="E113" s="55" t="s">
        <v>694</v>
      </c>
      <c r="F113" s="13" t="s">
        <v>781</v>
      </c>
      <c r="G113" s="56">
        <v>5</v>
      </c>
      <c r="H113" s="57" t="s">
        <v>710</v>
      </c>
      <c r="I113" s="58" t="s">
        <v>711</v>
      </c>
      <c r="J113" s="58" t="s">
        <v>715</v>
      </c>
      <c r="K113" s="56" t="s">
        <v>31</v>
      </c>
      <c r="L113" s="56" t="s">
        <v>716</v>
      </c>
      <c r="M113" s="59" t="s">
        <v>717</v>
      </c>
      <c r="N113" s="60" t="s">
        <v>213</v>
      </c>
      <c r="O113" s="54" t="s">
        <v>214</v>
      </c>
      <c r="P113" s="59" t="s">
        <v>843</v>
      </c>
      <c r="Q113" s="61">
        <v>44866</v>
      </c>
      <c r="R113" s="61">
        <v>45077</v>
      </c>
      <c r="S113" s="53" t="s">
        <v>37</v>
      </c>
      <c r="T113" s="61">
        <v>44926</v>
      </c>
      <c r="U113" s="61">
        <v>44930</v>
      </c>
      <c r="V113" s="51" t="s">
        <v>687</v>
      </c>
      <c r="W113" s="13" t="s">
        <v>825</v>
      </c>
      <c r="X113" s="52">
        <v>0</v>
      </c>
      <c r="Y113" s="57" t="s">
        <v>108</v>
      </c>
      <c r="Z113" s="51" t="s">
        <v>75</v>
      </c>
    </row>
    <row r="114" spans="1:26" ht="113.25" customHeight="1" x14ac:dyDescent="0.25">
      <c r="A114" s="51" t="s">
        <v>693</v>
      </c>
      <c r="B114" s="51" t="s">
        <v>207</v>
      </c>
      <c r="C114" s="54">
        <v>2</v>
      </c>
      <c r="D114" s="54" t="s">
        <v>26</v>
      </c>
      <c r="E114" s="55" t="s">
        <v>718</v>
      </c>
      <c r="F114" s="51" t="s">
        <v>761</v>
      </c>
      <c r="G114" s="56">
        <v>1</v>
      </c>
      <c r="H114" s="57" t="s">
        <v>719</v>
      </c>
      <c r="I114" s="58" t="s">
        <v>720</v>
      </c>
      <c r="J114" s="58" t="s">
        <v>828</v>
      </c>
      <c r="K114" s="56" t="s">
        <v>31</v>
      </c>
      <c r="L114" s="56" t="s">
        <v>721</v>
      </c>
      <c r="M114" s="59" t="s">
        <v>722</v>
      </c>
      <c r="N114" s="60" t="s">
        <v>34</v>
      </c>
      <c r="O114" s="54" t="s">
        <v>214</v>
      </c>
      <c r="P114" s="59" t="s">
        <v>723</v>
      </c>
      <c r="Q114" s="61">
        <v>44866</v>
      </c>
      <c r="R114" s="61">
        <v>45169</v>
      </c>
      <c r="S114" s="53" t="s">
        <v>37</v>
      </c>
      <c r="T114" s="61">
        <v>44926</v>
      </c>
      <c r="U114" s="61">
        <v>44930</v>
      </c>
      <c r="V114" s="51" t="s">
        <v>724</v>
      </c>
      <c r="W114" s="13" t="s">
        <v>826</v>
      </c>
      <c r="X114" s="52">
        <v>0.8</v>
      </c>
      <c r="Y114" s="57" t="s">
        <v>108</v>
      </c>
      <c r="Z114" s="51" t="s">
        <v>75</v>
      </c>
    </row>
    <row r="115" spans="1:26" ht="159.75" customHeight="1" x14ac:dyDescent="0.25">
      <c r="A115" s="51" t="s">
        <v>693</v>
      </c>
      <c r="B115" s="51" t="s">
        <v>207</v>
      </c>
      <c r="C115" s="54">
        <v>3</v>
      </c>
      <c r="D115" s="54" t="s">
        <v>26</v>
      </c>
      <c r="E115" s="55" t="s">
        <v>725</v>
      </c>
      <c r="F115" s="13" t="s">
        <v>760</v>
      </c>
      <c r="G115" s="56">
        <v>1</v>
      </c>
      <c r="H115" s="57" t="s">
        <v>726</v>
      </c>
      <c r="I115" s="58" t="s">
        <v>727</v>
      </c>
      <c r="J115" s="58" t="s">
        <v>728</v>
      </c>
      <c r="K115" s="56" t="s">
        <v>31</v>
      </c>
      <c r="L115" s="56" t="s">
        <v>729</v>
      </c>
      <c r="M115" s="59" t="s">
        <v>730</v>
      </c>
      <c r="N115" s="60" t="s">
        <v>34</v>
      </c>
      <c r="O115" s="54" t="s">
        <v>214</v>
      </c>
      <c r="P115" s="59" t="s">
        <v>846</v>
      </c>
      <c r="Q115" s="61">
        <v>44885</v>
      </c>
      <c r="R115" s="61">
        <v>45016</v>
      </c>
      <c r="S115" s="53" t="s">
        <v>37</v>
      </c>
      <c r="T115" s="61">
        <v>44926</v>
      </c>
      <c r="U115" s="61">
        <v>44930</v>
      </c>
      <c r="V115" s="51" t="s">
        <v>687</v>
      </c>
      <c r="W115" s="13" t="s">
        <v>797</v>
      </c>
      <c r="X115" s="52">
        <v>0</v>
      </c>
      <c r="Y115" s="57" t="s">
        <v>108</v>
      </c>
      <c r="Z115" s="51" t="s">
        <v>75</v>
      </c>
    </row>
    <row r="116" spans="1:26" ht="171" customHeight="1" x14ac:dyDescent="0.25">
      <c r="A116" s="51" t="s">
        <v>693</v>
      </c>
      <c r="B116" s="51" t="s">
        <v>207</v>
      </c>
      <c r="C116" s="54">
        <v>3</v>
      </c>
      <c r="D116" s="54" t="s">
        <v>26</v>
      </c>
      <c r="E116" s="55" t="s">
        <v>725</v>
      </c>
      <c r="F116" s="13" t="s">
        <v>760</v>
      </c>
      <c r="G116" s="56">
        <v>2</v>
      </c>
      <c r="H116" s="57" t="s">
        <v>726</v>
      </c>
      <c r="I116" s="58" t="s">
        <v>727</v>
      </c>
      <c r="J116" s="58" t="s">
        <v>731</v>
      </c>
      <c r="K116" s="56" t="s">
        <v>31</v>
      </c>
      <c r="L116" s="56" t="s">
        <v>732</v>
      </c>
      <c r="M116" s="59" t="s">
        <v>733</v>
      </c>
      <c r="N116" s="60" t="s">
        <v>34</v>
      </c>
      <c r="O116" s="54" t="s">
        <v>214</v>
      </c>
      <c r="P116" s="59" t="s">
        <v>846</v>
      </c>
      <c r="Q116" s="61">
        <v>44885</v>
      </c>
      <c r="R116" s="61">
        <v>45016</v>
      </c>
      <c r="S116" s="53" t="s">
        <v>37</v>
      </c>
      <c r="T116" s="61">
        <v>44926</v>
      </c>
      <c r="U116" s="61">
        <v>44930</v>
      </c>
      <c r="V116" s="51" t="s">
        <v>734</v>
      </c>
      <c r="W116" s="13" t="s">
        <v>797</v>
      </c>
      <c r="X116" s="52">
        <v>0</v>
      </c>
      <c r="Y116" s="57" t="s">
        <v>108</v>
      </c>
      <c r="Z116" s="51" t="s">
        <v>75</v>
      </c>
    </row>
    <row r="117" spans="1:26" ht="166.5" customHeight="1" x14ac:dyDescent="0.25">
      <c r="A117" s="51" t="s">
        <v>693</v>
      </c>
      <c r="B117" s="51" t="s">
        <v>207</v>
      </c>
      <c r="C117" s="54">
        <v>4</v>
      </c>
      <c r="D117" s="54" t="s">
        <v>26</v>
      </c>
      <c r="E117" s="55" t="s">
        <v>735</v>
      </c>
      <c r="F117" s="51" t="s">
        <v>759</v>
      </c>
      <c r="G117" s="56">
        <v>1</v>
      </c>
      <c r="H117" s="57" t="s">
        <v>736</v>
      </c>
      <c r="I117" s="58" t="s">
        <v>737</v>
      </c>
      <c r="J117" s="58" t="s">
        <v>829</v>
      </c>
      <c r="K117" s="56" t="s">
        <v>31</v>
      </c>
      <c r="L117" s="56" t="s">
        <v>738</v>
      </c>
      <c r="M117" s="59" t="s">
        <v>739</v>
      </c>
      <c r="N117" s="60" t="s">
        <v>34</v>
      </c>
      <c r="O117" s="54" t="s">
        <v>214</v>
      </c>
      <c r="P117" s="59" t="s">
        <v>844</v>
      </c>
      <c r="Q117" s="61">
        <v>44858</v>
      </c>
      <c r="R117" s="61">
        <v>45015</v>
      </c>
      <c r="S117" s="53" t="s">
        <v>53</v>
      </c>
      <c r="T117" s="61">
        <v>44926</v>
      </c>
      <c r="U117" s="61">
        <v>44930</v>
      </c>
      <c r="V117" s="51" t="s">
        <v>740</v>
      </c>
      <c r="W117" s="51" t="s">
        <v>741</v>
      </c>
      <c r="X117" s="52">
        <v>1</v>
      </c>
      <c r="Y117" s="57" t="s">
        <v>108</v>
      </c>
      <c r="Z117" s="51" t="s">
        <v>75</v>
      </c>
    </row>
    <row r="118" spans="1:26" ht="132.75" customHeight="1" x14ac:dyDescent="0.25">
      <c r="A118" s="51" t="s">
        <v>693</v>
      </c>
      <c r="B118" s="51" t="s">
        <v>207</v>
      </c>
      <c r="C118" s="54">
        <v>5</v>
      </c>
      <c r="D118" s="54" t="s">
        <v>26</v>
      </c>
      <c r="E118" s="55" t="s">
        <v>742</v>
      </c>
      <c r="F118" s="13" t="s">
        <v>790</v>
      </c>
      <c r="G118" s="56">
        <v>1</v>
      </c>
      <c r="H118" s="57" t="s">
        <v>743</v>
      </c>
      <c r="I118" s="58" t="s">
        <v>744</v>
      </c>
      <c r="J118" s="58" t="s">
        <v>791</v>
      </c>
      <c r="K118" s="56" t="s">
        <v>31</v>
      </c>
      <c r="L118" s="56" t="s">
        <v>745</v>
      </c>
      <c r="M118" s="59" t="s">
        <v>746</v>
      </c>
      <c r="N118" s="60" t="s">
        <v>213</v>
      </c>
      <c r="O118" s="54" t="s">
        <v>214</v>
      </c>
      <c r="P118" s="59" t="s">
        <v>843</v>
      </c>
      <c r="Q118" s="61">
        <v>44866</v>
      </c>
      <c r="R118" s="61">
        <v>45107</v>
      </c>
      <c r="S118" s="53" t="s">
        <v>37</v>
      </c>
      <c r="T118" s="61">
        <v>44926</v>
      </c>
      <c r="U118" s="61">
        <v>44930</v>
      </c>
      <c r="V118" s="51" t="s">
        <v>687</v>
      </c>
      <c r="W118" s="13" t="s">
        <v>827</v>
      </c>
      <c r="X118" s="52">
        <v>0</v>
      </c>
      <c r="Y118" s="57" t="s">
        <v>108</v>
      </c>
      <c r="Z118" s="51" t="s">
        <v>75</v>
      </c>
    </row>
    <row r="119" spans="1:26" ht="120.75" customHeight="1" x14ac:dyDescent="0.25">
      <c r="A119" s="51" t="s">
        <v>693</v>
      </c>
      <c r="B119" s="51" t="s">
        <v>207</v>
      </c>
      <c r="C119" s="54">
        <v>5</v>
      </c>
      <c r="D119" s="54" t="s">
        <v>26</v>
      </c>
      <c r="E119" s="55" t="s">
        <v>742</v>
      </c>
      <c r="F119" s="13" t="s">
        <v>790</v>
      </c>
      <c r="G119" s="56">
        <v>2</v>
      </c>
      <c r="H119" s="57" t="s">
        <v>743</v>
      </c>
      <c r="I119" s="58" t="s">
        <v>744</v>
      </c>
      <c r="J119" s="58" t="s">
        <v>747</v>
      </c>
      <c r="K119" s="56" t="s">
        <v>31</v>
      </c>
      <c r="L119" s="56" t="s">
        <v>748</v>
      </c>
      <c r="M119" s="59" t="s">
        <v>746</v>
      </c>
      <c r="N119" s="60" t="s">
        <v>213</v>
      </c>
      <c r="O119" s="54" t="s">
        <v>214</v>
      </c>
      <c r="P119" s="59" t="s">
        <v>843</v>
      </c>
      <c r="Q119" s="61">
        <v>44866</v>
      </c>
      <c r="R119" s="61">
        <v>45107</v>
      </c>
      <c r="S119" s="53" t="s">
        <v>37</v>
      </c>
      <c r="T119" s="61">
        <v>44926</v>
      </c>
      <c r="U119" s="61">
        <v>44930</v>
      </c>
      <c r="V119" s="51" t="s">
        <v>687</v>
      </c>
      <c r="W119" s="13" t="s">
        <v>827</v>
      </c>
      <c r="X119" s="52">
        <v>0</v>
      </c>
      <c r="Y119" s="57" t="s">
        <v>108</v>
      </c>
      <c r="Z119" s="51" t="s">
        <v>75</v>
      </c>
    </row>
    <row r="120" spans="1:26" s="12" customFormat="1" x14ac:dyDescent="0.25">
      <c r="A120" s="13"/>
      <c r="B120" s="13"/>
      <c r="C120" s="13"/>
      <c r="D120" s="66"/>
      <c r="E120" s="2"/>
      <c r="F120" s="2"/>
      <c r="G120" s="15"/>
      <c r="H120" s="15"/>
      <c r="I120" s="13"/>
      <c r="J120" s="13"/>
      <c r="K120" s="15"/>
      <c r="L120" s="15"/>
      <c r="M120" s="13"/>
      <c r="N120" s="5"/>
      <c r="O120" s="13"/>
      <c r="P120" s="14"/>
      <c r="Q120" s="70"/>
      <c r="R120" s="70"/>
      <c r="S120" s="16"/>
      <c r="T120" s="70"/>
      <c r="U120" s="70"/>
      <c r="V120" s="70"/>
      <c r="W120" s="70"/>
      <c r="X120" s="72"/>
      <c r="Y120" s="15"/>
      <c r="Z120" s="70"/>
    </row>
    <row r="121" spans="1:26" s="12" customFormat="1" x14ac:dyDescent="0.25">
      <c r="A121" s="13"/>
      <c r="B121" s="13"/>
      <c r="C121" s="13"/>
      <c r="D121" s="66"/>
      <c r="E121" s="2"/>
      <c r="F121" s="2"/>
      <c r="G121" s="15"/>
      <c r="H121" s="15"/>
      <c r="I121" s="13"/>
      <c r="J121" s="13"/>
      <c r="K121" s="15"/>
      <c r="L121" s="15"/>
      <c r="M121" s="13"/>
      <c r="N121" s="5"/>
      <c r="O121" s="13"/>
      <c r="P121" s="14"/>
      <c r="Q121" s="70"/>
      <c r="R121" s="70"/>
      <c r="S121" s="16"/>
      <c r="T121" s="70"/>
      <c r="U121" s="70"/>
      <c r="V121" s="70"/>
      <c r="W121" s="70"/>
      <c r="X121" s="72"/>
      <c r="Y121" s="15"/>
      <c r="Z121" s="70"/>
    </row>
    <row r="122" spans="1:26" s="12" customFormat="1" x14ac:dyDescent="0.25">
      <c r="A122" s="13"/>
      <c r="B122" s="13"/>
      <c r="C122" s="13"/>
      <c r="D122" s="66"/>
      <c r="E122" s="16"/>
      <c r="F122" s="16"/>
      <c r="G122" s="15"/>
      <c r="H122" s="15"/>
      <c r="I122" s="13"/>
      <c r="J122" s="14"/>
      <c r="K122" s="14"/>
      <c r="L122" s="13"/>
      <c r="M122" s="13"/>
      <c r="N122" s="5"/>
      <c r="O122" s="13"/>
      <c r="P122" s="13"/>
      <c r="Q122" s="69"/>
      <c r="R122" s="69"/>
      <c r="S122" s="16"/>
      <c r="T122" s="70"/>
      <c r="U122" s="70"/>
      <c r="V122" s="13"/>
      <c r="W122" s="13"/>
      <c r="X122" s="72"/>
      <c r="Y122" s="15"/>
      <c r="Z122" s="13"/>
    </row>
    <row r="123" spans="1:26" s="12" customFormat="1" x14ac:dyDescent="0.25">
      <c r="A123" s="13"/>
      <c r="B123" s="13"/>
      <c r="C123" s="13"/>
      <c r="D123" s="66"/>
      <c r="E123" s="16"/>
      <c r="F123" s="16"/>
      <c r="G123" s="15"/>
      <c r="H123" s="15"/>
      <c r="I123" s="13"/>
      <c r="J123" s="14"/>
      <c r="K123" s="14"/>
      <c r="L123" s="13"/>
      <c r="M123" s="13"/>
      <c r="N123" s="5"/>
      <c r="O123" s="13"/>
      <c r="P123" s="13"/>
      <c r="Q123" s="69"/>
      <c r="R123" s="69"/>
      <c r="S123" s="16"/>
      <c r="T123" s="70"/>
      <c r="U123" s="70"/>
      <c r="V123" s="13"/>
      <c r="W123" s="13"/>
      <c r="X123" s="72"/>
      <c r="Y123" s="15"/>
      <c r="Z123" s="13"/>
    </row>
    <row r="124" spans="1:26" s="12" customFormat="1" x14ac:dyDescent="0.25">
      <c r="A124" s="13"/>
      <c r="B124" s="13"/>
      <c r="C124" s="13"/>
      <c r="D124" s="66"/>
      <c r="E124" s="13"/>
      <c r="F124" s="13"/>
      <c r="G124" s="13"/>
      <c r="H124" s="13"/>
      <c r="I124" s="6"/>
      <c r="J124" s="13"/>
      <c r="K124" s="13"/>
      <c r="L124" s="13"/>
      <c r="M124" s="14"/>
      <c r="N124" s="5"/>
      <c r="O124" s="13"/>
      <c r="P124" s="14"/>
      <c r="Q124" s="69"/>
      <c r="R124" s="70"/>
      <c r="S124" s="16"/>
      <c r="T124" s="70"/>
      <c r="U124" s="70"/>
      <c r="V124" s="13"/>
      <c r="W124" s="13"/>
      <c r="X124" s="72"/>
      <c r="Y124" s="15"/>
      <c r="Z124" s="13"/>
    </row>
    <row r="130" spans="5:5" x14ac:dyDescent="0.25">
      <c r="E130" s="3"/>
    </row>
  </sheetData>
  <sheetProtection selectLockedCells="1" autoFilter="0" selectUnlockedCells="1"/>
  <autoFilter ref="A1:Z124"/>
  <sortState ref="W120:W121">
    <sortCondition ref="W120:W121"/>
  </sortState>
  <phoneticPr fontId="15" type="noConversion"/>
  <dataValidations count="26">
    <dataValidation type="textLength" allowBlank="1" showInputMessage="1" showErrorMessage="1" errorTitle="Reporte de Avance" error="Registre el avance sin superar los 500 caracteres" promptTitle="Reporte de Avance" prompt="Registre el avance sin superar los 500 caracteres" sqref="V2:V18 V20:V29 V31:V58 V74:W74 V60:V73 V75:V80 V83:V124">
      <formula1>1</formula1>
      <formula2>500</formula2>
    </dataValidation>
    <dataValidation type="list" allowBlank="1" showInputMessage="1" showErrorMessage="1" sqref="Y2:Y84 Y86:Y119">
      <formula1>"Diana Elizabeth Patiño, Herlay Hurtado Ortíz, José Luis Soto, Katherine Prada Mejía, Mabel Cristina Melo, Daniel Andrés Gamba, Nohra Lucia Forero, Oscar Pulgarin Lara, No Aplica en el periodo"</formula1>
    </dataValidation>
    <dataValidation type="list" allowBlank="1" showInputMessage="1" showErrorMessage="1" errorTitle="Tipo de acción" error="Elija una tipología de la lista desplegable" sqref="O120:O124">
      <formula1>Áreas</formula1>
    </dataValidation>
    <dataValidation type="list" allowBlank="1" showInputMessage="1" showErrorMessage="1" sqref="Y85">
      <formula1>"Diana Elizabeth Patiño, Herlay Hurtado Ortíz, José Luis Soto, Katherine Prada Mejía, Mabel Cristina Melo, Natalia Ramirez, Nohra Lucia Forero, Oscar Pulgarin Lara, No Aplica en el periodo"</formula1>
    </dataValidation>
    <dataValidation type="textLength" allowBlank="1" showInputMessage="1" showErrorMessage="1" errorTitle="Conclusión" error="Registre el avance sin superar los 500 caracteres" promptTitle="Conclusión" prompt="Registre el avance sin superar los 500 caracteres" sqref="W17:W72 W14:W15 W2:W11 W74:W124">
      <formula1>1</formula1>
      <formula2>500</formula2>
    </dataValidation>
    <dataValidation allowBlank="1" showInputMessage="1" showErrorMessage="1" errorTitle="Reporte de Avance" error="Registre el avance sin superar los 500 caracteres" promptTitle="Reporte de Avance" prompt="Registre el avance sin superar los 500 caracteres" sqref="V19"/>
    <dataValidation showInputMessage="1" showErrorMessage="1" errorTitle="Reporte de Avance" error="Registre el avance sin superar los 500 caracteres" promptTitle="Reporte de Avance" prompt="Registre el avance sin superar los 500 caracteres" sqref="V59"/>
    <dataValidation type="textLength" allowBlank="1" showInputMessage="1" showErrorMessage="1" errorTitle="Descripción de la Acción" error="Registre la acción sin superar 300 caracteres" promptTitle="Descripción de la Acción" prompt="Registre la acción sin superar 300 caracteres" sqref="J120:J124">
      <formula1>1</formula1>
      <formula2>300</formula2>
    </dataValidation>
    <dataValidation type="textLength" allowBlank="1" showInputMessage="1" showErrorMessage="1" errorTitle="Conclusión" error="Registre el avance sin superar los 500 caracteres" promptTitle="Conclusión" prompt="Registre el avance sin superar los 500 caracteres" sqref="W12">
      <formula1>1</formula1>
      <formula2>510</formula2>
    </dataValidation>
    <dataValidation type="textLength" allowBlank="1" showInputMessage="1" showErrorMessage="1" errorTitle="Conclusión" error="Registre el avance sin superar los 500 caracteres" promptTitle="Conclusión" prompt="Registre el avance sin superar los 500 caracteres" sqref="W13">
      <formula1>1</formula1>
      <formula2>501</formula2>
    </dataValidation>
    <dataValidation type="textLength" allowBlank="1" showInputMessage="1" showErrorMessage="1" errorTitle="Conclusión" error="Registre el avance sin superar los 500 caracteres" promptTitle="Conclusión" prompt="Registre el avance sin superar los 500 caracteres" sqref="W16">
      <formula1>1</formula1>
      <formula2>800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124">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124">
      <formula1>1</formula1>
      <formula2>1500</formula2>
    </dataValidation>
    <dataValidation type="textLength" allowBlank="1" showInputMessage="1" showErrorMessage="1" errorTitle="Descripción de la Acción" error="Registre la acción sin superar 500 caracteres" promptTitle="Descripción de la Acción" prompt="Registre la acción sin superar 500 caracteres" sqref="J2:J119">
      <formula1>1</formula1>
      <formula2>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124">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124">
      <formula1>1</formula1>
      <formula2>50</formula2>
    </dataValidation>
    <dataValidation type="date" allowBlank="1" showInputMessage="1" showErrorMessage="1" errorTitle="Fecha" error="Registre la fecha en el siguiente formato DD/MM/AAAA" sqref="T2:U124 Q2:R124">
      <formula1>43101</formula1>
      <formula2>55153</formula2>
    </dataValidation>
    <dataValidation type="decimal" allowBlank="1" showInputMessage="1" showErrorMessage="1" sqref="X2:X124">
      <formula1>0</formula1>
      <formula2>1</formula2>
    </dataValidation>
    <dataValidation type="list" allowBlank="1" showInputMessage="1" showErrorMessage="1" errorTitle="Estado del Acción" error="Elija una tipología de la lista desplegable" sqref="S2:S124">
      <formula1>"En Ejecución, En Revisión de Efectividad, Cerrada, Incumplida, Inefectiva"</formula1>
    </dataValidation>
    <dataValidation type="list" allowBlank="1" showInputMessage="1" showErrorMessage="1" errorTitle="Tipo de acción" error="Elija una tipología de la lista desplegable" sqref="N2:N124">
      <formula1>"Correctiva, Preventiva, Corrección"</formula1>
    </dataValidation>
    <dataValidation type="list" allowBlank="1" showInputMessage="1" showErrorMessage="1" errorTitle="Tipo" error="Elija una tipología de la lista desplegable" sqref="D2:D124">
      <formula1>"Hallazgo, Oportunidad de Mejora, Observación, Recomendación, No Conformidad"</formula1>
    </dataValidation>
    <dataValidation type="list" allowBlank="1" showInputMessage="1" showErrorMessage="1" errorTitle="Nombre del indicador" error="Elija una tipología de la lista desplegable" sqref="K2:K124">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124">
      <formula1>1</formula1>
      <formula2>20</formula2>
    </dataValidation>
    <dataValidation type="textLength" allowBlank="1" showInputMessage="1" showErrorMessage="1" sqref="P120:P124">
      <formula1>1</formula1>
      <formula2>100</formula2>
    </dataValidation>
    <dataValidation type="textLength" allowBlank="1" showInputMessage="1" showErrorMessage="1" sqref="P2:P119">
      <formula1>1</formula1>
      <formula2>200</formula2>
    </dataValidation>
    <dataValidation type="list" allowBlank="1" showInputMessage="1" showErrorMessage="1" sqref="O2:O119">
      <formula1>Áreas</formula1>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x14:formula1>
            <xm:f>'Resumen Plan de Mejoramiento'!$A$2:$A$16</xm:f>
          </x14:formula1>
          <xm:sqref>B120:B124</xm:sqref>
        </x14:dataValidation>
        <x14:dataValidation type="list" allowBlank="1" showInputMessage="1" showErrorMessage="1" errorTitle="Proceso" error="Elija una tipología de la lista desplegable" promptTitle="Proceso" prompt="Elija una tipología de la lista desplegable">
          <x14:formula1>
            <xm:f>'Resumen Plan de Mejoramiento'!$A$2:$A$16</xm:f>
          </x14:formula1>
          <xm:sqref>B2:B119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zoomScale="112" zoomScaleNormal="112" workbookViewId="0">
      <selection activeCell="A16" sqref="A16:XFD16"/>
    </sheetView>
  </sheetViews>
  <sheetFormatPr baseColWidth="10" defaultColWidth="11.42578125" defaultRowHeight="14.25" x14ac:dyDescent="0.25"/>
  <cols>
    <col min="1" max="1" width="47.5703125" style="7" customWidth="1"/>
    <col min="2" max="3" width="16" style="7" customWidth="1"/>
    <col min="4" max="4" width="9.85546875" style="7" bestFit="1" customWidth="1"/>
    <col min="5" max="5" width="13.140625" style="7" bestFit="1" customWidth="1"/>
    <col min="6" max="6" width="12.28515625" style="7" bestFit="1" customWidth="1"/>
    <col min="7" max="7" width="6.7109375" style="7" bestFit="1" customWidth="1"/>
    <col min="8" max="8" width="26.85546875" style="7" customWidth="1"/>
    <col min="9" max="9" width="54.140625" style="7" customWidth="1"/>
    <col min="10" max="10" width="3.42578125" style="7" bestFit="1" customWidth="1"/>
    <col min="11" max="13" width="8.5703125" style="7" customWidth="1"/>
    <col min="14" max="14" width="9.42578125" style="7" bestFit="1" customWidth="1"/>
    <col min="15" max="15" width="12" style="7" bestFit="1" customWidth="1"/>
    <col min="16" max="16" width="6.85546875" style="7" bestFit="1" customWidth="1"/>
    <col min="17" max="17" width="12" style="7" bestFit="1" customWidth="1"/>
    <col min="18" max="18" width="10.140625" style="7" bestFit="1" customWidth="1"/>
    <col min="19" max="19" width="12" style="7" bestFit="1" customWidth="1"/>
    <col min="20" max="20" width="10.5703125" style="7" bestFit="1" customWidth="1"/>
    <col min="21" max="21" width="12" style="7" bestFit="1" customWidth="1"/>
    <col min="22" max="22" width="9.42578125" style="7" bestFit="1" customWidth="1"/>
    <col min="23" max="23" width="12.5703125" style="7" bestFit="1" customWidth="1"/>
    <col min="24" max="16384" width="11.42578125" style="7"/>
  </cols>
  <sheetData>
    <row r="1" spans="1:9" ht="43.5" thickBot="1" x14ac:dyDescent="0.3">
      <c r="A1" s="42" t="s">
        <v>536</v>
      </c>
      <c r="B1" s="43" t="s">
        <v>37</v>
      </c>
      <c r="C1" s="43" t="s">
        <v>53</v>
      </c>
      <c r="D1" s="43" t="s">
        <v>80</v>
      </c>
      <c r="E1" s="43" t="s">
        <v>64</v>
      </c>
      <c r="F1" s="43" t="s">
        <v>231</v>
      </c>
      <c r="G1" s="44" t="s">
        <v>537</v>
      </c>
      <c r="H1" s="45" t="s">
        <v>538</v>
      </c>
      <c r="I1" s="46" t="s">
        <v>539</v>
      </c>
    </row>
    <row r="2" spans="1:9" x14ac:dyDescent="0.25">
      <c r="A2" s="30" t="s">
        <v>110</v>
      </c>
      <c r="B2" s="31">
        <f>+COUNTIFS(ProcesoPM,'Resumen Plan de Mejoramiento'!A2,'Resultados Plan de Mejoramiento'!$S:$S,'Resumen Plan de Mejoramiento'!$B$1)</f>
        <v>3</v>
      </c>
      <c r="C2" s="32">
        <f>+COUNTIFS(ProcesoPM,'Resumen Plan de Mejoramiento'!A2,'Resultados Plan de Mejoramiento'!$S:$S,'Resumen Plan de Mejoramiento'!$C$1)</f>
        <v>0</v>
      </c>
      <c r="D2" s="32">
        <f>+COUNTIFS(ProcesoPM,'Resumen Plan de Mejoramiento'!B2,'Resultados Plan de Mejoramiento'!$S:$S,'Resumen Plan de Mejoramiento'!$C$1)</f>
        <v>0</v>
      </c>
      <c r="E2" s="32">
        <f>+COUNTIFS(ProcesoPM,'Resumen Plan de Mejoramiento'!C2,'Resultados Plan de Mejoramiento'!$S:$S,'Resumen Plan de Mejoramiento'!$C$1)</f>
        <v>0</v>
      </c>
      <c r="F2" s="38">
        <f>+COUNTIFS(ProcesoPM,'Resumen Plan de Mejoramiento'!$A2,'Resultados Plan de Mejoramiento'!$S:$S,'Resumen Plan de Mejoramiento'!$F$1)</f>
        <v>2</v>
      </c>
      <c r="G2" s="32">
        <f t="shared" ref="G2:G16" si="0">SUM(B2:F2)</f>
        <v>5</v>
      </c>
      <c r="H2" s="33" t="s">
        <v>65</v>
      </c>
      <c r="I2" s="34" t="s">
        <v>62</v>
      </c>
    </row>
    <row r="3" spans="1:9" x14ac:dyDescent="0.25">
      <c r="A3" s="17" t="s">
        <v>77</v>
      </c>
      <c r="B3" s="18">
        <f>+COUNTIFS(ProcesoPM,'Resumen Plan de Mejoramiento'!A3,'Resultados Plan de Mejoramiento'!$S:$S,'Resumen Plan de Mejoramiento'!$B$1)</f>
        <v>0</v>
      </c>
      <c r="C3" s="31">
        <f>+COUNTIFS(ProcesoPM,'Resumen Plan de Mejoramiento'!A3,'Resultados Plan de Mejoramiento'!$S:$S,'Resumen Plan de Mejoramiento'!$C$1)</f>
        <v>0</v>
      </c>
      <c r="D3" s="25">
        <f>+COUNTIFS(ProcesoPM,'Resumen Plan de Mejoramiento'!$A3,'Resultados Plan de Mejoramiento'!$S:$S,'Resumen Plan de Mejoramiento'!$D$1)</f>
        <v>0</v>
      </c>
      <c r="E3" s="18">
        <f>+COUNTIFS(ProcesoPM,'Resumen Plan de Mejoramiento'!$A3,'Resultados Plan de Mejoramiento'!$S:$S,'Resumen Plan de Mejoramiento'!$E$1)</f>
        <v>0</v>
      </c>
      <c r="F3" s="36">
        <f>+COUNTIFS(ProcesoPM,'Resumen Plan de Mejoramiento'!$A3,'Resultados Plan de Mejoramiento'!$S:$S,'Resumen Plan de Mejoramiento'!$F$1)</f>
        <v>0</v>
      </c>
      <c r="G3" s="24">
        <f t="shared" si="0"/>
        <v>0</v>
      </c>
      <c r="H3" s="19" t="s">
        <v>434</v>
      </c>
      <c r="I3" s="21" t="s">
        <v>540</v>
      </c>
    </row>
    <row r="4" spans="1:9" x14ac:dyDescent="0.25">
      <c r="A4" s="17" t="s">
        <v>541</v>
      </c>
      <c r="B4" s="18">
        <f>+COUNTIFS(ProcesoPM,'Resumen Plan de Mejoramiento'!A4,'Resultados Plan de Mejoramiento'!$S:$S,'Resumen Plan de Mejoramiento'!$B$1)</f>
        <v>0</v>
      </c>
      <c r="C4" s="31">
        <f>+COUNTIFS(ProcesoPM,'Resumen Plan de Mejoramiento'!A4,'Resultados Plan de Mejoramiento'!$S:$S,'Resumen Plan de Mejoramiento'!$C$1)</f>
        <v>0</v>
      </c>
      <c r="D4" s="18">
        <f>+COUNTIFS(ProcesoPM,'Resumen Plan de Mejoramiento'!$A4,'Resultados Plan de Mejoramiento'!$S:$S,'Resumen Plan de Mejoramiento'!$D$1)</f>
        <v>0</v>
      </c>
      <c r="E4" s="18">
        <f>+COUNTIFS(ProcesoPM,'Resumen Plan de Mejoramiento'!$A4,'Resultados Plan de Mejoramiento'!$S:$S,'Resumen Plan de Mejoramiento'!$E$1)</f>
        <v>0</v>
      </c>
      <c r="F4" s="36">
        <f>+COUNTIFS(ProcesoPM,'Resumen Plan de Mejoramiento'!$A4,'Resultados Plan de Mejoramiento'!$S:$S,'Resumen Plan de Mejoramiento'!$F$1)</f>
        <v>0</v>
      </c>
      <c r="G4" s="24">
        <f t="shared" si="0"/>
        <v>0</v>
      </c>
      <c r="H4" s="19" t="s">
        <v>434</v>
      </c>
      <c r="I4" s="20" t="s">
        <v>549</v>
      </c>
    </row>
    <row r="5" spans="1:9" x14ac:dyDescent="0.25">
      <c r="A5" s="17" t="s">
        <v>301</v>
      </c>
      <c r="B5" s="18">
        <f>+COUNTIFS(ProcesoPM,'Resumen Plan de Mejoramiento'!A5,'Resultados Plan de Mejoramiento'!$S:$S,'Resumen Plan de Mejoramiento'!$B$1)</f>
        <v>0</v>
      </c>
      <c r="C5" s="32">
        <f>+COUNTIFS(ProcesoPM,'Resumen Plan de Mejoramiento'!A5,'Resultados Plan de Mejoramiento'!$S:$S,'Resumen Plan de Mejoramiento'!$C$1)</f>
        <v>0</v>
      </c>
      <c r="D5" s="25">
        <f>+COUNTIFS(ProcesoPM,'Resumen Plan de Mejoramiento'!$A5,'Resultados Plan de Mejoramiento'!$S:$S,'Resumen Plan de Mejoramiento'!$D$1)</f>
        <v>2</v>
      </c>
      <c r="E5" s="18">
        <f>+COUNTIFS(ProcesoPM,'Resumen Plan de Mejoramiento'!$A5,'Resultados Plan de Mejoramiento'!$S:$S,'Resumen Plan de Mejoramiento'!$E$1)</f>
        <v>0</v>
      </c>
      <c r="F5" s="36">
        <f>+COUNTIFS(ProcesoPM,'Resumen Plan de Mejoramiento'!$A5,'Resultados Plan de Mejoramiento'!$S:$S,'Resumen Plan de Mejoramiento'!$F$1)</f>
        <v>0</v>
      </c>
      <c r="G5" s="24">
        <f t="shared" si="0"/>
        <v>2</v>
      </c>
      <c r="H5" s="19" t="s">
        <v>757</v>
      </c>
      <c r="I5" s="21" t="s">
        <v>308</v>
      </c>
    </row>
    <row r="6" spans="1:9" x14ac:dyDescent="0.25">
      <c r="A6" s="17" t="s">
        <v>542</v>
      </c>
      <c r="B6" s="18">
        <f>+COUNTIFS(ProcesoPM,'Resumen Plan de Mejoramiento'!A6,'Resultados Plan de Mejoramiento'!$S:$S,'Resumen Plan de Mejoramiento'!$B$1)</f>
        <v>0</v>
      </c>
      <c r="C6" s="31">
        <f>+COUNTIFS(ProcesoPM,'Resumen Plan de Mejoramiento'!A6,'Resultados Plan de Mejoramiento'!$S:$S,'Resumen Plan de Mejoramiento'!$C$1)</f>
        <v>0</v>
      </c>
      <c r="D6" s="18">
        <f>+COUNTIFS(ProcesoPM,'Resumen Plan de Mejoramiento'!$A6,'Resultados Plan de Mejoramiento'!$S:$S,'Resumen Plan de Mejoramiento'!$D$1)</f>
        <v>0</v>
      </c>
      <c r="E6" s="18">
        <f>+COUNTIFS(ProcesoPM,'Resumen Plan de Mejoramiento'!$A6,'Resultados Plan de Mejoramiento'!$S:$S,'Resumen Plan de Mejoramiento'!$E$1)</f>
        <v>0</v>
      </c>
      <c r="F6" s="36">
        <f>+COUNTIFS(ProcesoPM,'Resumen Plan de Mejoramiento'!$A6,'Resultados Plan de Mejoramiento'!$S:$S,'Resumen Plan de Mejoramiento'!$F$1)</f>
        <v>0</v>
      </c>
      <c r="G6" s="24">
        <f t="shared" si="0"/>
        <v>0</v>
      </c>
      <c r="H6" s="19" t="s">
        <v>434</v>
      </c>
      <c r="I6" s="21" t="s">
        <v>62</v>
      </c>
    </row>
    <row r="7" spans="1:9" x14ac:dyDescent="0.25">
      <c r="A7" s="17" t="s">
        <v>106</v>
      </c>
      <c r="B7" s="18">
        <f>+COUNTIFS(ProcesoPM,'Resumen Plan de Mejoramiento'!A7,'Resultados Plan de Mejoramiento'!$S:$S,'Resumen Plan de Mejoramiento'!$B$1)</f>
        <v>1</v>
      </c>
      <c r="C7" s="31">
        <f>+COUNTIFS(ProcesoPM,'Resumen Plan de Mejoramiento'!A7,'Resultados Plan de Mejoramiento'!$S:$S,'Resumen Plan de Mejoramiento'!$C$1)</f>
        <v>1</v>
      </c>
      <c r="D7" s="18">
        <f>+COUNTIFS(ProcesoPM,'Resumen Plan de Mejoramiento'!$A7,'Resultados Plan de Mejoramiento'!$S:$S,'Resumen Plan de Mejoramiento'!$D$1)</f>
        <v>5</v>
      </c>
      <c r="E7" s="18">
        <f>+COUNTIFS(ProcesoPM,'Resumen Plan de Mejoramiento'!$A7,'Resultados Plan de Mejoramiento'!$S:$S,'Resumen Plan de Mejoramiento'!$E$1)</f>
        <v>0</v>
      </c>
      <c r="F7" s="36">
        <f>+COUNTIFS(ProcesoPM,'Resumen Plan de Mejoramiento'!$A7,'Resultados Plan de Mejoramiento'!$S:$S,'Resumen Plan de Mejoramiento'!$F$1)</f>
        <v>0</v>
      </c>
      <c r="G7" s="24">
        <f t="shared" si="0"/>
        <v>7</v>
      </c>
      <c r="H7" s="19" t="s">
        <v>108</v>
      </c>
      <c r="I7" s="21" t="s">
        <v>107</v>
      </c>
    </row>
    <row r="8" spans="1:9" x14ac:dyDescent="0.25">
      <c r="A8" s="17" t="s">
        <v>55</v>
      </c>
      <c r="B8" s="18">
        <f>+COUNTIFS(ProcesoPM,'Resumen Plan de Mejoramiento'!A8,'Resultados Plan de Mejoramiento'!$S:$S,'Resumen Plan de Mejoramiento'!$B$1)</f>
        <v>1</v>
      </c>
      <c r="C8" s="31">
        <f>+COUNTIFS(ProcesoPM,'Resumen Plan de Mejoramiento'!A8,'Resultados Plan de Mejoramiento'!$S:$S,'Resumen Plan de Mejoramiento'!$C$1)</f>
        <v>2</v>
      </c>
      <c r="D8" s="18">
        <f>+COUNTIFS(ProcesoPM,'Resumen Plan de Mejoramiento'!$A8,'Resultados Plan de Mejoramiento'!$S:$S,'Resumen Plan de Mejoramiento'!$D$1)</f>
        <v>1</v>
      </c>
      <c r="E8" s="18">
        <f>+COUNTIFS(ProcesoPM,'Resumen Plan de Mejoramiento'!$A8,'Resultados Plan de Mejoramiento'!$S:$S,'Resumen Plan de Mejoramiento'!$E$1)</f>
        <v>0</v>
      </c>
      <c r="F8" s="36">
        <f>+COUNTIFS(ProcesoPM,'Resumen Plan de Mejoramiento'!$A8,'Resultados Plan de Mejoramiento'!$S:$S,'Resumen Plan de Mejoramiento'!$F$1)</f>
        <v>0</v>
      </c>
      <c r="G8" s="24">
        <f t="shared" si="0"/>
        <v>4</v>
      </c>
      <c r="H8" s="19" t="s">
        <v>65</v>
      </c>
      <c r="I8" s="21" t="s">
        <v>62</v>
      </c>
    </row>
    <row r="9" spans="1:9" x14ac:dyDescent="0.25">
      <c r="A9" s="17" t="s">
        <v>67</v>
      </c>
      <c r="B9" s="25">
        <f>+COUNTIFS(ProcesoPM,'Resumen Plan de Mejoramiento'!A9,'Resultados Plan de Mejoramiento'!$S:$S,'Resumen Plan de Mejoramiento'!$B$1)</f>
        <v>13</v>
      </c>
      <c r="C9" s="32">
        <f>+COUNTIFS(ProcesoPM,'Resumen Plan de Mejoramiento'!A9,'Resultados Plan de Mejoramiento'!$S:$S,'Resumen Plan de Mejoramiento'!$C$1)</f>
        <v>2</v>
      </c>
      <c r="D9" s="18">
        <f>+COUNTIFS(ProcesoPM,'Resumen Plan de Mejoramiento'!$A9,'Resultados Plan de Mejoramiento'!$S:$S,'Resumen Plan de Mejoramiento'!$D$1)</f>
        <v>3</v>
      </c>
      <c r="E9" s="25">
        <f>+COUNTIFS(ProcesoPM,'Resumen Plan de Mejoramiento'!$A9,'Resultados Plan de Mejoramiento'!$S:$S,'Resumen Plan de Mejoramiento'!$E$1)</f>
        <v>7</v>
      </c>
      <c r="F9" s="36">
        <f>+COUNTIFS(ProcesoPM,'Resumen Plan de Mejoramiento'!$A9,'Resultados Plan de Mejoramiento'!$S:$S,'Resumen Plan de Mejoramiento'!$F$1)</f>
        <v>3</v>
      </c>
      <c r="G9" s="25">
        <f t="shared" si="0"/>
        <v>28</v>
      </c>
      <c r="H9" s="19" t="s">
        <v>122</v>
      </c>
      <c r="I9" s="21" t="s">
        <v>62</v>
      </c>
    </row>
    <row r="10" spans="1:9" x14ac:dyDescent="0.25">
      <c r="A10" s="17" t="s">
        <v>118</v>
      </c>
      <c r="B10" s="18">
        <f>+COUNTIFS(ProcesoPM,'Resumen Plan de Mejoramiento'!A10,'Resultados Plan de Mejoramiento'!$S:$S,'Resumen Plan de Mejoramiento'!$B$1)</f>
        <v>5</v>
      </c>
      <c r="C10" s="31">
        <f>+COUNTIFS(ProcesoPM,'Resumen Plan de Mejoramiento'!A10,'Resultados Plan de Mejoramiento'!$S:$S,'Resumen Plan de Mejoramiento'!$C$1)</f>
        <v>1</v>
      </c>
      <c r="D10" s="18">
        <f>+COUNTIFS(ProcesoPM,'Resumen Plan de Mejoramiento'!$A10,'Resultados Plan de Mejoramiento'!$S:$S,'Resumen Plan de Mejoramiento'!$D$1)</f>
        <v>6</v>
      </c>
      <c r="E10" s="18">
        <f>+COUNTIFS(ProcesoPM,'Resumen Plan de Mejoramiento'!$A10,'Resultados Plan de Mejoramiento'!$S:$S,'Resumen Plan de Mejoramiento'!$E$1)</f>
        <v>0</v>
      </c>
      <c r="F10" s="36">
        <f>+COUNTIFS(ProcesoPM,'Resumen Plan de Mejoramiento'!$A10,'Resultados Plan de Mejoramiento'!$S:$S,'Resumen Plan de Mejoramiento'!$F$1)</f>
        <v>0</v>
      </c>
      <c r="G10" s="25">
        <f t="shared" si="0"/>
        <v>12</v>
      </c>
      <c r="H10" s="19" t="s">
        <v>122</v>
      </c>
      <c r="I10" s="21" t="s">
        <v>120</v>
      </c>
    </row>
    <row r="11" spans="1:9" x14ac:dyDescent="0.25">
      <c r="A11" s="17" t="s">
        <v>44</v>
      </c>
      <c r="B11" s="18">
        <f>+COUNTIFS(ProcesoPM,'Resumen Plan de Mejoramiento'!A11,'Resultados Plan de Mejoramiento'!$S:$S,'Resumen Plan de Mejoramiento'!$B$1)</f>
        <v>3</v>
      </c>
      <c r="C11" s="31">
        <f>+COUNTIFS(ProcesoPM,'Resumen Plan de Mejoramiento'!A11,'Resultados Plan de Mejoramiento'!$S:$S,'Resumen Plan de Mejoramiento'!$C$1)</f>
        <v>8</v>
      </c>
      <c r="D11" s="18">
        <f>+COUNTIFS(ProcesoPM,'Resumen Plan de Mejoramiento'!$A11,'Resultados Plan de Mejoramiento'!$S:$S,'Resumen Plan de Mejoramiento'!$D$1)</f>
        <v>0</v>
      </c>
      <c r="E11" s="18">
        <f>+COUNTIFS(ProcesoPM,'Resumen Plan de Mejoramiento'!$A11,'Resultados Plan de Mejoramiento'!$S:$S,'Resumen Plan de Mejoramiento'!$E$1)</f>
        <v>1</v>
      </c>
      <c r="F11" s="36">
        <f>+COUNTIFS(ProcesoPM,'Resumen Plan de Mejoramiento'!$A11,'Resultados Plan de Mejoramiento'!$S:$S,'Resumen Plan de Mejoramiento'!$F$1)</f>
        <v>0</v>
      </c>
      <c r="G11" s="25">
        <f t="shared" si="0"/>
        <v>12</v>
      </c>
      <c r="H11" s="19" t="s">
        <v>76</v>
      </c>
      <c r="I11" s="21" t="s">
        <v>51</v>
      </c>
    </row>
    <row r="12" spans="1:9" x14ac:dyDescent="0.25">
      <c r="A12" s="17" t="s">
        <v>207</v>
      </c>
      <c r="B12" s="25">
        <f>+COUNTIFS(ProcesoPM,'Resumen Plan de Mejoramiento'!A12,'Resultados Plan de Mejoramiento'!$S:$S,'Resumen Plan de Mejoramiento'!$B$1)</f>
        <v>12</v>
      </c>
      <c r="C12" s="32">
        <f>+COUNTIFS(ProcesoPM,'Resumen Plan de Mejoramiento'!A12,'Resultados Plan de Mejoramiento'!$S:$S,'Resumen Plan de Mejoramiento'!$C$1)</f>
        <v>4</v>
      </c>
      <c r="D12" s="18">
        <f>+COUNTIFS(ProcesoPM,'Resumen Plan de Mejoramiento'!$A12,'Resultados Plan de Mejoramiento'!$S:$S,'Resumen Plan de Mejoramiento'!$D$1)</f>
        <v>2</v>
      </c>
      <c r="E12" s="18">
        <f>+COUNTIFS(ProcesoPM,'Resumen Plan de Mejoramiento'!$A12,'Resultados Plan de Mejoramiento'!$S:$S,'Resumen Plan de Mejoramiento'!$E$1)</f>
        <v>0</v>
      </c>
      <c r="F12" s="36">
        <f>+COUNTIFS(ProcesoPM,'Resumen Plan de Mejoramiento'!$A12,'Resultados Plan de Mejoramiento'!$S:$S,'Resumen Plan de Mejoramiento'!$F$1)</f>
        <v>1</v>
      </c>
      <c r="G12" s="25">
        <f t="shared" si="0"/>
        <v>19</v>
      </c>
      <c r="H12" s="19" t="s">
        <v>108</v>
      </c>
      <c r="I12" s="21" t="s">
        <v>214</v>
      </c>
    </row>
    <row r="13" spans="1:9" x14ac:dyDescent="0.25">
      <c r="A13" s="17" t="s">
        <v>197</v>
      </c>
      <c r="B13" s="18">
        <f>+COUNTIFS(ProcesoPM,'Resumen Plan de Mejoramiento'!A13,'Resultados Plan de Mejoramiento'!$S:$S,'Resumen Plan de Mejoramiento'!$B$1)</f>
        <v>0</v>
      </c>
      <c r="C13" s="32">
        <f>+COUNTIFS(ProcesoPM,'Resumen Plan de Mejoramiento'!A13,'Resultados Plan de Mejoramiento'!$S:$S,'Resumen Plan de Mejoramiento'!$C$1)</f>
        <v>0</v>
      </c>
      <c r="D13" s="18">
        <f>+COUNTIFS(ProcesoPM,'Resumen Plan de Mejoramiento'!$A13,'Resultados Plan de Mejoramiento'!$S:$S,'Resumen Plan de Mejoramiento'!$D$1)</f>
        <v>2</v>
      </c>
      <c r="E13" s="25">
        <f>+COUNTIFS(ProcesoPM,'Resumen Plan de Mejoramiento'!$A13,'Resultados Plan de Mejoramiento'!$S:$S,'Resumen Plan de Mejoramiento'!$E$1)</f>
        <v>0</v>
      </c>
      <c r="F13" s="36">
        <f>+COUNTIFS(ProcesoPM,'Resumen Plan de Mejoramiento'!$A13,'Resultados Plan de Mejoramiento'!$S:$S,'Resumen Plan de Mejoramiento'!$F$1)</f>
        <v>0</v>
      </c>
      <c r="G13" s="25">
        <f t="shared" si="0"/>
        <v>2</v>
      </c>
      <c r="H13" s="19" t="s">
        <v>757</v>
      </c>
      <c r="I13" s="21" t="s">
        <v>204</v>
      </c>
    </row>
    <row r="14" spans="1:9" x14ac:dyDescent="0.25">
      <c r="A14" s="17" t="s">
        <v>273</v>
      </c>
      <c r="B14" s="18">
        <f>+COUNTIFS(ProcesoPM,'Resumen Plan de Mejoramiento'!A14,'Resultados Plan de Mejoramiento'!$S:$S,'Resumen Plan de Mejoramiento'!$B$1)</f>
        <v>0</v>
      </c>
      <c r="C14" s="31">
        <f>+COUNTIFS(ProcesoPM,'Resumen Plan de Mejoramiento'!A14,'Resultados Plan de Mejoramiento'!$S:$S,'Resumen Plan de Mejoramiento'!$C$1)</f>
        <v>2</v>
      </c>
      <c r="D14" s="18">
        <f>+COUNTIFS(ProcesoPM,'Resumen Plan de Mejoramiento'!$A14,'Resultados Plan de Mejoramiento'!$S:$S,'Resumen Plan de Mejoramiento'!$D$1)</f>
        <v>4</v>
      </c>
      <c r="E14" s="18">
        <f>+COUNTIFS(ProcesoPM,'Resumen Plan de Mejoramiento'!$A14,'Resultados Plan de Mejoramiento'!$S:$S,'Resumen Plan de Mejoramiento'!$E$1)</f>
        <v>0</v>
      </c>
      <c r="F14" s="36">
        <f>+COUNTIFS(ProcesoPM,'Resumen Plan de Mejoramiento'!$A14,'Resultados Plan de Mejoramiento'!$S:$S,'Resumen Plan de Mejoramiento'!$F$1)</f>
        <v>0</v>
      </c>
      <c r="G14" s="25">
        <f t="shared" si="0"/>
        <v>6</v>
      </c>
      <c r="H14" s="19" t="s">
        <v>38</v>
      </c>
      <c r="I14" s="21" t="s">
        <v>279</v>
      </c>
    </row>
    <row r="15" spans="1:9" ht="28.5" x14ac:dyDescent="0.25">
      <c r="A15" s="17" t="s">
        <v>25</v>
      </c>
      <c r="B15" s="18">
        <f>+COUNTIFS(ProcesoPM,'Resumen Plan de Mejoramiento'!A15,'Resultados Plan de Mejoramiento'!$S:$S,'Resumen Plan de Mejoramiento'!$B$1)</f>
        <v>3</v>
      </c>
      <c r="C15" s="31">
        <f>+COUNTIFS(ProcesoPM,'Resumen Plan de Mejoramiento'!A15,'Resultados Plan de Mejoramiento'!$S:$S,'Resumen Plan de Mejoramiento'!$C$1)</f>
        <v>0</v>
      </c>
      <c r="D15" s="18">
        <f>+COUNTIFS(ProcesoPM,'Resumen Plan de Mejoramiento'!$A15,'Resultados Plan de Mejoramiento'!$S:$S,'Resumen Plan de Mejoramiento'!$D$1)</f>
        <v>4</v>
      </c>
      <c r="E15" s="18">
        <f>+COUNTIFS(ProcesoPM,'Resumen Plan de Mejoramiento'!$A15,'Resultados Plan de Mejoramiento'!$S:$S,'Resumen Plan de Mejoramiento'!$E$1)</f>
        <v>0</v>
      </c>
      <c r="F15" s="36">
        <f>+COUNTIFS(ProcesoPM,'Resumen Plan de Mejoramiento'!$A15,'Resultados Plan de Mejoramiento'!$S:$S,'Resumen Plan de Mejoramiento'!$F$1)</f>
        <v>0</v>
      </c>
      <c r="G15" s="25">
        <f t="shared" si="0"/>
        <v>7</v>
      </c>
      <c r="H15" s="19" t="s">
        <v>38</v>
      </c>
      <c r="I15" s="21" t="s">
        <v>543</v>
      </c>
    </row>
    <row r="16" spans="1:9" ht="29.25" thickBot="1" x14ac:dyDescent="0.3">
      <c r="A16" s="35" t="s">
        <v>382</v>
      </c>
      <c r="B16" s="38">
        <f>+COUNTIFS(ProcesoPM,'Resumen Plan de Mejoramiento'!A16,'Resultados Plan de Mejoramiento'!$S:$S,'Resumen Plan de Mejoramiento'!$B$1)</f>
        <v>8</v>
      </c>
      <c r="C16" s="37">
        <f>+COUNTIFS(ProcesoPM,'Resumen Plan de Mejoramiento'!A16,'Resultados Plan de Mejoramiento'!$S:$S,'Resumen Plan de Mejoramiento'!$C$1)</f>
        <v>0</v>
      </c>
      <c r="D16" s="36">
        <f>+COUNTIFS(ProcesoPM,'Resumen Plan de Mejoramiento'!$A16,'Resultados Plan de Mejoramiento'!$S:$S,'Resumen Plan de Mejoramiento'!$D$1)</f>
        <v>3</v>
      </c>
      <c r="E16" s="36">
        <f>+COUNTIFS(ProcesoPM,'Resumen Plan de Mejoramiento'!$A16,'Resultados Plan de Mejoramiento'!$S:$S,'Resumen Plan de Mejoramiento'!$E$1)</f>
        <v>2</v>
      </c>
      <c r="F16" s="36">
        <f>+COUNTIFS(ProcesoPM,'Resumen Plan de Mejoramiento'!$A16,'Resultados Plan de Mejoramiento'!$S:$S,'Resumen Plan de Mejoramiento'!$F$1)</f>
        <v>1</v>
      </c>
      <c r="G16" s="38">
        <f t="shared" si="0"/>
        <v>14</v>
      </c>
      <c r="H16" s="22" t="s">
        <v>38</v>
      </c>
      <c r="I16" s="23" t="s">
        <v>544</v>
      </c>
    </row>
    <row r="17" spans="1:9" ht="15" thickBot="1" x14ac:dyDescent="0.3">
      <c r="A17" s="47" t="s">
        <v>545</v>
      </c>
      <c r="B17" s="44">
        <f t="shared" ref="B17:G17" si="1">SUM(B2:B16)</f>
        <v>49</v>
      </c>
      <c r="C17" s="44">
        <f t="shared" si="1"/>
        <v>20</v>
      </c>
      <c r="D17" s="44">
        <f t="shared" si="1"/>
        <v>32</v>
      </c>
      <c r="E17" s="44">
        <f t="shared" si="1"/>
        <v>10</v>
      </c>
      <c r="F17" s="44">
        <f t="shared" si="1"/>
        <v>7</v>
      </c>
      <c r="G17" s="48">
        <f t="shared" si="1"/>
        <v>118</v>
      </c>
      <c r="H17" s="8"/>
      <c r="I17" s="9"/>
    </row>
    <row r="18" spans="1:9" x14ac:dyDescent="0.25">
      <c r="B18" s="8">
        <f>B17/$G$17</f>
        <v>0.4152542372881356</v>
      </c>
      <c r="C18" s="8">
        <f>C17/$G$17</f>
        <v>0.16949152542372881</v>
      </c>
      <c r="D18" s="8">
        <f>D17/$G$17</f>
        <v>0.2711864406779661</v>
      </c>
      <c r="E18" s="8">
        <f>E17/$G$17</f>
        <v>8.4745762711864403E-2</v>
      </c>
      <c r="F18" s="8">
        <f>F17/$G$17</f>
        <v>5.9322033898305086E-2</v>
      </c>
      <c r="G18" s="10">
        <f>COUNTA(Informe_Auditoria)</f>
        <v>118</v>
      </c>
      <c r="H18" s="9"/>
      <c r="I18" s="9"/>
    </row>
    <row r="19" spans="1:9" x14ac:dyDescent="0.25">
      <c r="G19" s="10">
        <f>+G17-G18</f>
        <v>0</v>
      </c>
      <c r="H19" s="9"/>
      <c r="I19" s="9"/>
    </row>
    <row r="21" spans="1:9" ht="15" thickBot="1" x14ac:dyDescent="0.3"/>
    <row r="22" spans="1:9" ht="15.75" thickBot="1" x14ac:dyDescent="0.3">
      <c r="A22" s="49" t="s">
        <v>546</v>
      </c>
      <c r="B22" s="11"/>
      <c r="C22" s="11"/>
      <c r="D22" s="11"/>
    </row>
    <row r="23" spans="1:9" ht="15" x14ac:dyDescent="0.25">
      <c r="A23" s="39" t="s">
        <v>62</v>
      </c>
      <c r="B23" s="11"/>
      <c r="C23" s="11"/>
      <c r="D23" s="11"/>
    </row>
    <row r="24" spans="1:9" ht="15" x14ac:dyDescent="0.25">
      <c r="A24" s="40" t="s">
        <v>120</v>
      </c>
      <c r="B24" s="11"/>
      <c r="C24" s="11"/>
      <c r="D24" s="11"/>
    </row>
    <row r="25" spans="1:9" x14ac:dyDescent="0.25">
      <c r="A25" s="40" t="s">
        <v>547</v>
      </c>
    </row>
    <row r="26" spans="1:9" x14ac:dyDescent="0.25">
      <c r="A26" s="40" t="s">
        <v>548</v>
      </c>
    </row>
    <row r="27" spans="1:9" x14ac:dyDescent="0.25">
      <c r="A27" s="40" t="s">
        <v>389</v>
      </c>
    </row>
    <row r="28" spans="1:9" x14ac:dyDescent="0.25">
      <c r="A28" s="40" t="s">
        <v>393</v>
      </c>
    </row>
    <row r="29" spans="1:9" x14ac:dyDescent="0.25">
      <c r="A29" s="40" t="s">
        <v>493</v>
      </c>
    </row>
    <row r="30" spans="1:9" x14ac:dyDescent="0.25">
      <c r="A30" s="40" t="s">
        <v>549</v>
      </c>
    </row>
    <row r="31" spans="1:9" x14ac:dyDescent="0.25">
      <c r="A31" s="40" t="s">
        <v>308</v>
      </c>
    </row>
    <row r="32" spans="1:9" ht="28.5" x14ac:dyDescent="0.25">
      <c r="A32" s="40" t="s">
        <v>214</v>
      </c>
    </row>
    <row r="33" spans="1:1" x14ac:dyDescent="0.25">
      <c r="A33" s="40" t="s">
        <v>107</v>
      </c>
    </row>
    <row r="34" spans="1:1" x14ac:dyDescent="0.25">
      <c r="A34" s="40" t="s">
        <v>51</v>
      </c>
    </row>
    <row r="35" spans="1:1" x14ac:dyDescent="0.25">
      <c r="A35" s="40" t="s">
        <v>279</v>
      </c>
    </row>
    <row r="36" spans="1:1" x14ac:dyDescent="0.25">
      <c r="A36" s="40" t="s">
        <v>204</v>
      </c>
    </row>
    <row r="37" spans="1:1" ht="15" thickBot="1" x14ac:dyDescent="0.3">
      <c r="A37" s="41" t="s">
        <v>35</v>
      </c>
    </row>
  </sheetData>
  <dataValidations count="1">
    <dataValidation type="list" allowBlank="1" showInputMessage="1" showErrorMessage="1" sqref="H2:H16">
      <formula1>"Diana Elizabeth Patiño, Herlay Hurtado Ortíz, José Luis Soto, Katherine Prada Mejía, Mabel Cristina Melo, Daniel Andres Gamba, Nohra Lucia Forero, Oscar Pulgarin Lara, Natalia Lopez, N. A."</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3.xml><?xml version="1.0" encoding="utf-8"?>
<ds:datastoreItem xmlns:ds="http://schemas.openxmlformats.org/officeDocument/2006/customXml" ds:itemID="{7E630B0F-E503-495A-98F9-2EF520A7997F}">
  <ds:schemaRefs>
    <ds:schemaRef ds:uri="http://schemas.microsoft.com/office/2006/metadata/properties"/>
    <ds:schemaRef ds:uri="http://purl.org/dc/terms/"/>
    <ds:schemaRef ds:uri="http://schemas.microsoft.com/office/infopath/2007/PartnerControls"/>
    <ds:schemaRef ds:uri="http://schemas.microsoft.com/office/2006/documentManagement/types"/>
    <ds:schemaRef ds:uri="e3a3707e-c170-42ec-ba80-d7909584a84f"/>
    <ds:schemaRef ds:uri="http://purl.org/dc/elements/1.1/"/>
    <ds:schemaRef ds:uri="http://purl.org/dc/dcmitype/"/>
    <ds:schemaRef ds:uri="http://schemas.openxmlformats.org/package/2006/metadata/core-properties"/>
    <ds:schemaRef ds:uri="0e5c076b-b945-4bd0-a5e1-bcdd3c21449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creator>Katherine Prada Mejia</dc:creator>
  <cp:lastModifiedBy>John Edward Burgos Piñeros</cp:lastModifiedBy>
  <cp:revision/>
  <dcterms:created xsi:type="dcterms:W3CDTF">2018-08-16T13:35:35Z</dcterms:created>
  <dcterms:modified xsi:type="dcterms:W3CDTF">2023-03-21T15:44:58Z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