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transmilenio-my.sharepoint.com/personal/oscar_pulgarin_transmilenio_gov_co/Documents/OSCAR/2021/Ley de Transparencia/Informe/"/>
    </mc:Choice>
  </mc:AlternateContent>
  <xr:revisionPtr revIDLastSave="890" documentId="8_{0050DE48-A347-4743-90B1-839D1D3629E4}" xr6:coauthVersionLast="46" xr6:coauthVersionMax="46" xr10:uidLastSave="{FD396CBB-1884-44F0-9B30-309FD0B60A43}"/>
  <bookViews>
    <workbookView xWindow="-120" yWindow="-120" windowWidth="29040" windowHeight="15840" firstSheet="1" activeTab="1" xr2:uid="{00000000-000D-0000-FFFF-FFFF00000000}"/>
  </bookViews>
  <sheets>
    <sheet name="Acerno_Cache_XXXXX" sheetId="4" state="veryHidden" r:id="rId1"/>
    <sheet name="Matríz de Cumplimiento Ley 1712" sheetId="1" r:id="rId2"/>
    <sheet name="Puntuaciones" sheetId="2" r:id="rId3"/>
    <sheet name="Gráficas" sheetId="3" r:id="rId4"/>
  </sheets>
  <definedNames>
    <definedName name="_xlnm._FilterDatabase" localSheetId="1" hidden="1">'Matríz de Cumplimiento Ley 1712'!$G$46:$L$46</definedName>
    <definedName name="_xlnm.Print_Area" localSheetId="1">'Matríz de Cumplimiento Ley 1712'!$B$2:$M$168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0" i="2" l="1"/>
  <c r="N14" i="2" l="1"/>
  <c r="U13" i="2"/>
  <c r="N13" i="2"/>
  <c r="R29" i="2" l="1"/>
  <c r="R28" i="2"/>
  <c r="R27" i="2"/>
  <c r="R26" i="2"/>
  <c r="R25" i="2"/>
  <c r="R24" i="2"/>
  <c r="R23" i="2"/>
  <c r="R22" i="2"/>
  <c r="R21" i="2"/>
  <c r="U19" i="2"/>
  <c r="U18" i="2"/>
  <c r="U17" i="2"/>
  <c r="U16" i="2"/>
  <c r="U15" i="2"/>
  <c r="U14" i="2"/>
  <c r="U12" i="2"/>
  <c r="U11" i="2"/>
  <c r="U10" i="2"/>
  <c r="K29" i="2"/>
  <c r="K28" i="2"/>
  <c r="K27" i="2"/>
  <c r="K26" i="2"/>
  <c r="K25" i="2"/>
  <c r="K24" i="2"/>
  <c r="K23" i="2"/>
  <c r="K22" i="2"/>
  <c r="K21" i="2"/>
  <c r="K20" i="2"/>
  <c r="N19" i="2"/>
  <c r="N18" i="2"/>
  <c r="N17" i="2"/>
  <c r="N16" i="2"/>
  <c r="N15" i="2"/>
  <c r="N12" i="2"/>
  <c r="N11" i="2"/>
  <c r="N10" i="2"/>
  <c r="G15" i="2" l="1"/>
  <c r="E24" i="3" s="1"/>
  <c r="D32" i="2"/>
  <c r="E12" i="3" s="1"/>
  <c r="D26" i="2"/>
  <c r="E6" i="3" s="1"/>
  <c r="D29" i="2"/>
  <c r="E9" i="3" s="1"/>
  <c r="D27" i="2"/>
  <c r="E7" i="3" s="1"/>
  <c r="D33" i="2"/>
  <c r="E13" i="3" s="1"/>
  <c r="G23" i="2"/>
  <c r="E32" i="3" s="1"/>
  <c r="D28" i="2"/>
  <c r="E8" i="3" s="1"/>
  <c r="D34" i="2"/>
  <c r="E14" i="3" s="1"/>
  <c r="D30" i="2"/>
  <c r="E10" i="3" s="1"/>
  <c r="D25" i="2"/>
  <c r="E5" i="3" s="1"/>
  <c r="D31" i="2"/>
  <c r="E11" i="3" s="1"/>
  <c r="G18" i="2"/>
  <c r="E27" i="3" s="1"/>
  <c r="G19" i="2"/>
  <c r="E28" i="3" s="1"/>
  <c r="G20" i="2"/>
  <c r="E29" i="3" s="1"/>
  <c r="G24" i="2"/>
  <c r="E33" i="3" s="1"/>
  <c r="G17" i="2"/>
  <c r="E26" i="3" s="1"/>
  <c r="G22" i="2"/>
  <c r="E31" i="3" s="1"/>
  <c r="G21" i="2"/>
  <c r="E30" i="3" s="1"/>
  <c r="G16" i="2"/>
  <c r="E25" i="3" s="1"/>
  <c r="K10" i="2"/>
  <c r="R10" i="2"/>
  <c r="C10" i="2" l="1"/>
  <c r="D10" i="2" s="1"/>
  <c r="D15" i="2"/>
  <c r="E4" i="3" s="1"/>
</calcChain>
</file>

<file path=xl/sharedStrings.xml><?xml version="1.0" encoding="utf-8"?>
<sst xmlns="http://schemas.openxmlformats.org/spreadsheetml/2006/main" count="788" uniqueCount="386">
  <si>
    <t xml:space="preserve">Descripción </t>
  </si>
  <si>
    <t>Sí</t>
  </si>
  <si>
    <t>No</t>
  </si>
  <si>
    <t>Parcial</t>
  </si>
  <si>
    <t>N/A</t>
  </si>
  <si>
    <t>- Objetivos</t>
  </si>
  <si>
    <t>- Estrategias</t>
  </si>
  <si>
    <t>- Proyectos</t>
  </si>
  <si>
    <t xml:space="preserve">- Metas </t>
  </si>
  <si>
    <t>- Informe de gestión del año inmediatamente anterior</t>
  </si>
  <si>
    <t xml:space="preserve">- Presupuesto desagregado con modificaciones </t>
  </si>
  <si>
    <t xml:space="preserve">- Nombres y apellidos completos </t>
  </si>
  <si>
    <t>- Formación académica</t>
  </si>
  <si>
    <t>- Experiencia laboral y profesional</t>
  </si>
  <si>
    <t>Ubicación Sitio Web</t>
  </si>
  <si>
    <t>Actividad</t>
  </si>
  <si>
    <t>-Responsables</t>
  </si>
  <si>
    <t>Control</t>
  </si>
  <si>
    <t>Contratación</t>
  </si>
  <si>
    <t>La entidad asegura la efectividad de los Sistemas de Información electrónica como herramienta para promover el acceso a la información por medio de:</t>
  </si>
  <si>
    <t>Los formatos alternativos son comprensibles para los grupos que particularmente son afectados por el sujeto obligado.</t>
  </si>
  <si>
    <t>La información pública es divulgada en diversos idiomas y lenguas a solicitud de las autoridades de las comunidades particulares que son afectas por el sujeto obligado.</t>
  </si>
  <si>
    <t>Registro de Activos de Información</t>
  </si>
  <si>
    <t>Cumplimiento</t>
  </si>
  <si>
    <t>Datos Abiertos</t>
  </si>
  <si>
    <t>Estructura Orgánica</t>
  </si>
  <si>
    <t>El sujeto obligado garantiza y facilita a los solicitantes el acceso a toda la información previamente divulgada en los términos establecidos.</t>
  </si>
  <si>
    <t>Talento Humano</t>
  </si>
  <si>
    <t>Los informes de gestión, evaluación y auditoría.</t>
  </si>
  <si>
    <t>Los resultados de las auditorías al ejercicio presupuestal.</t>
  </si>
  <si>
    <t>- Que los sujetos obligados gestionen la misma información que se encuentre en los sistemas administrativos del sujeto obligado.</t>
  </si>
  <si>
    <t>- Se ha implementado una ventanilla en la cual se pueda acceder a la información de interés público en formatos y lenguajes comprensibles.</t>
  </si>
  <si>
    <t>- Se ha alineado el sistema de información con la estrategia de Gobierno en Línea.</t>
  </si>
  <si>
    <t>Tipo de información</t>
  </si>
  <si>
    <t>Norma</t>
  </si>
  <si>
    <t>#</t>
  </si>
  <si>
    <t>1.1</t>
  </si>
  <si>
    <t>1.2</t>
  </si>
  <si>
    <t>1.3</t>
  </si>
  <si>
    <t>1.4</t>
  </si>
  <si>
    <t>1.5</t>
  </si>
  <si>
    <t>1.6</t>
  </si>
  <si>
    <t>1.7</t>
  </si>
  <si>
    <t>1.8</t>
  </si>
  <si>
    <t xml:space="preserve"> Art.9,a) L 1712/14</t>
  </si>
  <si>
    <t xml:space="preserve"> Art.9,d) L 1712/14</t>
  </si>
  <si>
    <t xml:space="preserve">Art.11,c) Ley 1712/14 </t>
  </si>
  <si>
    <t xml:space="preserve">Art.11,d) L 1712/14 </t>
  </si>
  <si>
    <t xml:space="preserve">Art.9,g) L 1712/14 </t>
  </si>
  <si>
    <t>Art.14 L 1712/14</t>
  </si>
  <si>
    <t>Art.9,d) L 1712/14</t>
  </si>
  <si>
    <t>Art.11,e) L 1712/14</t>
  </si>
  <si>
    <t>Art.11,f) L 1712/14</t>
  </si>
  <si>
    <t>Art.17,a) L 1712/14</t>
  </si>
  <si>
    <t>Art.17 L 1712/14</t>
  </si>
  <si>
    <t>Art.17,b) L 1712/14</t>
  </si>
  <si>
    <t>Art.17,c) L 1712/14</t>
  </si>
  <si>
    <t>Art.17,d) L 1712/14</t>
  </si>
  <si>
    <t>Funciones y deberes.</t>
  </si>
  <si>
    <t>Descripción de la estructura orgánica.</t>
  </si>
  <si>
    <t>Ubicación de sus sedes y áreas.</t>
  </si>
  <si>
    <t>Presupuesto y Plan de Acción</t>
  </si>
  <si>
    <t>- Distribución presupuestal de proyectos de inversión junto a los indicadores de gestión.</t>
  </si>
  <si>
    <t>-Los planes generales de compras.</t>
  </si>
  <si>
    <t>- Empleo, cargo o actividad que desempeña.</t>
  </si>
  <si>
    <t>- Dependencia en la que presta sus servicios a la entidad.</t>
  </si>
  <si>
    <t xml:space="preserve"> Art.9,f) L 1712/14
Art. 7 Dec 103/15</t>
  </si>
  <si>
    <t>Art.11,j) L 1712/14
Art. 37,38 Dec. 103/15</t>
  </si>
  <si>
    <t>- La estructuración de los procedimientos y articulados con los lineamientos establecidos en el Programa de Gestión Documental de la entidad.</t>
  </si>
  <si>
    <t>Descripción de divisiones o departamentos.</t>
  </si>
  <si>
    <t>Horario de atención al público.</t>
  </si>
  <si>
    <t>Presupuesto general asignado.</t>
  </si>
  <si>
    <t>Ejecución presupuestal histórica anual.</t>
  </si>
  <si>
    <t xml:space="preserve">Directorio de los servidores públicos y contratistas con la siguiente información: </t>
  </si>
  <si>
    <t>Normas generales y reglamentarias del sujeto obligado.</t>
  </si>
  <si>
    <t>Políticas, lineamientos o manuales.</t>
  </si>
  <si>
    <t>Metas y objetivos de las unidades administrativas de conformidad con sus programas operativos.</t>
  </si>
  <si>
    <t>Descripción de los procedimientos para la toma de las decisiones en las diferentes áreas.</t>
  </si>
  <si>
    <t xml:space="preserve"> Art.9,e) L 1712/14
Art. 10) Dec 103/15</t>
  </si>
  <si>
    <t xml:space="preserve">Art. 8,9 Dec 103/15
</t>
  </si>
  <si>
    <t>Datos de adjudicación y ejecución de contratos, incluidos concursos, licitaciones y demás modalidades de contratación pública. El sujeto obligado debe publicar las aprobaciones, autorizaciones, requerimientos o informes del supervisor o del interventor, que prueben la ejecución del contrato.</t>
  </si>
  <si>
    <t>Art 10 L 1712/14</t>
  </si>
  <si>
    <t>Art.10 L 1712/14
Art.7 Dec 103/15
Par. 2 y 3</t>
  </si>
  <si>
    <t xml:space="preserve">  Art.11,k) L 1712/14
Art. 11, Dec. 103/15</t>
  </si>
  <si>
    <t>Art.11,h) L 1712/14 
Art. 16 del Dec. 103/15
Par. 1 y 2</t>
  </si>
  <si>
    <t xml:space="preserve"> Art. 11,i) L 1712/14
Art. 15 Dec 103/15</t>
  </si>
  <si>
    <t>Trámites, Servicios, atención al ciudadano y PQR.</t>
  </si>
  <si>
    <t>Contenido de las decisiones y/o políticas adoptadas que afecten al público, con fundamentos e interpretación autorizada de ellas.</t>
  </si>
  <si>
    <t>Todo mecanismo interno y externo de supervisión, notificación y vigilancia.</t>
  </si>
  <si>
    <t>Art.11,a,b) L 1712/14
Art.6 del Dec. 103/15</t>
  </si>
  <si>
    <t>1.9</t>
  </si>
  <si>
    <t xml:space="preserve">Pública de manera proactiva las respuestas a las solicitudes en el sitio web,  y en su defecto a través de los dispositivos existentes en su entidad (boletines, gacetas y carteleras). </t>
  </si>
  <si>
    <t>-Normatividad sobre los trámites y servicios.</t>
  </si>
  <si>
    <t>→   La relación de los nombres de los trámites y servicios en el respectivo sitio web del sujeto obligado.</t>
  </si>
  <si>
    <t>- Escala salarial según las categorías para servidores públicos y/o empleados del sector privado.</t>
  </si>
  <si>
    <t>Planeación decisiones y políticas</t>
  </si>
  <si>
    <t>-Procesos, protocolos y formularios.</t>
  </si>
  <si>
    <t>Registro de Publicaciones</t>
  </si>
  <si>
    <t>- Todo registro publicado.</t>
  </si>
  <si>
    <t>- Todo registro disponible para ser solicitado por solicitado por el público.</t>
  </si>
  <si>
    <t>El sujeto obligado debe publicar un informe de todas las solicitudes, denuncias y los tiempos de respuesta del sujeto obligado. Respecto de las solicitudes de acceso a la información pública, el informe debe discriminar la siguiente información mínima:</t>
  </si>
  <si>
    <t>Art.11 h) L1712/14
Art. 52.Dec 103/15
Par. 2</t>
  </si>
  <si>
    <t>2) Registros de Activos de información.</t>
  </si>
  <si>
    <t>Componentes del Registro de Activos de Información</t>
  </si>
  <si>
    <t>- Idioma</t>
  </si>
  <si>
    <t>-Formato</t>
  </si>
  <si>
    <t>-Idioma</t>
  </si>
  <si>
    <t>- Fecha de generación de la información</t>
  </si>
  <si>
    <t>- Medio de conservación</t>
  </si>
  <si>
    <t>-Información publicada disponible</t>
  </si>
  <si>
    <t>-Nombre o titulo de la categoría de Información</t>
  </si>
  <si>
    <t>- Medio de conservación y/o soporte</t>
  </si>
  <si>
    <t>-Nombre del responsable de la información</t>
  </si>
  <si>
    <t>-Fundamento constitucional o legal</t>
  </si>
  <si>
    <t>- Fecha de la calificación</t>
  </si>
  <si>
    <t>-Plazo de clasificación o reserva.</t>
  </si>
  <si>
    <t xml:space="preserve"> Componentes del Índice de Información Clasificada y Reservada</t>
  </si>
  <si>
    <t>3) Índice de Información Clasificada y Reservada</t>
  </si>
  <si>
    <t>Art.13 L 1712/14 
Art.16 L 1712/14
Art. 37, 38, Dec. 103/15</t>
  </si>
  <si>
    <t xml:space="preserve">4)Esquema de Publicación de Información
</t>
  </si>
  <si>
    <t>- Todas las categorías de información del sujeto obligado.</t>
  </si>
  <si>
    <t>-Nombre o titulo de la categoría de información</t>
  </si>
  <si>
    <t>- Descripción del contenido de la categoría de la información</t>
  </si>
  <si>
    <t>Contenido del Índice de Información Clasificada o Reservada. El Índice de Información debe Clasificada o Reservada indicará, para cada información calificada como reservada o clasificada, lo siguiente:</t>
  </si>
  <si>
    <t>- Objetivo legítimo de la excepción</t>
  </si>
  <si>
    <t>-Fundamento jurídico de la excepción</t>
  </si>
  <si>
    <t>- Excepción total o parcial</t>
  </si>
  <si>
    <t>→   El índice de información clasificada o reservada es el inventario de la información pública generada, obtenida, adquirida o controlada por el sujeto obligado, en calidad de tal, que ha sido calificada como clasificada o reservada.</t>
  </si>
  <si>
    <t xml:space="preserve">Componentes del Esquema de Publicación de Información
</t>
  </si>
  <si>
    <t>Componentes del Programa de Gestión Documental</t>
  </si>
  <si>
    <t>5) Programa de Gestión Documental</t>
  </si>
  <si>
    <t>Componentes de las Tablas de Retención Documental</t>
  </si>
  <si>
    <t>6) Tablas de retención documental</t>
  </si>
  <si>
    <t xml:space="preserve">Componentes del Informe de solicitudes de acceso a la información </t>
  </si>
  <si>
    <t xml:space="preserve">7)Informe de solicitudes de acceso a la información </t>
  </si>
  <si>
    <t>Componentes del  criterio Diferencial de Accesibilidad</t>
  </si>
  <si>
    <t xml:space="preserve"> Componentes de Sistemas de Información</t>
  </si>
  <si>
    <t>→  Se entenderá por Programa de Gestión Documental el plan elaborado por cada sujeto obligado para facilitar la identificación, gestión, clasificación, organización, conservación y disposición de la información pública, desde su creación hasta disposición final, con fines de conservación permanente o eliminación.</t>
  </si>
  <si>
    <t>Componente de los costos de reproducción de información Pública con su respectiva motivación</t>
  </si>
  <si>
    <t>→   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</si>
  <si>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   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</si>
  <si>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t>9)Criterio Diferencial de Accesibilidad</t>
  </si>
  <si>
    <t>→   Los sujetos obligados deben determinar, motivadamente, mediante acto administrativo o documento equivalente según el régimen legal aplicable, los costos de reproducción de la información pública, individualizando el costo unitario de los diferentes tipos de formato.</t>
  </si>
  <si>
    <t>-Nombre o titulo de la información</t>
  </si>
  <si>
    <t xml:space="preserve"> Art. 8 L 1712/14
Art. 12,13,14 Dec 103/15</t>
  </si>
  <si>
    <t>→   Se entenderá por formato alternativo, la forma, el tamaño o modo en la que se presenta la información pública o se permite su visualización o consulta para los grupos étnicos y culturales del país, y para las personas en situación de discapacidad, en aplicación del criterio diferencial de accesibilidad.</t>
  </si>
  <si>
    <t>Los medios de comunicación utilizados por la entidad deberán cumplir con las directrices de accesibilidad que dicte el Ministerio de Tecnologías de la Información  y las Comunidades a través de los lineamientos que se determinen en la Estrategia de Gobierno en línea.</t>
  </si>
  <si>
    <t>Componentes de la Información Previamente Divulgada</t>
  </si>
  <si>
    <t>Accesibilidad a espacios físicos para población en situación de discapacidad. Los sujetos obligados deben cumplir con los criterios y requisitos generales de accesibilidad conforme a los lineamientos de la Norma técnica Colombiana 6047, " Accesibilidad al medio físico, espacios de servicio al ciudadano en la Administración Pública Requisitos".</t>
  </si>
  <si>
    <t xml:space="preserve"> 8)Los costos de reproducción de información Pública con su respectiva motivación</t>
  </si>
  <si>
    <t>10) Información Previamente Divulgada</t>
  </si>
  <si>
    <t>11) Sistemas de información</t>
  </si>
  <si>
    <t>Cumple</t>
  </si>
  <si>
    <t>Indicadores de desempeño.</t>
  </si>
  <si>
    <t>→   Indicar: sujetos  que pueden participar, los medios presenciales y electrónicos, y las áreas responsables de la orientación y vigilancia para su cumplimiento.</t>
  </si>
  <si>
    <t>Los plazos de cumplimiento de los contratos (SECOP).</t>
  </si>
  <si>
    <t>Componentes del Registro de Activos de información. El RAI debe contener, como mínimo, los siguientes componentes:</t>
  </si>
  <si>
    <t>Para cada uno de los componentes del RAI debe contener como mínimo, los siguientes componentes:</t>
  </si>
  <si>
    <t>c) Medio de conservación y/o soporte:</t>
  </si>
  <si>
    <t>1) La lista de información mínima publicada en el sitio web oficial del sujeto obligado o en los sistemas de información del Estado, conforme a lo previsto en los artículos 9,10, y 11 de la Ley 1712/14.</t>
  </si>
  <si>
    <t>2) La lista de información publicada en el sitio web oficial del sujeto obligado, adicional a la mencionada en el numeral anterior, y conforme a lo ordenado por otras normas distintas a la Ley de Transparencia y del Decreto al Acceso a la información Pública Nacional.</t>
  </si>
  <si>
    <t>3) Información publicada por el sujeto obligado, originada en la solicitud de información divulgada con anterioridad, de que trata el articulo 14 de la Ley 1712/14.</t>
  </si>
  <si>
    <t>4) Información de interés para la ciudadanía, interesados o usuarios, publicada de manera proactiva por el sujeto obligado, relacionada con la actividad misional del sujeto obligado y sus objetivos estratégicos.</t>
  </si>
  <si>
    <t>Esquema de publicación debe incluir:</t>
  </si>
  <si>
    <t>f) Fecha de actualización:</t>
  </si>
  <si>
    <t>h) Nombre de responsable de la producción de la información:</t>
  </si>
  <si>
    <t xml:space="preserve">i) Nombre del responsable de la información: </t>
  </si>
  <si>
    <t>Art.15 L 1712/14 
Art. 44,45,46,47,48,49,50
Dec 103/15</t>
  </si>
  <si>
    <t>Art.13 L 1712/14 
Dec.103/15 Art.4 Par. 1</t>
  </si>
  <si>
    <t xml:space="preserve">Art. 9,c) L 1712/14
Art. 5, Dec 103/ 15
 Par.1 </t>
  </si>
  <si>
    <t>e) Fecha de generación de la información:</t>
  </si>
  <si>
    <t>b) Idioma:</t>
  </si>
  <si>
    <t>a) Nombre o titulo de la información:</t>
  </si>
  <si>
    <t>1) Aplicar el principio de gratuidad y, en consecuencia, no cobrar costos adicionales a los de reproducción de la información.</t>
  </si>
  <si>
    <t>a) Elegir el medio por el cual quiere recibir la respuesta.</t>
  </si>
  <si>
    <t>2) Permitir al ciudadano, usuarios elegir el medio por el cual se quiere recibir la respuesta.</t>
  </si>
  <si>
    <t xml:space="preserve">   1) Número de solicitudes recibidas.</t>
  </si>
  <si>
    <t xml:space="preserve">   2) Número de solicitudes que fueron trasladadas a otra institución.</t>
  </si>
  <si>
    <t xml:space="preserve">   3) Tiempo de respuesta a cada solicitud.</t>
  </si>
  <si>
    <t xml:space="preserve">   4) Número de solicitudes en las que se negó el acceso a la información.</t>
  </si>
  <si>
    <t>-Direcciones físicas.</t>
  </si>
  <si>
    <t>-Direcciones electrónicas oficiales destina</t>
  </si>
  <si>
    <t>El Registro de Activos de Información. (Remitirse al tipo de información # 2)</t>
  </si>
  <si>
    <t xml:space="preserve">1)La información mínima requerida a publicar de que tratan los Artículos 9,10 y 11 de la Ley 1712 de 2014. 
</t>
  </si>
  <si>
    <t xml:space="preserve">Art. 12 L 1712/14
Art.41,42  Dec. 103/15 </t>
  </si>
  <si>
    <t>→   Dicho requisito se entenderá cumplido con la correcta  inscripción de los trámites y procedimientos administrativos en el SUIT. (http://www.suit.gov.co/inicio)</t>
  </si>
  <si>
    <t>→   El Esquema de Publicación de Información es el instrumento del que disponen los sujetos obligados para informar a los interesados y usuarios, sobre la información publicada y que publicará también expone los medios a través de los cuales puede acceder a la misma.</t>
  </si>
  <si>
    <t>→   El primer informe de solicitudes de acceso a la información deberá publicarse seis meses después de la expedición del presente decreto, para el caso de los sujetos obligados del orden nacional (3 de Marzo de 2015)  ; los entes territoriales deberán hacerlo 6 meses después de la entrada en vigencia de la Ley 1712/ 14, 
(6 de Septiembre de 2015).</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</si>
  <si>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</si>
  <si>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   Los sujetos que no contratan con cargo a recursos públicos no están obligados a publicar su Plan Anual de Adquisiciones.</t>
  </si>
  <si>
    <t>-Números telefónicos.</t>
  </si>
  <si>
    <t>El índice de información Clasificada y Reservada  deberá publicarse en el sitio web oficial del sujeto obligado en formato Excel.</t>
  </si>
  <si>
    <t>d) Formato. Ej.: audio, video, imagen, etc.</t>
  </si>
  <si>
    <t>g) Lugar de consulta:</t>
  </si>
  <si>
    <t>b) Conocer el formato en el cual se encuentra la información solicitada, de acuerdo con lo establecido en el Esquema de Publicación de Información.</t>
  </si>
  <si>
    <t>→  Los sujetos obligados aplicarán en la elaboración del Programa de Gestión Documental los lineamientos contenidos en el Decreto 2609 de 2012 o las normas que lo sustituyan o modifiquen.</t>
  </si>
  <si>
    <t xml:space="preserve">  Art.9,b),L 1712/14
Art.74 y 77 L 1474/11
Par</t>
  </si>
  <si>
    <t>Art.11,g) L 1712/14
Art .9 Dec 103/15</t>
  </si>
  <si>
    <r>
      <rPr>
        <sz val="12"/>
        <color theme="1"/>
        <rFont val="Calibri"/>
        <family val="2"/>
        <scheme val="minor"/>
      </rPr>
      <t>Artículo 4o  Dec 103/15.</t>
    </r>
    <r>
      <rPr>
        <u/>
        <sz val="12"/>
        <color theme="1"/>
        <rFont val="Calibri"/>
        <family val="2"/>
        <scheme val="minor"/>
      </rPr>
      <t xml:space="preserve"> </t>
    </r>
    <r>
      <rPr>
        <b/>
        <u/>
        <sz val="12"/>
        <color theme="1"/>
        <rFont val="Calibri"/>
        <family val="2"/>
        <scheme val="minor"/>
      </rPr>
      <t>Publicación de información en sección particular del sitio web oficial</t>
    </r>
    <r>
      <rPr>
        <u/>
        <sz val="12"/>
        <color theme="1"/>
        <rFont val="Calibri"/>
        <family val="2"/>
        <scheme val="minor"/>
      </rPr>
      <t>.</t>
    </r>
    <r>
      <rPr>
        <sz val="12"/>
        <color theme="1"/>
        <rFont val="Calibri"/>
        <family val="2"/>
        <scheme val="minor"/>
      </rPr>
      <t xml:space="preserve"> Los sujetos obligados, de conformidad con las condiciones establecidas en el Artículo 5o de la Ley 1712 de 2014, deben publicar en la página principal de su sitio web oficial, en una sección particular identificada con el nombre de "Transparencia y acceso a información pública", la siguiente información:</t>
    </r>
  </si>
  <si>
    <r>
      <rPr>
        <i/>
        <sz val="12"/>
        <color theme="1"/>
        <rFont val="Calibri"/>
        <family val="2"/>
      </rPr>
      <t xml:space="preserve">→   </t>
    </r>
    <r>
      <rPr>
        <i/>
        <sz val="12"/>
        <color theme="1"/>
        <rFont val="Calibri"/>
        <family val="2"/>
        <scheme val="minor"/>
      </rPr>
      <t xml:space="preserve">Las empresas industriales y comerciales del Estado y las Sociedades de Economía Mixta estarán exentas de publicar la información relacionada con sus proyectos de inversión. </t>
    </r>
  </si>
  <si>
    <r>
      <t xml:space="preserve">Mecanismo o procedimiento para la participación ciudadana en la formulación de la política o el ejercicio de las facultades del sujeto obligado. 
</t>
    </r>
    <r>
      <rPr>
        <b/>
        <sz val="12"/>
        <color rgb="FF000000"/>
        <rFont val="Calibri"/>
        <family val="2"/>
      </rPr>
      <t xml:space="preserve">
</t>
    </r>
  </si>
  <si>
    <r>
      <rPr>
        <b/>
        <sz val="12"/>
        <color rgb="FF000000"/>
        <rFont val="Calibri"/>
        <family val="2"/>
        <scheme val="minor"/>
      </rPr>
      <t>Plan Anual de Adquisiciones (PAA)</t>
    </r>
    <r>
      <rPr>
        <sz val="12"/>
        <color rgb="FF000000"/>
        <rFont val="Calibri"/>
        <family val="2"/>
        <scheme val="minor"/>
      </rPr>
      <t xml:space="preserve"> . Los sujetos obligados que contratan con cargo a recursos  públicos y privados, deben publicar en su página web y en el SECOP el PAA para los recursos de carácter público que ejecutarán en el año.</t>
    </r>
  </si>
  <si>
    <r>
      <rPr>
        <i/>
        <sz val="12"/>
        <color rgb="FF000000"/>
        <rFont val="Calibri"/>
        <family val="2"/>
      </rPr>
      <t xml:space="preserve">→   </t>
    </r>
    <r>
      <rPr>
        <i/>
        <sz val="12"/>
        <color rgb="FF000000"/>
        <rFont val="Calibri"/>
        <family val="2"/>
        <scheme val="minor"/>
      </rPr>
      <t>Los sujetos obligados que contraten con cargo a recursos públicos deben publicar los documentos  y los actos administrativos del proceso de contratación dentro de los (3) días siguientes a su expedición (Art. 19 Dec 1510/13).</t>
    </r>
  </si>
  <si>
    <r>
      <rPr>
        <i/>
        <sz val="12"/>
        <color rgb="FF000000"/>
        <rFont val="Calibri"/>
        <family val="2"/>
      </rPr>
      <t xml:space="preserve">→   </t>
    </r>
    <r>
      <rPr>
        <i/>
        <sz val="12"/>
        <color rgb="FF000000"/>
        <rFont val="Calibri"/>
        <family val="2"/>
        <scheme val="minor"/>
      </rPr>
      <t>Los sujetos obligados que contraten con recursos públicos y recursos privados, deben publicar la información de su gestión contractual con cargo a recursos públicos en el SECOP.</t>
    </r>
  </si>
  <si>
    <r>
      <t>Tratándose de contrataciones sometidas al régimen de contratación estatal, cada entidad publicará en el medio electrónico institucional</t>
    </r>
    <r>
      <rPr>
        <b/>
        <sz val="12"/>
        <color rgb="FF000000"/>
        <rFont val="Calibri"/>
        <family val="2"/>
        <scheme val="minor"/>
      </rPr>
      <t xml:space="preserve"> sus contrataciones en curso.</t>
    </r>
  </si>
  <si>
    <r>
      <t>Los procedimientos, lineamientos y políticas en materia de adquisiciones y compras 
(</t>
    </r>
    <r>
      <rPr>
        <b/>
        <sz val="12"/>
        <color rgb="FF000000"/>
        <rFont val="Calibri"/>
        <family val="2"/>
        <scheme val="minor"/>
      </rPr>
      <t>Manual de Contratación</t>
    </r>
    <r>
      <rPr>
        <sz val="12"/>
        <color rgb="FF000000"/>
        <rFont val="Calibri"/>
        <family val="2"/>
        <scheme val="minor"/>
      </rPr>
      <t>).</t>
    </r>
  </si>
  <si>
    <r>
      <rPr>
        <b/>
        <sz val="12"/>
        <color rgb="FF000000"/>
        <rFont val="Calibri"/>
        <family val="2"/>
        <scheme val="minor"/>
      </rPr>
      <t>El Plan Anticorrupción y de Atención al Ciudadano (PAAC)</t>
    </r>
    <r>
      <rPr>
        <sz val="12"/>
        <color rgb="FF000000"/>
        <rFont val="Calibri"/>
        <family val="2"/>
        <scheme val="minor"/>
      </rPr>
      <t xml:space="preserve"> de conformidad con el Art.73 /1474 /11. Revisar  ABC del PAAC (http://bit.ly/1M1ZDKv)</t>
    </r>
  </si>
  <si>
    <r>
      <t>Detalles de los</t>
    </r>
    <r>
      <rPr>
        <b/>
        <sz val="12"/>
        <color rgb="FF000000"/>
        <rFont val="Calibri"/>
        <family val="2"/>
        <scheme val="minor"/>
      </rPr>
      <t xml:space="preserve"> trámites y servicios brindados directamente al público</t>
    </r>
    <r>
      <rPr>
        <sz val="12"/>
        <color rgb="FF000000"/>
        <rFont val="Calibri"/>
        <family val="2"/>
        <scheme val="minor"/>
      </rPr>
      <t xml:space="preserve"> o que se pueden agotar en la entidad.</t>
    </r>
  </si>
  <si>
    <r>
      <rPr>
        <b/>
        <sz val="12"/>
        <color rgb="FF000000"/>
        <rFont val="Calibri"/>
        <family val="2"/>
      </rPr>
      <t>Crear en el sitio web del sujeto obligado un enlace al Portal del Estado Colombiano</t>
    </r>
    <r>
      <rPr>
        <sz val="12"/>
        <color rgb="FF000000"/>
        <rFont val="Calibri"/>
        <family val="2"/>
      </rPr>
      <t xml:space="preserve"> o al que haga sus veces (www.gobiernoenlinea.gov.co)</t>
    </r>
  </si>
  <si>
    <r>
      <t xml:space="preserve">→   </t>
    </r>
    <r>
      <rPr>
        <i/>
        <sz val="12"/>
        <color rgb="FF000000"/>
        <rFont val="Calibri"/>
        <family val="2"/>
      </rPr>
      <t>Atender lineamientos establecidos por Gobierno en Línea (MIN TIC). Manual 3,1 de Gobierno en línea y el Decreto 2573/14</t>
    </r>
  </si>
  <si>
    <r>
      <rPr>
        <i/>
        <sz val="12"/>
        <color rgb="FF000000"/>
        <rFont val="Calibri"/>
        <family val="2"/>
      </rPr>
      <t xml:space="preserve">→  </t>
    </r>
    <r>
      <rPr>
        <i/>
        <sz val="12"/>
        <color rgb="FF000000"/>
        <rFont val="Calibri"/>
        <family val="2"/>
        <scheme val="minor"/>
      </rPr>
      <t xml:space="preserve">El informe de todas las solicitudes, denuncias y los tiempos de respuesta del sujeto obligado (remitirse al tipo de información </t>
    </r>
    <r>
      <rPr>
        <b/>
        <i/>
        <u/>
        <sz val="12"/>
        <color rgb="FF000000"/>
        <rFont val="Calibri"/>
        <family val="2"/>
        <scheme val="minor"/>
      </rPr>
      <t># 7</t>
    </r>
    <r>
      <rPr>
        <i/>
        <sz val="12"/>
        <color rgb="FF000000"/>
        <rFont val="Calibri"/>
        <family val="2"/>
        <scheme val="minor"/>
      </rPr>
      <t xml:space="preserve"> de la presente matriz).</t>
    </r>
  </si>
  <si>
    <r>
      <t xml:space="preserve">Un </t>
    </r>
    <r>
      <rPr>
        <b/>
        <sz val="12"/>
        <rFont val="Calibri"/>
        <family val="2"/>
        <scheme val="minor"/>
      </rPr>
      <t>registro de publicaciones</t>
    </r>
    <r>
      <rPr>
        <sz val="12"/>
        <rFont val="Calibri"/>
        <family val="2"/>
        <scheme val="minor"/>
      </rPr>
      <t xml:space="preserve"> que contenga los documentos publicados de conformidad con la presente ley y automáticamente disponibles.</t>
    </r>
  </si>
  <si>
    <r>
      <rPr>
        <b/>
        <sz val="12"/>
        <color theme="1"/>
        <rFont val="Calibri"/>
        <family val="2"/>
        <scheme val="minor"/>
      </rPr>
      <t>Publicación de Datos abiertos en (www.datosabiertos.gov.co).</t>
    </r>
    <r>
      <rPr>
        <sz val="12"/>
        <color theme="1"/>
        <rFont val="Calibri"/>
        <family val="2"/>
        <scheme val="minor"/>
      </rPr>
      <t xml:space="preserve"> Seguir condiciones técnicas elaboradas por Min Tic : (www.datos.gov.co)</t>
    </r>
  </si>
  <si>
    <r>
      <rPr>
        <b/>
        <sz val="12"/>
        <color rgb="FF000000"/>
        <rFont val="Calibri"/>
        <family val="2"/>
      </rPr>
      <t>El  Registro de Activos de Información (RAI)</t>
    </r>
    <r>
      <rPr>
        <sz val="12"/>
        <color rgb="FF000000"/>
        <rFont val="Calibri"/>
        <family val="2"/>
      </rPr>
      <t xml:space="preserve"> debe elaborarse en formato de hoja de cálculo y publicarse en el sitio web oficial del sujeto obligado, así como en el Portal de Datos abiertos del Estado colombiano o en la herramienta que lo modifique o lo sustituya.</t>
    </r>
  </si>
  <si>
    <r>
      <rPr>
        <i/>
        <sz val="12"/>
        <color theme="1"/>
        <rFont val="Calibri"/>
        <family val="2"/>
      </rPr>
      <t xml:space="preserve">→   </t>
    </r>
    <r>
      <rPr>
        <i/>
        <sz val="12"/>
        <color theme="1"/>
        <rFont val="Calibri"/>
        <family val="2"/>
        <scheme val="minor"/>
      </rPr>
      <t>El registro de Activos de Información es el inventario de la información pública que el sujeto obligado genere, obtenga, adquiera, transforme, o controle en su calidad de tal.</t>
    </r>
  </si>
  <si>
    <r>
      <rPr>
        <b/>
        <sz val="12"/>
        <color rgb="FF000000"/>
        <rFont val="Calibri"/>
        <family val="2"/>
      </rPr>
      <t>El Esquema de Publicación</t>
    </r>
    <r>
      <rPr>
        <sz val="12"/>
        <color rgb="FF000000"/>
        <rFont val="Calibri"/>
        <family val="2"/>
      </rPr>
      <t xml:space="preserve"> será difundido a través de su sitio web, y en su defecto, en los dispositivos de divulgación existentes en su dependencia, incluyendo boletines , gacetas y carteleras.</t>
    </r>
  </si>
  <si>
    <r>
      <rPr>
        <sz val="12"/>
        <color rgb="FF000000"/>
        <rFont val="Calibri"/>
        <family val="2"/>
      </rPr>
      <t xml:space="preserve">→   </t>
    </r>
    <r>
      <rPr>
        <sz val="12"/>
        <color rgb="FF000000"/>
        <rFont val="Calibri"/>
        <family val="2"/>
        <scheme val="minor"/>
      </rPr>
      <t>Para cada una de los anteriores componentes de Esquema de Publicación de información se debe indicar:</t>
    </r>
  </si>
  <si>
    <r>
      <t>-</t>
    </r>
    <r>
      <rPr>
        <b/>
        <sz val="12"/>
        <color rgb="FF000000"/>
        <rFont val="Calibri"/>
        <family val="2"/>
      </rPr>
      <t>Procedimiento participativo para la adopción y actualización del Esquema de Publicación</t>
    </r>
    <r>
      <rPr>
        <sz val="12"/>
        <color rgb="FF000000"/>
        <rFont val="Calibri"/>
        <family val="2"/>
      </rPr>
      <t>. Los sujetos obligados implementarán mecanismos de consulta a ciudadanos, interesados o usuarios en los procesos de adopción y actualización del Esquema de Publicación de Información. 
Ver punto 1,4 de la Matriz. Planeación, decisiones y políticas. Art. 11, i), Ley 1712/14</t>
    </r>
  </si>
  <si>
    <r>
      <rPr>
        <i/>
        <sz val="12"/>
        <color rgb="FF000000"/>
        <rFont val="Calibri"/>
        <family val="2"/>
      </rPr>
      <t xml:space="preserve">→   </t>
    </r>
    <r>
      <rPr>
        <i/>
        <sz val="12"/>
        <color rgb="FF000000"/>
        <rFont val="Calibri"/>
        <family val="2"/>
        <scheme val="minor"/>
      </rPr>
      <t>El sujeto obligado cuenta con un Esquema de Publicación (plazo de cumplimiento: 6 meses siguientes a la entrada en vigencia de la presente Ley para entidades del orden nacional, y 12 meses siguientes para entidades del orden territorial).</t>
    </r>
  </si>
  <si>
    <r>
      <t xml:space="preserve">Publicar en la sección particular del sitio web oficial denominada " Transparencia y acceso a Información Pública" </t>
    </r>
    <r>
      <rPr>
        <b/>
        <sz val="12"/>
        <rFont val="Calibri"/>
        <family val="2"/>
        <scheme val="minor"/>
      </rPr>
      <t>el Programa de Gestión Documental.</t>
    </r>
  </si>
  <si>
    <r>
      <rPr>
        <i/>
        <sz val="12"/>
        <color rgb="FF000000"/>
        <rFont val="Calibri"/>
        <family val="2"/>
      </rPr>
      <t xml:space="preserve">→   </t>
    </r>
    <r>
      <rPr>
        <i/>
        <sz val="12"/>
        <color rgb="FF000000"/>
        <rFont val="Calibri"/>
        <family val="2"/>
        <scheme val="minor"/>
      </rPr>
      <t>Se ha adoptado un Programa de Gestión Documental (plazo de cumplimiento: 6 meses siguientes a la entrada en vigencia de la presente Ley   para entidades del orden nacional (6/03/15) , y 12 meses siguientes para entidades del orden territorial) (6/09/15).</t>
    </r>
  </si>
  <si>
    <r>
      <rPr>
        <b/>
        <sz val="12"/>
        <color rgb="FF000000"/>
        <rFont val="Calibri"/>
        <family val="2"/>
        <scheme val="minor"/>
      </rPr>
      <t>Se deben publicar las Tablas de Retención Documental</t>
    </r>
    <r>
      <rPr>
        <sz val="12"/>
        <color rgb="FF000000"/>
        <rFont val="Calibri"/>
        <family val="2"/>
        <scheme val="minor"/>
      </rPr>
      <t xml:space="preserve"> que son las listas de series documentales con sus correspondientes tipos de documentos, a los cuales se les asigna el tiempo de permanencia en cada etapa del ciclo vital de los documentos. (Seguir lineamientos del Archivo General de la Nación. www.archivogeneral.gov.co/trd).</t>
    </r>
  </si>
  <si>
    <r>
      <t xml:space="preserve">Publicar en la sección particular del sitio web oficial denominada " Transparencia y Acceso a Información Pública" </t>
    </r>
    <r>
      <rPr>
        <b/>
        <sz val="12"/>
        <rFont val="Calibri"/>
        <family val="2"/>
        <scheme val="minor"/>
      </rPr>
      <t>los costos de reproducción de la información pública.</t>
    </r>
  </si>
  <si>
    <t>- Teléfono institucional</t>
  </si>
  <si>
    <t>- Dirección de correo electrónico institucional.</t>
  </si>
  <si>
    <t>- Objeto, valor total de los honorarios, fecha de inicio y de terminación, cuando se trate de contratos de prestación de servicios. (SECOP)</t>
  </si>
  <si>
    <t xml:space="preserve"> Art.20 L 1712/14
Art. 24 ,27,28, 29,30,31,32,33 del Dec 103/15</t>
  </si>
  <si>
    <t>Art. 20,21, Dec,103/15
Art. 3 Decreto 1494 de 2015</t>
  </si>
  <si>
    <r>
      <t>→   Principio de gratuidad y costos de reproducción. En concordancia con lo establecido en los artículos 3</t>
    </r>
    <r>
      <rPr>
        <i/>
        <vertAlign val="superscript"/>
        <sz val="12"/>
        <color rgb="FF000000"/>
        <rFont val="Calibri"/>
        <family val="2"/>
      </rPr>
      <t xml:space="preserve">o  </t>
    </r>
    <r>
      <rPr>
        <i/>
        <sz val="12"/>
        <color rgb="FF000000"/>
        <rFont val="Calibri"/>
        <family val="2"/>
      </rPr>
      <t>y 26 de la Ley 1712/14, artículo 4 del Decreto 1494 de 2015, en la gestión y respuesta a las solicitudes de acceso a la información pública, los sujetos obligados deben:</t>
    </r>
  </si>
  <si>
    <t>Observaciones OCI</t>
  </si>
  <si>
    <t>X</t>
  </si>
  <si>
    <t>https://www.transmilenio.gov.co/publicaciones/149056/1_mecanismos_de_contacto_con_el_sujeto_obligado/</t>
  </si>
  <si>
    <t>https://www.transmilenio.gov.co/publicaciones/148566/manuales_y_procedimientos/</t>
  </si>
  <si>
    <t>https://www.transmilenio.gov.co/publicaciones/148198/registro_de_activos_de_informacion/</t>
  </si>
  <si>
    <t>https://www.transmilenio.gov.co/publicaciones/148355/indice_de_informacion_clasificada_y_reservada/</t>
  </si>
  <si>
    <t>https://www.transmilenio.gov.co/publicaciones/148197/programa_de_gestion_documental/</t>
  </si>
  <si>
    <t>https://www.transmilenio.gov.co/publicaciones/149091/tablas_de_retencion_documental/</t>
  </si>
  <si>
    <t>https://www.transmilenio.gov.co/publicaciones/146253/organigrama/</t>
  </si>
  <si>
    <t>https://www.transmilenio.gov.co/publicaciones/146023/objeto_y_funciones/</t>
  </si>
  <si>
    <t>https://www.transmilenio.gov.co/publicaciones/149191/ejecucion-presupuestal/</t>
  </si>
  <si>
    <r>
      <t>Planes de gasto público para cada año fiscal, de acuerdo con lo establecido en el Art. 74 de la Ley 1474 de 2011 (</t>
    </r>
    <r>
      <rPr>
        <b/>
        <sz val="12"/>
        <color rgb="FF000000"/>
        <rFont val="Calibri"/>
        <family val="2"/>
        <scheme val="minor"/>
      </rPr>
      <t>Plan de Acción</t>
    </r>
    <r>
      <rPr>
        <sz val="12"/>
        <color rgb="FF000000"/>
        <rFont val="Calibri"/>
        <family val="2"/>
        <scheme val="minor"/>
      </rPr>
      <t>): A más tardar el 31 de Enero de cada año, se deberá publicar en sus respectiva página web el plan de Acción para el siguiente año. En el cual se especificarán:</t>
    </r>
  </si>
  <si>
    <t>https://www.transmilenio.gov.co/publicaciones/146047/proyectos_de_inversion/</t>
  </si>
  <si>
    <t>https://www.transmilenio.gov.co/publicaciones/146039/directorios_de_dependencias/</t>
  </si>
  <si>
    <t>→    Para las entidades u organismos públicos, el requisito se entenderá cumplido con la publicación de la información que contiene el directorio en el SIGEP. (SIDEAP)</t>
  </si>
  <si>
    <t>https://www.transmilenio.gov.co/publicaciones/149061/6_planeacion/</t>
  </si>
  <si>
    <t>https://www.transmilenio.gov.co/publicaciones/147219/participacion_ciudadana/</t>
  </si>
  <si>
    <t>https://www.transmilenio.gov.co/publicaciones/147227/entes_de_control_y_vigilancia/</t>
  </si>
  <si>
    <t>https://www.transmilenio.gov.co/publicaciones/149064/9_tramites_y_servicios/</t>
  </si>
  <si>
    <t xml:space="preserve">https://www.transmilenio.gov.co/publicaciones/149095/informe_de_peticiones_quejas_reclamos_denuncias_y_solicitudes_de_acceso_a_la_informacion_por_mes/ </t>
  </si>
  <si>
    <t>https://www.transmilenio.gov.co/publicaciones/149241/costos-de-reproduccin/</t>
  </si>
  <si>
    <t xml:space="preserve">El índice de información Clasificada y Reservada será de carácter público, deberá publicarse en el Portal de Datos Abiertos del Estado colombiano o en la herramienta que lo modifique o sustituya. (www.datos.gov.co)
</t>
  </si>
  <si>
    <t>https://www.transmilenio.gov.co/publicaciones/149055/transparencia_y_acceso_a_la_informacion_publica_transmilenio/</t>
  </si>
  <si>
    <t xml:space="preserve">-Costos </t>
  </si>
  <si>
    <t>Puntaje Asignado</t>
  </si>
  <si>
    <t>Puntaje Obtenido</t>
  </si>
  <si>
    <t>Puntaje a Lograr</t>
  </si>
  <si>
    <t>Puntaje Total a Lograr</t>
  </si>
  <si>
    <t>Puntaje Total  Obtenido</t>
  </si>
  <si>
    <t xml:space="preserve">1)La información mínima requerida a publicar de que tratan los artículos 9,10 y 11 de la Ley 1712 de 2014. 
</t>
  </si>
  <si>
    <t xml:space="preserve">La información mínima requerida a publicar de que tratan los artículos 9,10 y 11 de la Ley 1712 de 2014. </t>
  </si>
  <si>
    <t>1.10</t>
  </si>
  <si>
    <t>Registros de Activos de información.</t>
  </si>
  <si>
    <t>Índice de Información Clasificada y Reservada</t>
  </si>
  <si>
    <t>Esquema de Publicación de Información</t>
  </si>
  <si>
    <t>Programa de Gestión Documental</t>
  </si>
  <si>
    <t>Tablas de retención documental</t>
  </si>
  <si>
    <t xml:space="preserve">Informe de solicitudes de acceso a la información </t>
  </si>
  <si>
    <t>Los costos de reproducción de información Pública con su respectiva motivación</t>
  </si>
  <si>
    <t>Criterio Diferencial de Accesibilidad</t>
  </si>
  <si>
    <t>Información Previamente Divulgada</t>
  </si>
  <si>
    <t>Sistemas de información</t>
  </si>
  <si>
    <t>Tipo de Información</t>
  </si>
  <si>
    <t>Puntuación</t>
  </si>
  <si>
    <t>Numeral</t>
  </si>
  <si>
    <t>Tipo de Actividad</t>
  </si>
  <si>
    <t>Estándares Básicos</t>
  </si>
  <si>
    <t>Nivel Alto</t>
  </si>
  <si>
    <t>Nivel Medio</t>
  </si>
  <si>
    <t>Nivel Bajo</t>
  </si>
  <si>
    <t>80% a 100%</t>
  </si>
  <si>
    <t>51% a 79%</t>
  </si>
  <si>
    <t>0% a 50%</t>
  </si>
  <si>
    <t>% de Cumplimiento</t>
  </si>
  <si>
    <t>Información mínima requerida a publicar artículos 9,10 y 11</t>
  </si>
  <si>
    <t>Tablas de Retención Documental</t>
  </si>
  <si>
    <t xml:space="preserve">Informe de Solicitudes de Acceso a la Información </t>
  </si>
  <si>
    <t>Costos de Reproducción de Información Pública</t>
  </si>
  <si>
    <t xml:space="preserve">Los sistemas de información en proceso de construcción en la entidad se encuentran alineados con aspectos propios de la Política de Gobierno Digital.    </t>
  </si>
  <si>
    <t xml:space="preserve"> Matriz de Cumplimiento de Transparencia Activa de la Ley 1712 de 2014 </t>
  </si>
  <si>
    <t xml:space="preserve"> </t>
  </si>
  <si>
    <t>Se evidencia la publicación de  las divisiones o Departamentos</t>
  </si>
  <si>
    <t>Se evidencian la publicación de los horarios de atención al Público</t>
  </si>
  <si>
    <t>https://www.transmilenio.gov.co/publicaciones/147786/normograma_transmilenio_sa/</t>
  </si>
  <si>
    <t>https://www.transmilenio.gov.co/publicaciones/147210/peticiones_quejas_reclamos_y_sugerencias/</t>
  </si>
  <si>
    <t>https://www.transmilenio.gov.co/publicaciones/147212/como_presentar_una_pqrs/</t>
  </si>
  <si>
    <t>Se evidenció la publicación de donde se pueden realizar las peticiones, quejas, reclamos y sugerencias, por parte de la comunidad.</t>
  </si>
  <si>
    <t>https://www.transmilenio.gov.co/publicaciones/149065/instrumentos_de_gestion_de_informacion_publica/</t>
  </si>
  <si>
    <t>https://www.transmilenio.gov.co/publicaciones/149891/publicacionesnuevo_conjunto_de_datos_abiertos_de_transmilenio/</t>
  </si>
  <si>
    <t>Se evidenció la publicación de las tablas de retención documental de cada una de las dependencias, a su vez a la información de las listas de series documentales con sus correspondientes tipos de documentos.</t>
  </si>
  <si>
    <t>https://www.transmilenio.gov.co/publicaciones/151029/contratacion-con-transmilenio/</t>
  </si>
  <si>
    <r>
      <t xml:space="preserve">Sistema Electrónico de Contratación Pública (SECOP) </t>
    </r>
    <r>
      <rPr>
        <b/>
        <sz val="12"/>
        <rFont val="Calibri"/>
        <family val="2"/>
        <scheme val="minor"/>
      </rPr>
      <t>las contrataciones adjudicadas para la correspondiente vigencia. En caso de los servicios de estudios o investigaciones</t>
    </r>
    <r>
      <rPr>
        <sz val="12"/>
        <rFont val="Calibri"/>
        <family val="2"/>
        <scheme val="minor"/>
      </rPr>
      <t xml:space="preserve"> deberá señalarse el tema especifico, de conformidad con el  Art.74 Ley 1474 de 2011</t>
    </r>
  </si>
  <si>
    <r>
      <t xml:space="preserve">Tratándose de contrataciones sometidas al régimen de contratación estatal cada entidad </t>
    </r>
    <r>
      <rPr>
        <b/>
        <sz val="12"/>
        <rFont val="Calibri"/>
        <family val="2"/>
        <scheme val="minor"/>
      </rPr>
      <t xml:space="preserve">deberá crear un vínculo SECOP o el que haga las veces. </t>
    </r>
    <r>
      <rPr>
        <sz val="12"/>
        <rFont val="Calibri"/>
        <family val="2"/>
        <scheme val="minor"/>
      </rPr>
      <t xml:space="preserve">
</t>
    </r>
  </si>
  <si>
    <t>https://www.transmilenio.gov.co/publicaciones/146115/manual_de_contratacion/</t>
  </si>
  <si>
    <t>Existe el procedimientos del Programa de Gestión Documental.
A nivel de Sistemas de Información se  implementó la solución Tecnológica de Gestión Documental.</t>
  </si>
  <si>
    <t>http://datosabiertos.bogota.gov.co/organization/transmilenio 
  https://datosabiertos-transmilenio.hub.arcgis.com/  
https://datosabiertos-transmilenio.hub.arcgis.com</t>
  </si>
  <si>
    <t>ok</t>
  </si>
  <si>
    <t>Se evidenció la Publicación del Manual de Contratación, actualizado a Septiembre de 2019.</t>
  </si>
  <si>
    <t>Se evidenció la publicación de los Links a los entes de control y vigilancia: Contraloría General de la Republica, Personería de Bogotá y la veeduría Distrital.</t>
  </si>
  <si>
    <t>Se evidenció la publicación de números telefónicos, canales, direcciones físicas y electrónicas, para que la comunidad realice las PQR.</t>
  </si>
  <si>
    <t>Se evidenció la publicación del índice de información clasificada y reservada en el sitio WEB Corporativo, en formato Excel.</t>
  </si>
  <si>
    <t>Se evidenció la publicación del índice de información clasificada y reservada en el portal de Datos Abiertos del Estado Colombiano.</t>
  </si>
  <si>
    <t>TRANSMILENIO S.A. Gestiona la información de sus Sistemas Administrativos</t>
  </si>
  <si>
    <t>Se evidencia la publicación de la Estructura Orgánica de la Entidad</t>
  </si>
  <si>
    <t>Se evidencian la publicación de la localización Física.</t>
  </si>
  <si>
    <t>Se evidencia la publicación del Plan de Acción Institucional (con los objetivos, estrategias, proyectos, metas, responsables) y la publicación del Plan anual de adquisiciones.</t>
  </si>
  <si>
    <t>Se evidenció la publicación del Link, que lleva a la plataforma SIDEAP, con la información de funcionarios públicos y contratistas.</t>
  </si>
  <si>
    <t xml:space="preserve">- País, dpto. ,ciudad de nacimiento </t>
  </si>
  <si>
    <t>Se evidenció la publicación de Políticas, Lineamientos y manuales de la Entidad.</t>
  </si>
  <si>
    <t>En la página Web de la entidad se encuentra habilitado y al servicio de los interesados, el botón de Transparencia en el cual se publica, de acuerdo con lo establecido, información de interés público. Así mismo, se ha realizado de acuerdo con la normatividad, la publicación de 14 conjuntos de datos abiertos en el portal:  datosabiertos.bogota.gov.co. De otra parte Transmilenio ha dispuesto al servicio de los interesados su Portal de datos Abiertos, el cual puede ser consultado en la siguiente ruta: https://datosabiertos-transmilenio.hub.arcgis.com/. Igualmente ha puesto en funcionamiento un GEOPORTAL con información espacial asociada al SITP, el cual puede ser consultado en la siguiente ruta:  https://transmilenio.maps.arcgis.com/home/index.html</t>
  </si>
  <si>
    <t>No se evidencio que la  información este divulgada en diferentes idiomas o lenguas de las comunidades.</t>
  </si>
  <si>
    <t>Se evidenció la facilitación del acceso a la información en los términos establecidos.</t>
  </si>
  <si>
    <t>https://www.transmilenio.gov.co/publicaciones/149063/8_contratacion/</t>
  </si>
  <si>
    <t xml:space="preserve">https://www.transmilenio.gov.co/publicaciones/146253/organigrama-de-transmilenio/
</t>
  </si>
  <si>
    <t xml:space="preserve">
https://www.transmilenio.gov.co/publicaciones/151032/normatividad/</t>
  </si>
  <si>
    <t>Se evidencia la publicación de la ejecución presupuestal histórica anual.</t>
  </si>
  <si>
    <t>https://www.transmilenio.gov.co/publicaciones/146041/plan_de_accion/
https://www.transmilenio.gov.co/publicaciones/151553/vigencia-2021/</t>
  </si>
  <si>
    <t>El archivo Excel correspondiente tiene fecha diciembre 2020. La fecha de actualización corresponde a 29-12-2020</t>
  </si>
  <si>
    <t>Se evidenció la publicación de las Metas y Objetivos de las unidades administrativas 2021.
Se evidenció la publicación de los Planes y los Proyectos institucionales 2021.</t>
  </si>
  <si>
    <t>Se evidenció, la publicación del Manual de Gestión Social M-SC-001 V5  de mayo de 2019, publicación de septiembre de 2020</t>
  </si>
  <si>
    <t>https://www.transmilenio.gov.co/publicaciones/152056/plan-de-adquisiciones-vigencia-2021-de-transmilenio/
https://www.transmilenio.gov.co/publicaciones/146776/plan_anual_de_adquisiciones/</t>
  </si>
  <si>
    <t>Se evidenció la publicación del Plan Anual de Adquisiciones del 2021</t>
  </si>
  <si>
    <t>https://www.transmilenio.gov.co/publicaciones/151581/informes-de-la-oficina-de-control-interno-de-tmsa-2020/
https://www.transmilenio.gov.co/publicaciones/151581/informes-de-la-oficina-de-control-interno-de-tmsa-2020/</t>
  </si>
  <si>
    <t>Se evidenció la publicación de los Informes de Cumplimiento y  aseguramiento de la OCI de 2020 y se encuentran los seguimientos.</t>
  </si>
  <si>
    <t>Se evidenció la publicación de los Informes de Gestión del 2020.</t>
  </si>
  <si>
    <t>https://www.transmilenio.gov.co/buscar/?q=informe+de+gesti%C3%B3n+2020</t>
  </si>
  <si>
    <r>
      <t xml:space="preserve">Todo </t>
    </r>
    <r>
      <rPr>
        <b/>
        <sz val="12"/>
        <color rgb="FF000000"/>
        <rFont val="Calibri"/>
        <family val="2"/>
        <scheme val="minor"/>
      </rPr>
      <t>mecanismo de presentación directa de solicitudes, quejas y reclamos</t>
    </r>
    <r>
      <rPr>
        <sz val="12"/>
        <color rgb="FF000000"/>
        <rFont val="Calibri"/>
        <family val="2"/>
        <scheme val="minor"/>
      </rPr>
      <t xml:space="preserve"> a disposición del público en relación con acciones u omisiones del sujeto obligado. Los sujetos obligados deben divulgar en el sitio web oficial, </t>
    </r>
    <r>
      <rPr>
        <b/>
        <sz val="12"/>
        <color rgb="FF000000"/>
        <rFont val="Calibri"/>
        <family val="2"/>
        <scheme val="minor"/>
      </rPr>
      <t>los medios de comunicación física y  otros canales de comunicación habilitados por el mismo,</t>
    </r>
    <r>
      <rPr>
        <sz val="12"/>
        <color rgb="FF000000"/>
        <rFont val="Calibri"/>
        <family val="2"/>
        <scheme val="minor"/>
      </rPr>
      <t xml:space="preserve"> los siguientes medios destinados a la recepción de solicitudes de información pública deben ser:</t>
    </r>
  </si>
  <si>
    <t>Se evidenció la publicación de la Resolución 113 de febrero 14 de 2020 la cual adopta los instrumentos de Gestión de la Información Pública en TRANSMILENIO S.A.</t>
  </si>
  <si>
    <t>x</t>
  </si>
  <si>
    <t>Se evidencio la publicación de los  informes de las solicitudes, denuncias y acceso a la información  inclusive toda la de 2020 mes a mes</t>
  </si>
  <si>
    <t>Se evidenció la publicación del Link, que lleva a la plataforma SIDEAP, con la información de funcionarios públicos y contratistas.
La información se verificó en el SIDEAP, conforme al artículo 5 del Decreto 103 de 2015.</t>
  </si>
  <si>
    <t>https://www.transmilenio.gov.co/publicaciones/146058/indicadores_de_gestion/</t>
  </si>
  <si>
    <t>Los indicadores de gestión se encuentran publicados al tercer trimestre de 2020</t>
  </si>
  <si>
    <t>https://www.transmilenio.gov.co/publicaciones/152072/presupuesto-aprobado-de-transmilenio-2021/</t>
  </si>
  <si>
    <t xml:space="preserve">Se evidencia la publicación del presupuesto general asignado para el 2021. </t>
  </si>
  <si>
    <t>https://www.transmilenio.gov.co/publicaciones/152045/estrategias-plan-anticorrupcion-y-atencion-al-ciudadano-2021/?tema=0</t>
  </si>
  <si>
    <t>Se evidenció que la Información pública se puede visualizar por personas en situación de discapacidad, sin embargo no se evidencia que esta información se pueda visualizar por los diferentes grupos étnicos y culturales del país.</t>
  </si>
  <si>
    <t>https://datosabiertos-transmilenio.hub.arcgis.com/
https://www.transmilenio.gov.co/publicaciones/151918/</t>
  </si>
  <si>
    <t>https://www.transmilenio.gov.co/publicaciones/147484/comandos-de-accesibilidad-sitio-web-de-transmilenio/</t>
  </si>
  <si>
    <t>Se evidenció la publicación de las respuestas a las solicitudes en el sitio Web correspondiente a la vigencia 2020.</t>
  </si>
  <si>
    <t>https://www.transmilenio.gov.co/publicaciones/149064/</t>
  </si>
  <si>
    <t>Se pudo evidenciar que en el sitio Web corporativo, se tiene un enlace al portal del Estado Colombiano: http://visor.suit.gov.co/VisorSUIT/index.jsf?FI=26520</t>
  </si>
  <si>
    <t>Se evidencia la publicación de los Proyectos de Inversión actualizados a 2021.</t>
  </si>
  <si>
    <t>https://www.transmilenio.gov.co/publicaciones/152061/informe-de-gestion-2020--de-transmilenio/</t>
  </si>
  <si>
    <t>Se evidencia la publicación del informe de Gestión vigencia 2020</t>
  </si>
  <si>
    <t>Se evidenció la publicación del presupuesto aprobado para la vigencia 2021.</t>
  </si>
  <si>
    <t>https://www.transmilenio.gov.co/publicaciones/146041/plan_de_accion/
https://www.transmilenio.gov.co/publicaciones/152055/plan-de-accion-vigente-2021-de-transmilenio/</t>
  </si>
  <si>
    <t>Se evidenció la Publicación en la Pagina Web Corporativa, los Manuales y Procedimientos, Protocolos, para la toma de decisiones de las diferentes áreas, sin embargo, hay algunos documentos desactualizados. Estos son:
El Manual para la Gestión del Riesgo aparece publicada la v3 y  ya se cuenta con la v4
Manual de Gestión Social aparece publicada la v3 y se cuenta con la v5 de mayo 2019
Manual del usuario del Sistema TransMilenio 2019  ya existe la v2 de julio de 2020
T-DO-001 Protocolo Circulación Vehículos sobre las calzadas exclusivas del Sistema TransMilenio  V0 de 2012  existe la versión 1 de 2020
P-SC-001 Atención de Peticiones Quejas Reclamos y Sugerencias v3  existe v4 de 2020
P-SN-007 Participación y Realización de Eventos Académicos y Comerciales V2  existe la versión 3
P-CI-005 Atención Visitas Entes de Control V1 existe la versión 5
T-SC-004 Protocolo Defensoría del Usuario v0 existe la versión 1
Plan de Austeridad en el Gasto Público (Existe la publicación de junio y septiembre de 2020 seguimiento primer semestre 2020)</t>
  </si>
  <si>
    <t>Se evidenció la Publicación de las normatividades: Distrital, Reglamentación TMSA, Nacional y Políticas Publicas. Se evidencia normatividad año 2021</t>
  </si>
  <si>
    <t>Se evidenció la publicación de la forma como contratar con TRANSMILENIO S.A. Los contratos Vigentes a 2020 y 2021, el Manual de Contratación, los Contratos Estatales y los Avisos de Convocatoria Publica de la Entidad.</t>
  </si>
  <si>
    <t>Se evidenció la publicación de la contratación adjudicada en la vigencia 2021</t>
  </si>
  <si>
    <t>Se evidenció la Publicación de los Plazos de los contratos de la vigencia 2021.</t>
  </si>
  <si>
    <t xml:space="preserve">Se evidenció que el contenido del índice de la Información Clasificada y Reservada, indica para cada información calificada como reservada o clasificada: el Nombre titulo de la categoría, el nombre o titulo de la información, el idioma, el medio de conservación o soporte, la fecha de la generación de la información, el nombre del responsables de la información, el objetivo legitimo de la excepción, el fundamento constitucional o legal, el fundamento jurídico de la excepción, si la excepción es total o parcial, la fecha de la Calificación y el plazo de clasificación o reserva.
</t>
  </si>
  <si>
    <t>2</t>
  </si>
  <si>
    <t>Se evidencia que existe información que cumple con los formatos alternativos,  forma, tamaño o modo en la que se presenta la información publica o se permite la visualización. Para los grupos étnicos y culturales del país, la Oficina Asesora de Planeación se encuentra adelantando las correspondientes consultas para determinar qué información debe incluirse para este tema.  Se evidencia sin embargo, que la información la pueden acceder personas en situación de discapacidad.</t>
  </si>
  <si>
    <t>Se evidenció la publicación del registro de activos de la información, pero se encuentra desactualizada, ya que la ultima modificación, según lo que muestra la página su última actualización corresponde a 30 de diciembre de 2016.</t>
  </si>
  <si>
    <t>Se evidenció la publicación de un Link (www.datosabiertos.bogota.gov.co), en la pagina WEB de la Entidad, que lleva La información de los datos abiertos de TRANSMILENIO S.A. Sin embargo, se recomienda mejorar el contenido que existe actualmente en el Link pues este no contiene todos los datos abiertos en la página de la Entidad y no muestra claramente el redireccionamiento al sitio https://datosabiertos.bogota.gov.co/organization/transmilenio, en donde hay más información al respecto.</t>
  </si>
  <si>
    <r>
      <t>Se pudo evidenciar que se encuentra publicado el registro de Activos de Información de la Entidad, sin embargo su ultima fecha de publicación fue el 30 de diciembre de 2016 y según el Articulo 13: “REGISTROS DE ACTIVOS DE INFORMACIÓN”, de la ley 1712 de 2014,  </t>
    </r>
    <r>
      <rPr>
        <sz val="11"/>
        <color rgb="FF4B4949"/>
        <rFont val="Calibri    "/>
      </rPr>
      <t>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r>
      <rPr>
        <sz val="11"/>
        <color rgb="FF000000"/>
        <rFont val="Calibri    "/>
      </rPr>
      <t xml:space="preserve"> 
La matriz que allí se contiene no presenta fecha de última actualización.</t>
    </r>
  </si>
  <si>
    <t>En la página se encuentran la Resolución 043 de 2021.</t>
  </si>
  <si>
    <t>https://www.transmilenio.gov.co/publicaciones/151920/registro-de-publicaciones-de-transmilenio/</t>
  </si>
  <si>
    <t>Se evidenció la publicación de los Instrumentos de Gestión de Información pública y se pudo evidenciar que todos los links llevan al contenido de cada uno de ellos. 
Se recomienda hacer una revisión general a toda la documentación que allí se publica. La fecha de última actualización del sitio aparece octubre 08 de 2020</t>
  </si>
  <si>
    <t>Se encentra en el sitio la Resolución 043 de 2021.</t>
  </si>
  <si>
    <t>Se evidenció, detalles de los tramites y servicios ofrecidos: como solicitar grabaciones, novedades del sistema, puntos de atención, información general, reclamaciones por accidentes, tarjeta: Tu Llave, subsidio de transporte, personalización tarjeta, etc..</t>
  </si>
  <si>
    <t>En la página de la Entidad se encuentra el objeto y las funciones del Acuerdo 4-1999 y esto fue modificado por el Acuerdo 761-2020 el cual fue firmado el 11 de junio del mismo año. Se recomienda la actualización correspondiente</t>
  </si>
  <si>
    <t>Se evidenció la publicación del Programa de Gestión Documental de la Entidad 2018-2020. Se recomienda actualizar ya que su periodo de dos años se completó en octubre de 2020.</t>
  </si>
  <si>
    <t>Se evidenció el Link, en donde está publicada la contratación del 2020 así como los link para el SECOP I y II</t>
  </si>
  <si>
    <t>Se evidenció la publicación de los  números de los contratos adjudicados en la vigencia 2021.Con lo anterior se puede acceder a la información solicitada en el ítem.</t>
  </si>
  <si>
    <t>Se evidenció en el link la publicación del Plan Anticorrupción y Atención al Ciudadano 2021 de conformidad con el Art. 73 /1474/11.</t>
  </si>
  <si>
    <t>Se evidenció la normatividad en cuanto a los tramites y servicios expresados en el Código contencioso Administrativo</t>
  </si>
  <si>
    <t>Se evidenció la publicación de procesos, protocolos, formularios en este link pero los documentos se encuentran desactualizados tal como se muestra a continuación:
M-OP-001 Manual del Sistema Integrado de Gestión ya no está vigente
M-SC-001-2 Manual de Gestión Social V2 y existe v5
M-SC-002 Manual de Atención al Usuarios en Vía y Cultura Ciudadana v0 existe la versión 3
T-DM-001-1 Protocolo Uso de Cicloparqueaderos Sistema TransMilenio v1  existe la v3
T-DO-001 Protocolo Circulación Vehículos sobre las calzadas exclusivas del Sistema TransMilenio Versión del 16 de Octubre de 2012 v0 existe v1
P-CI-004-2 Atención de quejas, sugerencias, reclamos, solicitudes de Entes Control v2/2014 No está vigente
P-SC-001 Atención de Peticiones Quejas Reclamos y Sugerencias v0 2013  ver4 2020
P-SC-004 Participación Ciudadana v0 2014  no está vigente
P-SN-007 Participación y Realización de Eventos Académicos y Comerciales v0 2012  existe v3 2020
P-CI-005 Atención Visitas Entes de Control v0 2013  existe v3 2020
P-DM-001 Procedimiento de Gestión de Asociaciones Público Privadas v0 2014  No está vigente</t>
  </si>
  <si>
    <t xml:space="preserve">Se evidenció en la matriz de Excel denominada ESQUEMA DE PUBLICACIÓN DE INFORMACIÓN - TRANSMILENIO S.A. que  para cada una de los componentes del esquema de publicación, todos indican el nombre o titulo de la información, el idioma, el medio de conservación o soporte, el formato, las fechas de generación y actualización de la información, el lugar de la consulta, el nombre del responsable de la producción y el nombre de la información 
</t>
  </si>
  <si>
    <t>En la resolución 113 de 2020, Por medio del cual se adoptan los instrumentos de Gestión de la Información Pública de TMSA se evidencia el esquema de publicación de la información, como instrumento que dispone la Entidad para informar de forma ordenada a la ciudadanía, interesados y usuarios, sobre la información publicada.</t>
  </si>
  <si>
    <t>Se evidencio que los medios de comunicación utilizados cumplen las directrices de accesibilidad del Ministerio de Tecnologías de la información, a través de la estrategia de Gobierno en Línea.
Adicional a lo anterior la Entidad cuenta con una calificación AA dada por WCAG al 28 de diciembre de 2020.</t>
  </si>
  <si>
    <t>En los diseños e infraestructura física del edificio administrativo de la Entidad, se incorporan todos los lineamientos de la Norma Técnica Colombiana 6047, no obstante, la infraestructura existente cuenta con parámetros de accesibilidad y se esta buscando la incorporación gradual de ajustes razonables que den cumplimiento 100% teniendo en cuenta que dicha infraestructura ya se encontraba en operación al momento de la expedición de la NTC 6047. Igualmente cabe mencionar que las instalaciones son en arrendamiento y por tanto las modificaciones las realizan son los propietarios.</t>
  </si>
  <si>
    <t xml:space="preserve">Se evidencio la publicación de la información mínima requerida a publicar de </t>
  </si>
  <si>
    <t>Se evidencia un archivo en Excel  denominado INVENTARIO DE ACTIVOS DE INFORMACIÓN, SOFTWARE, HARDWARE Y  SERVICIOS  pero al final no aparece diligenciada la fecha de la actualización .</t>
  </si>
  <si>
    <t>que tratan los artículos 9, 10 y 11 de la ley 1712 de 2014, además de información de interés para la ciudadanía o, los usuarios interesados, relacionada con la actividad misional y los objetivos estratégicos de las dependencias de la Entidad: Comunicaciones, Jurídica, TIC, Administrativa, Seguridad, Modos Alternativos, BRT y Buses, Planeación, Negocios, Económica y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</si>
</sst>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u/>
      <sz val="11"/>
      <color theme="1"/>
      <name val="Calibri"/>
      <family val="2"/>
      <scheme val="minor"/>
    </font>
    <font>
      <sz val="10"/>
      <color theme="1"/>
      <name val="Calibri"/>
      <family val="2"/>
      <scheme val="minor"/>
    </font>
    <font>
      <sz val="10"/>
      <name val="Calibri"/>
      <family val="2"/>
      <scheme val="minor"/>
    </font>
    <font>
      <u/>
      <sz val="11"/>
      <color theme="1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b/>
      <u/>
      <sz val="12"/>
      <color theme="1"/>
      <name val="Calibri"/>
      <family val="2"/>
      <scheme val="minor"/>
    </font>
    <font>
      <b/>
      <sz val="12"/>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i/>
      <sz val="12"/>
      <color theme="1"/>
      <name val="Calibri"/>
      <family val="2"/>
      <scheme val="minor"/>
    </font>
    <font>
      <i/>
      <sz val="12"/>
      <color theme="1"/>
      <name val="Calibri"/>
      <family val="2"/>
    </font>
    <font>
      <b/>
      <sz val="12"/>
      <color rgb="FF000000"/>
      <name val="Calibri"/>
      <family val="2"/>
    </font>
    <font>
      <i/>
      <sz val="12"/>
      <color rgb="FF000000"/>
      <name val="Calibri"/>
      <family val="2"/>
      <scheme val="minor"/>
    </font>
    <font>
      <i/>
      <sz val="12"/>
      <color rgb="FF000000"/>
      <name val="Calibri"/>
      <family val="2"/>
    </font>
    <font>
      <u/>
      <sz val="12"/>
      <color rgb="FF000000"/>
      <name val="Calibri"/>
      <family val="2"/>
      <scheme val="minor"/>
    </font>
    <font>
      <sz val="12"/>
      <color rgb="FF000000"/>
      <name val="Calibri"/>
      <family val="2"/>
    </font>
    <font>
      <b/>
      <i/>
      <u/>
      <sz val="12"/>
      <color rgb="FF000000"/>
      <name val="Calibri"/>
      <family val="2"/>
      <scheme val="minor"/>
    </font>
    <font>
      <i/>
      <vertAlign val="superscript"/>
      <sz val="12"/>
      <color rgb="FF000000"/>
      <name val="Calibri"/>
      <family val="2"/>
    </font>
    <font>
      <sz val="12"/>
      <color theme="1"/>
      <name val="Calibri"/>
      <family val="2"/>
    </font>
    <font>
      <u/>
      <sz val="12"/>
      <color theme="1"/>
      <name val="Calibri"/>
      <family val="2"/>
    </font>
    <font>
      <sz val="8"/>
      <color rgb="FF000000"/>
      <name val="Calibri"/>
      <family val="2"/>
      <scheme val="minor"/>
    </font>
    <font>
      <sz val="11"/>
      <name val="Calibri"/>
      <family val="2"/>
      <scheme val="minor"/>
    </font>
    <font>
      <sz val="11"/>
      <color theme="1"/>
      <name val="Calibri"/>
      <family val="2"/>
      <scheme val="minor"/>
    </font>
    <font>
      <b/>
      <sz val="11"/>
      <color theme="1"/>
      <name val="Calibri"/>
      <family val="2"/>
      <scheme val="minor"/>
    </font>
    <font>
      <u/>
      <sz val="11"/>
      <name val="Calibri"/>
      <family val="2"/>
      <scheme val="minor"/>
    </font>
    <font>
      <sz val="11"/>
      <color rgb="FF000000"/>
      <name val="Calibri    "/>
    </font>
    <font>
      <sz val="11"/>
      <color rgb="FF4B4949"/>
      <name val="Calibri    "/>
    </font>
    <font>
      <sz val="12"/>
      <name val="Calibri"/>
      <family val="2"/>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s>
  <borders count="69">
    <border>
      <left/>
      <right/>
      <top/>
      <bottom/>
      <diagonal/>
    </border>
    <border>
      <left/>
      <right/>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style="medium">
        <color indexed="64"/>
      </left>
      <right/>
      <top/>
      <bottom/>
      <diagonal/>
    </border>
    <border>
      <left/>
      <right/>
      <top style="medium">
        <color indexed="64"/>
      </top>
      <bottom style="thin">
        <color auto="1"/>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bottom style="thin">
        <color auto="1"/>
      </bottom>
      <diagonal/>
    </border>
    <border>
      <left style="thin">
        <color auto="1"/>
      </left>
      <right style="thin">
        <color auto="1"/>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style="thin">
        <color auto="1"/>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style="medium">
        <color indexed="64"/>
      </right>
      <top style="thin">
        <color indexed="64"/>
      </top>
      <bottom/>
      <diagonal/>
    </border>
    <border>
      <left style="medium">
        <color indexed="64"/>
      </left>
      <right style="thin">
        <color auto="1"/>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diagonal/>
    </border>
    <border>
      <left style="thin">
        <color auto="1"/>
      </left>
      <right style="thin">
        <color auto="1"/>
      </right>
      <top/>
      <bottom style="thin">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thin">
        <color auto="1"/>
      </top>
      <bottom/>
      <diagonal/>
    </border>
    <border>
      <left/>
      <right/>
      <top style="thin">
        <color auto="1"/>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thin">
        <color auto="1"/>
      </bottom>
      <diagonal/>
    </border>
    <border>
      <left style="medium">
        <color indexed="64"/>
      </left>
      <right/>
      <top style="medium">
        <color indexed="64"/>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right style="medium">
        <color indexed="64"/>
      </right>
      <top style="medium">
        <color indexed="64"/>
      </top>
      <bottom/>
      <diagonal/>
    </border>
    <border>
      <left style="thin">
        <color auto="1"/>
      </left>
      <right/>
      <top style="thin">
        <color auto="1"/>
      </top>
      <bottom style="medium">
        <color indexed="64"/>
      </bottom>
      <diagonal/>
    </border>
    <border>
      <left style="thin">
        <color auto="1"/>
      </left>
      <right/>
      <top/>
      <bottom style="thin">
        <color indexed="64"/>
      </bottom>
      <diagonal/>
    </border>
    <border>
      <left/>
      <right/>
      <top style="medium">
        <color indexed="64"/>
      </top>
      <bottom/>
      <diagonal/>
    </border>
    <border>
      <left style="thin">
        <color auto="1"/>
      </left>
      <right style="medium">
        <color indexed="64"/>
      </right>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indexed="64"/>
      </bottom>
      <diagonal/>
    </border>
    <border>
      <left style="thin">
        <color auto="1"/>
      </left>
      <right style="thin">
        <color auto="1"/>
      </right>
      <top/>
      <bottom style="medium">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style="thin">
        <color auto="1"/>
      </right>
      <top/>
      <bottom/>
      <diagonal/>
    </border>
  </borders>
  <cellStyleXfs count="3">
    <xf numFmtId="0" fontId="0" fillId="0" borderId="0"/>
    <xf numFmtId="0" fontId="4" fillId="0" borderId="0" applyNumberFormat="0" applyFill="0" applyBorder="0" applyAlignment="0" applyProtection="0"/>
    <xf numFmtId="9" fontId="27" fillId="0" borderId="0" applyFont="0" applyFill="0" applyBorder="0" applyAlignment="0" applyProtection="0"/>
  </cellStyleXfs>
  <cellXfs count="492">
    <xf numFmtId="0" fontId="0" fillId="0" borderId="0" xfId="0"/>
    <xf numFmtId="0" fontId="0" fillId="0" borderId="0" xfId="0" applyFont="1" applyFill="1"/>
    <xf numFmtId="0" fontId="1" fillId="0" borderId="0" xfId="0" applyFont="1" applyFill="1" applyAlignment="1">
      <alignment horizontal="center" vertical="center"/>
    </xf>
    <xf numFmtId="0" fontId="3" fillId="0" borderId="0" xfId="0" applyFont="1" applyFill="1" applyAlignment="1">
      <alignment vertical="top"/>
    </xf>
    <xf numFmtId="0" fontId="2" fillId="0" borderId="0" xfId="0" applyFont="1" applyFill="1"/>
    <xf numFmtId="0" fontId="12" fillId="0" borderId="22"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7" fillId="0" borderId="22" xfId="0" applyFont="1" applyFill="1" applyBorder="1"/>
    <xf numFmtId="0" fontId="12" fillId="0" borderId="9" xfId="0" applyFont="1" applyFill="1" applyBorder="1" applyAlignment="1">
      <alignment horizontal="justify" vertical="top" wrapText="1"/>
    </xf>
    <xf numFmtId="0" fontId="12" fillId="0" borderId="2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3" fillId="0" borderId="12" xfId="0" applyFont="1" applyFill="1" applyBorder="1" applyAlignment="1">
      <alignment horizontal="justify" vertical="center" wrapText="1"/>
    </xf>
    <xf numFmtId="0" fontId="6" fillId="0" borderId="6"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55" xfId="0" applyFont="1" applyFill="1" applyBorder="1" applyAlignment="1">
      <alignment horizontal="center" vertical="center" wrapText="1"/>
    </xf>
    <xf numFmtId="49" fontId="12" fillId="0" borderId="9" xfId="0" applyNumberFormat="1" applyFont="1" applyFill="1" applyBorder="1" applyAlignment="1">
      <alignment horizontal="left" vertical="center" wrapText="1" indent="2"/>
    </xf>
    <xf numFmtId="49" fontId="12" fillId="0" borderId="4" xfId="0" applyNumberFormat="1" applyFont="1" applyFill="1" applyBorder="1" applyAlignment="1">
      <alignment horizontal="left" vertical="center" wrapText="1" indent="2"/>
    </xf>
    <xf numFmtId="0" fontId="7" fillId="0" borderId="31" xfId="0" applyFont="1" applyFill="1" applyBorder="1"/>
    <xf numFmtId="49" fontId="12" fillId="0" borderId="9" xfId="0" applyNumberFormat="1" applyFont="1" applyFill="1" applyBorder="1" applyAlignment="1">
      <alignment horizontal="justify" vertical="center" wrapText="1"/>
    </xf>
    <xf numFmtId="0" fontId="6" fillId="0" borderId="13" xfId="0" applyFont="1" applyFill="1" applyBorder="1" applyAlignment="1">
      <alignment horizontal="center" vertical="center" wrapText="1"/>
    </xf>
    <xf numFmtId="0" fontId="6" fillId="0" borderId="56" xfId="0" applyFont="1" applyFill="1" applyBorder="1" applyAlignment="1">
      <alignment horizontal="center" vertical="center" wrapText="1"/>
    </xf>
    <xf numFmtId="49" fontId="12" fillId="0" borderId="3" xfId="0" applyNumberFormat="1" applyFont="1" applyFill="1" applyBorder="1" applyAlignment="1">
      <alignment horizontal="justify" vertical="center" wrapText="1"/>
    </xf>
    <xf numFmtId="49" fontId="12" fillId="0" borderId="9" xfId="0" applyNumberFormat="1" applyFont="1" applyFill="1" applyBorder="1" applyAlignment="1">
      <alignment horizontal="left" vertical="center" wrapText="1"/>
    </xf>
    <xf numFmtId="49" fontId="12" fillId="0" borderId="4" xfId="0" applyNumberFormat="1" applyFont="1" applyFill="1" applyBorder="1" applyAlignment="1">
      <alignment horizontal="justify" vertical="center" wrapText="1"/>
    </xf>
    <xf numFmtId="0" fontId="13" fillId="0" borderId="12" xfId="0" applyFont="1" applyFill="1" applyBorder="1" applyAlignment="1">
      <alignment horizontal="justify" vertical="top" wrapText="1"/>
    </xf>
    <xf numFmtId="49" fontId="20" fillId="0" borderId="3" xfId="0" applyNumberFormat="1" applyFont="1" applyFill="1" applyBorder="1" applyAlignment="1">
      <alignment horizontal="left" vertical="top" wrapText="1" indent="2"/>
    </xf>
    <xf numFmtId="49" fontId="12" fillId="0" borderId="3" xfId="0" applyNumberFormat="1" applyFont="1" applyFill="1" applyBorder="1" applyAlignment="1">
      <alignment horizontal="justify" vertical="top" wrapText="1"/>
    </xf>
    <xf numFmtId="49" fontId="12" fillId="0" borderId="9" xfId="0" applyNumberFormat="1" applyFont="1" applyFill="1" applyBorder="1" applyAlignment="1">
      <alignment horizontal="center" vertical="center" wrapText="1"/>
    </xf>
    <xf numFmtId="0" fontId="13" fillId="0" borderId="24" xfId="1" applyFont="1" applyFill="1" applyBorder="1" applyAlignment="1">
      <alignment vertical="center" wrapText="1"/>
    </xf>
    <xf numFmtId="0" fontId="7" fillId="0" borderId="9" xfId="1" applyFont="1" applyFill="1" applyBorder="1" applyAlignment="1">
      <alignment vertical="center" wrapText="1"/>
    </xf>
    <xf numFmtId="0" fontId="0" fillId="0" borderId="9" xfId="0" applyFont="1" applyFill="1" applyBorder="1" applyAlignment="1">
      <alignment wrapText="1"/>
    </xf>
    <xf numFmtId="0" fontId="8" fillId="0" borderId="1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42"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center" vertical="center"/>
    </xf>
    <xf numFmtId="0" fontId="12" fillId="0" borderId="5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4" fillId="0" borderId="12" xfId="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xf>
    <xf numFmtId="0" fontId="12" fillId="0" borderId="28" xfId="0" applyFont="1" applyFill="1" applyBorder="1" applyAlignment="1">
      <alignment horizontal="center" vertical="center" wrapText="1"/>
    </xf>
    <xf numFmtId="0" fontId="8" fillId="0" borderId="17" xfId="0" applyFont="1" applyFill="1" applyBorder="1" applyAlignment="1">
      <alignment horizontal="center" vertical="center" wrapText="1"/>
    </xf>
    <xf numFmtId="49" fontId="12" fillId="0" borderId="7" xfId="0" applyNumberFormat="1" applyFont="1" applyFill="1" applyBorder="1" applyAlignment="1">
      <alignment horizontal="left"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6" fillId="0" borderId="8" xfId="0" applyFont="1" applyFill="1" applyBorder="1" applyAlignment="1">
      <alignment horizontal="center" vertical="top" wrapText="1"/>
    </xf>
    <xf numFmtId="0" fontId="11" fillId="0" borderId="48" xfId="0" applyFont="1" applyFill="1" applyBorder="1" applyAlignment="1">
      <alignment horizontal="left" vertical="top" wrapText="1"/>
    </xf>
    <xf numFmtId="0" fontId="12" fillId="0" borderId="48" xfId="0" applyFont="1" applyFill="1" applyBorder="1" applyAlignment="1">
      <alignment horizontal="justify" vertical="top" wrapText="1"/>
    </xf>
    <xf numFmtId="49" fontId="12" fillId="0" borderId="48" xfId="0" applyNumberFormat="1" applyFont="1" applyFill="1" applyBorder="1" applyAlignment="1">
      <alignment horizontal="left" vertical="top" wrapText="1" indent="3"/>
    </xf>
    <xf numFmtId="0" fontId="12" fillId="0" borderId="3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0" fillId="0" borderId="54" xfId="0" applyFont="1" applyFill="1" applyBorder="1"/>
    <xf numFmtId="49" fontId="12" fillId="0" borderId="48" xfId="0" applyNumberFormat="1" applyFont="1" applyFill="1" applyBorder="1" applyAlignment="1">
      <alignment horizontal="left" vertical="top" wrapText="1" indent="2"/>
    </xf>
    <xf numFmtId="49" fontId="12" fillId="0" borderId="40" xfId="0" applyNumberFormat="1" applyFont="1" applyFill="1" applyBorder="1" applyAlignment="1">
      <alignment horizontal="left" vertical="top" wrapText="1" indent="2"/>
    </xf>
    <xf numFmtId="0" fontId="12" fillId="0" borderId="23"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1" fillId="0" borderId="40" xfId="0" applyFont="1" applyFill="1" applyBorder="1" applyAlignment="1">
      <alignment horizontal="justify" vertical="top" wrapText="1"/>
    </xf>
    <xf numFmtId="0" fontId="12" fillId="0" borderId="4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12" fillId="0" borderId="12" xfId="0" applyFont="1" applyFill="1" applyBorder="1" applyAlignment="1">
      <alignment horizontal="justify" vertical="top" wrapText="1"/>
    </xf>
    <xf numFmtId="0" fontId="8" fillId="0" borderId="48" xfId="0" applyFont="1" applyFill="1" applyBorder="1" applyAlignment="1">
      <alignment horizontal="center" vertical="center" wrapText="1"/>
    </xf>
    <xf numFmtId="0" fontId="11" fillId="0" borderId="32" xfId="0" applyFont="1" applyFill="1" applyBorder="1" applyAlignment="1">
      <alignment vertical="center" wrapText="1"/>
    </xf>
    <xf numFmtId="0" fontId="12" fillId="0" borderId="30" xfId="0" applyFont="1" applyFill="1" applyBorder="1" applyAlignment="1">
      <alignment vertical="center" wrapText="1"/>
    </xf>
    <xf numFmtId="0" fontId="11" fillId="0" borderId="32" xfId="0" applyFont="1" applyFill="1" applyBorder="1" applyAlignment="1">
      <alignment horizontal="justify" vertical="center" wrapText="1"/>
    </xf>
    <xf numFmtId="0" fontId="19" fillId="0" borderId="48" xfId="0" applyFont="1" applyFill="1" applyBorder="1" applyAlignment="1">
      <alignment horizontal="center" vertical="center" wrapText="1"/>
    </xf>
    <xf numFmtId="0" fontId="11" fillId="0" borderId="32" xfId="0" applyFont="1" applyFill="1" applyBorder="1" applyAlignment="1">
      <alignment horizontal="left" vertical="center" wrapText="1"/>
    </xf>
    <xf numFmtId="0" fontId="10" fillId="0" borderId="52" xfId="0" applyFont="1" applyFill="1" applyBorder="1" applyAlignment="1">
      <alignment horizontal="justify" vertical="center" wrapText="1"/>
    </xf>
    <xf numFmtId="0" fontId="12" fillId="0" borderId="3" xfId="0" applyFont="1" applyFill="1" applyBorder="1" applyAlignment="1">
      <alignment horizontal="left" vertical="center" wrapText="1"/>
    </xf>
    <xf numFmtId="0" fontId="12" fillId="0" borderId="9" xfId="0" applyFont="1" applyFill="1" applyBorder="1" applyAlignment="1">
      <alignment horizontal="justify" vertical="center" wrapText="1"/>
    </xf>
    <xf numFmtId="0" fontId="20" fillId="0" borderId="4" xfId="0" applyFont="1" applyFill="1" applyBorder="1" applyAlignment="1">
      <alignment vertical="center" wrapText="1"/>
    </xf>
    <xf numFmtId="0" fontId="12" fillId="0" borderId="12" xfId="0" applyFont="1" applyFill="1" applyBorder="1" applyAlignment="1">
      <alignment horizontal="justify" wrapText="1"/>
    </xf>
    <xf numFmtId="49" fontId="12" fillId="0" borderId="3" xfId="0" applyNumberFormat="1" applyFont="1" applyFill="1" applyBorder="1" applyAlignment="1">
      <alignment horizontal="left" vertical="center" wrapText="1" indent="2"/>
    </xf>
    <xf numFmtId="0" fontId="7" fillId="0" borderId="12" xfId="0" applyFont="1" applyFill="1" applyBorder="1" applyAlignment="1">
      <alignment horizontal="center" vertical="center" wrapText="1"/>
    </xf>
    <xf numFmtId="0" fontId="8" fillId="0" borderId="27" xfId="0" applyFont="1" applyFill="1" applyBorder="1" applyAlignment="1">
      <alignment horizontal="center" vertical="center" wrapText="1"/>
    </xf>
    <xf numFmtId="49" fontId="20" fillId="0" borderId="2" xfId="0" applyNumberFormat="1" applyFont="1" applyFill="1" applyBorder="1" applyAlignment="1">
      <alignment horizontal="justify" vertical="top" wrapText="1"/>
    </xf>
    <xf numFmtId="49" fontId="12" fillId="0" borderId="48" xfId="0" applyNumberFormat="1" applyFont="1" applyFill="1" applyBorder="1" applyAlignment="1">
      <alignment horizontal="left" vertical="top" wrapText="1"/>
    </xf>
    <xf numFmtId="49" fontId="12" fillId="0" borderId="48" xfId="0" applyNumberFormat="1" applyFont="1" applyFill="1" applyBorder="1" applyAlignment="1">
      <alignment horizontal="left" vertical="center" wrapText="1" indent="2"/>
    </xf>
    <xf numFmtId="49" fontId="12" fillId="0" borderId="48" xfId="0" applyNumberFormat="1" applyFont="1" applyFill="1" applyBorder="1" applyAlignment="1">
      <alignment horizontal="justify" vertical="center" wrapText="1"/>
    </xf>
    <xf numFmtId="0" fontId="7" fillId="0" borderId="22" xfId="0" applyFont="1" applyFill="1" applyBorder="1" applyAlignment="1">
      <alignment horizontal="center" vertical="center"/>
    </xf>
    <xf numFmtId="49" fontId="20" fillId="0" borderId="3" xfId="0" applyNumberFormat="1" applyFont="1" applyFill="1" applyBorder="1" applyAlignment="1">
      <alignment horizontal="justify" vertical="top" wrapText="1"/>
    </xf>
    <xf numFmtId="0" fontId="7" fillId="0" borderId="25" xfId="0" applyFont="1" applyFill="1" applyBorder="1" applyAlignment="1">
      <alignment horizontal="center" vertical="center"/>
    </xf>
    <xf numFmtId="0" fontId="7" fillId="0" borderId="21" xfId="0" applyFont="1" applyFill="1" applyBorder="1" applyAlignment="1">
      <alignment horizontal="center"/>
    </xf>
    <xf numFmtId="0" fontId="7" fillId="0" borderId="21" xfId="0" applyFont="1" applyFill="1" applyBorder="1" applyAlignment="1">
      <alignment horizontal="center" vertical="center"/>
    </xf>
    <xf numFmtId="49" fontId="12" fillId="0" borderId="9" xfId="0" applyNumberFormat="1" applyFont="1" applyFill="1" applyBorder="1" applyAlignment="1">
      <alignment horizontal="justify" vertical="top" wrapText="1"/>
    </xf>
    <xf numFmtId="49" fontId="20" fillId="0" borderId="9" xfId="0" applyNumberFormat="1" applyFont="1" applyFill="1" applyBorder="1" applyAlignment="1">
      <alignment horizontal="left" vertical="center" wrapText="1" indent="2"/>
    </xf>
    <xf numFmtId="49" fontId="20" fillId="0" borderId="4" xfId="0" applyNumberFormat="1" applyFont="1" applyFill="1" applyBorder="1" applyAlignment="1">
      <alignment horizontal="justify" vertical="center" wrapText="1"/>
    </xf>
    <xf numFmtId="49" fontId="20" fillId="0" borderId="5" xfId="0" applyNumberFormat="1" applyFont="1" applyFill="1" applyBorder="1" applyAlignment="1">
      <alignment vertical="center" wrapText="1"/>
    </xf>
    <xf numFmtId="49" fontId="20" fillId="0" borderId="31" xfId="0" applyNumberFormat="1" applyFont="1" applyFill="1" applyBorder="1" applyAlignment="1">
      <alignment vertical="center" wrapText="1"/>
    </xf>
    <xf numFmtId="0" fontId="24" fillId="0" borderId="3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57" xfId="0" applyFont="1" applyFill="1" applyBorder="1" applyAlignment="1">
      <alignment horizontal="center" vertical="center"/>
    </xf>
    <xf numFmtId="0" fontId="12" fillId="0" borderId="59" xfId="0" applyFont="1" applyFill="1" applyBorder="1" applyAlignment="1">
      <alignment horizontal="center" vertical="center" wrapText="1"/>
    </xf>
    <xf numFmtId="0" fontId="7" fillId="0" borderId="55" xfId="0" applyFont="1" applyFill="1" applyBorder="1" applyAlignment="1">
      <alignment horizontal="center" vertical="center"/>
    </xf>
    <xf numFmtId="0" fontId="0" fillId="0" borderId="24" xfId="0" applyFont="1" applyFill="1" applyBorder="1" applyAlignment="1">
      <alignment horizontal="justify" vertical="center" wrapText="1"/>
    </xf>
    <xf numFmtId="0" fontId="7" fillId="0" borderId="30" xfId="0" applyFont="1" applyFill="1" applyBorder="1" applyAlignment="1">
      <alignment horizontal="center" vertical="center"/>
    </xf>
    <xf numFmtId="0" fontId="8" fillId="0" borderId="4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0" fillId="0" borderId="9" xfId="0" applyFont="1" applyFill="1" applyBorder="1" applyAlignment="1">
      <alignment horizontal="justify" vertical="center" wrapText="1"/>
    </xf>
    <xf numFmtId="0" fontId="12" fillId="0" borderId="3" xfId="0" applyFont="1" applyFill="1" applyBorder="1" applyAlignment="1">
      <alignment horizontal="justify" vertical="top" wrapText="1"/>
    </xf>
    <xf numFmtId="0" fontId="12" fillId="0" borderId="14" xfId="0" applyFont="1" applyFill="1" applyBorder="1" applyAlignment="1">
      <alignment horizontal="center" vertical="center" wrapText="1"/>
    </xf>
    <xf numFmtId="0" fontId="0" fillId="0" borderId="4"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0" fillId="0" borderId="9" xfId="0" applyFont="1" applyFill="1" applyBorder="1" applyAlignment="1">
      <alignment horizontal="justify" wrapText="1"/>
    </xf>
    <xf numFmtId="0" fontId="0" fillId="0" borderId="9" xfId="0" applyFont="1" applyFill="1" applyBorder="1" applyAlignment="1">
      <alignment horizontal="justify"/>
    </xf>
    <xf numFmtId="0" fontId="0" fillId="0" borderId="4" xfId="0" applyFont="1" applyFill="1" applyBorder="1" applyAlignment="1">
      <alignment horizontal="justify" wrapText="1"/>
    </xf>
    <xf numFmtId="0" fontId="13" fillId="0" borderId="3" xfId="1" applyFont="1" applyFill="1" applyBorder="1" applyAlignment="1">
      <alignment horizontal="justify" vertical="center" wrapText="1"/>
    </xf>
    <xf numFmtId="0" fontId="7" fillId="0" borderId="9" xfId="0" applyFont="1" applyFill="1" applyBorder="1" applyAlignment="1">
      <alignment horizontal="justify" wrapText="1"/>
    </xf>
    <xf numFmtId="0" fontId="4" fillId="0" borderId="0" xfId="1" applyFill="1" applyAlignment="1">
      <alignment horizontal="center" vertical="center" wrapText="1"/>
    </xf>
    <xf numFmtId="0" fontId="12" fillId="0" borderId="8" xfId="0" applyFont="1" applyFill="1" applyBorder="1" applyAlignment="1">
      <alignment horizontal="center" vertical="center" wrapText="1"/>
    </xf>
    <xf numFmtId="49" fontId="12" fillId="0" borderId="9" xfId="0" applyNumberFormat="1" applyFont="1" applyFill="1" applyBorder="1" applyAlignment="1">
      <alignment horizontal="justify" vertical="center" wrapText="1"/>
    </xf>
    <xf numFmtId="0" fontId="12" fillId="0" borderId="60"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7" fillId="0" borderId="44" xfId="0" applyFont="1" applyFill="1" applyBorder="1" applyAlignment="1">
      <alignment horizontal="center" vertical="center"/>
    </xf>
    <xf numFmtId="0" fontId="4" fillId="0" borderId="60" xfId="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62" xfId="1" applyFill="1" applyBorder="1" applyAlignment="1">
      <alignment horizontal="center" vertical="center" wrapText="1"/>
    </xf>
    <xf numFmtId="0" fontId="7" fillId="0" borderId="28" xfId="0" applyFont="1" applyFill="1" applyBorder="1" applyAlignment="1">
      <alignment horizontal="center" vertical="center"/>
    </xf>
    <xf numFmtId="49" fontId="20" fillId="0" borderId="44" xfId="0" applyNumberFormat="1" applyFont="1" applyFill="1" applyBorder="1" applyAlignment="1">
      <alignment horizontal="center" vertical="center" wrapText="1"/>
    </xf>
    <xf numFmtId="49" fontId="20" fillId="0" borderId="31" xfId="0" applyNumberFormat="1" applyFont="1" applyFill="1" applyBorder="1" applyAlignment="1">
      <alignment horizontal="center" vertical="center" wrapText="1"/>
    </xf>
    <xf numFmtId="0" fontId="0" fillId="0" borderId="21" xfId="0" applyBorder="1" applyAlignment="1">
      <alignment horizontal="center" vertical="center"/>
    </xf>
    <xf numFmtId="0" fontId="0" fillId="0" borderId="0" xfId="0" applyBorder="1"/>
    <xf numFmtId="0" fontId="7" fillId="0" borderId="7" xfId="0" quotePrefix="1" applyFont="1" applyFill="1" applyBorder="1" applyAlignment="1">
      <alignment horizontal="center" vertical="center" wrapText="1"/>
    </xf>
    <xf numFmtId="0" fontId="0" fillId="0" borderId="21" xfId="0" applyBorder="1" applyAlignment="1">
      <alignment horizontal="center" vertical="center" wrapText="1"/>
    </xf>
    <xf numFmtId="0" fontId="28" fillId="0" borderId="21" xfId="0" applyFont="1" applyBorder="1" applyAlignment="1">
      <alignment horizontal="center" vertical="center" wrapText="1"/>
    </xf>
    <xf numFmtId="0" fontId="6" fillId="0" borderId="0" xfId="0" applyFont="1" applyFill="1" applyBorder="1" applyAlignment="1">
      <alignment horizontal="center" vertical="center" wrapText="1"/>
    </xf>
    <xf numFmtId="0" fontId="0" fillId="0" borderId="21" xfId="0" applyBorder="1" applyAlignment="1">
      <alignment wrapText="1"/>
    </xf>
    <xf numFmtId="0" fontId="4" fillId="0" borderId="0" xfId="1" applyFill="1" applyBorder="1" applyAlignment="1">
      <alignment horizontal="center" vertical="center" wrapText="1"/>
    </xf>
    <xf numFmtId="0" fontId="8" fillId="0" borderId="43" xfId="0" applyFont="1" applyFill="1" applyBorder="1" applyAlignment="1">
      <alignment horizontal="center" vertical="center" wrapText="1"/>
    </xf>
    <xf numFmtId="0" fontId="26" fillId="0" borderId="4" xfId="1" applyFont="1" applyFill="1" applyBorder="1" applyAlignment="1">
      <alignment horizontal="justify" vertical="center" wrapText="1"/>
    </xf>
    <xf numFmtId="0" fontId="8" fillId="0" borderId="2" xfId="0" applyFont="1" applyFill="1" applyBorder="1" applyAlignment="1">
      <alignment horizontal="center" vertical="center" wrapText="1"/>
    </xf>
    <xf numFmtId="0" fontId="4" fillId="0" borderId="51" xfId="1" applyFill="1" applyBorder="1" applyAlignment="1">
      <alignment horizontal="center" vertical="center" wrapText="1"/>
    </xf>
    <xf numFmtId="1" fontId="0" fillId="0" borderId="21" xfId="0" applyNumberFormat="1" applyBorder="1" applyAlignment="1">
      <alignment horizontal="center" vertical="center" wrapText="1"/>
    </xf>
    <xf numFmtId="1" fontId="0" fillId="0" borderId="21" xfId="0" applyNumberFormat="1" applyBorder="1" applyAlignment="1">
      <alignment horizontal="center" vertical="center"/>
    </xf>
    <xf numFmtId="0" fontId="28" fillId="0" borderId="21" xfId="0" applyFont="1" applyBorder="1" applyAlignment="1">
      <alignment horizontal="center" vertical="center"/>
    </xf>
    <xf numFmtId="0" fontId="28" fillId="0" borderId="21" xfId="0" applyFont="1" applyFill="1" applyBorder="1" applyAlignment="1">
      <alignment horizontal="center" vertical="center"/>
    </xf>
    <xf numFmtId="2" fontId="28" fillId="0" borderId="21" xfId="0" quotePrefix="1" applyNumberFormat="1" applyFont="1" applyBorder="1" applyAlignment="1">
      <alignment horizontal="center" vertical="center"/>
    </xf>
    <xf numFmtId="9" fontId="0" fillId="0" borderId="0" xfId="2" applyFont="1"/>
    <xf numFmtId="0" fontId="6" fillId="0" borderId="0" xfId="0" applyFont="1" applyFill="1"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1" fontId="0" fillId="0" borderId="67" xfId="0" applyNumberFormat="1" applyBorder="1" applyAlignment="1">
      <alignment horizontal="center" vertical="center"/>
    </xf>
    <xf numFmtId="1" fontId="0" fillId="0" borderId="65" xfId="0" applyNumberFormat="1" applyBorder="1" applyAlignment="1">
      <alignment horizontal="center" vertical="center"/>
    </xf>
    <xf numFmtId="9" fontId="0" fillId="3" borderId="10" xfId="2" applyFont="1" applyFill="1" applyBorder="1" applyAlignment="1">
      <alignment horizontal="center" vertical="center"/>
    </xf>
    <xf numFmtId="9" fontId="0" fillId="2" borderId="21" xfId="2" applyFont="1" applyFill="1" applyBorder="1" applyAlignment="1">
      <alignment horizontal="center" vertical="center"/>
    </xf>
    <xf numFmtId="9" fontId="0" fillId="2" borderId="21" xfId="2" applyFont="1" applyFill="1" applyBorder="1" applyAlignment="1">
      <alignment horizontal="center" vertical="center" wrapText="1"/>
    </xf>
    <xf numFmtId="9" fontId="0" fillId="4" borderId="21" xfId="2" applyFont="1" applyFill="1" applyBorder="1" applyAlignment="1">
      <alignment horizontal="center" vertical="center"/>
    </xf>
    <xf numFmtId="0" fontId="7" fillId="0" borderId="21" xfId="0" applyFont="1" applyBorder="1"/>
    <xf numFmtId="0" fontId="7" fillId="2" borderId="21" xfId="0" applyFont="1" applyFill="1" applyBorder="1"/>
    <xf numFmtId="0" fontId="7" fillId="3" borderId="21" xfId="0" applyFont="1" applyFill="1" applyBorder="1"/>
    <xf numFmtId="0" fontId="7" fillId="4" borderId="21" xfId="0" applyFont="1" applyFill="1" applyBorder="1"/>
    <xf numFmtId="1" fontId="0" fillId="0" borderId="21" xfId="0" applyNumberFormat="1" applyBorder="1" applyAlignment="1">
      <alignment horizontal="center" vertical="center" wrapText="1"/>
    </xf>
    <xf numFmtId="0" fontId="6" fillId="0" borderId="57"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6" fillId="0" borderId="7" xfId="0" applyFont="1" applyFill="1" applyBorder="1" applyAlignment="1">
      <alignment horizontal="justify" vertical="center" wrapText="1"/>
    </xf>
    <xf numFmtId="49" fontId="20" fillId="0" borderId="9" xfId="0" applyNumberFormat="1" applyFont="1" applyFill="1" applyBorder="1" applyAlignment="1">
      <alignment horizontal="justify" vertical="top" wrapText="1"/>
    </xf>
    <xf numFmtId="49" fontId="20" fillId="0" borderId="4" xfId="0" applyNumberFormat="1" applyFont="1" applyFill="1" applyBorder="1" applyAlignment="1">
      <alignment horizontal="justify" vertical="top" wrapText="1"/>
    </xf>
    <xf numFmtId="0" fontId="4" fillId="0" borderId="0" xfId="1" applyFill="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vertical="center" wrapText="1"/>
    </xf>
    <xf numFmtId="0" fontId="0" fillId="0" borderId="0" xfId="0" applyAlignment="1">
      <alignment shrinkToFit="1"/>
    </xf>
    <xf numFmtId="0" fontId="4" fillId="0" borderId="0" xfId="1" applyAlignment="1">
      <alignment wrapText="1"/>
    </xf>
    <xf numFmtId="0" fontId="4" fillId="0" borderId="0" xfId="1" applyAlignment="1">
      <alignment vertical="center" wrapText="1"/>
    </xf>
    <xf numFmtId="49" fontId="11" fillId="0" borderId="48" xfId="0" applyNumberFormat="1" applyFont="1" applyFill="1" applyBorder="1" applyAlignment="1">
      <alignment horizontal="left" vertical="center" wrapText="1"/>
    </xf>
    <xf numFmtId="49" fontId="11" fillId="0" borderId="40" xfId="0" applyNumberFormat="1" applyFont="1" applyFill="1" applyBorder="1" applyAlignment="1">
      <alignment horizontal="left" vertical="center" wrapText="1"/>
    </xf>
    <xf numFmtId="0" fontId="4" fillId="0" borderId="21" xfId="1" applyBorder="1" applyAlignment="1">
      <alignment vertical="center" wrapText="1"/>
    </xf>
    <xf numFmtId="0" fontId="11" fillId="0" borderId="47" xfId="0" applyFont="1" applyFill="1" applyBorder="1" applyAlignment="1">
      <alignment horizontal="justify" vertical="center" wrapText="1"/>
    </xf>
    <xf numFmtId="0" fontId="11" fillId="0" borderId="48"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0" fillId="0" borderId="9" xfId="0" applyFont="1" applyFill="1" applyBorder="1" applyAlignment="1">
      <alignment horizontal="left" vertical="center" wrapText="1"/>
    </xf>
    <xf numFmtId="0" fontId="11" fillId="0" borderId="40" xfId="0" applyFont="1" applyFill="1" applyBorder="1" applyAlignment="1">
      <alignment horizontal="justify" vertical="center" wrapText="1"/>
    </xf>
    <xf numFmtId="0" fontId="0" fillId="0" borderId="3" xfId="0" applyFont="1" applyFill="1" applyBorder="1" applyAlignment="1">
      <alignment vertical="center" wrapText="1"/>
    </xf>
    <xf numFmtId="0" fontId="12" fillId="0" borderId="53" xfId="0" applyFont="1" applyFill="1" applyBorder="1" applyAlignment="1">
      <alignment horizontal="justify" vertical="center" wrapText="1"/>
    </xf>
    <xf numFmtId="0" fontId="12" fillId="0" borderId="52" xfId="0" applyFont="1" applyFill="1" applyBorder="1" applyAlignment="1">
      <alignment horizontal="justify" vertical="center" wrapText="1"/>
    </xf>
    <xf numFmtId="0" fontId="10" fillId="0" borderId="66" xfId="0" applyFont="1" applyFill="1" applyBorder="1" applyAlignment="1">
      <alignment horizontal="left" vertical="center" wrapText="1"/>
    </xf>
    <xf numFmtId="0" fontId="0" fillId="0" borderId="3" xfId="0" applyFont="1" applyFill="1" applyBorder="1" applyAlignment="1">
      <alignment horizontal="justify" vertical="center"/>
    </xf>
    <xf numFmtId="0" fontId="4" fillId="0" borderId="12" xfId="1" applyFill="1" applyBorder="1" applyAlignment="1">
      <alignment horizontal="left" vertical="center" wrapText="1"/>
    </xf>
    <xf numFmtId="0" fontId="4" fillId="0" borderId="0" xfId="1" applyAlignment="1">
      <alignment horizontal="center" vertical="center" wrapText="1"/>
    </xf>
    <xf numFmtId="0" fontId="12" fillId="0" borderId="17" xfId="0"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0" borderId="24" xfId="0" applyFont="1" applyFill="1" applyBorder="1" applyAlignment="1">
      <alignment horizontal="justify" vertical="center" wrapText="1"/>
    </xf>
    <xf numFmtId="0" fontId="4" fillId="0" borderId="61" xfId="1" applyFill="1" applyBorder="1" applyAlignment="1">
      <alignment horizontal="center" vertical="center" wrapText="1"/>
    </xf>
    <xf numFmtId="0" fontId="0" fillId="0" borderId="9" xfId="0" applyFont="1" applyFill="1" applyBorder="1" applyAlignment="1">
      <alignment vertical="center" wrapText="1"/>
    </xf>
    <xf numFmtId="0" fontId="12" fillId="0" borderId="21" xfId="0" applyFont="1" applyFill="1" applyBorder="1" applyAlignment="1">
      <alignment horizontal="justify" vertical="center" wrapText="1"/>
    </xf>
    <xf numFmtId="0" fontId="13" fillId="0" borderId="5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26" fillId="0" borderId="62" xfId="0" applyFont="1" applyFill="1" applyBorder="1" applyAlignment="1">
      <alignment horizontal="justify" vertical="center" wrapText="1"/>
    </xf>
    <xf numFmtId="0" fontId="13" fillId="0" borderId="3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6" fillId="0" borderId="24" xfId="0" applyFont="1" applyFill="1" applyBorder="1" applyAlignment="1">
      <alignment horizontal="justify" vertical="center" wrapText="1"/>
    </xf>
    <xf numFmtId="0" fontId="0" fillId="0" borderId="4" xfId="0" applyFont="1" applyFill="1" applyBorder="1" applyAlignment="1">
      <alignment vertical="center" wrapText="1"/>
    </xf>
    <xf numFmtId="0" fontId="0" fillId="0" borderId="60" xfId="0" applyFont="1" applyFill="1" applyBorder="1" applyAlignment="1">
      <alignment vertical="center" wrapText="1"/>
    </xf>
    <xf numFmtId="0" fontId="4" fillId="0" borderId="21" xfId="1" applyBorder="1" applyAlignment="1">
      <alignment wrapText="1"/>
    </xf>
    <xf numFmtId="0" fontId="12" fillId="0" borderId="68" xfId="0" applyFont="1" applyFill="1" applyBorder="1" applyAlignment="1">
      <alignment horizontal="center" vertical="center" wrapText="1"/>
    </xf>
    <xf numFmtId="0" fontId="0" fillId="0" borderId="21" xfId="0" applyFont="1" applyFill="1" applyBorder="1" applyAlignment="1">
      <alignment vertical="center" wrapText="1"/>
    </xf>
    <xf numFmtId="0" fontId="0" fillId="0" borderId="10" xfId="0" applyFont="1" applyFill="1" applyBorder="1" applyAlignment="1">
      <alignment horizontal="justify" vertical="center" wrapText="1"/>
    </xf>
    <xf numFmtId="0" fontId="0" fillId="0" borderId="0" xfId="0" applyAlignment="1">
      <alignment vertical="center" wrapText="1"/>
    </xf>
    <xf numFmtId="0" fontId="0" fillId="0" borderId="21" xfId="0" applyBorder="1" applyAlignment="1">
      <alignment vertical="center" wrapText="1"/>
    </xf>
    <xf numFmtId="0" fontId="0" fillId="0" borderId="0" xfId="0" applyFill="1" applyBorder="1"/>
    <xf numFmtId="0" fontId="11" fillId="0" borderId="2" xfId="0" applyFont="1" applyFill="1" applyBorder="1" applyAlignment="1">
      <alignment horizontal="left" vertical="center" wrapText="1"/>
    </xf>
    <xf numFmtId="0" fontId="10" fillId="0" borderId="47" xfId="0" applyFont="1" applyFill="1" applyBorder="1" applyAlignment="1">
      <alignment horizontal="justify" vertical="center" wrapText="1"/>
    </xf>
    <xf numFmtId="0" fontId="0" fillId="0" borderId="28" xfId="0" applyFont="1" applyFill="1" applyBorder="1" applyAlignment="1">
      <alignment horizontal="justify" vertical="center" wrapText="1"/>
    </xf>
    <xf numFmtId="0" fontId="7" fillId="0" borderId="9" xfId="0" applyFont="1" applyFill="1" applyBorder="1" applyAlignment="1">
      <alignment horizontal="justify" vertical="top" wrapText="1"/>
    </xf>
    <xf numFmtId="0" fontId="13" fillId="0" borderId="9" xfId="0" applyFont="1" applyFill="1" applyBorder="1" applyAlignment="1">
      <alignment horizontal="justify" vertical="center" wrapText="1"/>
    </xf>
    <xf numFmtId="0" fontId="13" fillId="0" borderId="22"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30"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8" xfId="0" applyFont="1" applyFill="1" applyBorder="1" applyAlignment="1">
      <alignment horizontal="center" vertical="center" wrapText="1"/>
    </xf>
    <xf numFmtId="0" fontId="26" fillId="0" borderId="9" xfId="0" applyFont="1" applyFill="1" applyBorder="1" applyAlignment="1">
      <alignment horizontal="justify" vertical="center" wrapText="1"/>
    </xf>
    <xf numFmtId="0" fontId="13" fillId="0" borderId="9" xfId="0" applyFont="1" applyFill="1" applyBorder="1" applyAlignment="1">
      <alignment horizontal="justify" vertical="top" wrapText="1"/>
    </xf>
    <xf numFmtId="0" fontId="26" fillId="0" borderId="9" xfId="0" applyFont="1" applyFill="1" applyBorder="1" applyAlignment="1">
      <alignment horizontal="left" vertical="center" wrapText="1"/>
    </xf>
    <xf numFmtId="0" fontId="32" fillId="0" borderId="4" xfId="0" applyFont="1" applyFill="1" applyBorder="1" applyAlignment="1">
      <alignment horizontal="justify" vertical="top" wrapText="1"/>
    </xf>
    <xf numFmtId="0" fontId="13" fillId="0" borderId="5" xfId="0" applyFont="1" applyFill="1" applyBorder="1" applyAlignment="1">
      <alignment horizontal="center" vertical="center"/>
    </xf>
    <xf numFmtId="0" fontId="13" fillId="0" borderId="58" xfId="0" applyFont="1" applyFill="1" applyBorder="1" applyAlignment="1">
      <alignment horizontal="center" vertical="center" wrapText="1"/>
    </xf>
    <xf numFmtId="0" fontId="13" fillId="0" borderId="31" xfId="0" applyFont="1" applyFill="1" applyBorder="1" applyAlignment="1">
      <alignment horizontal="center" vertical="center"/>
    </xf>
    <xf numFmtId="0" fontId="13" fillId="0" borderId="44" xfId="0" applyFont="1" applyFill="1" applyBorder="1" applyAlignment="1">
      <alignment horizontal="center" vertical="center"/>
    </xf>
    <xf numFmtId="0" fontId="29" fillId="0" borderId="4" xfId="1" applyFont="1" applyFill="1" applyBorder="1" applyAlignment="1">
      <alignment horizontal="center" vertical="center" wrapText="1"/>
    </xf>
    <xf numFmtId="0" fontId="26" fillId="0" borderId="4" xfId="0" applyFont="1" applyFill="1" applyBorder="1" applyAlignment="1">
      <alignment horizontal="justify" vertical="center" wrapText="1"/>
    </xf>
    <xf numFmtId="0" fontId="10" fillId="0" borderId="3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3" fillId="0" borderId="3" xfId="0" applyFont="1" applyFill="1" applyBorder="1" applyAlignment="1">
      <alignment horizontal="justify" vertical="top" wrapText="1"/>
    </xf>
    <xf numFmtId="0" fontId="13" fillId="0" borderId="26" xfId="0" applyFont="1" applyFill="1" applyBorder="1" applyAlignment="1">
      <alignment horizontal="center" vertical="center"/>
    </xf>
    <xf numFmtId="0" fontId="13" fillId="0" borderId="20" xfId="0" applyFont="1" applyFill="1" applyBorder="1" applyAlignment="1">
      <alignment horizontal="center" vertical="center" wrapText="1"/>
    </xf>
    <xf numFmtId="0" fontId="13" fillId="0" borderId="29"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 xfId="0" applyFont="1" applyFill="1" applyBorder="1" applyAlignment="1">
      <alignment horizontal="center" vertical="center"/>
    </xf>
    <xf numFmtId="0" fontId="26" fillId="0" borderId="7" xfId="0" applyFont="1" applyFill="1" applyBorder="1" applyAlignment="1">
      <alignment horizontal="left" vertical="center" wrapText="1"/>
    </xf>
    <xf numFmtId="0" fontId="13" fillId="0" borderId="4" xfId="0" applyFont="1" applyFill="1" applyBorder="1" applyAlignment="1">
      <alignment horizontal="justify" vertical="top" wrapText="1"/>
    </xf>
    <xf numFmtId="0" fontId="13" fillId="0"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7" fillId="0" borderId="21" xfId="0" applyFont="1" applyFill="1" applyBorder="1" applyAlignment="1">
      <alignment horizontal="justify" vertical="center" wrapText="1"/>
    </xf>
    <xf numFmtId="0" fontId="0" fillId="0" borderId="0" xfId="0" applyFont="1" applyFill="1" applyAlignment="1">
      <alignment vertical="center" wrapText="1"/>
    </xf>
    <xf numFmtId="0" fontId="4" fillId="0" borderId="48" xfId="1" applyFill="1" applyBorder="1" applyAlignment="1">
      <alignment horizontal="center" vertical="center" wrapText="1"/>
    </xf>
    <xf numFmtId="0" fontId="4" fillId="0" borderId="4" xfId="1" applyFill="1" applyBorder="1" applyAlignment="1">
      <alignment horizontal="center" vertical="center" wrapText="1"/>
    </xf>
    <xf numFmtId="0" fontId="4" fillId="0" borderId="0" xfId="1" applyFill="1" applyAlignment="1">
      <alignment vertical="center" wrapText="1"/>
    </xf>
    <xf numFmtId="0" fontId="12" fillId="0" borderId="54" xfId="0" applyFont="1" applyFill="1" applyBorder="1" applyAlignment="1">
      <alignment horizontal="center" vertical="center" wrapText="1"/>
    </xf>
    <xf numFmtId="0" fontId="0" fillId="0" borderId="51" xfId="0" applyFont="1" applyFill="1" applyBorder="1" applyAlignment="1">
      <alignment horizontal="justify" vertical="center" wrapText="1"/>
    </xf>
    <xf numFmtId="0" fontId="4" fillId="0" borderId="3" xfId="1" applyFill="1" applyBorder="1" applyAlignment="1">
      <alignment horizontal="center" vertical="center" wrapText="1"/>
    </xf>
    <xf numFmtId="0" fontId="0" fillId="0" borderId="24" xfId="0" applyFont="1" applyFill="1" applyBorder="1" applyAlignment="1">
      <alignment vertical="center" wrapText="1"/>
    </xf>
    <xf numFmtId="49" fontId="4" fillId="0" borderId="4" xfId="1" applyNumberFormat="1" applyFill="1" applyBorder="1" applyAlignment="1">
      <alignment vertical="center" wrapText="1"/>
    </xf>
    <xf numFmtId="0" fontId="12" fillId="0" borderId="40" xfId="0" applyFont="1" applyFill="1" applyBorder="1" applyAlignment="1">
      <alignment horizontal="justify" vertical="center" wrapText="1"/>
    </xf>
    <xf numFmtId="0" fontId="0" fillId="0" borderId="12" xfId="0" applyFont="1" applyFill="1" applyBorder="1" applyAlignment="1">
      <alignment horizontal="justify" vertical="top" wrapText="1"/>
    </xf>
    <xf numFmtId="49" fontId="4" fillId="0" borderId="4" xfId="1" applyNumberFormat="1" applyFill="1" applyBorder="1" applyAlignment="1">
      <alignment horizontal="center" vertical="center" wrapText="1"/>
    </xf>
    <xf numFmtId="0" fontId="4" fillId="0" borderId="60" xfId="1" applyFill="1" applyBorder="1" applyAlignment="1">
      <alignment horizontal="center" vertical="center" wrapText="1"/>
    </xf>
    <xf numFmtId="0" fontId="4" fillId="0" borderId="4" xfId="1" applyFill="1" applyBorder="1" applyAlignment="1">
      <alignment wrapText="1"/>
    </xf>
    <xf numFmtId="0" fontId="13" fillId="0" borderId="9" xfId="0" applyFont="1" applyFill="1" applyBorder="1" applyAlignment="1">
      <alignment horizontal="center" vertical="center" wrapText="1"/>
    </xf>
    <xf numFmtId="0" fontId="0" fillId="0" borderId="11" xfId="0" applyFont="1" applyFill="1" applyBorder="1" applyAlignment="1">
      <alignment wrapText="1"/>
    </xf>
    <xf numFmtId="0" fontId="7" fillId="0" borderId="56" xfId="0" applyFont="1" applyFill="1" applyBorder="1" applyAlignment="1">
      <alignment horizontal="center" vertical="center"/>
    </xf>
    <xf numFmtId="9" fontId="0" fillId="2" borderId="21" xfId="2" applyFont="1" applyFill="1" applyBorder="1" applyAlignment="1">
      <alignment horizontal="center" vertical="center" wrapText="1"/>
    </xf>
    <xf numFmtId="9" fontId="0" fillId="4" borderId="21" xfId="2" applyFont="1" applyFill="1" applyBorder="1" applyAlignment="1">
      <alignment horizontal="center" vertical="center" wrapText="1"/>
    </xf>
    <xf numFmtId="2" fontId="0" fillId="0" borderId="0" xfId="0" applyNumberFormat="1"/>
    <xf numFmtId="0" fontId="12" fillId="5" borderId="9"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0" fillId="0" borderId="12"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8" xfId="0" applyFont="1" applyFill="1" applyBorder="1" applyAlignment="1">
      <alignment vertical="center" wrapText="1"/>
    </xf>
    <xf numFmtId="0" fontId="12" fillId="0" borderId="11" xfId="0" applyFont="1" applyFill="1" applyBorder="1" applyAlignment="1">
      <alignment horizontal="left" vertical="center" wrapText="1"/>
    </xf>
    <xf numFmtId="0" fontId="4" fillId="0" borderId="60" xfId="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7" fillId="0" borderId="7" xfId="0" applyFont="1" applyFill="1" applyBorder="1" applyAlignment="1">
      <alignment horizontal="center" vertical="center"/>
    </xf>
    <xf numFmtId="0" fontId="12"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8"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3" xfId="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4" fillId="0" borderId="60" xfId="1" applyFill="1" applyBorder="1" applyAlignment="1">
      <alignment horizontal="center" vertical="center" wrapText="1"/>
    </xf>
    <xf numFmtId="0" fontId="6" fillId="0" borderId="2" xfId="0" applyFont="1" applyFill="1" applyBorder="1" applyAlignment="1">
      <alignment horizontal="center" vertical="center" wrapText="1"/>
    </xf>
    <xf numFmtId="49" fontId="4" fillId="0" borderId="7" xfId="1" applyNumberFormat="1" applyFill="1" applyBorder="1" applyAlignment="1">
      <alignment horizontal="center" vertical="center" wrapText="1"/>
    </xf>
    <xf numFmtId="49" fontId="4" fillId="0" borderId="8" xfId="1" applyNumberFormat="1" applyFill="1" applyBorder="1" applyAlignment="1">
      <alignment horizontal="center" vertical="center" wrapText="1"/>
    </xf>
    <xf numFmtId="49" fontId="4" fillId="0" borderId="10" xfId="1" applyNumberForma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7" fillId="0" borderId="35"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56" xfId="0" applyFont="1" applyFill="1" applyBorder="1" applyAlignment="1">
      <alignment horizontal="left" vertical="top" wrapText="1"/>
    </xf>
    <xf numFmtId="0" fontId="18" fillId="0" borderId="35"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59" xfId="0" applyFont="1" applyFill="1" applyBorder="1" applyAlignment="1">
      <alignment horizontal="left" vertical="top" wrapText="1"/>
    </xf>
    <xf numFmtId="0" fontId="18" fillId="0" borderId="56" xfId="0" applyFont="1" applyFill="1" applyBorder="1" applyAlignment="1">
      <alignment horizontal="left" vertical="top" wrapText="1"/>
    </xf>
    <xf numFmtId="0" fontId="17" fillId="0" borderId="35"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56" xfId="0" applyFont="1" applyFill="1" applyBorder="1" applyAlignment="1">
      <alignment horizontal="left" vertical="center" wrapText="1"/>
    </xf>
    <xf numFmtId="0" fontId="17" fillId="0" borderId="19" xfId="0" applyFont="1" applyFill="1" applyBorder="1" applyAlignment="1">
      <alignment horizontal="justify" vertical="center" wrapText="1"/>
    </xf>
    <xf numFmtId="0" fontId="17" fillId="0" borderId="20" xfId="0" applyFont="1" applyFill="1" applyBorder="1" applyAlignment="1">
      <alignment horizontal="justify" vertical="center" wrapText="1"/>
    </xf>
    <xf numFmtId="0" fontId="17" fillId="0" borderId="36" xfId="0" applyFont="1" applyFill="1" applyBorder="1" applyAlignment="1">
      <alignment horizontal="justify" vertical="center" wrapText="1"/>
    </xf>
    <xf numFmtId="0" fontId="6" fillId="0" borderId="27"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51" xfId="0" applyFont="1" applyFill="1" applyBorder="1" applyAlignment="1">
      <alignment horizontal="left" vertical="center" wrapText="1"/>
    </xf>
    <xf numFmtId="49" fontId="12" fillId="0" borderId="11" xfId="0" applyNumberFormat="1"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8" xfId="0" applyFont="1" applyFill="1" applyBorder="1" applyAlignment="1">
      <alignment horizontal="center" vertical="center" wrapText="1"/>
    </xf>
    <xf numFmtId="49" fontId="18" fillId="0" borderId="27" xfId="0" applyNumberFormat="1" applyFont="1" applyFill="1" applyBorder="1" applyAlignment="1">
      <alignment horizontal="left" vertical="top" wrapText="1"/>
    </xf>
    <xf numFmtId="49" fontId="18" fillId="0" borderId="17" xfId="0" applyNumberFormat="1" applyFont="1" applyFill="1" applyBorder="1" applyAlignment="1">
      <alignment horizontal="left" vertical="top" wrapText="1"/>
    </xf>
    <xf numFmtId="49" fontId="18" fillId="0" borderId="28" xfId="0" applyNumberFormat="1" applyFont="1" applyFill="1" applyBorder="1" applyAlignment="1">
      <alignment horizontal="left" vertical="top" wrapText="1"/>
    </xf>
    <xf numFmtId="49" fontId="18" fillId="0" borderId="46" xfId="0" applyNumberFormat="1" applyFont="1" applyFill="1" applyBorder="1" applyAlignment="1">
      <alignment horizontal="left" vertical="top" wrapText="1"/>
    </xf>
    <xf numFmtId="49" fontId="18" fillId="0" borderId="54" xfId="0" applyNumberFormat="1" applyFont="1" applyFill="1" applyBorder="1" applyAlignment="1">
      <alignment horizontal="left" vertical="top" wrapText="1"/>
    </xf>
    <xf numFmtId="49" fontId="18" fillId="0" borderId="51" xfId="0" applyNumberFormat="1" applyFont="1" applyFill="1" applyBorder="1" applyAlignment="1">
      <alignment horizontal="left" vertical="top" wrapText="1"/>
    </xf>
    <xf numFmtId="0" fontId="0" fillId="0" borderId="7"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0" fillId="0" borderId="10" xfId="0" applyFont="1" applyFill="1" applyBorder="1" applyAlignment="1">
      <alignment horizontal="justify" vertical="center" wrapText="1"/>
    </xf>
    <xf numFmtId="49" fontId="17" fillId="0" borderId="27" xfId="0" applyNumberFormat="1" applyFont="1" applyFill="1" applyBorder="1" applyAlignment="1">
      <alignment horizontal="left" vertical="center" wrapText="1"/>
    </xf>
    <xf numFmtId="49" fontId="17" fillId="0" borderId="17" xfId="0" applyNumberFormat="1" applyFont="1" applyFill="1" applyBorder="1" applyAlignment="1">
      <alignment horizontal="left" vertical="center" wrapText="1"/>
    </xf>
    <xf numFmtId="49" fontId="17" fillId="0" borderId="28" xfId="0" applyNumberFormat="1" applyFont="1" applyFill="1" applyBorder="1" applyAlignment="1">
      <alignment horizontal="left" vertical="center" wrapText="1"/>
    </xf>
    <xf numFmtId="0" fontId="4" fillId="0" borderId="46" xfId="1" applyFill="1" applyBorder="1" applyAlignment="1">
      <alignment horizontal="center" vertical="center" wrapText="1"/>
    </xf>
    <xf numFmtId="0" fontId="4" fillId="0" borderId="15" xfId="1" applyFill="1" applyBorder="1" applyAlignment="1">
      <alignment horizontal="center" vertical="center" wrapText="1"/>
    </xf>
    <xf numFmtId="0" fontId="4" fillId="0" borderId="42" xfId="1" applyFill="1" applyBorder="1" applyAlignment="1">
      <alignment horizontal="center" vertical="center" wrapText="1"/>
    </xf>
    <xf numFmtId="0" fontId="4" fillId="0" borderId="9" xfId="1" applyFill="1" applyBorder="1" applyAlignment="1">
      <alignment horizontal="center" vertical="center" wrapText="1"/>
    </xf>
    <xf numFmtId="0" fontId="25" fillId="0" borderId="9" xfId="0" applyFont="1" applyFill="1" applyBorder="1" applyAlignment="1">
      <alignment horizontal="center" vertical="center" wrapText="1"/>
    </xf>
    <xf numFmtId="0" fontId="4" fillId="0" borderId="2" xfId="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4" fillId="0" borderId="2" xfId="1" applyFill="1" applyBorder="1" applyAlignment="1">
      <alignment horizontal="left" vertical="center" wrapText="1"/>
    </xf>
    <xf numFmtId="0" fontId="7" fillId="0" borderId="48" xfId="0" applyFont="1" applyFill="1" applyBorder="1" applyAlignment="1">
      <alignment horizontal="left" vertical="center" wrapText="1"/>
    </xf>
    <xf numFmtId="49" fontId="18" fillId="0" borderId="64" xfId="0" applyNumberFormat="1" applyFont="1" applyFill="1" applyBorder="1" applyAlignment="1">
      <alignment horizontal="left" vertical="top" wrapText="1"/>
    </xf>
    <xf numFmtId="0" fontId="10" fillId="0" borderId="3" xfId="0" applyFont="1" applyFill="1" applyBorder="1" applyAlignment="1">
      <alignment horizontal="center" vertical="top" wrapText="1"/>
    </xf>
    <xf numFmtId="0" fontId="0" fillId="0" borderId="11" xfId="0" applyFont="1" applyFill="1" applyBorder="1" applyAlignment="1">
      <alignment horizontal="left" wrapText="1"/>
    </xf>
    <xf numFmtId="0" fontId="0" fillId="0" borderId="8" xfId="0" applyFont="1" applyFill="1" applyBorder="1" applyAlignment="1">
      <alignment horizontal="left" wrapText="1"/>
    </xf>
    <xf numFmtId="0" fontId="0" fillId="0" borderId="10" xfId="0" applyFont="1" applyFill="1" applyBorder="1" applyAlignment="1">
      <alignment horizontal="left" wrapText="1"/>
    </xf>
    <xf numFmtId="0" fontId="0" fillId="0" borderId="11" xfId="0" applyFont="1" applyFill="1" applyBorder="1" applyAlignment="1">
      <alignment horizontal="justify" vertical="center" wrapText="1"/>
    </xf>
    <xf numFmtId="0" fontId="0" fillId="0" borderId="24" xfId="0" applyFont="1" applyFill="1" applyBorder="1" applyAlignment="1">
      <alignment horizontal="justify" vertical="center" wrapText="1"/>
    </xf>
    <xf numFmtId="0" fontId="12" fillId="0" borderId="60"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0" fillId="0" borderId="2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14" fillId="0" borderId="46" xfId="0" applyFont="1" applyFill="1" applyBorder="1" applyAlignment="1">
      <alignment horizontal="left" vertical="top" wrapText="1"/>
    </xf>
    <xf numFmtId="0" fontId="14" fillId="0" borderId="54" xfId="0" applyFont="1" applyFill="1" applyBorder="1" applyAlignment="1">
      <alignment horizontal="left" vertical="top" wrapText="1"/>
    </xf>
    <xf numFmtId="0" fontId="14" fillId="0" borderId="63" xfId="0" applyFont="1" applyFill="1" applyBorder="1" applyAlignment="1">
      <alignment horizontal="left" vertical="top" wrapText="1"/>
    </xf>
    <xf numFmtId="0" fontId="17" fillId="0" borderId="35" xfId="0" applyFont="1" applyFill="1" applyBorder="1" applyAlignment="1">
      <alignment horizontal="justify" vertical="center" wrapText="1"/>
    </xf>
    <xf numFmtId="0" fontId="17" fillId="0" borderId="13" xfId="0" applyFont="1" applyFill="1" applyBorder="1" applyAlignment="1">
      <alignment horizontal="justify" vertical="center" wrapText="1"/>
    </xf>
    <xf numFmtId="0" fontId="17" fillId="0" borderId="56" xfId="0" applyFont="1" applyFill="1" applyBorder="1" applyAlignment="1">
      <alignment horizontal="justify" vertical="center" wrapText="1"/>
    </xf>
    <xf numFmtId="0" fontId="18" fillId="0" borderId="27"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30" fillId="0" borderId="23" xfId="0" applyFont="1" applyBorder="1" applyAlignment="1">
      <alignment horizontal="left" vertical="center" wrapText="1"/>
    </xf>
    <xf numFmtId="0" fontId="30" fillId="0" borderId="59" xfId="0" applyFont="1" applyBorder="1" applyAlignment="1">
      <alignment horizontal="left" vertical="center" wrapText="1"/>
    </xf>
    <xf numFmtId="0" fontId="30" fillId="0" borderId="37" xfId="0" applyFont="1" applyBorder="1" applyAlignment="1">
      <alignment horizontal="left" vertical="center" wrapText="1"/>
    </xf>
    <xf numFmtId="49" fontId="18" fillId="0" borderId="46" xfId="0" applyNumberFormat="1" applyFont="1" applyFill="1" applyBorder="1" applyAlignment="1">
      <alignment horizontal="left" vertical="center" wrapText="1"/>
    </xf>
    <xf numFmtId="49" fontId="18" fillId="0" borderId="54" xfId="0" applyNumberFormat="1" applyFont="1" applyFill="1" applyBorder="1" applyAlignment="1">
      <alignment horizontal="left" vertical="center" wrapText="1"/>
    </xf>
    <xf numFmtId="49" fontId="18" fillId="0" borderId="51" xfId="0" applyNumberFormat="1" applyFont="1" applyFill="1" applyBorder="1" applyAlignment="1">
      <alignment horizontal="left" vertical="center" wrapText="1"/>
    </xf>
    <xf numFmtId="0" fontId="4" fillId="0" borderId="7" xfId="1" applyFill="1" applyBorder="1" applyAlignment="1">
      <alignment horizontal="center" vertical="center" wrapText="1"/>
    </xf>
    <xf numFmtId="0" fontId="4" fillId="0" borderId="8" xfId="1" applyFill="1" applyBorder="1" applyAlignment="1">
      <alignment horizontal="center" vertical="center" wrapText="1"/>
    </xf>
    <xf numFmtId="0" fontId="4" fillId="0" borderId="10" xfId="1" applyFill="1" applyBorder="1" applyAlignment="1">
      <alignment horizontal="center" vertical="center" wrapText="1"/>
    </xf>
    <xf numFmtId="0" fontId="10" fillId="0" borderId="11" xfId="0" applyFont="1" applyFill="1" applyBorder="1" applyAlignment="1">
      <alignment horizontal="center" vertical="top" wrapText="1"/>
    </xf>
    <xf numFmtId="0" fontId="10" fillId="0" borderId="26"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0" fillId="0" borderId="21" xfId="0" applyBorder="1" applyAlignment="1">
      <alignment horizontal="center" vertical="center" wrapText="1"/>
    </xf>
    <xf numFmtId="0" fontId="28" fillId="0" borderId="21" xfId="0" applyFont="1" applyBorder="1" applyAlignment="1">
      <alignment horizontal="center" vertical="center"/>
    </xf>
    <xf numFmtId="0" fontId="6" fillId="0" borderId="21" xfId="0" applyFont="1" applyBorder="1" applyAlignment="1">
      <alignment horizontal="center"/>
    </xf>
    <xf numFmtId="0" fontId="5" fillId="0" borderId="21" xfId="0" applyFont="1" applyBorder="1" applyAlignment="1">
      <alignment horizontal="center" vertical="center"/>
    </xf>
    <xf numFmtId="9" fontId="0" fillId="2" borderId="21" xfId="2" applyFont="1" applyFill="1" applyBorder="1" applyAlignment="1">
      <alignment horizontal="center" vertical="center" wrapText="1"/>
    </xf>
    <xf numFmtId="1" fontId="0" fillId="0" borderId="21" xfId="0" applyNumberFormat="1" applyBorder="1" applyAlignment="1">
      <alignment horizontal="center" vertical="center" wrapText="1"/>
    </xf>
    <xf numFmtId="0" fontId="5" fillId="0" borderId="21" xfId="0" applyFont="1" applyBorder="1" applyAlignment="1">
      <alignment horizontal="center"/>
    </xf>
    <xf numFmtId="0" fontId="12" fillId="0" borderId="7" xfId="0" applyFont="1" applyFill="1" applyBorder="1" applyAlignment="1">
      <alignment vertical="center" wrapText="1"/>
    </xf>
    <xf numFmtId="0" fontId="12" fillId="0" borderId="10" xfId="0" applyFont="1" applyFill="1" applyBorder="1" applyAlignment="1">
      <alignment vertical="center" wrapText="1"/>
    </xf>
    <xf numFmtId="0" fontId="10" fillId="0" borderId="11" xfId="0" applyFont="1" applyFill="1" applyBorder="1" applyAlignment="1">
      <alignment vertical="center" wrapText="1"/>
    </xf>
    <xf numFmtId="0" fontId="0" fillId="0" borderId="23" xfId="0" applyFont="1" applyFill="1" applyBorder="1" applyAlignment="1">
      <alignment vertical="center" wrapText="1"/>
    </xf>
    <xf numFmtId="0" fontId="12" fillId="0" borderId="59" xfId="0" applyFont="1" applyFill="1" applyBorder="1" applyAlignment="1">
      <alignment vertical="center" wrapText="1"/>
    </xf>
    <xf numFmtId="0" fontId="12" fillId="0" borderId="37" xfId="0" applyFont="1" applyFill="1" applyBorder="1" applyAlignment="1">
      <alignment vertical="center" wrapText="1"/>
    </xf>
    <xf numFmtId="0" fontId="4" fillId="0" borderId="11" xfId="1" applyFill="1" applyBorder="1" applyAlignment="1">
      <alignment horizontal="center" vertical="center" wrapText="1"/>
    </xf>
    <xf numFmtId="0" fontId="4" fillId="0" borderId="24" xfId="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4" fillId="0" borderId="27" xfId="0" applyFont="1" applyFill="1" applyBorder="1" applyAlignment="1">
      <alignment wrapText="1"/>
    </xf>
    <xf numFmtId="0" fontId="14" fillId="0" borderId="17" xfId="0" applyFont="1" applyFill="1" applyBorder="1" applyAlignment="1">
      <alignment wrapText="1"/>
    </xf>
    <xf numFmtId="0" fontId="14" fillId="0" borderId="28" xfId="0" applyFont="1" applyFill="1" applyBorder="1" applyAlignment="1">
      <alignment wrapText="1"/>
    </xf>
    <xf numFmtId="0" fontId="14" fillId="0" borderId="27" xfId="0" applyFont="1" applyFill="1" applyBorder="1" applyAlignment="1">
      <alignment horizontal="left" vertical="top" wrapText="1"/>
    </xf>
    <xf numFmtId="0" fontId="14" fillId="0" borderId="17" xfId="0" applyFont="1" applyFill="1" applyBorder="1" applyAlignment="1">
      <alignment horizontal="left" vertical="top" wrapText="1"/>
    </xf>
    <xf numFmtId="0" fontId="14" fillId="0" borderId="28" xfId="0" applyFont="1" applyFill="1" applyBorder="1" applyAlignment="1">
      <alignment horizontal="left" vertical="top" wrapText="1"/>
    </xf>
    <xf numFmtId="49" fontId="12" fillId="0" borderId="8" xfId="0" applyNumberFormat="1" applyFont="1" applyFill="1" applyBorder="1" applyAlignment="1">
      <alignment horizontal="justify" vertical="center" wrapText="1"/>
    </xf>
    <xf numFmtId="49" fontId="12" fillId="0" borderId="10" xfId="0" applyNumberFormat="1" applyFont="1" applyFill="1" applyBorder="1" applyAlignment="1">
      <alignment horizontal="justify" vertical="center" wrapText="1"/>
    </xf>
    <xf numFmtId="0" fontId="13" fillId="0" borderId="11" xfId="1" applyFont="1" applyFill="1" applyBorder="1" applyAlignment="1">
      <alignment horizontal="justify" vertical="center" wrapText="1"/>
    </xf>
    <xf numFmtId="0" fontId="13" fillId="0" borderId="8" xfId="1" applyFont="1" applyFill="1" applyBorder="1" applyAlignment="1">
      <alignment horizontal="justify" vertical="center" wrapText="1"/>
    </xf>
    <xf numFmtId="0" fontId="13" fillId="0" borderId="24" xfId="1" applyFont="1" applyFill="1" applyBorder="1" applyAlignment="1">
      <alignment horizontal="justify"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ES"/>
              <a:t>Nivel de cumplimiento por Ítems  de la Ley 1712 de 2014</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Gráficas!$D$4:$D$14</c:f>
              <c:strCache>
                <c:ptCount val="11"/>
                <c:pt idx="0">
                  <c:v>Información mínima requerida a publicar artículos 9,10 y 11</c:v>
                </c:pt>
                <c:pt idx="1">
                  <c:v>Registros de Activos de información.</c:v>
                </c:pt>
                <c:pt idx="2">
                  <c:v>Índice de Información Clasificada y Reservada</c:v>
                </c:pt>
                <c:pt idx="3">
                  <c:v>Esquema de Publicación de Información</c:v>
                </c:pt>
                <c:pt idx="4">
                  <c:v>Programa de Gestión Documental</c:v>
                </c:pt>
                <c:pt idx="5">
                  <c:v>Tablas de Retención Documental</c:v>
                </c:pt>
                <c:pt idx="6">
                  <c:v>Informe de Solicitudes de Acceso a la Información </c:v>
                </c:pt>
                <c:pt idx="7">
                  <c:v>Costos de Reproducción de Información Pública</c:v>
                </c:pt>
                <c:pt idx="8">
                  <c:v>Criterio Diferencial de Accesibilidad</c:v>
                </c:pt>
                <c:pt idx="9">
                  <c:v>Información Previamente Divulgada</c:v>
                </c:pt>
                <c:pt idx="10">
                  <c:v>Sistemas de información</c:v>
                </c:pt>
              </c:strCache>
            </c:strRef>
          </c:cat>
          <c:val>
            <c:numRef>
              <c:f>Gráficas!$E$4:$E$14</c:f>
              <c:numCache>
                <c:formatCode>0%</c:formatCode>
                <c:ptCount val="11"/>
                <c:pt idx="0">
                  <c:v>0.93055555555555558</c:v>
                </c:pt>
                <c:pt idx="1">
                  <c:v>0.5</c:v>
                </c:pt>
                <c:pt idx="2">
                  <c:v>1</c:v>
                </c:pt>
                <c:pt idx="3">
                  <c:v>1</c:v>
                </c:pt>
                <c:pt idx="4">
                  <c:v>1</c:v>
                </c:pt>
                <c:pt idx="5">
                  <c:v>1</c:v>
                </c:pt>
                <c:pt idx="6">
                  <c:v>1</c:v>
                </c:pt>
                <c:pt idx="7">
                  <c:v>1</c:v>
                </c:pt>
                <c:pt idx="8">
                  <c:v>0.6</c:v>
                </c:pt>
                <c:pt idx="9">
                  <c:v>1</c:v>
                </c:pt>
                <c:pt idx="10">
                  <c:v>1</c:v>
                </c:pt>
              </c:numCache>
            </c:numRef>
          </c:val>
          <c:extLst>
            <c:ext xmlns:c16="http://schemas.microsoft.com/office/drawing/2014/chart" uri="{C3380CC4-5D6E-409C-BE32-E72D297353CC}">
              <c16:uniqueId val="{00000000-D85F-46D2-A152-E4CB96EDEBE2}"/>
            </c:ext>
          </c:extLst>
        </c:ser>
        <c:dLbls>
          <c:showLegendKey val="0"/>
          <c:showVal val="1"/>
          <c:showCatName val="0"/>
          <c:showSerName val="0"/>
          <c:showPercent val="0"/>
          <c:showBubbleSize val="0"/>
        </c:dLbls>
        <c:gapWidth val="115"/>
        <c:overlap val="-20"/>
        <c:axId val="310008912"/>
        <c:axId val="310015984"/>
      </c:barChart>
      <c:catAx>
        <c:axId val="310008912"/>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5984"/>
        <c:crosses val="autoZero"/>
        <c:auto val="1"/>
        <c:lblAlgn val="l"/>
        <c:lblOffset val="100"/>
        <c:noMultiLvlLbl val="0"/>
      </c:catAx>
      <c:valAx>
        <c:axId val="310015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08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Información mínima requerida a publicar en la página web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Gráficas!$D$24:$D$33</c:f>
              <c:strCache>
                <c:ptCount val="10"/>
                <c:pt idx="0">
                  <c:v>Estructura Orgánica</c:v>
                </c:pt>
                <c:pt idx="1">
                  <c:v>Presupuesto y Plan de Acción</c:v>
                </c:pt>
                <c:pt idx="2">
                  <c:v>Talento Humano</c:v>
                </c:pt>
                <c:pt idx="3">
                  <c:v>Planeación decisiones y políticas</c:v>
                </c:pt>
                <c:pt idx="4">
                  <c:v>Contratación</c:v>
                </c:pt>
                <c:pt idx="5">
                  <c:v>Control</c:v>
                </c:pt>
                <c:pt idx="6">
                  <c:v>Trámites, Servicios, atención al ciudadano y PQR.</c:v>
                </c:pt>
                <c:pt idx="7">
                  <c:v>Registro de Publicaciones</c:v>
                </c:pt>
                <c:pt idx="8">
                  <c:v>Registro de Activos de Información</c:v>
                </c:pt>
                <c:pt idx="9">
                  <c:v>Datos Abiertos</c:v>
                </c:pt>
              </c:strCache>
            </c:strRef>
          </c:cat>
          <c:val>
            <c:numRef>
              <c:f>Gráficas!$E$24:$E$33</c:f>
              <c:numCache>
                <c:formatCode>0%</c:formatCode>
                <c:ptCount val="10"/>
                <c:pt idx="0">
                  <c:v>0.9</c:v>
                </c:pt>
                <c:pt idx="1">
                  <c:v>1</c:v>
                </c:pt>
                <c:pt idx="2">
                  <c:v>1</c:v>
                </c:pt>
                <c:pt idx="3">
                  <c:v>0.9285714285714286</c:v>
                </c:pt>
                <c:pt idx="4">
                  <c:v>1</c:v>
                </c:pt>
                <c:pt idx="5">
                  <c:v>1</c:v>
                </c:pt>
                <c:pt idx="6">
                  <c:v>0.875</c:v>
                </c:pt>
                <c:pt idx="7">
                  <c:v>0.5</c:v>
                </c:pt>
                <c:pt idx="8">
                  <c:v>0.5</c:v>
                </c:pt>
                <c:pt idx="9">
                  <c:v>1</c:v>
                </c:pt>
              </c:numCache>
            </c:numRef>
          </c:val>
          <c:extLst>
            <c:ext xmlns:c16="http://schemas.microsoft.com/office/drawing/2014/chart" uri="{C3380CC4-5D6E-409C-BE32-E72D297353CC}">
              <c16:uniqueId val="{00000000-27EF-47E8-BFFB-2D57023661A9}"/>
            </c:ext>
          </c:extLst>
        </c:ser>
        <c:dLbls>
          <c:showLegendKey val="0"/>
          <c:showVal val="1"/>
          <c:showCatName val="0"/>
          <c:showSerName val="0"/>
          <c:showPercent val="0"/>
          <c:showBubbleSize val="0"/>
        </c:dLbls>
        <c:gapWidth val="219"/>
        <c:axId val="310010544"/>
        <c:axId val="310012720"/>
      </c:barChart>
      <c:catAx>
        <c:axId val="31001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2720"/>
        <c:crosses val="autoZero"/>
        <c:auto val="1"/>
        <c:lblAlgn val="ctr"/>
        <c:lblOffset val="100"/>
        <c:noMultiLvlLbl val="0"/>
      </c:catAx>
      <c:valAx>
        <c:axId val="3100127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0010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166159</xdr:colOff>
      <xdr:row>2</xdr:row>
      <xdr:rowOff>335827</xdr:rowOff>
    </xdr:from>
    <xdr:to>
      <xdr:col>12</xdr:col>
      <xdr:colOff>476767</xdr:colOff>
      <xdr:row>2</xdr:row>
      <xdr:rowOff>610658</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9394826" y="1066077"/>
          <a:ext cx="310608" cy="27483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CO" sz="1200" b="1"/>
            <a:t>Si</a:t>
          </a:r>
        </a:p>
      </xdr:txBody>
    </xdr:sp>
    <xdr:clientData/>
  </xdr:twoCellAnchor>
  <xdr:twoCellAnchor>
    <xdr:from>
      <xdr:col>12</xdr:col>
      <xdr:colOff>972344</xdr:colOff>
      <xdr:row>2</xdr:row>
      <xdr:rowOff>356995</xdr:rowOff>
    </xdr:from>
    <xdr:to>
      <xdr:col>12</xdr:col>
      <xdr:colOff>1354410</xdr:colOff>
      <xdr:row>2</xdr:row>
      <xdr:rowOff>625078</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11122422" y="1081292"/>
          <a:ext cx="382066" cy="26808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s-CO" sz="1200" b="1"/>
            <a:t>No</a:t>
          </a:r>
        </a:p>
      </xdr:txBody>
    </xdr:sp>
    <xdr:clientData/>
  </xdr:twoCellAnchor>
  <xdr:twoCellAnchor>
    <xdr:from>
      <xdr:col>12</xdr:col>
      <xdr:colOff>188516</xdr:colOff>
      <xdr:row>2</xdr:row>
      <xdr:rowOff>347266</xdr:rowOff>
    </xdr:from>
    <xdr:to>
      <xdr:col>12</xdr:col>
      <xdr:colOff>456406</xdr:colOff>
      <xdr:row>2</xdr:row>
      <xdr:rowOff>615156</xdr:rowOff>
    </xdr:to>
    <xdr:cxnSp macro="">
      <xdr:nvCxnSpPr>
        <xdr:cNvPr id="3" name="Conector recto 2" descr="Descripción de cumplimiento">
          <a:extLst>
            <a:ext uri="{FF2B5EF4-FFF2-40B4-BE49-F238E27FC236}">
              <a16:creationId xmlns:a16="http://schemas.microsoft.com/office/drawing/2014/main" id="{00000000-0008-0000-0100-000003000000}"/>
            </a:ext>
          </a:extLst>
        </xdr:cNvPr>
        <xdr:cNvCxnSpPr/>
      </xdr:nvCxnSpPr>
      <xdr:spPr>
        <a:xfrm>
          <a:off x="10338594" y="1071563"/>
          <a:ext cx="267890" cy="267890"/>
        </a:xfrm>
        <a:prstGeom prst="line">
          <a:avLst/>
        </a:prstGeom>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12</xdr:col>
      <xdr:colOff>208360</xdr:colOff>
      <xdr:row>2</xdr:row>
      <xdr:rowOff>350838</xdr:rowOff>
    </xdr:from>
    <xdr:to>
      <xdr:col>12</xdr:col>
      <xdr:colOff>459979</xdr:colOff>
      <xdr:row>2</xdr:row>
      <xdr:rowOff>625078</xdr:rowOff>
    </xdr:to>
    <xdr:cxnSp macro="">
      <xdr:nvCxnSpPr>
        <xdr:cNvPr id="7" name="Conector recto 6" descr="Descripción de cumplimiento">
          <a:extLst>
            <a:ext uri="{FF2B5EF4-FFF2-40B4-BE49-F238E27FC236}">
              <a16:creationId xmlns:a16="http://schemas.microsoft.com/office/drawing/2014/main" id="{00000000-0008-0000-0100-000007000000}"/>
            </a:ext>
          </a:extLst>
        </xdr:cNvPr>
        <xdr:cNvCxnSpPr/>
      </xdr:nvCxnSpPr>
      <xdr:spPr>
        <a:xfrm flipH="1">
          <a:off x="10358438" y="1075135"/>
          <a:ext cx="251619" cy="274240"/>
        </a:xfrm>
        <a:prstGeom prst="line">
          <a:avLst/>
        </a:prstGeom>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685799</xdr:colOff>
      <xdr:row>3</xdr:row>
      <xdr:rowOff>28575</xdr:rowOff>
    </xdr:from>
    <xdr:to>
      <xdr:col>18</xdr:col>
      <xdr:colOff>523874</xdr:colOff>
      <xdr:row>12</xdr:row>
      <xdr:rowOff>209551</xdr:rowOff>
    </xdr:to>
    <xdr:graphicFrame macro="">
      <xdr:nvGraphicFramePr>
        <xdr:cNvPr id="3" name="Gráfico 2" descr="Corresponde al Nivel de Cumplimiento de los ítems de la Ley 1712 de 2014">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304798</xdr:colOff>
      <xdr:row>20</xdr:row>
      <xdr:rowOff>166686</xdr:rowOff>
    </xdr:from>
    <xdr:to>
      <xdr:col>17</xdr:col>
      <xdr:colOff>685800</xdr:colOff>
      <xdr:row>32</xdr:row>
      <xdr:rowOff>57150</xdr:rowOff>
    </xdr:to>
    <xdr:graphicFrame macro="">
      <xdr:nvGraphicFramePr>
        <xdr:cNvPr id="5" name="Gráfico 4" descr="Corresponde a la Información Mínima Requerida a publicar en la página web ">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transmilenio.gov.co/publicaciones/149055/transparencia_y_acceso_a_la_informacion_publica_transmilenio/" TargetMode="External"/><Relationship Id="rId18" Type="http://schemas.openxmlformats.org/officeDocument/2006/relationships/hyperlink" Target="https://www.transmilenio.gov.co/publicaciones/149891/publicacionesnuevo_conjunto_de_datos_abiertos_de_transmilenio/" TargetMode="External"/><Relationship Id="rId26" Type="http://schemas.openxmlformats.org/officeDocument/2006/relationships/hyperlink" Target="https://www.transmilenio.gov.co/publicaciones/146058/indicadores_de_gestion/" TargetMode="External"/><Relationship Id="rId39" Type="http://schemas.openxmlformats.org/officeDocument/2006/relationships/hyperlink" Target="https://www.transmilenio.gov.co/publicaciones/146047/proyectos_de_inversion/" TargetMode="External"/><Relationship Id="rId21" Type="http://schemas.openxmlformats.org/officeDocument/2006/relationships/hyperlink" Target="https://www.transmilenio.gov.co/publicaciones/146115/manual_de_contratacion/" TargetMode="External"/><Relationship Id="rId34" Type="http://schemas.openxmlformats.org/officeDocument/2006/relationships/hyperlink" Target="https://www.transmilenio.gov.co/publicaciones/146253/organigrama/" TargetMode="External"/><Relationship Id="rId42" Type="http://schemas.openxmlformats.org/officeDocument/2006/relationships/printerSettings" Target="../printerSettings/printerSettings1.bin"/><Relationship Id="rId7" Type="http://schemas.openxmlformats.org/officeDocument/2006/relationships/hyperlink" Target="https://www.transmilenio.gov.co/publicaciones/148198/registro_de_activos_de_informacion/" TargetMode="External"/><Relationship Id="rId2" Type="http://schemas.openxmlformats.org/officeDocument/2006/relationships/hyperlink" Target="https://www.transmilenio.gov.co/publicaciones/147219/participacion_ciudadana/" TargetMode="External"/><Relationship Id="rId16" Type="http://schemas.openxmlformats.org/officeDocument/2006/relationships/hyperlink" Target="https://www.transmilenio.gov.co/publicaciones/147210/peticiones_quejas_reclamos_y_sugerencias/" TargetMode="External"/><Relationship Id="rId20" Type="http://schemas.openxmlformats.org/officeDocument/2006/relationships/hyperlink" Target="https://www.transmilenio.gov.co/publicaciones/151029/contratacion-con-transmilenio/" TargetMode="External"/><Relationship Id="rId29" Type="http://schemas.openxmlformats.org/officeDocument/2006/relationships/hyperlink" Target="https://www.transmilenio.gov.co/publicaciones/149095/informe_de_peticiones_quejas_reclamos_denuncias_y_solicitudes_de_acceso_a_la_informacion_por_mes/" TargetMode="External"/><Relationship Id="rId41" Type="http://schemas.openxmlformats.org/officeDocument/2006/relationships/hyperlink" Target="https://www.transmilenio.gov.co/publicaciones/152072/presupuesto-aprobado-de-transmilenio-2021/" TargetMode="External"/><Relationship Id="rId1" Type="http://schemas.openxmlformats.org/officeDocument/2006/relationships/hyperlink" Target="https://www.transmilenio.gov.co/publicaciones/148197/programa_de_gestion_documental/" TargetMode="External"/><Relationship Id="rId6" Type="http://schemas.openxmlformats.org/officeDocument/2006/relationships/hyperlink" Target="https://www.transmilenio.gov.co/publicaciones/147212/como_presentar_una_pqrs/" TargetMode="External"/><Relationship Id="rId11" Type="http://schemas.openxmlformats.org/officeDocument/2006/relationships/hyperlink" Target="https://www.transmilenio.gov.co/publicaciones/149241/costos-de-reproduccin/" TargetMode="External"/><Relationship Id="rId24" Type="http://schemas.openxmlformats.org/officeDocument/2006/relationships/hyperlink" Target="https://www.transmilenio.gov.co/publicaciones/151553/vigencia-2020/" TargetMode="External"/><Relationship Id="rId32" Type="http://schemas.openxmlformats.org/officeDocument/2006/relationships/hyperlink" Target="https://www.transmilenio.gov.co/publicaciones/146253/organigrama-de-transmilenio/" TargetMode="External"/><Relationship Id="rId37" Type="http://schemas.openxmlformats.org/officeDocument/2006/relationships/hyperlink" Target="https://www.transmilenio.gov.co/publicaciones/152072/presupuesto-aprobado-de-transmilenio-2021/" TargetMode="External"/><Relationship Id="rId40" Type="http://schemas.openxmlformats.org/officeDocument/2006/relationships/hyperlink" Target="https://www.transmilenio.gov.co/publicaciones/146039/directorios_de_dependencias/" TargetMode="External"/><Relationship Id="rId5" Type="http://schemas.openxmlformats.org/officeDocument/2006/relationships/hyperlink" Target="https://www.transmilenio.gov.co/publicaciones/147227/entes_de_control_y_vigilancia/" TargetMode="External"/><Relationship Id="rId15" Type="http://schemas.openxmlformats.org/officeDocument/2006/relationships/hyperlink" Target="https://www.transmilenio.gov.co/publicaciones/149061/6_planeacion/" TargetMode="External"/><Relationship Id="rId23" Type="http://schemas.openxmlformats.org/officeDocument/2006/relationships/hyperlink" Target="https://www.transmilenio.gov.co/publicaciones/149064/9_tramites_y_servicios/" TargetMode="External"/><Relationship Id="rId28" Type="http://schemas.openxmlformats.org/officeDocument/2006/relationships/hyperlink" Target="https://www.transmilenio.gov.co/publicaciones/147484/comandos-de-accesibilidad-sitio-web-de-transmilenio/" TargetMode="External"/><Relationship Id="rId36" Type="http://schemas.openxmlformats.org/officeDocument/2006/relationships/hyperlink" Target="https://www.transmilenio.gov.co/publicaciones/149056/1_mecanismos_de_contacto_con_el_sujeto_obligado/" TargetMode="External"/><Relationship Id="rId10" Type="http://schemas.openxmlformats.org/officeDocument/2006/relationships/hyperlink" Target="https://www.transmilenio.gov.co/publicaciones/149241/costos-de-reproduccin/" TargetMode="External"/><Relationship Id="rId19" Type="http://schemas.openxmlformats.org/officeDocument/2006/relationships/hyperlink" Target="https://www.transmilenio.gov.co/publicaciones/149065/instrumentos_de_gestion_de_informacion_publica/" TargetMode="External"/><Relationship Id="rId31" Type="http://schemas.openxmlformats.org/officeDocument/2006/relationships/hyperlink" Target="https://www.transmilenio.gov.co/publicaciones/151029/contratacion-con-transmilenio/" TargetMode="External"/><Relationship Id="rId4" Type="http://schemas.openxmlformats.org/officeDocument/2006/relationships/hyperlink" Target="https://www.transmilenio.gov.co/publicaciones/151137/informes-de-la-oficina-de-control-interno-de-tmsa-2019/" TargetMode="External"/><Relationship Id="rId9" Type="http://schemas.openxmlformats.org/officeDocument/2006/relationships/hyperlink" Target="https://www.transmilenio.gov.co/publicaciones/149095/informe_de_peticiones_quejas_reclamos_denuncias_y_solicitudes_de_acceso_a_la_informacion_por_mes/" TargetMode="External"/><Relationship Id="rId14" Type="http://schemas.openxmlformats.org/officeDocument/2006/relationships/hyperlink" Target="https://www.transmilenio.gov.co/publicaciones/147786/normograma_transmilenio_sa/" TargetMode="External"/><Relationship Id="rId22" Type="http://schemas.openxmlformats.org/officeDocument/2006/relationships/hyperlink" Target="https://www.transmilenio.gov.co/publicaciones/149063/8_contratacion/" TargetMode="External"/><Relationship Id="rId27" Type="http://schemas.openxmlformats.org/officeDocument/2006/relationships/hyperlink" Target="https://datosabiertos-transmilenio.hub.arcgis.com/" TargetMode="External"/><Relationship Id="rId30" Type="http://schemas.openxmlformats.org/officeDocument/2006/relationships/hyperlink" Target="https://www.transmilenio.gov.co/publicaciones/149064/" TargetMode="External"/><Relationship Id="rId35" Type="http://schemas.openxmlformats.org/officeDocument/2006/relationships/hyperlink" Target="https://www.transmilenio.gov.co/publicaciones/149056/1_mecanismos_de_contacto_con_el_sujeto_obligado/" TargetMode="External"/><Relationship Id="rId43" Type="http://schemas.openxmlformats.org/officeDocument/2006/relationships/drawing" Target="../drawings/drawing1.xml"/><Relationship Id="rId8" Type="http://schemas.openxmlformats.org/officeDocument/2006/relationships/hyperlink" Target="https://www.transmilenio.gov.co/publicaciones/149091/tablas_de_retencion_documental/" TargetMode="External"/><Relationship Id="rId3" Type="http://schemas.openxmlformats.org/officeDocument/2006/relationships/hyperlink" Target="https://www.transmilenio.gov.co/publicaciones/148566/manuales_y_procedimientos/" TargetMode="External"/><Relationship Id="rId12" Type="http://schemas.openxmlformats.org/officeDocument/2006/relationships/hyperlink" Target="https://www.transmilenio.gov.co/publicaciones/148355/indice_de_informacion_clasificada_y_reservada/" TargetMode="External"/><Relationship Id="rId17" Type="http://schemas.openxmlformats.org/officeDocument/2006/relationships/hyperlink" Target="https://www.transmilenio.gov.co/publicaciones/148198/registro_de_activos_de_informacion/" TargetMode="External"/><Relationship Id="rId25" Type="http://schemas.openxmlformats.org/officeDocument/2006/relationships/hyperlink" Target="https://www.transmilenio.gov.co/publicaciones/149065/instrumentos_de_gestion_de_informacion_publica/" TargetMode="External"/><Relationship Id="rId33" Type="http://schemas.openxmlformats.org/officeDocument/2006/relationships/hyperlink" Target="https://www.transmilenio.gov.co/publicaciones/146023/objeto_y_funciones/" TargetMode="External"/><Relationship Id="rId38" Type="http://schemas.openxmlformats.org/officeDocument/2006/relationships/hyperlink" Target="https://www.transmilenio.gov.co/publicaciones/149191/ejecucion-presupuesta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199"/>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73"/>
  <sheetViews>
    <sheetView showGridLines="0" tabSelected="1" showWhiteSpace="0" zoomScale="60" zoomScaleNormal="60" zoomScaleSheetLayoutView="100" zoomScalePageLayoutView="130" workbookViewId="0">
      <pane xSplit="6" ySplit="5" topLeftCell="G6" activePane="bottomRight" state="frozen"/>
      <selection pane="topRight" activeCell="G1" sqref="G1"/>
      <selection pane="bottomLeft" activeCell="A6" sqref="A6"/>
      <selection pane="bottomRight" activeCell="M7" sqref="M7"/>
    </sheetView>
  </sheetViews>
  <sheetFormatPr baseColWidth="10" defaultColWidth="11.42578125" defaultRowHeight="15" x14ac:dyDescent="0.25"/>
  <cols>
    <col min="1" max="1" width="3.5703125" style="1" customWidth="1"/>
    <col min="2" max="2" width="15.42578125" style="4" customWidth="1"/>
    <col min="3" max="3" width="6.140625" style="1" customWidth="1"/>
    <col min="4" max="4" width="13.85546875" style="1" customWidth="1"/>
    <col min="5" max="5" width="12.85546875" style="2" customWidth="1"/>
    <col min="6" max="6" width="42" style="3" customWidth="1"/>
    <col min="7" max="7" width="4.5703125" style="1" customWidth="1"/>
    <col min="8" max="8" width="4.7109375" style="1" customWidth="1"/>
    <col min="9" max="9" width="7.85546875" style="1" customWidth="1"/>
    <col min="10" max="10" width="11.28515625" style="1" customWidth="1"/>
    <col min="11" max="11" width="12.28515625" style="1" customWidth="1"/>
    <col min="12" max="12" width="29.7109375" style="1" customWidth="1"/>
    <col min="13" max="13" width="88.140625" style="1" customWidth="1"/>
    <col min="14" max="16384" width="11.42578125" style="1"/>
  </cols>
  <sheetData>
    <row r="1" spans="2:13" ht="15.75" thickBot="1" x14ac:dyDescent="0.3"/>
    <row r="2" spans="2:13" ht="49.5" customHeight="1" thickBot="1" x14ac:dyDescent="0.3">
      <c r="B2" s="345" t="s">
        <v>288</v>
      </c>
      <c r="C2" s="346"/>
      <c r="D2" s="346"/>
      <c r="E2" s="346"/>
      <c r="F2" s="346"/>
      <c r="G2" s="346"/>
      <c r="H2" s="346"/>
      <c r="I2" s="346"/>
      <c r="J2" s="346"/>
      <c r="K2" s="346"/>
      <c r="L2" s="346"/>
      <c r="M2" s="347"/>
    </row>
    <row r="3" spans="2:13" ht="55.5" customHeight="1" thickBot="1" x14ac:dyDescent="0.3">
      <c r="B3" s="389" t="s">
        <v>198</v>
      </c>
      <c r="C3" s="390"/>
      <c r="D3" s="390"/>
      <c r="E3" s="390"/>
      <c r="F3" s="390"/>
      <c r="G3" s="390"/>
      <c r="H3" s="390"/>
      <c r="I3" s="390"/>
      <c r="J3" s="391"/>
      <c r="K3" s="391"/>
      <c r="L3" s="392"/>
      <c r="M3" s="67" t="s">
        <v>152</v>
      </c>
    </row>
    <row r="4" spans="2:13" ht="15.75" customHeight="1" x14ac:dyDescent="0.25">
      <c r="B4" s="324" t="s">
        <v>33</v>
      </c>
      <c r="C4" s="328" t="s">
        <v>35</v>
      </c>
      <c r="D4" s="324" t="s">
        <v>15</v>
      </c>
      <c r="E4" s="365" t="s">
        <v>34</v>
      </c>
      <c r="F4" s="348" t="s">
        <v>0</v>
      </c>
      <c r="G4" s="353" t="s">
        <v>23</v>
      </c>
      <c r="H4" s="354"/>
      <c r="I4" s="355"/>
      <c r="J4" s="328" t="s">
        <v>253</v>
      </c>
      <c r="K4" s="328" t="s">
        <v>254</v>
      </c>
      <c r="L4" s="394" t="s">
        <v>14</v>
      </c>
      <c r="M4" s="348" t="s">
        <v>229</v>
      </c>
    </row>
    <row r="5" spans="2:13" ht="16.5" customHeight="1" thickBot="1" x14ac:dyDescent="0.3">
      <c r="B5" s="325"/>
      <c r="C5" s="329"/>
      <c r="D5" s="325"/>
      <c r="E5" s="371"/>
      <c r="F5" s="349"/>
      <c r="G5" s="11" t="s">
        <v>1</v>
      </c>
      <c r="H5" s="12" t="s">
        <v>2</v>
      </c>
      <c r="I5" s="21" t="s">
        <v>3</v>
      </c>
      <c r="J5" s="329"/>
      <c r="K5" s="329"/>
      <c r="L5" s="395"/>
      <c r="M5" s="372"/>
    </row>
    <row r="6" spans="2:13" ht="100.5" customHeight="1" x14ac:dyDescent="0.25">
      <c r="B6" s="334" t="s">
        <v>258</v>
      </c>
      <c r="C6" s="334" t="s">
        <v>36</v>
      </c>
      <c r="D6" s="334" t="s">
        <v>25</v>
      </c>
      <c r="E6" s="478" t="s">
        <v>44</v>
      </c>
      <c r="F6" s="197" t="s">
        <v>59</v>
      </c>
      <c r="G6" s="23" t="s">
        <v>230</v>
      </c>
      <c r="H6" s="22"/>
      <c r="I6" s="24"/>
      <c r="J6" s="303">
        <v>2</v>
      </c>
      <c r="K6" s="320">
        <v>2</v>
      </c>
      <c r="L6" s="281" t="s">
        <v>322</v>
      </c>
      <c r="M6" s="38" t="s">
        <v>312</v>
      </c>
    </row>
    <row r="7" spans="2:13" ht="111" customHeight="1" x14ac:dyDescent="0.25">
      <c r="B7" s="330"/>
      <c r="C7" s="330"/>
      <c r="D7" s="330"/>
      <c r="E7" s="479"/>
      <c r="F7" s="197" t="s">
        <v>58</v>
      </c>
      <c r="G7" s="5"/>
      <c r="H7" s="6"/>
      <c r="I7" s="7" t="s">
        <v>337</v>
      </c>
      <c r="J7" s="123">
        <v>2</v>
      </c>
      <c r="K7" s="298">
        <v>1</v>
      </c>
      <c r="L7" s="318" t="s">
        <v>238</v>
      </c>
      <c r="M7" s="39" t="s">
        <v>372</v>
      </c>
    </row>
    <row r="8" spans="2:13" ht="31.5" customHeight="1" x14ac:dyDescent="0.25">
      <c r="B8" s="330"/>
      <c r="C8" s="330"/>
      <c r="D8" s="330"/>
      <c r="E8" s="479"/>
      <c r="F8" s="197" t="s">
        <v>60</v>
      </c>
      <c r="G8" s="5" t="s">
        <v>230</v>
      </c>
      <c r="H8" s="6"/>
      <c r="I8" s="7"/>
      <c r="J8" s="123">
        <v>2</v>
      </c>
      <c r="K8" s="298">
        <v>2</v>
      </c>
      <c r="L8" s="318" t="s">
        <v>231</v>
      </c>
      <c r="M8" s="39" t="s">
        <v>313</v>
      </c>
    </row>
    <row r="9" spans="2:13" ht="45" x14ac:dyDescent="0.25">
      <c r="B9" s="330"/>
      <c r="C9" s="330"/>
      <c r="D9" s="330"/>
      <c r="E9" s="479"/>
      <c r="F9" s="197" t="s">
        <v>69</v>
      </c>
      <c r="G9" s="5" t="s">
        <v>230</v>
      </c>
      <c r="H9" s="6"/>
      <c r="I9" s="7"/>
      <c r="J9" s="304">
        <v>2</v>
      </c>
      <c r="K9" s="319">
        <v>2</v>
      </c>
      <c r="L9" s="139" t="s">
        <v>237</v>
      </c>
      <c r="M9" s="39" t="s">
        <v>290</v>
      </c>
    </row>
    <row r="10" spans="2:13" ht="31.5" customHeight="1" thickBot="1" x14ac:dyDescent="0.3">
      <c r="B10" s="330"/>
      <c r="C10" s="333"/>
      <c r="D10" s="333"/>
      <c r="E10" s="480"/>
      <c r="F10" s="197" t="s">
        <v>70</v>
      </c>
      <c r="G10" s="8" t="s">
        <v>230</v>
      </c>
      <c r="H10" s="9"/>
      <c r="I10" s="10"/>
      <c r="J10" s="124">
        <v>2</v>
      </c>
      <c r="K10" s="299">
        <v>2</v>
      </c>
      <c r="L10" s="220" t="s">
        <v>231</v>
      </c>
      <c r="M10" s="317" t="s">
        <v>291</v>
      </c>
    </row>
    <row r="11" spans="2:13" ht="60" customHeight="1" x14ac:dyDescent="0.25">
      <c r="B11" s="330"/>
      <c r="C11" s="334" t="s">
        <v>37</v>
      </c>
      <c r="D11" s="334" t="s">
        <v>61</v>
      </c>
      <c r="E11" s="478" t="s">
        <v>196</v>
      </c>
      <c r="F11" s="198" t="s">
        <v>71</v>
      </c>
      <c r="G11" s="15" t="s">
        <v>230</v>
      </c>
      <c r="H11" s="16"/>
      <c r="I11" s="17"/>
      <c r="J11" s="303">
        <v>2</v>
      </c>
      <c r="K11" s="300">
        <v>2</v>
      </c>
      <c r="L11" s="204" t="s">
        <v>342</v>
      </c>
      <c r="M11" s="222" t="s">
        <v>343</v>
      </c>
    </row>
    <row r="12" spans="2:13" ht="89.25" customHeight="1" x14ac:dyDescent="0.25">
      <c r="B12" s="330"/>
      <c r="C12" s="330"/>
      <c r="D12" s="330"/>
      <c r="E12" s="479"/>
      <c r="F12" s="68" t="s">
        <v>72</v>
      </c>
      <c r="G12" s="5" t="s">
        <v>230</v>
      </c>
      <c r="H12" s="6"/>
      <c r="I12" s="7"/>
      <c r="J12" s="123">
        <v>2</v>
      </c>
      <c r="K12" s="298">
        <v>2</v>
      </c>
      <c r="L12" s="201" t="s">
        <v>239</v>
      </c>
      <c r="M12" s="222" t="s">
        <v>324</v>
      </c>
    </row>
    <row r="13" spans="2:13" ht="126" customHeight="1" x14ac:dyDescent="0.25">
      <c r="B13" s="330"/>
      <c r="C13" s="330"/>
      <c r="D13" s="330"/>
      <c r="E13" s="479"/>
      <c r="F13" s="69" t="s">
        <v>240</v>
      </c>
      <c r="G13" s="5" t="s">
        <v>230</v>
      </c>
      <c r="H13" s="6"/>
      <c r="I13" s="7"/>
      <c r="J13" s="362">
        <v>2</v>
      </c>
      <c r="K13" s="357">
        <v>2</v>
      </c>
      <c r="L13" s="476" t="s">
        <v>325</v>
      </c>
      <c r="M13" s="489" t="s">
        <v>314</v>
      </c>
    </row>
    <row r="14" spans="2:13" ht="22.5" customHeight="1" x14ac:dyDescent="0.25">
      <c r="B14" s="330"/>
      <c r="C14" s="330"/>
      <c r="D14" s="330"/>
      <c r="E14" s="479"/>
      <c r="F14" s="70" t="s">
        <v>5</v>
      </c>
      <c r="G14" s="5" t="s">
        <v>230</v>
      </c>
      <c r="H14" s="6"/>
      <c r="I14" s="7"/>
      <c r="J14" s="331"/>
      <c r="K14" s="358"/>
      <c r="L14" s="454"/>
      <c r="M14" s="490"/>
    </row>
    <row r="15" spans="2:13" ht="20.25" customHeight="1" x14ac:dyDescent="0.25">
      <c r="B15" s="330"/>
      <c r="C15" s="330"/>
      <c r="D15" s="330"/>
      <c r="E15" s="479"/>
      <c r="F15" s="70" t="s">
        <v>6</v>
      </c>
      <c r="G15" s="5" t="s">
        <v>230</v>
      </c>
      <c r="H15" s="6"/>
      <c r="I15" s="7"/>
      <c r="J15" s="331"/>
      <c r="K15" s="358"/>
      <c r="L15" s="454"/>
      <c r="M15" s="490"/>
    </row>
    <row r="16" spans="2:13" ht="21" customHeight="1" x14ac:dyDescent="0.25">
      <c r="B16" s="330"/>
      <c r="C16" s="330"/>
      <c r="D16" s="330"/>
      <c r="E16" s="479"/>
      <c r="F16" s="70" t="s">
        <v>7</v>
      </c>
      <c r="G16" s="5" t="s">
        <v>230</v>
      </c>
      <c r="H16" s="6"/>
      <c r="I16" s="7"/>
      <c r="J16" s="331"/>
      <c r="K16" s="358"/>
      <c r="L16" s="454"/>
      <c r="M16" s="490"/>
    </row>
    <row r="17" spans="2:13" ht="15.75" x14ac:dyDescent="0.25">
      <c r="B17" s="330"/>
      <c r="C17" s="330"/>
      <c r="D17" s="330"/>
      <c r="E17" s="479"/>
      <c r="F17" s="70" t="s">
        <v>8</v>
      </c>
      <c r="G17" s="5" t="s">
        <v>230</v>
      </c>
      <c r="H17" s="6"/>
      <c r="I17" s="7"/>
      <c r="J17" s="331"/>
      <c r="K17" s="358"/>
      <c r="L17" s="454"/>
      <c r="M17" s="490"/>
    </row>
    <row r="18" spans="2:13" ht="31.5" customHeight="1" x14ac:dyDescent="0.25">
      <c r="B18" s="330"/>
      <c r="C18" s="330"/>
      <c r="D18" s="330"/>
      <c r="E18" s="479"/>
      <c r="F18" s="70" t="s">
        <v>16</v>
      </c>
      <c r="G18" s="5" t="s">
        <v>230</v>
      </c>
      <c r="H18" s="6"/>
      <c r="I18" s="7"/>
      <c r="J18" s="331"/>
      <c r="K18" s="358"/>
      <c r="L18" s="454"/>
      <c r="M18" s="490"/>
    </row>
    <row r="19" spans="2:13" ht="15.75" x14ac:dyDescent="0.25">
      <c r="B19" s="330"/>
      <c r="C19" s="330"/>
      <c r="D19" s="330"/>
      <c r="E19" s="479"/>
      <c r="F19" s="70" t="s">
        <v>63</v>
      </c>
      <c r="G19" s="5" t="s">
        <v>230</v>
      </c>
      <c r="H19" s="6"/>
      <c r="I19" s="7"/>
      <c r="J19" s="363"/>
      <c r="K19" s="359"/>
      <c r="L19" s="477"/>
      <c r="M19" s="491"/>
    </row>
    <row r="20" spans="2:13" ht="31.5" customHeight="1" x14ac:dyDescent="0.25">
      <c r="B20" s="330"/>
      <c r="C20" s="330"/>
      <c r="D20" s="330"/>
      <c r="E20" s="479"/>
      <c r="F20" s="202" t="s">
        <v>62</v>
      </c>
      <c r="G20" s="5" t="s">
        <v>230</v>
      </c>
      <c r="H20" s="6"/>
      <c r="I20" s="7"/>
      <c r="J20" s="304">
        <v>2</v>
      </c>
      <c r="K20" s="319">
        <v>2</v>
      </c>
      <c r="L20" s="200" t="s">
        <v>241</v>
      </c>
      <c r="M20" s="138" t="s">
        <v>351</v>
      </c>
    </row>
    <row r="21" spans="2:13" ht="60" x14ac:dyDescent="0.25">
      <c r="B21" s="330"/>
      <c r="C21" s="330"/>
      <c r="D21" s="330"/>
      <c r="E21" s="479"/>
      <c r="F21" s="202" t="s">
        <v>9</v>
      </c>
      <c r="G21" s="6" t="s">
        <v>230</v>
      </c>
      <c r="H21" s="1" t="s">
        <v>289</v>
      </c>
      <c r="I21" s="7"/>
      <c r="J21" s="65">
        <v>2</v>
      </c>
      <c r="K21" s="301">
        <v>2</v>
      </c>
      <c r="L21" s="204" t="s">
        <v>352</v>
      </c>
      <c r="M21" s="277" t="s">
        <v>353</v>
      </c>
    </row>
    <row r="22" spans="2:13" ht="31.5" customHeight="1" thickBot="1" x14ac:dyDescent="0.3">
      <c r="B22" s="330"/>
      <c r="C22" s="330"/>
      <c r="D22" s="330"/>
      <c r="E22" s="479"/>
      <c r="F22" s="203" t="s">
        <v>10</v>
      </c>
      <c r="G22" s="71" t="s">
        <v>230</v>
      </c>
      <c r="H22" s="6"/>
      <c r="I22" s="72"/>
      <c r="J22" s="305">
        <v>2</v>
      </c>
      <c r="K22" s="321">
        <v>2</v>
      </c>
      <c r="L22" s="139" t="s">
        <v>342</v>
      </c>
      <c r="M22" s="287" t="s">
        <v>354</v>
      </c>
    </row>
    <row r="23" spans="2:13" ht="36.75" customHeight="1" thickBot="1" x14ac:dyDescent="0.3">
      <c r="B23" s="330"/>
      <c r="C23" s="333"/>
      <c r="D23" s="333"/>
      <c r="E23" s="480"/>
      <c r="F23" s="484" t="s">
        <v>199</v>
      </c>
      <c r="G23" s="485"/>
      <c r="H23" s="485"/>
      <c r="I23" s="485"/>
      <c r="J23" s="485"/>
      <c r="K23" s="485"/>
      <c r="L23" s="485"/>
      <c r="M23" s="486"/>
    </row>
    <row r="24" spans="2:13" ht="120.75" customHeight="1" x14ac:dyDescent="0.25">
      <c r="B24" s="330"/>
      <c r="C24" s="334" t="s">
        <v>38</v>
      </c>
      <c r="D24" s="334" t="s">
        <v>27</v>
      </c>
      <c r="E24" s="478" t="s">
        <v>169</v>
      </c>
      <c r="F24" s="244" t="s">
        <v>73</v>
      </c>
      <c r="G24" s="15" t="s">
        <v>230</v>
      </c>
      <c r="H24" s="73"/>
      <c r="I24" s="17"/>
      <c r="J24" s="339">
        <v>2</v>
      </c>
      <c r="K24" s="360">
        <v>2</v>
      </c>
      <c r="L24" s="366" t="s">
        <v>242</v>
      </c>
      <c r="M24" s="137" t="s">
        <v>315</v>
      </c>
    </row>
    <row r="25" spans="2:13" ht="17.25" customHeight="1" x14ac:dyDescent="0.25">
      <c r="B25" s="330"/>
      <c r="C25" s="330"/>
      <c r="D25" s="330"/>
      <c r="E25" s="479"/>
      <c r="F25" s="74" t="s">
        <v>11</v>
      </c>
      <c r="G25" s="5" t="s">
        <v>230</v>
      </c>
      <c r="H25" s="6"/>
      <c r="I25" s="7"/>
      <c r="J25" s="331"/>
      <c r="K25" s="358"/>
      <c r="L25" s="367"/>
      <c r="M25" s="393" t="s">
        <v>339</v>
      </c>
    </row>
    <row r="26" spans="2:13" ht="17.25" customHeight="1" x14ac:dyDescent="0.25">
      <c r="B26" s="330"/>
      <c r="C26" s="330"/>
      <c r="D26" s="330"/>
      <c r="E26" s="479"/>
      <c r="F26" s="74" t="s">
        <v>316</v>
      </c>
      <c r="G26" s="5" t="s">
        <v>230</v>
      </c>
      <c r="H26" s="6"/>
      <c r="I26" s="7"/>
      <c r="J26" s="331"/>
      <c r="K26" s="358"/>
      <c r="L26" s="367"/>
      <c r="M26" s="487"/>
    </row>
    <row r="27" spans="2:13" ht="17.25" customHeight="1" x14ac:dyDescent="0.25">
      <c r="B27" s="330"/>
      <c r="C27" s="330"/>
      <c r="D27" s="330"/>
      <c r="E27" s="479"/>
      <c r="F27" s="74" t="s">
        <v>12</v>
      </c>
      <c r="G27" s="5" t="s">
        <v>230</v>
      </c>
      <c r="H27" s="6"/>
      <c r="I27" s="7"/>
      <c r="J27" s="331"/>
      <c r="K27" s="358"/>
      <c r="L27" s="367"/>
      <c r="M27" s="487"/>
    </row>
    <row r="28" spans="2:13" ht="17.25" customHeight="1" x14ac:dyDescent="0.25">
      <c r="B28" s="330"/>
      <c r="C28" s="330"/>
      <c r="D28" s="330"/>
      <c r="E28" s="479"/>
      <c r="F28" s="74" t="s">
        <v>13</v>
      </c>
      <c r="G28" s="5" t="s">
        <v>230</v>
      </c>
      <c r="H28" s="6"/>
      <c r="I28" s="7"/>
      <c r="J28" s="331"/>
      <c r="K28" s="358"/>
      <c r="L28" s="367"/>
      <c r="M28" s="487"/>
    </row>
    <row r="29" spans="2:13" ht="31.5" x14ac:dyDescent="0.25">
      <c r="B29" s="330"/>
      <c r="C29" s="330"/>
      <c r="D29" s="330"/>
      <c r="E29" s="479"/>
      <c r="F29" s="74" t="s">
        <v>64</v>
      </c>
      <c r="G29" s="5" t="s">
        <v>230</v>
      </c>
      <c r="H29" s="6"/>
      <c r="I29" s="7"/>
      <c r="J29" s="331"/>
      <c r="K29" s="358"/>
      <c r="L29" s="367"/>
      <c r="M29" s="487"/>
    </row>
    <row r="30" spans="2:13" ht="31.5" customHeight="1" x14ac:dyDescent="0.25">
      <c r="B30" s="330"/>
      <c r="C30" s="330"/>
      <c r="D30" s="330"/>
      <c r="E30" s="479"/>
      <c r="F30" s="74" t="s">
        <v>65</v>
      </c>
      <c r="G30" s="5" t="s">
        <v>230</v>
      </c>
      <c r="H30" s="6"/>
      <c r="I30" s="7"/>
      <c r="J30" s="331"/>
      <c r="K30" s="358"/>
      <c r="L30" s="367"/>
      <c r="M30" s="487"/>
    </row>
    <row r="31" spans="2:13" ht="15" customHeight="1" x14ac:dyDescent="0.25">
      <c r="B31" s="330"/>
      <c r="C31" s="330"/>
      <c r="D31" s="330"/>
      <c r="E31" s="479"/>
      <c r="F31" s="74" t="s">
        <v>224</v>
      </c>
      <c r="G31" s="5" t="s">
        <v>230</v>
      </c>
      <c r="H31" s="6"/>
      <c r="I31" s="7"/>
      <c r="J31" s="331"/>
      <c r="K31" s="358"/>
      <c r="L31" s="367"/>
      <c r="M31" s="487"/>
    </row>
    <row r="32" spans="2:13" ht="17.25" customHeight="1" x14ac:dyDescent="0.25">
      <c r="B32" s="330"/>
      <c r="C32" s="330"/>
      <c r="D32" s="330"/>
      <c r="E32" s="479"/>
      <c r="F32" s="74" t="s">
        <v>223</v>
      </c>
      <c r="G32" s="5" t="s">
        <v>230</v>
      </c>
      <c r="H32" s="6"/>
      <c r="I32" s="7"/>
      <c r="J32" s="331"/>
      <c r="K32" s="358"/>
      <c r="L32" s="367"/>
      <c r="M32" s="487"/>
    </row>
    <row r="33" spans="2:13" ht="47.25" x14ac:dyDescent="0.25">
      <c r="B33" s="330"/>
      <c r="C33" s="330"/>
      <c r="D33" s="330"/>
      <c r="E33" s="479"/>
      <c r="F33" s="74" t="s">
        <v>94</v>
      </c>
      <c r="G33" s="5" t="s">
        <v>230</v>
      </c>
      <c r="H33" s="6"/>
      <c r="I33" s="7"/>
      <c r="J33" s="331"/>
      <c r="K33" s="358"/>
      <c r="L33" s="367"/>
      <c r="M33" s="487"/>
    </row>
    <row r="34" spans="2:13" ht="31.5" customHeight="1" thickBot="1" x14ac:dyDescent="0.3">
      <c r="B34" s="330"/>
      <c r="C34" s="330"/>
      <c r="D34" s="330"/>
      <c r="E34" s="479"/>
      <c r="F34" s="75" t="s">
        <v>225</v>
      </c>
      <c r="G34" s="71" t="s">
        <v>230</v>
      </c>
      <c r="H34" s="63"/>
      <c r="I34" s="72"/>
      <c r="J34" s="332"/>
      <c r="K34" s="361"/>
      <c r="L34" s="368"/>
      <c r="M34" s="488"/>
    </row>
    <row r="35" spans="2:13" ht="16.5" thickBot="1" x14ac:dyDescent="0.3">
      <c r="B35" s="333"/>
      <c r="C35" s="333"/>
      <c r="D35" s="333"/>
      <c r="E35" s="480"/>
      <c r="F35" s="481" t="s">
        <v>243</v>
      </c>
      <c r="G35" s="482"/>
      <c r="H35" s="482"/>
      <c r="I35" s="482"/>
      <c r="J35" s="482"/>
      <c r="K35" s="482"/>
      <c r="L35" s="482"/>
      <c r="M35" s="483"/>
    </row>
    <row r="36" spans="2:13" ht="15.75" customHeight="1" x14ac:dyDescent="0.25">
      <c r="B36" s="324" t="s">
        <v>33</v>
      </c>
      <c r="C36" s="328" t="s">
        <v>35</v>
      </c>
      <c r="D36" s="324" t="s">
        <v>15</v>
      </c>
      <c r="E36" s="365" t="s">
        <v>34</v>
      </c>
      <c r="F36" s="348" t="s">
        <v>0</v>
      </c>
      <c r="G36" s="353" t="s">
        <v>23</v>
      </c>
      <c r="H36" s="354"/>
      <c r="I36" s="355"/>
      <c r="J36" s="328" t="s">
        <v>253</v>
      </c>
      <c r="K36" s="328" t="s">
        <v>254</v>
      </c>
      <c r="L36" s="394" t="s">
        <v>14</v>
      </c>
      <c r="M36" s="348" t="s">
        <v>229</v>
      </c>
    </row>
    <row r="37" spans="2:13" ht="16.5" customHeight="1" thickBot="1" x14ac:dyDescent="0.3">
      <c r="B37" s="325"/>
      <c r="C37" s="329"/>
      <c r="D37" s="325"/>
      <c r="E37" s="371"/>
      <c r="F37" s="349"/>
      <c r="G37" s="11" t="s">
        <v>1</v>
      </c>
      <c r="H37" s="12" t="s">
        <v>2</v>
      </c>
      <c r="I37" s="21" t="s">
        <v>3</v>
      </c>
      <c r="J37" s="329"/>
      <c r="K37" s="329"/>
      <c r="L37" s="395"/>
      <c r="M37" s="372"/>
    </row>
    <row r="38" spans="2:13" ht="45" x14ac:dyDescent="0.25">
      <c r="B38" s="330" t="s">
        <v>183</v>
      </c>
      <c r="C38" s="330" t="s">
        <v>39</v>
      </c>
      <c r="D38" s="330" t="s">
        <v>95</v>
      </c>
      <c r="E38" s="343" t="s">
        <v>45</v>
      </c>
      <c r="F38" s="205" t="s">
        <v>74</v>
      </c>
      <c r="G38" s="58" t="s">
        <v>337</v>
      </c>
      <c r="H38" s="58"/>
      <c r="I38" s="17" t="s">
        <v>289</v>
      </c>
      <c r="J38" s="131">
        <v>2</v>
      </c>
      <c r="K38" s="151">
        <v>2</v>
      </c>
      <c r="L38" s="201" t="s">
        <v>292</v>
      </c>
      <c r="M38" s="207" t="s">
        <v>326</v>
      </c>
    </row>
    <row r="39" spans="2:13" ht="45" x14ac:dyDescent="0.25">
      <c r="B39" s="330"/>
      <c r="C39" s="330"/>
      <c r="D39" s="330"/>
      <c r="E39" s="343"/>
      <c r="F39" s="206" t="s">
        <v>75</v>
      </c>
      <c r="G39" s="5" t="s">
        <v>230</v>
      </c>
      <c r="H39" s="76"/>
      <c r="I39" s="77"/>
      <c r="J39" s="146">
        <v>2</v>
      </c>
      <c r="K39" s="121">
        <v>2</v>
      </c>
      <c r="L39" s="201" t="s">
        <v>244</v>
      </c>
      <c r="M39" s="208" t="s">
        <v>317</v>
      </c>
    </row>
    <row r="40" spans="2:13" ht="120" x14ac:dyDescent="0.25">
      <c r="B40" s="330"/>
      <c r="C40" s="330"/>
      <c r="D40" s="330"/>
      <c r="E40" s="343"/>
      <c r="F40" s="206" t="s">
        <v>76</v>
      </c>
      <c r="G40" s="65" t="s">
        <v>230</v>
      </c>
      <c r="H40" s="6"/>
      <c r="I40" s="77"/>
      <c r="J40" s="142">
        <v>2</v>
      </c>
      <c r="K40" s="123">
        <v>2</v>
      </c>
      <c r="L40" s="150" t="s">
        <v>355</v>
      </c>
      <c r="M40" s="208" t="s">
        <v>327</v>
      </c>
    </row>
    <row r="41" spans="2:13" ht="45" x14ac:dyDescent="0.25">
      <c r="B41" s="330"/>
      <c r="C41" s="330"/>
      <c r="D41" s="330"/>
      <c r="E41" s="370"/>
      <c r="F41" s="206" t="s">
        <v>153</v>
      </c>
      <c r="G41" s="65" t="s">
        <v>230</v>
      </c>
      <c r="H41" s="6" t="s">
        <v>289</v>
      </c>
      <c r="I41" s="7"/>
      <c r="J41" s="142">
        <v>2</v>
      </c>
      <c r="K41" s="292">
        <v>2</v>
      </c>
      <c r="L41" s="201" t="s">
        <v>340</v>
      </c>
      <c r="M41" s="129" t="s">
        <v>341</v>
      </c>
    </row>
    <row r="42" spans="2:13" ht="111" thickBot="1" x14ac:dyDescent="0.3">
      <c r="B42" s="330"/>
      <c r="C42" s="330"/>
      <c r="D42" s="330"/>
      <c r="E42" s="369" t="s">
        <v>85</v>
      </c>
      <c r="F42" s="209" t="s">
        <v>200</v>
      </c>
      <c r="G42" s="79" t="s">
        <v>230</v>
      </c>
      <c r="H42" s="9"/>
      <c r="I42" s="72"/>
      <c r="J42" s="146">
        <v>2</v>
      </c>
      <c r="K42" s="122">
        <v>2</v>
      </c>
      <c r="L42" s="196" t="s">
        <v>245</v>
      </c>
      <c r="M42" s="40" t="s">
        <v>328</v>
      </c>
    </row>
    <row r="43" spans="2:13" ht="33.75" customHeight="1" thickBot="1" x14ac:dyDescent="0.3">
      <c r="B43" s="330"/>
      <c r="C43" s="330"/>
      <c r="D43" s="330"/>
      <c r="E43" s="370"/>
      <c r="F43" s="373" t="s">
        <v>154</v>
      </c>
      <c r="G43" s="374"/>
      <c r="H43" s="374"/>
      <c r="I43" s="374"/>
      <c r="J43" s="374"/>
      <c r="K43" s="374"/>
      <c r="L43" s="374"/>
      <c r="M43" s="375"/>
    </row>
    <row r="44" spans="2:13" ht="408.75" customHeight="1" x14ac:dyDescent="0.25">
      <c r="B44" s="330"/>
      <c r="C44" s="330"/>
      <c r="D44" s="330"/>
      <c r="E44" s="42" t="s">
        <v>46</v>
      </c>
      <c r="F44" s="245" t="s">
        <v>77</v>
      </c>
      <c r="G44" s="15" t="s">
        <v>289</v>
      </c>
      <c r="H44" s="22"/>
      <c r="I44" s="15" t="s">
        <v>230</v>
      </c>
      <c r="J44" s="145">
        <v>2</v>
      </c>
      <c r="K44" s="151">
        <v>1</v>
      </c>
      <c r="L44" s="152" t="s">
        <v>232</v>
      </c>
      <c r="M44" s="285" t="s">
        <v>356</v>
      </c>
    </row>
    <row r="45" spans="2:13" ht="111" customHeight="1" thickBot="1" x14ac:dyDescent="0.3">
      <c r="B45" s="330"/>
      <c r="C45" s="333"/>
      <c r="D45" s="333"/>
      <c r="E45" s="80" t="s">
        <v>47</v>
      </c>
      <c r="F45" s="78" t="s">
        <v>87</v>
      </c>
      <c r="G45" s="71" t="s">
        <v>230</v>
      </c>
      <c r="H45" s="63"/>
      <c r="I45" s="72"/>
      <c r="J45" s="146">
        <v>2</v>
      </c>
      <c r="K45" s="122">
        <v>2</v>
      </c>
      <c r="L45" s="278" t="s">
        <v>323</v>
      </c>
      <c r="M45" s="293" t="s">
        <v>357</v>
      </c>
    </row>
    <row r="46" spans="2:13" ht="120.75" thickBot="1" x14ac:dyDescent="0.3">
      <c r="B46" s="330"/>
      <c r="C46" s="334" t="s">
        <v>40</v>
      </c>
      <c r="D46" s="334" t="s">
        <v>18</v>
      </c>
      <c r="E46" s="356" t="s">
        <v>78</v>
      </c>
      <c r="F46" s="81" t="s">
        <v>201</v>
      </c>
      <c r="G46" s="58" t="s">
        <v>230</v>
      </c>
      <c r="H46" s="59"/>
      <c r="I46" s="60"/>
      <c r="J46" s="45">
        <v>2</v>
      </c>
      <c r="K46" s="282">
        <v>2</v>
      </c>
      <c r="L46" s="204" t="s">
        <v>329</v>
      </c>
      <c r="M46" s="283" t="s">
        <v>330</v>
      </c>
    </row>
    <row r="47" spans="2:13" ht="34.5" customHeight="1" thickBot="1" x14ac:dyDescent="0.3">
      <c r="B47" s="330"/>
      <c r="C47" s="330"/>
      <c r="D47" s="330"/>
      <c r="E47" s="343"/>
      <c r="F47" s="376" t="s">
        <v>189</v>
      </c>
      <c r="G47" s="377"/>
      <c r="H47" s="377"/>
      <c r="I47" s="377"/>
      <c r="J47" s="377"/>
      <c r="K47" s="377"/>
      <c r="L47" s="378"/>
      <c r="M47" s="379"/>
    </row>
    <row r="48" spans="2:13" ht="126.75" thickBot="1" x14ac:dyDescent="0.3">
      <c r="B48" s="330"/>
      <c r="C48" s="330"/>
      <c r="D48" s="330"/>
      <c r="E48" s="370"/>
      <c r="F48" s="34" t="s">
        <v>300</v>
      </c>
      <c r="G48" s="223" t="s">
        <v>230</v>
      </c>
      <c r="H48" s="224" t="s">
        <v>289</v>
      </c>
      <c r="I48" s="225" t="s">
        <v>289</v>
      </c>
      <c r="J48" s="226">
        <v>2</v>
      </c>
      <c r="K48" s="227">
        <v>2</v>
      </c>
      <c r="L48" s="204" t="s">
        <v>299</v>
      </c>
      <c r="M48" s="228" t="s">
        <v>358</v>
      </c>
    </row>
    <row r="49" spans="2:13" ht="79.5" thickBot="1" x14ac:dyDescent="0.3">
      <c r="B49" s="330"/>
      <c r="C49" s="330"/>
      <c r="D49" s="330"/>
      <c r="E49" s="369" t="s">
        <v>82</v>
      </c>
      <c r="F49" s="18" t="s">
        <v>301</v>
      </c>
      <c r="G49" s="229" t="s">
        <v>230</v>
      </c>
      <c r="H49" s="230" t="s">
        <v>289</v>
      </c>
      <c r="I49" s="231"/>
      <c r="J49" s="232">
        <v>2</v>
      </c>
      <c r="K49" s="233">
        <v>2</v>
      </c>
      <c r="L49" s="201" t="s">
        <v>321</v>
      </c>
      <c r="M49" s="234" t="s">
        <v>374</v>
      </c>
    </row>
    <row r="50" spans="2:13" ht="48.75" customHeight="1" thickBot="1" x14ac:dyDescent="0.3">
      <c r="B50" s="330"/>
      <c r="C50" s="330"/>
      <c r="D50" s="330"/>
      <c r="E50" s="343"/>
      <c r="F50" s="380" t="s">
        <v>202</v>
      </c>
      <c r="G50" s="381"/>
      <c r="H50" s="381"/>
      <c r="I50" s="381"/>
      <c r="J50" s="381"/>
      <c r="K50" s="381"/>
      <c r="L50" s="381"/>
      <c r="M50" s="382"/>
    </row>
    <row r="51" spans="2:13" ht="33.75" customHeight="1" thickBot="1" x14ac:dyDescent="0.3">
      <c r="B51" s="330"/>
      <c r="C51" s="330"/>
      <c r="D51" s="330"/>
      <c r="E51" s="343"/>
      <c r="F51" s="373" t="s">
        <v>203</v>
      </c>
      <c r="G51" s="374"/>
      <c r="H51" s="374"/>
      <c r="I51" s="374"/>
      <c r="J51" s="374"/>
      <c r="K51" s="374"/>
      <c r="L51" s="374"/>
      <c r="M51" s="375"/>
    </row>
    <row r="52" spans="2:13" ht="65.25" customHeight="1" x14ac:dyDescent="0.25">
      <c r="B52" s="330"/>
      <c r="C52" s="330"/>
      <c r="D52" s="330"/>
      <c r="E52" s="82" t="s">
        <v>81</v>
      </c>
      <c r="F52" s="211" t="s">
        <v>204</v>
      </c>
      <c r="G52" s="23" t="s">
        <v>230</v>
      </c>
      <c r="H52" s="22"/>
      <c r="I52" s="24"/>
      <c r="J52" s="146">
        <v>2</v>
      </c>
      <c r="K52" s="128">
        <v>2</v>
      </c>
      <c r="L52" s="201" t="s">
        <v>299</v>
      </c>
      <c r="M52" s="219" t="s">
        <v>359</v>
      </c>
    </row>
    <row r="53" spans="2:13" ht="63" x14ac:dyDescent="0.25">
      <c r="B53" s="330"/>
      <c r="C53" s="330"/>
      <c r="D53" s="330"/>
      <c r="E53" s="82" t="s">
        <v>66</v>
      </c>
      <c r="F53" s="83" t="s">
        <v>155</v>
      </c>
      <c r="G53" s="5" t="s">
        <v>230</v>
      </c>
      <c r="H53" s="22"/>
      <c r="I53" s="84"/>
      <c r="J53" s="142">
        <v>2</v>
      </c>
      <c r="K53" s="123">
        <v>2</v>
      </c>
      <c r="L53" s="290" t="s">
        <v>299</v>
      </c>
      <c r="M53" s="221" t="s">
        <v>360</v>
      </c>
    </row>
    <row r="54" spans="2:13" ht="141.75" x14ac:dyDescent="0.25">
      <c r="B54" s="330"/>
      <c r="C54" s="330"/>
      <c r="D54" s="330"/>
      <c r="E54" s="120" t="s">
        <v>79</v>
      </c>
      <c r="F54" s="85" t="s">
        <v>80</v>
      </c>
      <c r="G54" s="5" t="s">
        <v>230</v>
      </c>
      <c r="H54" s="6"/>
      <c r="I54" s="7"/>
      <c r="J54" s="146">
        <v>2</v>
      </c>
      <c r="K54" s="121">
        <v>2</v>
      </c>
      <c r="L54" s="163" t="s">
        <v>299</v>
      </c>
      <c r="M54" s="221" t="s">
        <v>375</v>
      </c>
    </row>
    <row r="55" spans="2:13" ht="63.75" thickBot="1" x14ac:dyDescent="0.3">
      <c r="B55" s="330"/>
      <c r="C55" s="333"/>
      <c r="D55" s="333"/>
      <c r="E55" s="164" t="s">
        <v>197</v>
      </c>
      <c r="F55" s="212" t="s">
        <v>205</v>
      </c>
      <c r="G55" s="8" t="s">
        <v>230</v>
      </c>
      <c r="H55" s="9" t="s">
        <v>289</v>
      </c>
      <c r="I55" s="10" t="s">
        <v>289</v>
      </c>
      <c r="J55" s="143">
        <v>2</v>
      </c>
      <c r="K55" s="124">
        <v>2</v>
      </c>
      <c r="L55" s="201" t="s">
        <v>302</v>
      </c>
      <c r="M55" s="165" t="s">
        <v>306</v>
      </c>
    </row>
    <row r="56" spans="2:13" ht="135" x14ac:dyDescent="0.25">
      <c r="B56" s="330"/>
      <c r="C56" s="334" t="s">
        <v>41</v>
      </c>
      <c r="D56" s="339" t="s">
        <v>17</v>
      </c>
      <c r="E56" s="166" t="s">
        <v>50</v>
      </c>
      <c r="F56" s="213" t="s">
        <v>29</v>
      </c>
      <c r="G56" s="15" t="s">
        <v>230</v>
      </c>
      <c r="H56" s="16"/>
      <c r="I56" s="17"/>
      <c r="J56" s="45">
        <v>2</v>
      </c>
      <c r="K56" s="128">
        <v>2</v>
      </c>
      <c r="L56" s="167" t="s">
        <v>331</v>
      </c>
      <c r="M56" s="210" t="s">
        <v>332</v>
      </c>
    </row>
    <row r="57" spans="2:13" ht="45" x14ac:dyDescent="0.25">
      <c r="B57" s="330"/>
      <c r="C57" s="330"/>
      <c r="D57" s="331"/>
      <c r="E57" s="86" t="s">
        <v>51</v>
      </c>
      <c r="F57" s="87" t="s">
        <v>28</v>
      </c>
      <c r="G57" s="5" t="s">
        <v>230</v>
      </c>
      <c r="H57" s="6"/>
      <c r="I57" s="7"/>
      <c r="J57" s="144">
        <v>2</v>
      </c>
      <c r="K57" s="79">
        <v>2</v>
      </c>
      <c r="L57" s="237" t="s">
        <v>334</v>
      </c>
      <c r="M57" s="236" t="s">
        <v>333</v>
      </c>
    </row>
    <row r="58" spans="2:13" ht="45.75" thickBot="1" x14ac:dyDescent="0.3">
      <c r="B58" s="330"/>
      <c r="C58" s="333"/>
      <c r="D58" s="332"/>
      <c r="E58" s="164" t="s">
        <v>52</v>
      </c>
      <c r="F58" s="88" t="s">
        <v>88</v>
      </c>
      <c r="G58" s="8" t="s">
        <v>230</v>
      </c>
      <c r="H58" s="9"/>
      <c r="I58" s="10"/>
      <c r="J58" s="143">
        <v>2</v>
      </c>
      <c r="K58" s="124">
        <v>2</v>
      </c>
      <c r="L58" s="220" t="s">
        <v>246</v>
      </c>
      <c r="M58" s="235" t="s">
        <v>307</v>
      </c>
    </row>
    <row r="59" spans="2:13" ht="15.75" customHeight="1" x14ac:dyDescent="0.25">
      <c r="B59" s="12" t="s">
        <v>33</v>
      </c>
      <c r="C59" s="12" t="s">
        <v>35</v>
      </c>
      <c r="D59" s="12" t="s">
        <v>15</v>
      </c>
      <c r="E59" s="12" t="s">
        <v>34</v>
      </c>
      <c r="F59" s="12" t="s">
        <v>0</v>
      </c>
      <c r="G59" s="353" t="s">
        <v>23</v>
      </c>
      <c r="H59" s="354"/>
      <c r="I59" s="355"/>
      <c r="J59" s="12" t="s">
        <v>255</v>
      </c>
      <c r="K59" s="12" t="s">
        <v>254</v>
      </c>
      <c r="L59" s="12" t="s">
        <v>14</v>
      </c>
      <c r="M59" s="12" t="s">
        <v>229</v>
      </c>
    </row>
    <row r="60" spans="2:13" ht="16.5" customHeight="1" thickBot="1" x14ac:dyDescent="0.3">
      <c r="B60" s="308"/>
      <c r="C60" s="308"/>
      <c r="D60" s="308"/>
      <c r="E60" s="308"/>
      <c r="F60" s="308"/>
      <c r="G60" s="322" t="s">
        <v>1</v>
      </c>
      <c r="H60" s="19" t="s">
        <v>2</v>
      </c>
      <c r="I60" s="323" t="s">
        <v>3</v>
      </c>
      <c r="J60" s="308"/>
      <c r="K60" s="308"/>
      <c r="L60" s="308"/>
      <c r="M60" s="308"/>
    </row>
    <row r="61" spans="2:13" ht="126" customHeight="1" x14ac:dyDescent="0.25">
      <c r="B61" s="330" t="s">
        <v>183</v>
      </c>
      <c r="C61" s="330" t="s">
        <v>42</v>
      </c>
      <c r="D61" s="331" t="s">
        <v>86</v>
      </c>
      <c r="E61" s="41" t="s">
        <v>48</v>
      </c>
      <c r="F61" s="89" t="s">
        <v>206</v>
      </c>
      <c r="G61" s="15" t="s">
        <v>230</v>
      </c>
      <c r="H61" s="16"/>
      <c r="I61" s="17"/>
      <c r="J61" s="131">
        <v>2</v>
      </c>
      <c r="K61" s="131">
        <v>2</v>
      </c>
      <c r="L61" s="200" t="s">
        <v>344</v>
      </c>
      <c r="M61" s="214" t="s">
        <v>376</v>
      </c>
    </row>
    <row r="62" spans="2:13" ht="75.75" customHeight="1" x14ac:dyDescent="0.25">
      <c r="B62" s="330"/>
      <c r="C62" s="330"/>
      <c r="D62" s="331"/>
      <c r="E62" s="369" t="s">
        <v>89</v>
      </c>
      <c r="F62" s="90" t="s">
        <v>207</v>
      </c>
      <c r="G62" s="5" t="s">
        <v>230</v>
      </c>
      <c r="H62" s="6"/>
      <c r="I62" s="7" t="s">
        <v>289</v>
      </c>
      <c r="J62" s="362">
        <v>2</v>
      </c>
      <c r="K62" s="362">
        <v>1</v>
      </c>
      <c r="L62" s="414" t="s">
        <v>247</v>
      </c>
      <c r="M62" s="134" t="s">
        <v>371</v>
      </c>
    </row>
    <row r="63" spans="2:13" ht="74.25" customHeight="1" x14ac:dyDescent="0.25">
      <c r="B63" s="330"/>
      <c r="C63" s="330"/>
      <c r="D63" s="331"/>
      <c r="E63" s="343"/>
      <c r="F63" s="25" t="s">
        <v>92</v>
      </c>
      <c r="G63" s="5" t="s">
        <v>230</v>
      </c>
      <c r="H63" s="6"/>
      <c r="I63" s="7"/>
      <c r="J63" s="331"/>
      <c r="K63" s="331"/>
      <c r="L63" s="415"/>
      <c r="M63" s="135" t="s">
        <v>377</v>
      </c>
    </row>
    <row r="64" spans="2:13" ht="222.75" customHeight="1" x14ac:dyDescent="0.25">
      <c r="B64" s="330"/>
      <c r="C64" s="330"/>
      <c r="D64" s="331"/>
      <c r="E64" s="343"/>
      <c r="F64" s="25" t="s">
        <v>96</v>
      </c>
      <c r="G64" s="5"/>
      <c r="H64" s="6"/>
      <c r="I64" s="7" t="s">
        <v>337</v>
      </c>
      <c r="J64" s="331"/>
      <c r="K64" s="331"/>
      <c r="L64" s="415"/>
      <c r="M64" s="426" t="s">
        <v>378</v>
      </c>
    </row>
    <row r="65" spans="2:13" ht="46.5" customHeight="1" x14ac:dyDescent="0.25">
      <c r="B65" s="330"/>
      <c r="C65" s="330"/>
      <c r="D65" s="331"/>
      <c r="E65" s="343"/>
      <c r="F65" s="25" t="s">
        <v>252</v>
      </c>
      <c r="G65" s="5" t="s">
        <v>230</v>
      </c>
      <c r="H65" s="6"/>
      <c r="I65" s="7"/>
      <c r="J65" s="363"/>
      <c r="K65" s="363"/>
      <c r="L65" s="415"/>
      <c r="M65" s="427"/>
    </row>
    <row r="66" spans="2:13" ht="79.5" customHeight="1" thickBot="1" x14ac:dyDescent="0.3">
      <c r="B66" s="330"/>
      <c r="C66" s="330"/>
      <c r="D66" s="331"/>
      <c r="E66" s="343"/>
      <c r="F66" s="91" t="s">
        <v>208</v>
      </c>
      <c r="G66" s="5" t="s">
        <v>337</v>
      </c>
      <c r="H66" s="9"/>
      <c r="I66" s="27"/>
      <c r="J66" s="149">
        <v>2</v>
      </c>
      <c r="K66" s="149">
        <v>2</v>
      </c>
      <c r="L66" s="291" t="s">
        <v>349</v>
      </c>
      <c r="M66" s="136" t="s">
        <v>350</v>
      </c>
    </row>
    <row r="67" spans="2:13" ht="38.25" customHeight="1" thickBot="1" x14ac:dyDescent="0.3">
      <c r="B67" s="330"/>
      <c r="C67" s="330"/>
      <c r="D67" s="331"/>
      <c r="E67" s="343"/>
      <c r="F67" s="380" t="s">
        <v>185</v>
      </c>
      <c r="G67" s="381"/>
      <c r="H67" s="381"/>
      <c r="I67" s="381"/>
      <c r="J67" s="381"/>
      <c r="K67" s="381"/>
      <c r="L67" s="381"/>
      <c r="M67" s="382"/>
    </row>
    <row r="68" spans="2:13" ht="31.5" customHeight="1" thickBot="1" x14ac:dyDescent="0.3">
      <c r="B68" s="330"/>
      <c r="C68" s="330"/>
      <c r="D68" s="331"/>
      <c r="E68" s="370"/>
      <c r="F68" s="383" t="s">
        <v>93</v>
      </c>
      <c r="G68" s="384"/>
      <c r="H68" s="384"/>
      <c r="I68" s="384"/>
      <c r="J68" s="384"/>
      <c r="K68" s="384"/>
      <c r="L68" s="384"/>
      <c r="M68" s="385"/>
    </row>
    <row r="69" spans="2:13" ht="141.75" customHeight="1" thickBot="1" x14ac:dyDescent="0.3">
      <c r="B69" s="330"/>
      <c r="C69" s="330"/>
      <c r="D69" s="331"/>
      <c r="E69" s="369" t="s">
        <v>84</v>
      </c>
      <c r="F69" s="92" t="s">
        <v>335</v>
      </c>
      <c r="G69" s="15" t="s">
        <v>230</v>
      </c>
      <c r="H69" s="16"/>
      <c r="I69" s="17"/>
      <c r="J69" s="339">
        <v>2</v>
      </c>
      <c r="K69" s="339">
        <v>2</v>
      </c>
      <c r="L69" s="201" t="s">
        <v>293</v>
      </c>
      <c r="M69" s="132" t="s">
        <v>295</v>
      </c>
    </row>
    <row r="70" spans="2:13" ht="24" customHeight="1" x14ac:dyDescent="0.25">
      <c r="B70" s="330"/>
      <c r="C70" s="330"/>
      <c r="D70" s="331"/>
      <c r="E70" s="343"/>
      <c r="F70" s="93" t="s">
        <v>190</v>
      </c>
      <c r="G70" s="5" t="s">
        <v>230</v>
      </c>
      <c r="H70" s="6"/>
      <c r="I70" s="7"/>
      <c r="J70" s="331"/>
      <c r="K70" s="331"/>
      <c r="L70" s="364" t="s">
        <v>294</v>
      </c>
      <c r="M70" s="423" t="s">
        <v>308</v>
      </c>
    </row>
    <row r="71" spans="2:13" ht="24" customHeight="1" x14ac:dyDescent="0.25">
      <c r="B71" s="330"/>
      <c r="C71" s="330"/>
      <c r="D71" s="331"/>
      <c r="E71" s="343"/>
      <c r="F71" s="25" t="s">
        <v>180</v>
      </c>
      <c r="G71" s="5" t="s">
        <v>230</v>
      </c>
      <c r="H71" s="6"/>
      <c r="I71" s="7"/>
      <c r="J71" s="331"/>
      <c r="K71" s="331"/>
      <c r="L71" s="428"/>
      <c r="M71" s="424"/>
    </row>
    <row r="72" spans="2:13" ht="30" customHeight="1" thickBot="1" x14ac:dyDescent="0.3">
      <c r="B72" s="330"/>
      <c r="C72" s="330"/>
      <c r="D72" s="331"/>
      <c r="E72" s="343"/>
      <c r="F72" s="26" t="s">
        <v>181</v>
      </c>
      <c r="G72" s="238" t="s">
        <v>230</v>
      </c>
      <c r="H72" s="9"/>
      <c r="I72" s="10"/>
      <c r="J72" s="332"/>
      <c r="K72" s="332"/>
      <c r="L72" s="429"/>
      <c r="M72" s="425"/>
    </row>
    <row r="73" spans="2:13" ht="36" customHeight="1" thickBot="1" x14ac:dyDescent="0.3">
      <c r="B73" s="330"/>
      <c r="C73" s="330"/>
      <c r="D73" s="331"/>
      <c r="E73" s="343"/>
      <c r="F73" s="436" t="s">
        <v>209</v>
      </c>
      <c r="G73" s="437"/>
      <c r="H73" s="437"/>
      <c r="I73" s="437"/>
      <c r="J73" s="437"/>
      <c r="K73" s="437"/>
      <c r="L73" s="437"/>
      <c r="M73" s="438"/>
    </row>
    <row r="74" spans="2:13" ht="34.5" customHeight="1" thickBot="1" x14ac:dyDescent="0.3">
      <c r="B74" s="330"/>
      <c r="C74" s="333"/>
      <c r="D74" s="332"/>
      <c r="E74" s="344"/>
      <c r="F74" s="386" t="s">
        <v>210</v>
      </c>
      <c r="G74" s="387"/>
      <c r="H74" s="387"/>
      <c r="I74" s="387"/>
      <c r="J74" s="387"/>
      <c r="K74" s="387"/>
      <c r="L74" s="387"/>
      <c r="M74" s="388"/>
    </row>
    <row r="75" spans="2:13" ht="226.5" customHeight="1" thickBot="1" x14ac:dyDescent="0.3">
      <c r="B75" s="330"/>
      <c r="C75" s="94" t="s">
        <v>43</v>
      </c>
      <c r="D75" s="50" t="s">
        <v>97</v>
      </c>
      <c r="E75" s="44" t="s">
        <v>67</v>
      </c>
      <c r="F75" s="18" t="s">
        <v>211</v>
      </c>
      <c r="G75" s="8"/>
      <c r="H75" s="48" t="s">
        <v>289</v>
      </c>
      <c r="I75" s="294" t="s">
        <v>337</v>
      </c>
      <c r="J75" s="153">
        <v>2</v>
      </c>
      <c r="K75" s="153">
        <v>1</v>
      </c>
      <c r="L75" s="215" t="s">
        <v>368</v>
      </c>
      <c r="M75" s="288" t="s">
        <v>369</v>
      </c>
    </row>
    <row r="76" spans="2:13" ht="185.25" customHeight="1" thickBot="1" x14ac:dyDescent="0.3">
      <c r="B76" s="330"/>
      <c r="C76" s="94" t="s">
        <v>90</v>
      </c>
      <c r="D76" s="55" t="s">
        <v>22</v>
      </c>
      <c r="E76" s="95" t="s">
        <v>67</v>
      </c>
      <c r="F76" s="53" t="s">
        <v>182</v>
      </c>
      <c r="G76" s="52" t="s">
        <v>289</v>
      </c>
      <c r="H76" s="48"/>
      <c r="I76" s="62" t="s">
        <v>337</v>
      </c>
      <c r="J76" s="147">
        <v>2</v>
      </c>
      <c r="K76" s="147">
        <v>1</v>
      </c>
      <c r="L76" s="216" t="s">
        <v>233</v>
      </c>
      <c r="M76" s="288" t="s">
        <v>364</v>
      </c>
    </row>
    <row r="77" spans="2:13" ht="149.25" customHeight="1" thickBot="1" x14ac:dyDescent="0.3">
      <c r="B77" s="330"/>
      <c r="C77" s="158" t="s">
        <v>260</v>
      </c>
      <c r="D77" s="45" t="s">
        <v>24</v>
      </c>
      <c r="E77" s="46" t="s">
        <v>83</v>
      </c>
      <c r="F77" s="47" t="s">
        <v>212</v>
      </c>
      <c r="G77" s="48"/>
      <c r="H77" s="48"/>
      <c r="I77" s="49" t="s">
        <v>337</v>
      </c>
      <c r="J77" s="55">
        <v>2</v>
      </c>
      <c r="K77" s="217">
        <v>2</v>
      </c>
      <c r="L77" s="204" t="s">
        <v>297</v>
      </c>
      <c r="M77" s="246" t="s">
        <v>365</v>
      </c>
    </row>
    <row r="78" spans="2:13" ht="15.75" customHeight="1" x14ac:dyDescent="0.25">
      <c r="B78" s="12" t="s">
        <v>33</v>
      </c>
      <c r="C78" s="12" t="s">
        <v>35</v>
      </c>
      <c r="D78" s="12" t="s">
        <v>15</v>
      </c>
      <c r="E78" s="12" t="s">
        <v>34</v>
      </c>
      <c r="F78" s="12" t="s">
        <v>0</v>
      </c>
      <c r="G78" s="353" t="s">
        <v>23</v>
      </c>
      <c r="H78" s="354"/>
      <c r="I78" s="355"/>
      <c r="J78" s="12" t="s">
        <v>255</v>
      </c>
      <c r="K78" s="12" t="s">
        <v>254</v>
      </c>
      <c r="L78" s="12" t="s">
        <v>14</v>
      </c>
      <c r="M78" s="12" t="s">
        <v>229</v>
      </c>
    </row>
    <row r="79" spans="2:13" ht="28.5" customHeight="1" thickBot="1" x14ac:dyDescent="0.3">
      <c r="B79" s="308"/>
      <c r="C79" s="308"/>
      <c r="D79" s="308"/>
      <c r="E79" s="308"/>
      <c r="F79" s="308"/>
      <c r="G79" s="322" t="s">
        <v>1</v>
      </c>
      <c r="H79" s="19" t="s">
        <v>2</v>
      </c>
      <c r="I79" s="323" t="s">
        <v>3</v>
      </c>
      <c r="J79" s="308"/>
      <c r="K79" s="308"/>
      <c r="L79" s="308"/>
      <c r="M79" s="308"/>
    </row>
    <row r="80" spans="2:13" ht="100.5" customHeight="1" x14ac:dyDescent="0.25">
      <c r="B80" s="330" t="s">
        <v>102</v>
      </c>
      <c r="C80" s="326">
        <v>2</v>
      </c>
      <c r="D80" s="331" t="s">
        <v>103</v>
      </c>
      <c r="E80" s="343" t="s">
        <v>118</v>
      </c>
      <c r="F80" s="96" t="s">
        <v>213</v>
      </c>
      <c r="G80" s="15" t="s">
        <v>289</v>
      </c>
      <c r="H80" s="15"/>
      <c r="I80" s="15" t="s">
        <v>230</v>
      </c>
      <c r="J80" s="131">
        <v>2</v>
      </c>
      <c r="K80" s="131">
        <v>1</v>
      </c>
      <c r="L80" s="416" t="s">
        <v>233</v>
      </c>
      <c r="M80" s="447" t="s">
        <v>366</v>
      </c>
    </row>
    <row r="81" spans="2:13" ht="47.25" x14ac:dyDescent="0.25">
      <c r="B81" s="330"/>
      <c r="C81" s="326"/>
      <c r="D81" s="331"/>
      <c r="E81" s="343"/>
      <c r="F81" s="97" t="s">
        <v>156</v>
      </c>
      <c r="G81" s="5" t="s">
        <v>289</v>
      </c>
      <c r="H81" s="5"/>
      <c r="I81" s="5" t="s">
        <v>230</v>
      </c>
      <c r="J81" s="362">
        <v>2</v>
      </c>
      <c r="K81" s="362">
        <v>1</v>
      </c>
      <c r="L81" s="417"/>
      <c r="M81" s="448"/>
    </row>
    <row r="82" spans="2:13" ht="31.5" x14ac:dyDescent="0.25">
      <c r="B82" s="330"/>
      <c r="C82" s="326"/>
      <c r="D82" s="331"/>
      <c r="E82" s="343"/>
      <c r="F82" s="98" t="s">
        <v>120</v>
      </c>
      <c r="G82" s="5" t="s">
        <v>289</v>
      </c>
      <c r="H82" s="5"/>
      <c r="I82" s="5" t="s">
        <v>230</v>
      </c>
      <c r="J82" s="331"/>
      <c r="K82" s="331"/>
      <c r="L82" s="417"/>
      <c r="M82" s="448"/>
    </row>
    <row r="83" spans="2:13" ht="17.25" customHeight="1" x14ac:dyDescent="0.25">
      <c r="B83" s="330"/>
      <c r="C83" s="326"/>
      <c r="D83" s="331"/>
      <c r="E83" s="343"/>
      <c r="F83" s="98" t="s">
        <v>98</v>
      </c>
      <c r="G83" s="5" t="s">
        <v>289</v>
      </c>
      <c r="H83" s="5"/>
      <c r="I83" s="5" t="s">
        <v>230</v>
      </c>
      <c r="J83" s="331"/>
      <c r="K83" s="331"/>
      <c r="L83" s="417"/>
      <c r="M83" s="448"/>
    </row>
    <row r="84" spans="2:13" ht="31.5" x14ac:dyDescent="0.25">
      <c r="B84" s="330"/>
      <c r="C84" s="326"/>
      <c r="D84" s="331"/>
      <c r="E84" s="343"/>
      <c r="F84" s="98" t="s">
        <v>99</v>
      </c>
      <c r="G84" s="5" t="s">
        <v>289</v>
      </c>
      <c r="H84" s="5"/>
      <c r="I84" s="5" t="s">
        <v>230</v>
      </c>
      <c r="J84" s="363"/>
      <c r="K84" s="363"/>
      <c r="L84" s="417"/>
      <c r="M84" s="448"/>
    </row>
    <row r="85" spans="2:13" ht="46.5" customHeight="1" x14ac:dyDescent="0.25">
      <c r="B85" s="330"/>
      <c r="C85" s="326"/>
      <c r="D85" s="331"/>
      <c r="E85" s="343"/>
      <c r="F85" s="99" t="s">
        <v>157</v>
      </c>
      <c r="G85" s="5" t="s">
        <v>289</v>
      </c>
      <c r="H85" s="5"/>
      <c r="I85" s="5" t="s">
        <v>230</v>
      </c>
      <c r="J85" s="362">
        <v>2</v>
      </c>
      <c r="K85" s="362">
        <v>1</v>
      </c>
      <c r="L85" s="417"/>
      <c r="M85" s="448"/>
    </row>
    <row r="86" spans="2:13" ht="17.25" customHeight="1" x14ac:dyDescent="0.25">
      <c r="B86" s="330"/>
      <c r="C86" s="326"/>
      <c r="D86" s="331"/>
      <c r="E86" s="343"/>
      <c r="F86" s="74" t="s">
        <v>121</v>
      </c>
      <c r="G86" s="5" t="s">
        <v>289</v>
      </c>
      <c r="H86" s="5"/>
      <c r="I86" s="5" t="s">
        <v>230</v>
      </c>
      <c r="J86" s="331"/>
      <c r="K86" s="331"/>
      <c r="L86" s="417"/>
      <c r="M86" s="448"/>
    </row>
    <row r="87" spans="2:13" ht="31.5" x14ac:dyDescent="0.25">
      <c r="B87" s="330"/>
      <c r="C87" s="326"/>
      <c r="D87" s="331"/>
      <c r="E87" s="343"/>
      <c r="F87" s="74" t="s">
        <v>122</v>
      </c>
      <c r="G87" s="5" t="s">
        <v>289</v>
      </c>
      <c r="H87" s="5"/>
      <c r="I87" s="5" t="s">
        <v>230</v>
      </c>
      <c r="J87" s="331"/>
      <c r="K87" s="331"/>
      <c r="L87" s="417"/>
      <c r="M87" s="448"/>
    </row>
    <row r="88" spans="2:13" ht="17.25" customHeight="1" x14ac:dyDescent="0.25">
      <c r="B88" s="330"/>
      <c r="C88" s="326"/>
      <c r="D88" s="331"/>
      <c r="E88" s="343"/>
      <c r="F88" s="74" t="s">
        <v>104</v>
      </c>
      <c r="G88" s="5" t="s">
        <v>289</v>
      </c>
      <c r="H88" s="5"/>
      <c r="I88" s="5" t="s">
        <v>230</v>
      </c>
      <c r="J88" s="331"/>
      <c r="K88" s="331"/>
      <c r="L88" s="417"/>
      <c r="M88" s="448"/>
    </row>
    <row r="89" spans="2:13" ht="17.25" customHeight="1" x14ac:dyDescent="0.25">
      <c r="B89" s="330"/>
      <c r="C89" s="326"/>
      <c r="D89" s="331"/>
      <c r="E89" s="343"/>
      <c r="F89" s="74" t="s">
        <v>108</v>
      </c>
      <c r="G89" s="5" t="s">
        <v>289</v>
      </c>
      <c r="H89" s="5"/>
      <c r="I89" s="5" t="s">
        <v>230</v>
      </c>
      <c r="J89" s="331"/>
      <c r="K89" s="331"/>
      <c r="L89" s="417"/>
      <c r="M89" s="448"/>
    </row>
    <row r="90" spans="2:13" ht="17.25" customHeight="1" x14ac:dyDescent="0.25">
      <c r="B90" s="330"/>
      <c r="C90" s="326"/>
      <c r="D90" s="331"/>
      <c r="E90" s="343"/>
      <c r="F90" s="74" t="s">
        <v>105</v>
      </c>
      <c r="G90" s="5" t="s">
        <v>289</v>
      </c>
      <c r="H90" s="5"/>
      <c r="I90" s="5" t="s">
        <v>230</v>
      </c>
      <c r="J90" s="331"/>
      <c r="K90" s="331"/>
      <c r="L90" s="417"/>
      <c r="M90" s="448"/>
    </row>
    <row r="91" spans="2:13" ht="16.5" thickBot="1" x14ac:dyDescent="0.3">
      <c r="B91" s="330"/>
      <c r="C91" s="326"/>
      <c r="D91" s="331"/>
      <c r="E91" s="343"/>
      <c r="F91" s="75" t="s">
        <v>109</v>
      </c>
      <c r="G91" s="8" t="s">
        <v>289</v>
      </c>
      <c r="H91" s="8"/>
      <c r="I91" s="8" t="s">
        <v>230</v>
      </c>
      <c r="J91" s="332"/>
      <c r="K91" s="332"/>
      <c r="L91" s="418"/>
      <c r="M91" s="449"/>
    </row>
    <row r="92" spans="2:13" ht="46.5" customHeight="1" thickBot="1" x14ac:dyDescent="0.3">
      <c r="B92" s="333"/>
      <c r="C92" s="327"/>
      <c r="D92" s="332"/>
      <c r="E92" s="344"/>
      <c r="F92" s="433" t="s">
        <v>214</v>
      </c>
      <c r="G92" s="434"/>
      <c r="H92" s="434"/>
      <c r="I92" s="434"/>
      <c r="J92" s="434"/>
      <c r="K92" s="434"/>
      <c r="L92" s="434"/>
      <c r="M92" s="435"/>
    </row>
    <row r="93" spans="2:13" ht="84.75" customHeight="1" x14ac:dyDescent="0.25">
      <c r="B93" s="334" t="s">
        <v>117</v>
      </c>
      <c r="C93" s="338">
        <v>3</v>
      </c>
      <c r="D93" s="339" t="s">
        <v>116</v>
      </c>
      <c r="E93" s="356" t="s">
        <v>226</v>
      </c>
      <c r="F93" s="207" t="s">
        <v>191</v>
      </c>
      <c r="G93" s="15" t="s">
        <v>230</v>
      </c>
      <c r="H93" s="16"/>
      <c r="I93" s="17"/>
      <c r="J93" s="131">
        <v>2</v>
      </c>
      <c r="K93" s="151">
        <v>2</v>
      </c>
      <c r="L93" s="411" t="s">
        <v>234</v>
      </c>
      <c r="M93" s="239" t="s">
        <v>309</v>
      </c>
    </row>
    <row r="94" spans="2:13" ht="110.25" x14ac:dyDescent="0.25">
      <c r="B94" s="330"/>
      <c r="C94" s="326"/>
      <c r="D94" s="331"/>
      <c r="E94" s="343"/>
      <c r="F94" s="247" t="s">
        <v>250</v>
      </c>
      <c r="G94" s="5" t="s">
        <v>230</v>
      </c>
      <c r="H94" s="6"/>
      <c r="I94" s="7"/>
      <c r="J94" s="146">
        <v>2</v>
      </c>
      <c r="K94" s="140">
        <v>2</v>
      </c>
      <c r="L94" s="412"/>
      <c r="M94" s="239" t="s">
        <v>310</v>
      </c>
    </row>
    <row r="95" spans="2:13" ht="80.25" customHeight="1" x14ac:dyDescent="0.25">
      <c r="B95" s="330"/>
      <c r="C95" s="326"/>
      <c r="D95" s="331"/>
      <c r="E95" s="343"/>
      <c r="F95" s="141" t="s">
        <v>123</v>
      </c>
      <c r="G95" s="100" t="s">
        <v>230</v>
      </c>
      <c r="H95" s="6"/>
      <c r="I95" s="7"/>
      <c r="J95" s="362">
        <v>2</v>
      </c>
      <c r="K95" s="362">
        <v>2</v>
      </c>
      <c r="L95" s="412"/>
      <c r="M95" s="430" t="s">
        <v>361</v>
      </c>
    </row>
    <row r="96" spans="2:13" ht="31.5" x14ac:dyDescent="0.25">
      <c r="B96" s="330"/>
      <c r="C96" s="326"/>
      <c r="D96" s="331"/>
      <c r="E96" s="343"/>
      <c r="F96" s="25" t="s">
        <v>110</v>
      </c>
      <c r="G96" s="100" t="s">
        <v>230</v>
      </c>
      <c r="H96" s="6"/>
      <c r="I96" s="7"/>
      <c r="J96" s="331"/>
      <c r="K96" s="331"/>
      <c r="L96" s="412"/>
      <c r="M96" s="431"/>
    </row>
    <row r="97" spans="2:13" ht="15.75" x14ac:dyDescent="0.25">
      <c r="B97" s="330"/>
      <c r="C97" s="326"/>
      <c r="D97" s="331"/>
      <c r="E97" s="343"/>
      <c r="F97" s="25" t="s">
        <v>143</v>
      </c>
      <c r="G97" s="100" t="s">
        <v>230</v>
      </c>
      <c r="H97" s="6"/>
      <c r="I97" s="7"/>
      <c r="J97" s="331"/>
      <c r="K97" s="331"/>
      <c r="L97" s="412"/>
      <c r="M97" s="431"/>
    </row>
    <row r="98" spans="2:13" ht="15.75" x14ac:dyDescent="0.25">
      <c r="B98" s="330"/>
      <c r="C98" s="326"/>
      <c r="D98" s="331"/>
      <c r="E98" s="343"/>
      <c r="F98" s="25" t="s">
        <v>106</v>
      </c>
      <c r="G98" s="100" t="s">
        <v>230</v>
      </c>
      <c r="H98" s="6"/>
      <c r="I98" s="7"/>
      <c r="J98" s="331"/>
      <c r="K98" s="331"/>
      <c r="L98" s="412"/>
      <c r="M98" s="431"/>
    </row>
    <row r="99" spans="2:13" ht="15.75" x14ac:dyDescent="0.25">
      <c r="B99" s="330"/>
      <c r="C99" s="326"/>
      <c r="D99" s="331"/>
      <c r="E99" s="343"/>
      <c r="F99" s="25" t="s">
        <v>111</v>
      </c>
      <c r="G99" s="100" t="s">
        <v>230</v>
      </c>
      <c r="H99" s="6"/>
      <c r="I99" s="7"/>
      <c r="J99" s="331"/>
      <c r="K99" s="331"/>
      <c r="L99" s="412"/>
      <c r="M99" s="431"/>
    </row>
    <row r="100" spans="2:13" ht="15.75" x14ac:dyDescent="0.25">
      <c r="B100" s="330"/>
      <c r="C100" s="326"/>
      <c r="D100" s="331"/>
      <c r="E100" s="343"/>
      <c r="F100" s="25" t="s">
        <v>107</v>
      </c>
      <c r="G100" s="100" t="s">
        <v>230</v>
      </c>
      <c r="H100" s="6"/>
      <c r="I100" s="7"/>
      <c r="J100" s="331"/>
      <c r="K100" s="331"/>
      <c r="L100" s="412"/>
      <c r="M100" s="431"/>
    </row>
    <row r="101" spans="2:13" ht="31.5" x14ac:dyDescent="0.25">
      <c r="B101" s="330"/>
      <c r="C101" s="326"/>
      <c r="D101" s="331"/>
      <c r="E101" s="343"/>
      <c r="F101" s="25" t="s">
        <v>112</v>
      </c>
      <c r="G101" s="100" t="s">
        <v>230</v>
      </c>
      <c r="H101" s="6"/>
      <c r="I101" s="7"/>
      <c r="J101" s="331"/>
      <c r="K101" s="331"/>
      <c r="L101" s="412"/>
      <c r="M101" s="431"/>
    </row>
    <row r="102" spans="2:13" ht="25.5" customHeight="1" x14ac:dyDescent="0.25">
      <c r="B102" s="330"/>
      <c r="C102" s="326"/>
      <c r="D102" s="331"/>
      <c r="E102" s="343"/>
      <c r="F102" s="25" t="s">
        <v>124</v>
      </c>
      <c r="G102" s="100" t="s">
        <v>230</v>
      </c>
      <c r="H102" s="6"/>
      <c r="I102" s="7"/>
      <c r="J102" s="331"/>
      <c r="K102" s="331"/>
      <c r="L102" s="412"/>
      <c r="M102" s="431"/>
    </row>
    <row r="103" spans="2:13" ht="18.75" customHeight="1" x14ac:dyDescent="0.25">
      <c r="B103" s="330"/>
      <c r="C103" s="326"/>
      <c r="D103" s="331"/>
      <c r="E103" s="343"/>
      <c r="F103" s="25" t="s">
        <v>113</v>
      </c>
      <c r="G103" s="100" t="s">
        <v>230</v>
      </c>
      <c r="H103" s="6"/>
      <c r="I103" s="7"/>
      <c r="J103" s="331"/>
      <c r="K103" s="331"/>
      <c r="L103" s="412"/>
      <c r="M103" s="431"/>
    </row>
    <row r="104" spans="2:13" ht="20.25" customHeight="1" x14ac:dyDescent="0.25">
      <c r="B104" s="330"/>
      <c r="C104" s="326"/>
      <c r="D104" s="331"/>
      <c r="E104" s="343"/>
      <c r="F104" s="25" t="s">
        <v>125</v>
      </c>
      <c r="G104" s="100" t="s">
        <v>230</v>
      </c>
      <c r="H104" s="6"/>
      <c r="I104" s="7"/>
      <c r="J104" s="331"/>
      <c r="K104" s="331"/>
      <c r="L104" s="412"/>
      <c r="M104" s="431"/>
    </row>
    <row r="105" spans="2:13" ht="18.75" customHeight="1" x14ac:dyDescent="0.25">
      <c r="B105" s="330"/>
      <c r="C105" s="326"/>
      <c r="D105" s="331"/>
      <c r="E105" s="343"/>
      <c r="F105" s="25" t="s">
        <v>126</v>
      </c>
      <c r="G105" s="100" t="s">
        <v>230</v>
      </c>
      <c r="H105" s="6"/>
      <c r="I105" s="7"/>
      <c r="J105" s="331"/>
      <c r="K105" s="331"/>
      <c r="L105" s="412"/>
      <c r="M105" s="431"/>
    </row>
    <row r="106" spans="2:13" ht="21.75" customHeight="1" x14ac:dyDescent="0.25">
      <c r="B106" s="330"/>
      <c r="C106" s="326"/>
      <c r="D106" s="331"/>
      <c r="E106" s="343"/>
      <c r="F106" s="25" t="s">
        <v>114</v>
      </c>
      <c r="G106" s="100" t="s">
        <v>230</v>
      </c>
      <c r="H106" s="6"/>
      <c r="I106" s="7"/>
      <c r="J106" s="331"/>
      <c r="K106" s="331"/>
      <c r="L106" s="412"/>
      <c r="M106" s="431"/>
    </row>
    <row r="107" spans="2:13" ht="20.25" customHeight="1" thickBot="1" x14ac:dyDescent="0.3">
      <c r="B107" s="330"/>
      <c r="C107" s="326"/>
      <c r="D107" s="331"/>
      <c r="E107" s="343"/>
      <c r="F107" s="26" t="s">
        <v>115</v>
      </c>
      <c r="G107" s="100" t="s">
        <v>230</v>
      </c>
      <c r="H107" s="9"/>
      <c r="I107" s="10"/>
      <c r="J107" s="332"/>
      <c r="K107" s="332"/>
      <c r="L107" s="413"/>
      <c r="M107" s="432"/>
    </row>
    <row r="108" spans="2:13" ht="51.75" customHeight="1" thickBot="1" x14ac:dyDescent="0.3">
      <c r="B108" s="333"/>
      <c r="C108" s="327"/>
      <c r="D108" s="332"/>
      <c r="E108" s="344"/>
      <c r="F108" s="399" t="s">
        <v>127</v>
      </c>
      <c r="G108" s="400"/>
      <c r="H108" s="400"/>
      <c r="I108" s="400"/>
      <c r="J108" s="400"/>
      <c r="K108" s="400"/>
      <c r="L108" s="400"/>
      <c r="M108" s="421"/>
    </row>
    <row r="109" spans="2:13" ht="15.75" customHeight="1" x14ac:dyDescent="0.25">
      <c r="B109" s="12" t="s">
        <v>33</v>
      </c>
      <c r="C109" s="12" t="s">
        <v>35</v>
      </c>
      <c r="D109" s="12" t="s">
        <v>15</v>
      </c>
      <c r="E109" s="12" t="s">
        <v>34</v>
      </c>
      <c r="F109" s="12" t="s">
        <v>0</v>
      </c>
      <c r="G109" s="353" t="s">
        <v>23</v>
      </c>
      <c r="H109" s="354"/>
      <c r="I109" s="355"/>
      <c r="J109" s="12" t="s">
        <v>255</v>
      </c>
      <c r="K109" s="12" t="s">
        <v>254</v>
      </c>
      <c r="L109" s="12" t="s">
        <v>14</v>
      </c>
      <c r="M109" s="12" t="s">
        <v>229</v>
      </c>
    </row>
    <row r="110" spans="2:13" ht="16.5" customHeight="1" thickBot="1" x14ac:dyDescent="0.3">
      <c r="B110" s="308"/>
      <c r="C110" s="308"/>
      <c r="D110" s="308"/>
      <c r="E110" s="308"/>
      <c r="F110" s="308"/>
      <c r="G110" s="322" t="s">
        <v>1</v>
      </c>
      <c r="H110" s="19" t="s">
        <v>2</v>
      </c>
      <c r="I110" s="323" t="s">
        <v>3</v>
      </c>
      <c r="J110" s="308"/>
      <c r="K110" s="308"/>
      <c r="L110" s="308"/>
      <c r="M110" s="308"/>
    </row>
    <row r="111" spans="2:13" ht="85.5" customHeight="1" x14ac:dyDescent="0.25">
      <c r="B111" s="330" t="s">
        <v>119</v>
      </c>
      <c r="C111" s="326">
        <v>4</v>
      </c>
      <c r="D111" s="331" t="s">
        <v>128</v>
      </c>
      <c r="E111" s="343" t="s">
        <v>184</v>
      </c>
      <c r="F111" s="101" t="s">
        <v>215</v>
      </c>
      <c r="G111" s="102" t="s">
        <v>230</v>
      </c>
      <c r="H111" s="102" t="s">
        <v>289</v>
      </c>
      <c r="I111" s="17"/>
      <c r="J111" s="131">
        <v>2</v>
      </c>
      <c r="K111" s="131">
        <v>2</v>
      </c>
      <c r="L111" s="419" t="s">
        <v>296</v>
      </c>
      <c r="M111" s="473" t="s">
        <v>336</v>
      </c>
    </row>
    <row r="112" spans="2:13" ht="15.75" customHeight="1" x14ac:dyDescent="0.25">
      <c r="B112" s="330"/>
      <c r="C112" s="326"/>
      <c r="D112" s="331"/>
      <c r="E112" s="343"/>
      <c r="F112" s="14" t="s">
        <v>163</v>
      </c>
      <c r="G112" s="13"/>
      <c r="H112" s="103" t="s">
        <v>289</v>
      </c>
      <c r="I112" s="7"/>
      <c r="J112" s="362">
        <v>2</v>
      </c>
      <c r="K112" s="362">
        <v>2</v>
      </c>
      <c r="L112" s="420"/>
      <c r="M112" s="474" t="s">
        <v>383</v>
      </c>
    </row>
    <row r="113" spans="2:13" ht="99" customHeight="1" x14ac:dyDescent="0.25">
      <c r="B113" s="330"/>
      <c r="C113" s="326"/>
      <c r="D113" s="331"/>
      <c r="E113" s="343"/>
      <c r="F113" s="25" t="s">
        <v>159</v>
      </c>
      <c r="G113" s="104" t="s">
        <v>230</v>
      </c>
      <c r="H113" s="104"/>
      <c r="I113" s="7"/>
      <c r="J113" s="331"/>
      <c r="K113" s="331"/>
      <c r="L113" s="420"/>
      <c r="M113" s="474" t="s">
        <v>385</v>
      </c>
    </row>
    <row r="114" spans="2:13" ht="110.25" customHeight="1" x14ac:dyDescent="0.25">
      <c r="B114" s="330"/>
      <c r="C114" s="326"/>
      <c r="D114" s="331"/>
      <c r="E114" s="343"/>
      <c r="F114" s="25" t="s">
        <v>160</v>
      </c>
      <c r="G114" s="104" t="s">
        <v>230</v>
      </c>
      <c r="H114" s="104"/>
      <c r="I114" s="7"/>
      <c r="J114" s="331"/>
      <c r="K114" s="331"/>
      <c r="L114" s="420"/>
      <c r="M114" s="474" t="s">
        <v>384</v>
      </c>
    </row>
    <row r="115" spans="2:13" ht="83.25" customHeight="1" x14ac:dyDescent="0.25">
      <c r="B115" s="330"/>
      <c r="C115" s="326"/>
      <c r="D115" s="331"/>
      <c r="E115" s="343"/>
      <c r="F115" s="25" t="s">
        <v>161</v>
      </c>
      <c r="G115" s="104" t="s">
        <v>230</v>
      </c>
      <c r="H115" s="104"/>
      <c r="I115" s="7"/>
      <c r="J115" s="331"/>
      <c r="K115" s="331"/>
      <c r="L115" s="420"/>
      <c r="M115" s="474"/>
    </row>
    <row r="116" spans="2:13" ht="94.5" x14ac:dyDescent="0.25">
      <c r="B116" s="330"/>
      <c r="C116" s="326"/>
      <c r="D116" s="331"/>
      <c r="E116" s="343"/>
      <c r="F116" s="25" t="s">
        <v>162</v>
      </c>
      <c r="G116" s="104" t="s">
        <v>230</v>
      </c>
      <c r="H116" s="104"/>
      <c r="I116" s="7"/>
      <c r="J116" s="363"/>
      <c r="K116" s="363"/>
      <c r="L116" s="420"/>
      <c r="M116" s="475"/>
    </row>
    <row r="117" spans="2:13" ht="47.25" x14ac:dyDescent="0.25">
      <c r="B117" s="330"/>
      <c r="C117" s="326"/>
      <c r="D117" s="331"/>
      <c r="E117" s="343"/>
      <c r="F117" s="105" t="s">
        <v>216</v>
      </c>
      <c r="G117" s="13"/>
      <c r="H117" s="104" t="s">
        <v>289</v>
      </c>
      <c r="I117" s="7"/>
      <c r="J117" s="362">
        <v>2</v>
      </c>
      <c r="K117" s="362">
        <v>2</v>
      </c>
      <c r="L117" s="420"/>
      <c r="M117" s="445" t="s">
        <v>379</v>
      </c>
    </row>
    <row r="118" spans="2:13" ht="15.75" x14ac:dyDescent="0.25">
      <c r="B118" s="330"/>
      <c r="C118" s="326"/>
      <c r="D118" s="331"/>
      <c r="E118" s="343"/>
      <c r="F118" s="25" t="s">
        <v>172</v>
      </c>
      <c r="G118" s="13" t="s">
        <v>337</v>
      </c>
      <c r="H118" s="13"/>
      <c r="I118" s="104"/>
      <c r="J118" s="331"/>
      <c r="K118" s="331"/>
      <c r="L118" s="420"/>
      <c r="M118" s="445"/>
    </row>
    <row r="119" spans="2:13" ht="15.75" x14ac:dyDescent="0.25">
      <c r="B119" s="330"/>
      <c r="C119" s="326"/>
      <c r="D119" s="331"/>
      <c r="E119" s="343"/>
      <c r="F119" s="25" t="s">
        <v>171</v>
      </c>
      <c r="G119" s="13" t="s">
        <v>337</v>
      </c>
      <c r="H119" s="13"/>
      <c r="I119" s="104"/>
      <c r="J119" s="331"/>
      <c r="K119" s="331"/>
      <c r="L119" s="420"/>
      <c r="M119" s="445"/>
    </row>
    <row r="120" spans="2:13" ht="15.75" x14ac:dyDescent="0.25">
      <c r="B120" s="330"/>
      <c r="C120" s="326"/>
      <c r="D120" s="331"/>
      <c r="E120" s="343"/>
      <c r="F120" s="25" t="s">
        <v>158</v>
      </c>
      <c r="G120" s="13" t="s">
        <v>337</v>
      </c>
      <c r="H120" s="13"/>
      <c r="I120" s="104"/>
      <c r="J120" s="331"/>
      <c r="K120" s="331"/>
      <c r="L120" s="420"/>
      <c r="M120" s="445"/>
    </row>
    <row r="121" spans="2:13" ht="31.5" x14ac:dyDescent="0.25">
      <c r="B121" s="330"/>
      <c r="C121" s="326"/>
      <c r="D121" s="331"/>
      <c r="E121" s="343"/>
      <c r="F121" s="25" t="s">
        <v>192</v>
      </c>
      <c r="G121" s="13" t="s">
        <v>337</v>
      </c>
      <c r="H121" s="13"/>
      <c r="I121" s="104"/>
      <c r="J121" s="331"/>
      <c r="K121" s="331"/>
      <c r="L121" s="420"/>
      <c r="M121" s="445"/>
    </row>
    <row r="122" spans="2:13" ht="31.5" x14ac:dyDescent="0.25">
      <c r="B122" s="330"/>
      <c r="C122" s="326"/>
      <c r="D122" s="331"/>
      <c r="E122" s="343"/>
      <c r="F122" s="25" t="s">
        <v>170</v>
      </c>
      <c r="G122" s="13" t="s">
        <v>337</v>
      </c>
      <c r="H122" s="13"/>
      <c r="I122" s="104"/>
      <c r="J122" s="331"/>
      <c r="K122" s="331"/>
      <c r="L122" s="420"/>
      <c r="M122" s="445"/>
    </row>
    <row r="123" spans="2:13" ht="15.75" x14ac:dyDescent="0.25">
      <c r="B123" s="330"/>
      <c r="C123" s="326"/>
      <c r="D123" s="331"/>
      <c r="E123" s="343"/>
      <c r="F123" s="25" t="s">
        <v>164</v>
      </c>
      <c r="G123" s="13" t="s">
        <v>337</v>
      </c>
      <c r="H123" s="13"/>
      <c r="I123" s="104"/>
      <c r="J123" s="331"/>
      <c r="K123" s="331"/>
      <c r="L123" s="420"/>
      <c r="M123" s="445"/>
    </row>
    <row r="124" spans="2:13" ht="15.75" x14ac:dyDescent="0.25">
      <c r="B124" s="330"/>
      <c r="C124" s="326"/>
      <c r="D124" s="331"/>
      <c r="E124" s="343"/>
      <c r="F124" s="25" t="s">
        <v>193</v>
      </c>
      <c r="G124" s="13" t="s">
        <v>337</v>
      </c>
      <c r="H124" s="13"/>
      <c r="I124" s="104"/>
      <c r="J124" s="331"/>
      <c r="K124" s="331"/>
      <c r="L124" s="420"/>
      <c r="M124" s="445"/>
    </row>
    <row r="125" spans="2:13" ht="31.5" x14ac:dyDescent="0.25">
      <c r="B125" s="330"/>
      <c r="C125" s="326"/>
      <c r="D125" s="331"/>
      <c r="E125" s="343"/>
      <c r="F125" s="106" t="s">
        <v>165</v>
      </c>
      <c r="G125" s="13" t="s">
        <v>337</v>
      </c>
      <c r="H125" s="13"/>
      <c r="I125" s="104"/>
      <c r="J125" s="331"/>
      <c r="K125" s="331"/>
      <c r="L125" s="420"/>
      <c r="M125" s="445"/>
    </row>
    <row r="126" spans="2:13" ht="32.25" customHeight="1" x14ac:dyDescent="0.25">
      <c r="B126" s="330"/>
      <c r="C126" s="326"/>
      <c r="D126" s="331"/>
      <c r="E126" s="343"/>
      <c r="F126" s="25" t="s">
        <v>166</v>
      </c>
      <c r="G126" s="13" t="s">
        <v>337</v>
      </c>
      <c r="H126" s="13"/>
      <c r="I126" s="104"/>
      <c r="J126" s="363"/>
      <c r="K126" s="363"/>
      <c r="L126" s="420"/>
      <c r="M126" s="446"/>
    </row>
    <row r="127" spans="2:13" ht="204.75" customHeight="1" thickBot="1" x14ac:dyDescent="0.3">
      <c r="B127" s="330"/>
      <c r="C127" s="326"/>
      <c r="D127" s="331"/>
      <c r="E127" s="343"/>
      <c r="F127" s="107" t="s">
        <v>217</v>
      </c>
      <c r="G127" s="108" t="s">
        <v>230</v>
      </c>
      <c r="H127" s="104" t="s">
        <v>289</v>
      </c>
      <c r="I127" s="109"/>
      <c r="J127" s="155" t="s">
        <v>362</v>
      </c>
      <c r="K127" s="154" t="s">
        <v>362</v>
      </c>
      <c r="L127" s="286" t="s">
        <v>296</v>
      </c>
      <c r="M127" s="129" t="s">
        <v>380</v>
      </c>
    </row>
    <row r="128" spans="2:13" ht="51" customHeight="1" thickBot="1" x14ac:dyDescent="0.3">
      <c r="B128" s="330"/>
      <c r="C128" s="326"/>
      <c r="D128" s="331"/>
      <c r="E128" s="343"/>
      <c r="F128" s="439" t="s">
        <v>186</v>
      </c>
      <c r="G128" s="440"/>
      <c r="H128" s="440"/>
      <c r="I128" s="440"/>
      <c r="J128" s="440"/>
      <c r="K128" s="440"/>
      <c r="L128" s="440"/>
      <c r="M128" s="441"/>
    </row>
    <row r="129" spans="2:13" ht="46.5" customHeight="1" thickBot="1" x14ac:dyDescent="0.3">
      <c r="B129" s="330"/>
      <c r="C129" s="326"/>
      <c r="D129" s="331"/>
      <c r="E129" s="343"/>
      <c r="F129" s="442" t="s">
        <v>218</v>
      </c>
      <c r="G129" s="443"/>
      <c r="H129" s="443"/>
      <c r="I129" s="443"/>
      <c r="J129" s="443"/>
      <c r="K129" s="443"/>
      <c r="L129" s="443"/>
      <c r="M129" s="444"/>
    </row>
    <row r="130" spans="2:13" ht="15.75" customHeight="1" x14ac:dyDescent="0.25">
      <c r="B130" s="324" t="s">
        <v>33</v>
      </c>
      <c r="C130" s="328" t="s">
        <v>35</v>
      </c>
      <c r="D130" s="324" t="s">
        <v>15</v>
      </c>
      <c r="E130" s="324" t="s">
        <v>34</v>
      </c>
      <c r="F130" s="422" t="s">
        <v>0</v>
      </c>
      <c r="G130" s="353" t="s">
        <v>23</v>
      </c>
      <c r="H130" s="354"/>
      <c r="I130" s="355"/>
      <c r="J130" s="328" t="s">
        <v>255</v>
      </c>
      <c r="K130" s="328" t="s">
        <v>254</v>
      </c>
      <c r="L130" s="348" t="s">
        <v>14</v>
      </c>
      <c r="M130" s="348" t="s">
        <v>229</v>
      </c>
    </row>
    <row r="131" spans="2:13" ht="16.5" customHeight="1" thickBot="1" x14ac:dyDescent="0.3">
      <c r="B131" s="325"/>
      <c r="C131" s="329"/>
      <c r="D131" s="325"/>
      <c r="E131" s="325"/>
      <c r="F131" s="456"/>
      <c r="G131" s="11" t="s">
        <v>1</v>
      </c>
      <c r="H131" s="12" t="s">
        <v>2</v>
      </c>
      <c r="I131" s="21" t="s">
        <v>3</v>
      </c>
      <c r="J131" s="329"/>
      <c r="K131" s="329"/>
      <c r="L131" s="372"/>
      <c r="M131" s="372"/>
    </row>
    <row r="132" spans="2:13" ht="63.75" thickBot="1" x14ac:dyDescent="0.3">
      <c r="B132" s="330" t="s">
        <v>130</v>
      </c>
      <c r="C132" s="326">
        <v>5</v>
      </c>
      <c r="D132" s="331" t="s">
        <v>129</v>
      </c>
      <c r="E132" s="343" t="s">
        <v>167</v>
      </c>
      <c r="F132" s="18" t="s">
        <v>219</v>
      </c>
      <c r="G132" s="52" t="s">
        <v>230</v>
      </c>
      <c r="H132" s="29"/>
      <c r="I132" s="30"/>
      <c r="J132" s="147">
        <v>2</v>
      </c>
      <c r="K132" s="147">
        <v>2</v>
      </c>
      <c r="L132" s="51" t="s">
        <v>235</v>
      </c>
      <c r="M132" s="218" t="s">
        <v>373</v>
      </c>
    </row>
    <row r="133" spans="2:13" ht="52.5" customHeight="1" thickBot="1" x14ac:dyDescent="0.3">
      <c r="B133" s="330"/>
      <c r="C133" s="326"/>
      <c r="D133" s="331"/>
      <c r="E133" s="343"/>
      <c r="F133" s="408" t="s">
        <v>137</v>
      </c>
      <c r="G133" s="409"/>
      <c r="H133" s="409"/>
      <c r="I133" s="409"/>
      <c r="J133" s="409"/>
      <c r="K133" s="409"/>
      <c r="L133" s="409"/>
      <c r="M133" s="410"/>
    </row>
    <row r="134" spans="2:13" ht="51.75" customHeight="1" thickBot="1" x14ac:dyDescent="0.3">
      <c r="B134" s="330"/>
      <c r="C134" s="326"/>
      <c r="D134" s="331"/>
      <c r="E134" s="343"/>
      <c r="F134" s="408" t="s">
        <v>220</v>
      </c>
      <c r="G134" s="409"/>
      <c r="H134" s="409"/>
      <c r="I134" s="409"/>
      <c r="J134" s="409"/>
      <c r="K134" s="409"/>
      <c r="L134" s="409"/>
      <c r="M134" s="410"/>
    </row>
    <row r="135" spans="2:13" ht="33.75" customHeight="1" thickBot="1" x14ac:dyDescent="0.3">
      <c r="B135" s="330"/>
      <c r="C135" s="326"/>
      <c r="D135" s="331"/>
      <c r="E135" s="343"/>
      <c r="F135" s="408" t="s">
        <v>195</v>
      </c>
      <c r="G135" s="409"/>
      <c r="H135" s="409"/>
      <c r="I135" s="409"/>
      <c r="J135" s="409"/>
      <c r="K135" s="409"/>
      <c r="L135" s="409"/>
      <c r="M135" s="410"/>
    </row>
    <row r="136" spans="2:13" ht="137.25" customHeight="1" thickBot="1" x14ac:dyDescent="0.3">
      <c r="B136" s="53" t="s">
        <v>132</v>
      </c>
      <c r="C136" s="54">
        <v>6</v>
      </c>
      <c r="D136" s="55" t="s">
        <v>131</v>
      </c>
      <c r="E136" s="56" t="s">
        <v>168</v>
      </c>
      <c r="F136" s="57" t="s">
        <v>221</v>
      </c>
      <c r="G136" s="58" t="s">
        <v>230</v>
      </c>
      <c r="H136" s="59"/>
      <c r="I136" s="60"/>
      <c r="J136" s="45">
        <v>2</v>
      </c>
      <c r="K136" s="45">
        <v>2</v>
      </c>
      <c r="L136" s="284" t="s">
        <v>236</v>
      </c>
      <c r="M136" s="133" t="s">
        <v>298</v>
      </c>
    </row>
    <row r="137" spans="2:13" ht="129.75" customHeight="1" x14ac:dyDescent="0.25">
      <c r="B137" s="334" t="s">
        <v>134</v>
      </c>
      <c r="C137" s="338">
        <v>7</v>
      </c>
      <c r="D137" s="339" t="s">
        <v>133</v>
      </c>
      <c r="E137" s="356" t="s">
        <v>101</v>
      </c>
      <c r="F137" s="31" t="s">
        <v>100</v>
      </c>
      <c r="G137" s="15" t="s">
        <v>230</v>
      </c>
      <c r="H137" s="16"/>
      <c r="I137" s="17"/>
      <c r="J137" s="339">
        <v>2</v>
      </c>
      <c r="K137" s="339">
        <v>2</v>
      </c>
      <c r="L137" s="453" t="s">
        <v>248</v>
      </c>
      <c r="M137" s="405" t="s">
        <v>338</v>
      </c>
    </row>
    <row r="138" spans="2:13" ht="57" customHeight="1" x14ac:dyDescent="0.25">
      <c r="B138" s="330"/>
      <c r="C138" s="326"/>
      <c r="D138" s="331"/>
      <c r="E138" s="343"/>
      <c r="F138" s="28" t="s">
        <v>176</v>
      </c>
      <c r="G138" s="5" t="s">
        <v>230</v>
      </c>
      <c r="H138" s="6"/>
      <c r="I138" s="7"/>
      <c r="J138" s="331"/>
      <c r="K138" s="331"/>
      <c r="L138" s="454"/>
      <c r="M138" s="406"/>
    </row>
    <row r="139" spans="2:13" ht="57" customHeight="1" x14ac:dyDescent="0.25">
      <c r="B139" s="330"/>
      <c r="C139" s="326"/>
      <c r="D139" s="331"/>
      <c r="E139" s="343"/>
      <c r="F139" s="32" t="s">
        <v>177</v>
      </c>
      <c r="G139" s="5" t="s">
        <v>230</v>
      </c>
      <c r="H139" s="6"/>
      <c r="I139" s="7"/>
      <c r="J139" s="331"/>
      <c r="K139" s="331"/>
      <c r="L139" s="454"/>
      <c r="M139" s="406"/>
    </row>
    <row r="140" spans="2:13" ht="57" customHeight="1" x14ac:dyDescent="0.25">
      <c r="B140" s="330"/>
      <c r="C140" s="326"/>
      <c r="D140" s="331"/>
      <c r="E140" s="343"/>
      <c r="F140" s="28" t="s">
        <v>178</v>
      </c>
      <c r="G140" s="5" t="s">
        <v>230</v>
      </c>
      <c r="H140" s="6"/>
      <c r="I140" s="7"/>
      <c r="J140" s="331"/>
      <c r="K140" s="331"/>
      <c r="L140" s="454"/>
      <c r="M140" s="406"/>
    </row>
    <row r="141" spans="2:13" ht="57" customHeight="1" thickBot="1" x14ac:dyDescent="0.3">
      <c r="B141" s="330"/>
      <c r="C141" s="326"/>
      <c r="D141" s="331"/>
      <c r="E141" s="343"/>
      <c r="F141" s="33" t="s">
        <v>179</v>
      </c>
      <c r="G141" s="8" t="s">
        <v>230</v>
      </c>
      <c r="H141" s="9"/>
      <c r="I141" s="10"/>
      <c r="J141" s="332"/>
      <c r="K141" s="332"/>
      <c r="L141" s="455"/>
      <c r="M141" s="407"/>
    </row>
    <row r="142" spans="2:13" ht="72" customHeight="1" thickBot="1" x14ac:dyDescent="0.3">
      <c r="B142" s="330"/>
      <c r="C142" s="326"/>
      <c r="D142" s="331"/>
      <c r="E142" s="343"/>
      <c r="F142" s="450" t="s">
        <v>187</v>
      </c>
      <c r="G142" s="451"/>
      <c r="H142" s="451"/>
      <c r="I142" s="451"/>
      <c r="J142" s="451"/>
      <c r="K142" s="451"/>
      <c r="L142" s="451"/>
      <c r="M142" s="452"/>
    </row>
    <row r="143" spans="2:13" ht="15.75" customHeight="1" x14ac:dyDescent="0.25">
      <c r="B143" s="12" t="s">
        <v>33</v>
      </c>
      <c r="C143" s="12" t="s">
        <v>35</v>
      </c>
      <c r="D143" s="12" t="s">
        <v>15</v>
      </c>
      <c r="E143" s="12" t="s">
        <v>34</v>
      </c>
      <c r="F143" s="12" t="s">
        <v>0</v>
      </c>
      <c r="G143" s="353" t="s">
        <v>23</v>
      </c>
      <c r="H143" s="354"/>
      <c r="I143" s="355"/>
      <c r="J143" s="12" t="s">
        <v>255</v>
      </c>
      <c r="K143" s="12" t="s">
        <v>254</v>
      </c>
      <c r="L143" s="12" t="s">
        <v>14</v>
      </c>
      <c r="M143" s="12" t="s">
        <v>229</v>
      </c>
    </row>
    <row r="144" spans="2:13" ht="16.5" customHeight="1" thickBot="1" x14ac:dyDescent="0.3">
      <c r="B144" s="308"/>
      <c r="C144" s="308"/>
      <c r="D144" s="308"/>
      <c r="E144" s="308"/>
      <c r="F144" s="308"/>
      <c r="G144" s="322" t="s">
        <v>1</v>
      </c>
      <c r="H144" s="19" t="s">
        <v>2</v>
      </c>
      <c r="I144" s="323" t="s">
        <v>3</v>
      </c>
      <c r="J144" s="308"/>
      <c r="K144" s="308"/>
      <c r="L144" s="308"/>
      <c r="M144" s="308"/>
    </row>
    <row r="145" spans="2:13" ht="105.75" customHeight="1" thickBot="1" x14ac:dyDescent="0.3">
      <c r="B145" s="330" t="s">
        <v>149</v>
      </c>
      <c r="C145" s="326">
        <v>8</v>
      </c>
      <c r="D145" s="331" t="s">
        <v>138</v>
      </c>
      <c r="E145" s="343" t="s">
        <v>227</v>
      </c>
      <c r="F145" s="34" t="s">
        <v>222</v>
      </c>
      <c r="G145" s="52"/>
      <c r="H145" s="61" t="s">
        <v>230</v>
      </c>
      <c r="I145" s="62"/>
      <c r="J145" s="147">
        <v>2</v>
      </c>
      <c r="K145" s="147">
        <v>2</v>
      </c>
      <c r="L145" s="51" t="s">
        <v>249</v>
      </c>
      <c r="M145" s="302" t="s">
        <v>370</v>
      </c>
    </row>
    <row r="146" spans="2:13" ht="59.25" customHeight="1" thickBot="1" x14ac:dyDescent="0.3">
      <c r="B146" s="330"/>
      <c r="C146" s="326"/>
      <c r="D146" s="331"/>
      <c r="E146" s="343"/>
      <c r="F146" s="399" t="s">
        <v>228</v>
      </c>
      <c r="G146" s="400"/>
      <c r="H146" s="400"/>
      <c r="I146" s="400"/>
      <c r="J146" s="400"/>
      <c r="K146" s="400"/>
      <c r="L146" s="400"/>
      <c r="M146" s="401"/>
    </row>
    <row r="147" spans="2:13" ht="65.25" customHeight="1" x14ac:dyDescent="0.25">
      <c r="B147" s="330"/>
      <c r="C147" s="326"/>
      <c r="D147" s="331"/>
      <c r="E147" s="343"/>
      <c r="F147" s="35" t="s">
        <v>173</v>
      </c>
      <c r="G147" s="16" t="s">
        <v>230</v>
      </c>
      <c r="H147" s="16"/>
      <c r="I147" s="17"/>
      <c r="J147" s="131">
        <v>2</v>
      </c>
      <c r="K147" s="131">
        <v>2</v>
      </c>
      <c r="L147" s="350" t="s">
        <v>249</v>
      </c>
      <c r="M147" s="405" t="s">
        <v>367</v>
      </c>
    </row>
    <row r="148" spans="2:13" ht="51.75" customHeight="1" x14ac:dyDescent="0.25">
      <c r="B148" s="330"/>
      <c r="C148" s="326"/>
      <c r="D148" s="331"/>
      <c r="E148" s="343"/>
      <c r="F148" s="194" t="s">
        <v>175</v>
      </c>
      <c r="G148" s="6" t="s">
        <v>230</v>
      </c>
      <c r="H148" s="6"/>
      <c r="I148" s="7"/>
      <c r="J148" s="362">
        <v>2</v>
      </c>
      <c r="K148" s="362">
        <v>2</v>
      </c>
      <c r="L148" s="351"/>
      <c r="M148" s="406"/>
    </row>
    <row r="149" spans="2:13" ht="31.5" x14ac:dyDescent="0.25">
      <c r="B149" s="330"/>
      <c r="C149" s="326"/>
      <c r="D149" s="331"/>
      <c r="E149" s="343"/>
      <c r="F149" s="194" t="s">
        <v>174</v>
      </c>
      <c r="G149" s="6" t="s">
        <v>230</v>
      </c>
      <c r="H149" s="6"/>
      <c r="I149" s="7"/>
      <c r="J149" s="331"/>
      <c r="K149" s="331"/>
      <c r="L149" s="351"/>
      <c r="M149" s="406"/>
    </row>
    <row r="150" spans="2:13" ht="63.75" customHeight="1" x14ac:dyDescent="0.25">
      <c r="B150" s="330"/>
      <c r="C150" s="326"/>
      <c r="D150" s="331"/>
      <c r="E150" s="343"/>
      <c r="F150" s="194" t="s">
        <v>194</v>
      </c>
      <c r="G150" s="6" t="s">
        <v>230</v>
      </c>
      <c r="H150" s="6"/>
      <c r="I150" s="7"/>
      <c r="J150" s="331"/>
      <c r="K150" s="331"/>
      <c r="L150" s="351"/>
      <c r="M150" s="406"/>
    </row>
    <row r="151" spans="2:13" ht="144.75" customHeight="1" thickBot="1" x14ac:dyDescent="0.3">
      <c r="B151" s="330"/>
      <c r="C151" s="326"/>
      <c r="D151" s="331"/>
      <c r="E151" s="343"/>
      <c r="F151" s="195" t="s">
        <v>188</v>
      </c>
      <c r="G151" s="9" t="s">
        <v>230</v>
      </c>
      <c r="H151" s="9"/>
      <c r="I151" s="10"/>
      <c r="J151" s="332"/>
      <c r="K151" s="332"/>
      <c r="L151" s="352"/>
      <c r="M151" s="407"/>
    </row>
    <row r="152" spans="2:13" ht="31.5" customHeight="1" thickBot="1" x14ac:dyDescent="0.3">
      <c r="B152" s="330"/>
      <c r="C152" s="326"/>
      <c r="D152" s="331"/>
      <c r="E152" s="343"/>
      <c r="F152" s="399" t="s">
        <v>139</v>
      </c>
      <c r="G152" s="400"/>
      <c r="H152" s="400"/>
      <c r="I152" s="400"/>
      <c r="J152" s="400"/>
      <c r="K152" s="400"/>
      <c r="L152" s="400"/>
      <c r="M152" s="401"/>
    </row>
    <row r="153" spans="2:13" ht="32.25" customHeight="1" thickBot="1" x14ac:dyDescent="0.3">
      <c r="B153" s="330"/>
      <c r="C153" s="326"/>
      <c r="D153" s="331"/>
      <c r="E153" s="343"/>
      <c r="F153" s="399" t="s">
        <v>140</v>
      </c>
      <c r="G153" s="400"/>
      <c r="H153" s="400"/>
      <c r="I153" s="400"/>
      <c r="J153" s="400"/>
      <c r="K153" s="400"/>
      <c r="L153" s="400"/>
      <c r="M153" s="401"/>
    </row>
    <row r="154" spans="2:13" ht="32.25" customHeight="1" thickBot="1" x14ac:dyDescent="0.3">
      <c r="B154" s="330"/>
      <c r="C154" s="326"/>
      <c r="D154" s="331"/>
      <c r="E154" s="343"/>
      <c r="F154" s="402" t="s">
        <v>142</v>
      </c>
      <c r="G154" s="403"/>
      <c r="H154" s="403"/>
      <c r="I154" s="403"/>
      <c r="J154" s="403"/>
      <c r="K154" s="403"/>
      <c r="L154" s="403"/>
      <c r="M154" s="404"/>
    </row>
    <row r="155" spans="2:13" ht="66.75" customHeight="1" x14ac:dyDescent="0.25">
      <c r="B155" s="334" t="s">
        <v>141</v>
      </c>
      <c r="C155" s="338">
        <v>9</v>
      </c>
      <c r="D155" s="339" t="s">
        <v>135</v>
      </c>
      <c r="E155" s="340" t="s">
        <v>144</v>
      </c>
      <c r="F155" s="130" t="s">
        <v>21</v>
      </c>
      <c r="G155" s="15"/>
      <c r="H155" s="16" t="s">
        <v>230</v>
      </c>
      <c r="I155" s="131"/>
      <c r="J155" s="131">
        <v>2</v>
      </c>
      <c r="K155" s="148">
        <v>0</v>
      </c>
      <c r="L155" s="192" t="s">
        <v>4</v>
      </c>
      <c r="M155" s="193" t="s">
        <v>319</v>
      </c>
    </row>
    <row r="156" spans="2:13" ht="169.5" customHeight="1" x14ac:dyDescent="0.25">
      <c r="B156" s="330"/>
      <c r="C156" s="326"/>
      <c r="D156" s="331"/>
      <c r="E156" s="341"/>
      <c r="F156" s="248" t="s">
        <v>20</v>
      </c>
      <c r="G156" s="249"/>
      <c r="H156" s="250"/>
      <c r="I156" s="251" t="s">
        <v>337</v>
      </c>
      <c r="J156" s="251">
        <v>2</v>
      </c>
      <c r="K156" s="252">
        <v>1</v>
      </c>
      <c r="L156" s="279" t="s">
        <v>347</v>
      </c>
      <c r="M156" s="254" t="s">
        <v>363</v>
      </c>
    </row>
    <row r="157" spans="2:13" ht="122.25" customHeight="1" x14ac:dyDescent="0.25">
      <c r="B157" s="330"/>
      <c r="C157" s="326"/>
      <c r="D157" s="331"/>
      <c r="E157" s="341"/>
      <c r="F157" s="255" t="s">
        <v>146</v>
      </c>
      <c r="G157" s="249" t="s">
        <v>230</v>
      </c>
      <c r="H157" s="250"/>
      <c r="I157" s="251"/>
      <c r="J157" s="251">
        <v>2</v>
      </c>
      <c r="K157" s="252">
        <v>2</v>
      </c>
      <c r="L157" s="279" t="s">
        <v>251</v>
      </c>
      <c r="M157" s="256" t="s">
        <v>381</v>
      </c>
    </row>
    <row r="158" spans="2:13" ht="272.25" customHeight="1" x14ac:dyDescent="0.25">
      <c r="B158" s="330"/>
      <c r="C158" s="326"/>
      <c r="D158" s="331"/>
      <c r="E158" s="341"/>
      <c r="F158" s="248" t="s">
        <v>148</v>
      </c>
      <c r="G158" s="249" t="s">
        <v>230</v>
      </c>
      <c r="H158" s="250"/>
      <c r="I158" s="251"/>
      <c r="J158" s="251">
        <v>2</v>
      </c>
      <c r="K158" s="252">
        <v>2</v>
      </c>
      <c r="L158" s="253" t="s">
        <v>4</v>
      </c>
      <c r="M158" s="254" t="s">
        <v>382</v>
      </c>
    </row>
    <row r="159" spans="2:13" ht="194.25" customHeight="1" thickBot="1" x14ac:dyDescent="0.3">
      <c r="B159" s="333"/>
      <c r="C159" s="327"/>
      <c r="D159" s="332"/>
      <c r="E159" s="342"/>
      <c r="F159" s="257" t="s">
        <v>145</v>
      </c>
      <c r="G159" s="258"/>
      <c r="H159" s="259"/>
      <c r="I159" s="260" t="s">
        <v>230</v>
      </c>
      <c r="J159" s="260">
        <v>2</v>
      </c>
      <c r="K159" s="261">
        <v>1</v>
      </c>
      <c r="L159" s="262" t="s">
        <v>4</v>
      </c>
      <c r="M159" s="263" t="s">
        <v>345</v>
      </c>
    </row>
    <row r="160" spans="2:13" ht="15.75" customHeight="1" x14ac:dyDescent="0.25">
      <c r="B160" s="314" t="s">
        <v>33</v>
      </c>
      <c r="C160" s="309" t="s">
        <v>35</v>
      </c>
      <c r="D160" s="314" t="s">
        <v>15</v>
      </c>
      <c r="E160" s="314" t="s">
        <v>34</v>
      </c>
      <c r="F160" s="306" t="s">
        <v>0</v>
      </c>
      <c r="G160" s="457" t="s">
        <v>23</v>
      </c>
      <c r="H160" s="458"/>
      <c r="I160" s="459"/>
      <c r="J160" s="312" t="s">
        <v>255</v>
      </c>
      <c r="K160" s="312" t="s">
        <v>254</v>
      </c>
      <c r="L160" s="312" t="s">
        <v>14</v>
      </c>
      <c r="M160" s="311" t="s">
        <v>229</v>
      </c>
    </row>
    <row r="161" spans="2:13" ht="16.5" customHeight="1" thickBot="1" x14ac:dyDescent="0.3">
      <c r="B161" s="315"/>
      <c r="C161" s="310"/>
      <c r="D161" s="315"/>
      <c r="E161" s="315"/>
      <c r="F161" s="472"/>
      <c r="G161" s="264" t="s">
        <v>1</v>
      </c>
      <c r="H161" s="265" t="s">
        <v>2</v>
      </c>
      <c r="I161" s="266" t="s">
        <v>3</v>
      </c>
      <c r="J161" s="313"/>
      <c r="K161" s="313"/>
      <c r="L161" s="313"/>
      <c r="M161" s="307"/>
    </row>
    <row r="162" spans="2:13" ht="63" customHeight="1" x14ac:dyDescent="0.25">
      <c r="B162" s="330" t="s">
        <v>150</v>
      </c>
      <c r="C162" s="326">
        <v>10</v>
      </c>
      <c r="D162" s="330" t="s">
        <v>147</v>
      </c>
      <c r="E162" s="343" t="s">
        <v>49</v>
      </c>
      <c r="F162" s="267" t="s">
        <v>26</v>
      </c>
      <c r="G162" s="268" t="s">
        <v>230</v>
      </c>
      <c r="H162" s="269"/>
      <c r="I162" s="270"/>
      <c r="J162" s="271">
        <v>2</v>
      </c>
      <c r="K162" s="271">
        <v>2</v>
      </c>
      <c r="L162" s="272" t="s">
        <v>4</v>
      </c>
      <c r="M162" s="273" t="s">
        <v>320</v>
      </c>
    </row>
    <row r="163" spans="2:13" ht="93.75" customHeight="1" thickBot="1" x14ac:dyDescent="0.3">
      <c r="B163" s="333"/>
      <c r="C163" s="327"/>
      <c r="D163" s="333"/>
      <c r="E163" s="344"/>
      <c r="F163" s="274" t="s">
        <v>91</v>
      </c>
      <c r="G163" s="258" t="s">
        <v>230</v>
      </c>
      <c r="H163" s="275"/>
      <c r="I163" s="260"/>
      <c r="J163" s="261">
        <v>2</v>
      </c>
      <c r="K163" s="261">
        <v>2</v>
      </c>
      <c r="L163" s="280" t="s">
        <v>248</v>
      </c>
      <c r="M163" s="276" t="s">
        <v>348</v>
      </c>
    </row>
    <row r="164" spans="2:13" ht="66" customHeight="1" x14ac:dyDescent="0.25">
      <c r="B164" s="334" t="s">
        <v>151</v>
      </c>
      <c r="C164" s="338">
        <v>11</v>
      </c>
      <c r="D164" s="335" t="s">
        <v>136</v>
      </c>
      <c r="E164" s="20" t="s">
        <v>54</v>
      </c>
      <c r="F164" s="36" t="s">
        <v>19</v>
      </c>
      <c r="G164" s="15" t="s">
        <v>289</v>
      </c>
      <c r="H164" s="16"/>
      <c r="I164" s="17"/>
      <c r="J164" s="470"/>
      <c r="K164" s="470"/>
      <c r="L164" s="43" t="s">
        <v>289</v>
      </c>
      <c r="M164" s="66"/>
    </row>
    <row r="165" spans="2:13" ht="141.75" customHeight="1" x14ac:dyDescent="0.25">
      <c r="B165" s="330"/>
      <c r="C165" s="326"/>
      <c r="D165" s="336"/>
      <c r="E165" s="110" t="s">
        <v>53</v>
      </c>
      <c r="F165" s="25" t="s">
        <v>68</v>
      </c>
      <c r="G165" s="115" t="s">
        <v>230</v>
      </c>
      <c r="H165" s="116"/>
      <c r="I165" s="117"/>
      <c r="J165" s="316"/>
      <c r="K165" s="316"/>
      <c r="L165" s="37" t="s">
        <v>4</v>
      </c>
      <c r="M165" s="118" t="s">
        <v>303</v>
      </c>
    </row>
    <row r="166" spans="2:13" ht="64.5" customHeight="1" x14ac:dyDescent="0.25">
      <c r="B166" s="330"/>
      <c r="C166" s="326"/>
      <c r="D166" s="336"/>
      <c r="E166" s="111" t="s">
        <v>55</v>
      </c>
      <c r="F166" s="25" t="s">
        <v>30</v>
      </c>
      <c r="G166" s="100" t="s">
        <v>230</v>
      </c>
      <c r="H166" s="6"/>
      <c r="I166" s="119"/>
      <c r="J166" s="304">
        <v>2</v>
      </c>
      <c r="K166" s="304">
        <v>2</v>
      </c>
      <c r="L166" s="37" t="s">
        <v>4</v>
      </c>
      <c r="M166" s="208" t="s">
        <v>311</v>
      </c>
    </row>
    <row r="167" spans="2:13" ht="409.5" customHeight="1" x14ac:dyDescent="0.25">
      <c r="B167" s="330"/>
      <c r="C167" s="326"/>
      <c r="D167" s="336"/>
      <c r="E167" s="110" t="s">
        <v>56</v>
      </c>
      <c r="F167" s="25" t="s">
        <v>31</v>
      </c>
      <c r="G167" s="100" t="s">
        <v>230</v>
      </c>
      <c r="H167" s="6"/>
      <c r="I167" s="119"/>
      <c r="J167" s="304"/>
      <c r="K167" s="316"/>
      <c r="L167" s="241" t="s">
        <v>304</v>
      </c>
      <c r="M167" s="242" t="s">
        <v>318</v>
      </c>
    </row>
    <row r="168" spans="2:13" ht="112.5" customHeight="1" thickBot="1" x14ac:dyDescent="0.3">
      <c r="B168" s="333"/>
      <c r="C168" s="327"/>
      <c r="D168" s="337"/>
      <c r="E168" s="112" t="s">
        <v>57</v>
      </c>
      <c r="F168" s="26" t="s">
        <v>32</v>
      </c>
      <c r="G168" s="113" t="s">
        <v>230</v>
      </c>
      <c r="H168" s="64"/>
      <c r="I168" s="114"/>
      <c r="J168" s="471"/>
      <c r="K168" s="471"/>
      <c r="L168" s="289" t="s">
        <v>346</v>
      </c>
      <c r="M168" s="240" t="s">
        <v>287</v>
      </c>
    </row>
    <row r="170" spans="2:13" ht="15.75" thickBot="1" x14ac:dyDescent="0.3"/>
    <row r="171" spans="2:13" ht="16.5" thickBot="1" x14ac:dyDescent="0.3">
      <c r="B171" s="396" t="s">
        <v>23</v>
      </c>
      <c r="C171" s="397"/>
      <c r="D171" s="398"/>
    </row>
    <row r="172" spans="2:13" ht="36.75" customHeight="1" x14ac:dyDescent="0.25">
      <c r="B172" s="189" t="s">
        <v>1</v>
      </c>
      <c r="C172" s="190" t="s">
        <v>2</v>
      </c>
      <c r="D172" s="191" t="s">
        <v>3</v>
      </c>
    </row>
    <row r="173" spans="2:13" ht="30" customHeight="1" thickBot="1" x14ac:dyDescent="0.3">
      <c r="B173" s="175">
        <v>2</v>
      </c>
      <c r="C173" s="176">
        <v>0</v>
      </c>
      <c r="D173" s="177">
        <v>1</v>
      </c>
    </row>
  </sheetData>
  <mergeCells count="161">
    <mergeCell ref="G109:I109"/>
    <mergeCell ref="J148:J151"/>
    <mergeCell ref="F146:M146"/>
    <mergeCell ref="F142:M142"/>
    <mergeCell ref="K117:K126"/>
    <mergeCell ref="K130:K131"/>
    <mergeCell ref="K112:K116"/>
    <mergeCell ref="J130:J131"/>
    <mergeCell ref="L137:L141"/>
    <mergeCell ref="F130:F131"/>
    <mergeCell ref="G160:I160"/>
    <mergeCell ref="B111:B129"/>
    <mergeCell ref="G78:I78"/>
    <mergeCell ref="M95:M107"/>
    <mergeCell ref="F92:M92"/>
    <mergeCell ref="F73:M73"/>
    <mergeCell ref="E145:E154"/>
    <mergeCell ref="D145:D154"/>
    <mergeCell ref="C145:C154"/>
    <mergeCell ref="E93:E108"/>
    <mergeCell ref="F128:M128"/>
    <mergeCell ref="F129:M129"/>
    <mergeCell ref="E111:E129"/>
    <mergeCell ref="F133:M133"/>
    <mergeCell ref="F134:M134"/>
    <mergeCell ref="D111:D129"/>
    <mergeCell ref="M117:M126"/>
    <mergeCell ref="K81:K84"/>
    <mergeCell ref="M80:M91"/>
    <mergeCell ref="L93:L107"/>
    <mergeCell ref="L62:L65"/>
    <mergeCell ref="G130:I130"/>
    <mergeCell ref="L80:L91"/>
    <mergeCell ref="L111:L126"/>
    <mergeCell ref="J81:J84"/>
    <mergeCell ref="J85:J91"/>
    <mergeCell ref="J95:J107"/>
    <mergeCell ref="J112:J116"/>
    <mergeCell ref="J117:J126"/>
    <mergeCell ref="F108:M108"/>
    <mergeCell ref="K85:K91"/>
    <mergeCell ref="M70:M72"/>
    <mergeCell ref="M64:M65"/>
    <mergeCell ref="L70:L72"/>
    <mergeCell ref="K62:K65"/>
    <mergeCell ref="K69:K72"/>
    <mergeCell ref="B171:D171"/>
    <mergeCell ref="F152:M152"/>
    <mergeCell ref="F153:M153"/>
    <mergeCell ref="F154:M154"/>
    <mergeCell ref="L130:L131"/>
    <mergeCell ref="M137:M141"/>
    <mergeCell ref="M147:M151"/>
    <mergeCell ref="M130:M131"/>
    <mergeCell ref="K137:K141"/>
    <mergeCell ref="K148:K151"/>
    <mergeCell ref="F135:M135"/>
    <mergeCell ref="J137:J141"/>
    <mergeCell ref="C132:C135"/>
    <mergeCell ref="B132:B135"/>
    <mergeCell ref="E132:E135"/>
    <mergeCell ref="B130:B131"/>
    <mergeCell ref="C130:C131"/>
    <mergeCell ref="D130:D131"/>
    <mergeCell ref="E130:E131"/>
    <mergeCell ref="B3:L3"/>
    <mergeCell ref="M13:M19"/>
    <mergeCell ref="M25:M34"/>
    <mergeCell ref="F23:M23"/>
    <mergeCell ref="F35:M35"/>
    <mergeCell ref="M36:M37"/>
    <mergeCell ref="B6:B35"/>
    <mergeCell ref="E11:E23"/>
    <mergeCell ref="E24:E35"/>
    <mergeCell ref="D24:D35"/>
    <mergeCell ref="D11:D23"/>
    <mergeCell ref="C6:C10"/>
    <mergeCell ref="E6:E10"/>
    <mergeCell ref="L4:L5"/>
    <mergeCell ref="D4:D5"/>
    <mergeCell ref="E4:E5"/>
    <mergeCell ref="F4:F5"/>
    <mergeCell ref="G36:I36"/>
    <mergeCell ref="L36:L37"/>
    <mergeCell ref="E38:E41"/>
    <mergeCell ref="J36:J37"/>
    <mergeCell ref="K36:K37"/>
    <mergeCell ref="K95:K107"/>
    <mergeCell ref="E69:E74"/>
    <mergeCell ref="E80:E92"/>
    <mergeCell ref="E36:E37"/>
    <mergeCell ref="E49:E51"/>
    <mergeCell ref="F43:M43"/>
    <mergeCell ref="F47:M47"/>
    <mergeCell ref="F50:M50"/>
    <mergeCell ref="F51:M51"/>
    <mergeCell ref="F67:M67"/>
    <mergeCell ref="F68:M68"/>
    <mergeCell ref="G59:I59"/>
    <mergeCell ref="J62:J65"/>
    <mergeCell ref="J69:J72"/>
    <mergeCell ref="E46:E48"/>
    <mergeCell ref="F74:M74"/>
    <mergeCell ref="E42:E43"/>
    <mergeCell ref="B93:B108"/>
    <mergeCell ref="B61:B77"/>
    <mergeCell ref="B80:B92"/>
    <mergeCell ref="C56:C58"/>
    <mergeCell ref="D56:D58"/>
    <mergeCell ref="D80:D92"/>
    <mergeCell ref="D93:D108"/>
    <mergeCell ref="C93:C108"/>
    <mergeCell ref="E62:E68"/>
    <mergeCell ref="C61:C74"/>
    <mergeCell ref="K13:K19"/>
    <mergeCell ref="K24:K34"/>
    <mergeCell ref="J4:J5"/>
    <mergeCell ref="J13:J19"/>
    <mergeCell ref="J24:J34"/>
    <mergeCell ref="C24:C35"/>
    <mergeCell ref="C11:C23"/>
    <mergeCell ref="B4:B5"/>
    <mergeCell ref="L13:L19"/>
    <mergeCell ref="G4:I4"/>
    <mergeCell ref="D6:D10"/>
    <mergeCell ref="K4:K5"/>
    <mergeCell ref="L24:L34"/>
    <mergeCell ref="B2:M2"/>
    <mergeCell ref="M4:M5"/>
    <mergeCell ref="C4:C5"/>
    <mergeCell ref="L147:L151"/>
    <mergeCell ref="G143:I143"/>
    <mergeCell ref="B145:B154"/>
    <mergeCell ref="B36:B37"/>
    <mergeCell ref="F36:F37"/>
    <mergeCell ref="C137:C142"/>
    <mergeCell ref="B137:B142"/>
    <mergeCell ref="E137:E142"/>
    <mergeCell ref="D137:D142"/>
    <mergeCell ref="C111:C129"/>
    <mergeCell ref="D132:D135"/>
    <mergeCell ref="D164:D168"/>
    <mergeCell ref="B155:B159"/>
    <mergeCell ref="C155:C159"/>
    <mergeCell ref="D155:D159"/>
    <mergeCell ref="E155:E159"/>
    <mergeCell ref="B162:B163"/>
    <mergeCell ref="C162:C163"/>
    <mergeCell ref="D162:D163"/>
    <mergeCell ref="E162:E163"/>
    <mergeCell ref="B164:B168"/>
    <mergeCell ref="C164:C168"/>
    <mergeCell ref="D36:D37"/>
    <mergeCell ref="C80:C92"/>
    <mergeCell ref="B38:B58"/>
    <mergeCell ref="D61:D74"/>
    <mergeCell ref="D38:D45"/>
    <mergeCell ref="C38:C45"/>
    <mergeCell ref="D46:D55"/>
    <mergeCell ref="C36:C37"/>
    <mergeCell ref="C46:C55"/>
  </mergeCells>
  <hyperlinks>
    <hyperlink ref="L132" r:id="rId1" xr:uid="{00000000-0004-0000-0100-000000000000}"/>
    <hyperlink ref="L42" r:id="rId2" xr:uid="{00000000-0004-0000-0100-000003000000}"/>
    <hyperlink ref="L44" r:id="rId3" xr:uid="{00000000-0004-0000-0100-000004000000}"/>
    <hyperlink ref="L56" r:id="rId4" display="https://www.transmilenio.gov.co/publicaciones/151137/informes-de-la-oficina-de-control-interno-de-tmsa-2019/" xr:uid="{00000000-0004-0000-0100-000007000000}"/>
    <hyperlink ref="L58" r:id="rId5" xr:uid="{00000000-0004-0000-0100-000008000000}"/>
    <hyperlink ref="L70" r:id="rId6" xr:uid="{00000000-0004-0000-0100-000009000000}"/>
    <hyperlink ref="L80" r:id="rId7" xr:uid="{00000000-0004-0000-0100-00000A000000}"/>
    <hyperlink ref="L136" r:id="rId8" xr:uid="{00000000-0004-0000-0100-00000B000000}"/>
    <hyperlink ref="L137" r:id="rId9" xr:uid="{00000000-0004-0000-0100-00000C000000}"/>
    <hyperlink ref="L145" r:id="rId10" xr:uid="{00000000-0004-0000-0100-00000D000000}"/>
    <hyperlink ref="L147" r:id="rId11" xr:uid="{00000000-0004-0000-0100-00000E000000}"/>
    <hyperlink ref="L93" r:id="rId12" xr:uid="{00000000-0004-0000-0100-00000F000000}"/>
    <hyperlink ref="L157" r:id="rId13" xr:uid="{00000000-0004-0000-0100-000010000000}"/>
    <hyperlink ref="L38" r:id="rId14" xr:uid="{00000000-0004-0000-0100-000014000000}"/>
    <hyperlink ref="L39" r:id="rId15" xr:uid="{00000000-0004-0000-0100-000015000000}"/>
    <hyperlink ref="L69" r:id="rId16" xr:uid="{00000000-0004-0000-0100-000017000000}"/>
    <hyperlink ref="L76" r:id="rId17" xr:uid="{00000000-0004-0000-0100-000019000000}"/>
    <hyperlink ref="L77" r:id="rId18" xr:uid="{00000000-0004-0000-0100-00001A000000}"/>
    <hyperlink ref="L111" r:id="rId19" xr:uid="{00000000-0004-0000-0100-00001B000000}"/>
    <hyperlink ref="L48" r:id="rId20" xr:uid="{00000000-0004-0000-0100-00001D000000}"/>
    <hyperlink ref="L55" r:id="rId21" xr:uid="{00000000-0004-0000-0100-00001E000000}"/>
    <hyperlink ref="L49" r:id="rId22" xr:uid="{00000000-0004-0000-0100-000021000000}"/>
    <hyperlink ref="L62" r:id="rId23" xr:uid="{00000000-0004-0000-0100-000022000000}"/>
    <hyperlink ref="L46" r:id="rId24" display="https://www.transmilenio.gov.co/publicaciones/151553/vigencia-2020/" xr:uid="{00000000-0004-0000-0100-00002A000000}"/>
    <hyperlink ref="L127" r:id="rId25" xr:uid="{4C55B329-8327-4D76-BF91-057A3B0B0750}"/>
    <hyperlink ref="L41" r:id="rId26" xr:uid="{8157A3E6-C5F2-4EDE-85D0-19FE4AB37458}"/>
    <hyperlink ref="L168" r:id="rId27" display="https://datosabiertos-transmilenio.hub.arcgis.com/" xr:uid="{038A2192-C8E5-4017-A7BB-950A70FE42BC}"/>
    <hyperlink ref="L156" r:id="rId28" xr:uid="{EC2CB492-CA1B-4383-A654-073C16851B40}"/>
    <hyperlink ref="L163" r:id="rId29" xr:uid="{E7FAC7E9-EC8C-42A0-B4EE-C44BD7F19572}"/>
    <hyperlink ref="L66" r:id="rId30" xr:uid="{96B00336-7E69-4ED8-AB82-8D6292D8A89E}"/>
    <hyperlink ref="L52" r:id="rId31" xr:uid="{BD29A4BC-73C4-4BB4-A31A-90FB95976A10}"/>
    <hyperlink ref="L6" r:id="rId32" xr:uid="{00000000-0004-0000-0100-000029000000}"/>
    <hyperlink ref="L7" r:id="rId33" xr:uid="{00000000-0004-0000-0100-000028000000}"/>
    <hyperlink ref="L9" r:id="rId34" xr:uid="{00000000-0004-0000-0100-000027000000}"/>
    <hyperlink ref="L8" r:id="rId35" xr:uid="{00000000-0004-0000-0100-000026000000}"/>
    <hyperlink ref="L10" r:id="rId36" xr:uid="{00000000-0004-0000-0100-000025000000}"/>
    <hyperlink ref="L11" r:id="rId37" xr:uid="{00000000-0004-0000-0100-000024000000}"/>
    <hyperlink ref="L12" r:id="rId38" xr:uid="{00000000-0004-0000-0100-000023000000}"/>
    <hyperlink ref="L20" r:id="rId39" xr:uid="{00000000-0004-0000-0100-000012000000}"/>
    <hyperlink ref="L24" r:id="rId40" xr:uid="{00000000-0004-0000-0100-000002000000}"/>
    <hyperlink ref="L22" r:id="rId41" xr:uid="{00000000-0004-0000-0100-000001000000}"/>
  </hyperlinks>
  <pageMargins left="0" right="0" top="0" bottom="0.78740157480314965" header="3.937007874015748E-2" footer="0.31496062992125984"/>
  <pageSetup paperSize="14" scale="55" orientation="portrait" horizontalDpi="300" verticalDpi="300" r:id="rId42"/>
  <headerFooter>
    <oddFooter>&amp;R&amp;8Página &amp;P</oddFooter>
  </headerFooter>
  <rowBreaks count="7" manualBreakCount="7">
    <brk id="35" max="16383" man="1"/>
    <brk id="58" max="16383" man="1"/>
    <brk id="77" max="16383" man="1"/>
    <brk id="108" max="16383" man="1"/>
    <brk id="129" max="16383" man="1"/>
    <brk id="142" max="16383" man="1"/>
    <brk id="159" max="16383" man="1"/>
  </rowBreaks>
  <drawing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34"/>
  <sheetViews>
    <sheetView workbookViewId="0">
      <selection activeCell="B11" sqref="B11"/>
    </sheetView>
  </sheetViews>
  <sheetFormatPr baseColWidth="10" defaultRowHeight="15" x14ac:dyDescent="0.25"/>
  <cols>
    <col min="1" max="1" width="4.85546875" customWidth="1"/>
    <col min="3" max="3" width="13.140625" customWidth="1"/>
    <col min="4" max="4" width="14.5703125" customWidth="1"/>
    <col min="6" max="6" width="13.28515625" customWidth="1"/>
    <col min="7" max="7" width="14.7109375" customWidth="1"/>
    <col min="8" max="8" width="9.28515625" customWidth="1"/>
    <col min="9" max="9" width="10.7109375" style="157" customWidth="1"/>
    <col min="10" max="10" width="16" style="157" customWidth="1"/>
    <col min="11" max="11" width="14.28515625" style="157" customWidth="1"/>
    <col min="12" max="12" width="10.28515625" style="157" customWidth="1"/>
    <col min="13" max="13" width="27.140625" style="157" customWidth="1"/>
    <col min="14" max="14" width="11.42578125" style="157" customWidth="1"/>
    <col min="15" max="15" width="7.140625" style="157" customWidth="1"/>
    <col min="16" max="16" width="10.5703125" style="157" customWidth="1"/>
    <col min="17" max="17" width="14" customWidth="1"/>
    <col min="18" max="18" width="12.5703125" customWidth="1"/>
    <col min="20" max="20" width="19.28515625" customWidth="1"/>
  </cols>
  <sheetData>
    <row r="2" spans="2:22" ht="15.75" thickBot="1" x14ac:dyDescent="0.3"/>
    <row r="3" spans="2:22" ht="15.75" customHeight="1" thickBot="1" x14ac:dyDescent="0.3">
      <c r="B3" s="396" t="s">
        <v>23</v>
      </c>
      <c r="C3" s="397"/>
      <c r="D3" s="398"/>
      <c r="E3" s="174"/>
      <c r="F3" s="174"/>
      <c r="G3" s="174"/>
      <c r="H3" s="174"/>
      <c r="I3" s="460"/>
      <c r="J3" s="465" t="s">
        <v>275</v>
      </c>
      <c r="K3" s="465"/>
      <c r="L3" s="465"/>
      <c r="M3" s="161"/>
      <c r="N3" s="161"/>
      <c r="O3" s="161"/>
      <c r="P3" s="460"/>
    </row>
    <row r="4" spans="2:22" ht="15.75" x14ac:dyDescent="0.25">
      <c r="B4" s="125" t="s">
        <v>1</v>
      </c>
      <c r="C4" s="126" t="s">
        <v>2</v>
      </c>
      <c r="D4" s="127" t="s">
        <v>3</v>
      </c>
      <c r="I4" s="460"/>
      <c r="J4" s="184" t="s">
        <v>276</v>
      </c>
      <c r="K4" s="184" t="s">
        <v>279</v>
      </c>
      <c r="L4" s="185"/>
      <c r="M4" s="161"/>
      <c r="N4" s="161"/>
      <c r="O4" s="161"/>
      <c r="P4" s="460"/>
    </row>
    <row r="5" spans="2:22" ht="16.5" thickBot="1" x14ac:dyDescent="0.3">
      <c r="B5" s="175">
        <v>2</v>
      </c>
      <c r="C5" s="176">
        <v>0</v>
      </c>
      <c r="D5" s="177">
        <v>1</v>
      </c>
      <c r="J5" s="184" t="s">
        <v>277</v>
      </c>
      <c r="K5" s="184" t="s">
        <v>280</v>
      </c>
      <c r="L5" s="186"/>
    </row>
    <row r="6" spans="2:22" ht="15.75" x14ac:dyDescent="0.25">
      <c r="J6" s="184" t="s">
        <v>278</v>
      </c>
      <c r="K6" s="184" t="s">
        <v>281</v>
      </c>
      <c r="L6" s="187"/>
    </row>
    <row r="7" spans="2:22" ht="15.75" thickBot="1" x14ac:dyDescent="0.3"/>
    <row r="8" spans="2:22" ht="18.75" x14ac:dyDescent="0.3">
      <c r="B8" s="353" t="s">
        <v>256</v>
      </c>
      <c r="C8" s="355" t="s">
        <v>257</v>
      </c>
      <c r="D8" s="328" t="s">
        <v>282</v>
      </c>
      <c r="I8" s="469" t="s">
        <v>256</v>
      </c>
      <c r="J8" s="469"/>
      <c r="K8" s="469"/>
      <c r="L8" s="469"/>
      <c r="M8" s="469"/>
      <c r="N8" s="469"/>
      <c r="P8" s="469" t="s">
        <v>257</v>
      </c>
      <c r="Q8" s="469"/>
      <c r="R8" s="469"/>
      <c r="S8" s="469"/>
      <c r="T8" s="469"/>
      <c r="U8" s="469"/>
    </row>
    <row r="9" spans="2:22" ht="31.5" customHeight="1" thickBot="1" x14ac:dyDescent="0.3">
      <c r="B9" s="461"/>
      <c r="C9" s="462"/>
      <c r="D9" s="329"/>
      <c r="I9" s="160" t="s">
        <v>273</v>
      </c>
      <c r="J9" s="160" t="s">
        <v>271</v>
      </c>
      <c r="K9" s="160" t="s">
        <v>272</v>
      </c>
      <c r="L9" s="160" t="s">
        <v>273</v>
      </c>
      <c r="M9" s="160" t="s">
        <v>274</v>
      </c>
      <c r="N9" s="160" t="s">
        <v>272</v>
      </c>
      <c r="P9" s="160" t="s">
        <v>273</v>
      </c>
      <c r="Q9" s="160" t="s">
        <v>271</v>
      </c>
      <c r="R9" s="160" t="s">
        <v>272</v>
      </c>
      <c r="S9" s="160" t="s">
        <v>273</v>
      </c>
      <c r="T9" s="160" t="s">
        <v>274</v>
      </c>
      <c r="U9" s="160" t="s">
        <v>272</v>
      </c>
    </row>
    <row r="10" spans="2:22" ht="28.5" customHeight="1" thickBot="1" x14ac:dyDescent="0.3">
      <c r="B10" s="178">
        <v>118</v>
      </c>
      <c r="C10" s="179">
        <f>SUM(R10:R29)</f>
        <v>106</v>
      </c>
      <c r="D10" s="180">
        <f>C10/B10</f>
        <v>0.89830508474576276</v>
      </c>
      <c r="F10" t="s">
        <v>289</v>
      </c>
      <c r="I10" s="464">
        <v>1</v>
      </c>
      <c r="J10" s="463" t="s">
        <v>259</v>
      </c>
      <c r="K10" s="468">
        <f>SUM(N10:N19)</f>
        <v>72</v>
      </c>
      <c r="L10" s="170">
        <v>1.1000000000000001</v>
      </c>
      <c r="M10" s="162" t="s">
        <v>25</v>
      </c>
      <c r="N10" s="156">
        <f>SUM('Matríz de Cumplimiento Ley 1712'!J6:J10)</f>
        <v>10</v>
      </c>
      <c r="O10" s="157" t="s">
        <v>305</v>
      </c>
      <c r="P10" s="464">
        <v>1</v>
      </c>
      <c r="Q10" s="463" t="s">
        <v>259</v>
      </c>
      <c r="R10" s="468">
        <f>SUM(U10:U19)</f>
        <v>67</v>
      </c>
      <c r="S10" s="170">
        <v>1.1000000000000001</v>
      </c>
      <c r="T10" s="162" t="s">
        <v>25</v>
      </c>
      <c r="U10" s="156">
        <f>SUM('Matríz de Cumplimiento Ley 1712'!K6:K10)</f>
        <v>9</v>
      </c>
      <c r="V10" t="s">
        <v>305</v>
      </c>
    </row>
    <row r="11" spans="2:22" ht="30" x14ac:dyDescent="0.25">
      <c r="I11" s="464"/>
      <c r="J11" s="463"/>
      <c r="K11" s="468"/>
      <c r="L11" s="170">
        <v>1.2</v>
      </c>
      <c r="M11" s="162" t="s">
        <v>61</v>
      </c>
      <c r="N11" s="169">
        <f>SUM('Matríz de Cumplimiento Ley 1712'!J11:J22)</f>
        <v>12</v>
      </c>
      <c r="O11" s="157" t="s">
        <v>305</v>
      </c>
      <c r="P11" s="464"/>
      <c r="Q11" s="463"/>
      <c r="R11" s="468"/>
      <c r="S11" s="170">
        <v>1.2</v>
      </c>
      <c r="T11" s="162" t="s">
        <v>61</v>
      </c>
      <c r="U11" s="156">
        <f>SUM('Matríz de Cumplimiento Ley 1712'!K11:K22)</f>
        <v>12</v>
      </c>
      <c r="V11" t="s">
        <v>305</v>
      </c>
    </row>
    <row r="12" spans="2:22" x14ac:dyDescent="0.25">
      <c r="B12" s="173"/>
      <c r="I12" s="464"/>
      <c r="J12" s="463"/>
      <c r="K12" s="468"/>
      <c r="L12" s="170">
        <v>1.3</v>
      </c>
      <c r="M12" s="162" t="s">
        <v>27</v>
      </c>
      <c r="N12" s="156">
        <f>SUM('Matríz de Cumplimiento Ley 1712'!K24:K34)</f>
        <v>2</v>
      </c>
      <c r="O12" s="157" t="s">
        <v>305</v>
      </c>
      <c r="P12" s="464"/>
      <c r="Q12" s="463"/>
      <c r="R12" s="468"/>
      <c r="S12" s="170">
        <v>1.3</v>
      </c>
      <c r="T12" s="162" t="s">
        <v>27</v>
      </c>
      <c r="U12" s="156">
        <f>SUM('Matríz de Cumplimiento Ley 1712'!K24:K34)</f>
        <v>2</v>
      </c>
      <c r="V12" t="s">
        <v>305</v>
      </c>
    </row>
    <row r="13" spans="2:22" ht="45" x14ac:dyDescent="0.25">
      <c r="B13" s="466" t="s">
        <v>256</v>
      </c>
      <c r="C13" s="466"/>
      <c r="D13" s="466"/>
      <c r="E13" s="466"/>
      <c r="F13" s="466"/>
      <c r="G13" s="466"/>
      <c r="I13" s="464"/>
      <c r="J13" s="463"/>
      <c r="K13" s="468"/>
      <c r="L13" s="170">
        <v>1.4</v>
      </c>
      <c r="M13" s="162" t="s">
        <v>95</v>
      </c>
      <c r="N13" s="156">
        <f>SUM('Matríz de Cumplimiento Ley 1712'!J38:J42,'Matríz de Cumplimiento Ley 1712'!J44:J45)</f>
        <v>14</v>
      </c>
      <c r="O13" s="243" t="s">
        <v>305</v>
      </c>
      <c r="P13" s="464"/>
      <c r="Q13" s="463"/>
      <c r="R13" s="468"/>
      <c r="S13" s="170">
        <v>1.4</v>
      </c>
      <c r="T13" s="162" t="s">
        <v>95</v>
      </c>
      <c r="U13" s="156">
        <f>SUM('Matríz de Cumplimiento Ley 1712'!K38:K42,'Matríz de Cumplimiento Ley 1712'!K44:K45)</f>
        <v>13</v>
      </c>
      <c r="V13" t="s">
        <v>305</v>
      </c>
    </row>
    <row r="14" spans="2:22" ht="30" x14ac:dyDescent="0.25">
      <c r="B14" s="160" t="s">
        <v>273</v>
      </c>
      <c r="C14" s="160" t="s">
        <v>271</v>
      </c>
      <c r="D14" s="160" t="s">
        <v>282</v>
      </c>
      <c r="E14" s="160" t="s">
        <v>273</v>
      </c>
      <c r="F14" s="160" t="s">
        <v>274</v>
      </c>
      <c r="G14" s="160" t="s">
        <v>282</v>
      </c>
      <c r="I14" s="464"/>
      <c r="J14" s="463"/>
      <c r="K14" s="468"/>
      <c r="L14" s="170">
        <v>1.5</v>
      </c>
      <c r="M14" s="162" t="s">
        <v>18</v>
      </c>
      <c r="N14" s="156">
        <f>SUM('Matríz de Cumplimiento Ley 1712'!J46,'Matríz de Cumplimiento Ley 1712'!J48:J49,'Matríz de Cumplimiento Ley 1712'!J52:J55)</f>
        <v>14</v>
      </c>
      <c r="O14" s="243" t="s">
        <v>305</v>
      </c>
      <c r="P14" s="464"/>
      <c r="Q14" s="463"/>
      <c r="R14" s="468"/>
      <c r="S14" s="170">
        <v>1.5</v>
      </c>
      <c r="T14" s="162" t="s">
        <v>18</v>
      </c>
      <c r="U14" s="156">
        <f>SUM('Matríz de Cumplimiento Ley 1712'!K46,'Matríz de Cumplimiento Ley 1712'!K48:K49,'Matríz de Cumplimiento Ley 1712'!K52:K55)</f>
        <v>14</v>
      </c>
      <c r="V14" t="s">
        <v>305</v>
      </c>
    </row>
    <row r="15" spans="2:22" ht="30" x14ac:dyDescent="0.25">
      <c r="B15" s="464">
        <v>1</v>
      </c>
      <c r="C15" s="463" t="s">
        <v>259</v>
      </c>
      <c r="D15" s="467">
        <f>R10/K10</f>
        <v>0.93055555555555558</v>
      </c>
      <c r="E15" s="170">
        <v>1.1000000000000001</v>
      </c>
      <c r="F15" s="162" t="s">
        <v>25</v>
      </c>
      <c r="G15" s="181">
        <f>U10/N10</f>
        <v>0.9</v>
      </c>
      <c r="I15" s="464"/>
      <c r="J15" s="463"/>
      <c r="K15" s="468"/>
      <c r="L15" s="170">
        <v>1.6</v>
      </c>
      <c r="M15" s="162" t="s">
        <v>17</v>
      </c>
      <c r="N15" s="156">
        <f>SUM('Matríz de Cumplimiento Ley 1712'!J56:J58)</f>
        <v>6</v>
      </c>
      <c r="O15" s="243" t="s">
        <v>305</v>
      </c>
      <c r="P15" s="464"/>
      <c r="Q15" s="463"/>
      <c r="R15" s="468"/>
      <c r="S15" s="170">
        <v>1.6</v>
      </c>
      <c r="T15" s="162" t="s">
        <v>17</v>
      </c>
      <c r="U15" s="156">
        <f>SUM('Matríz de Cumplimiento Ley 1712'!K56:K58)</f>
        <v>6</v>
      </c>
      <c r="V15" t="s">
        <v>305</v>
      </c>
    </row>
    <row r="16" spans="2:22" ht="45.75" customHeight="1" x14ac:dyDescent="0.25">
      <c r="B16" s="464"/>
      <c r="C16" s="463"/>
      <c r="D16" s="467"/>
      <c r="E16" s="170">
        <v>1.2</v>
      </c>
      <c r="F16" s="162" t="s">
        <v>61</v>
      </c>
      <c r="G16" s="181">
        <f t="shared" ref="G16:G24" si="0">U11/N11</f>
        <v>1</v>
      </c>
      <c r="I16" s="464"/>
      <c r="J16" s="463"/>
      <c r="K16" s="468"/>
      <c r="L16" s="170">
        <v>1.7</v>
      </c>
      <c r="M16" s="162" t="s">
        <v>86</v>
      </c>
      <c r="N16" s="156">
        <f>SUM('Matríz de Cumplimiento Ley 1712'!J61:J66,'Matríz de Cumplimiento Ley 1712'!J69:J72)</f>
        <v>8</v>
      </c>
      <c r="O16" s="243" t="s">
        <v>305</v>
      </c>
      <c r="P16" s="464"/>
      <c r="Q16" s="463"/>
      <c r="R16" s="468"/>
      <c r="S16" s="170">
        <v>1.7</v>
      </c>
      <c r="T16" s="162" t="s">
        <v>86</v>
      </c>
      <c r="U16" s="156">
        <f>SUM('Matríz de Cumplimiento Ley 1712'!K61:K66,'Matríz de Cumplimiento Ley 1712'!K69:K72)</f>
        <v>7</v>
      </c>
      <c r="V16" t="s">
        <v>305</v>
      </c>
    </row>
    <row r="17" spans="2:22" ht="30" x14ac:dyDescent="0.25">
      <c r="B17" s="464"/>
      <c r="C17" s="463"/>
      <c r="D17" s="467"/>
      <c r="E17" s="170">
        <v>1.3</v>
      </c>
      <c r="F17" s="162" t="s">
        <v>27</v>
      </c>
      <c r="G17" s="181">
        <f t="shared" si="0"/>
        <v>1</v>
      </c>
      <c r="I17" s="464"/>
      <c r="J17" s="463"/>
      <c r="K17" s="468"/>
      <c r="L17" s="170">
        <v>1.8</v>
      </c>
      <c r="M17" s="162" t="s">
        <v>97</v>
      </c>
      <c r="N17" s="156">
        <f>SUM('Matríz de Cumplimiento Ley 1712'!J75)</f>
        <v>2</v>
      </c>
      <c r="O17" s="243" t="s">
        <v>305</v>
      </c>
      <c r="P17" s="464"/>
      <c r="Q17" s="463"/>
      <c r="R17" s="468"/>
      <c r="S17" s="170">
        <v>1.8</v>
      </c>
      <c r="T17" s="162" t="s">
        <v>97</v>
      </c>
      <c r="U17" s="156">
        <f>SUM('Matríz de Cumplimiento Ley 1712'!K75)</f>
        <v>1</v>
      </c>
      <c r="V17" t="s">
        <v>305</v>
      </c>
    </row>
    <row r="18" spans="2:22" ht="45" x14ac:dyDescent="0.25">
      <c r="B18" s="464"/>
      <c r="C18" s="463"/>
      <c r="D18" s="467"/>
      <c r="E18" s="170">
        <v>1.4</v>
      </c>
      <c r="F18" s="162" t="s">
        <v>95</v>
      </c>
      <c r="G18" s="181">
        <f t="shared" si="0"/>
        <v>0.9285714285714286</v>
      </c>
      <c r="I18" s="464"/>
      <c r="J18" s="463"/>
      <c r="K18" s="468"/>
      <c r="L18" s="170">
        <v>1.9</v>
      </c>
      <c r="M18" s="162" t="s">
        <v>22</v>
      </c>
      <c r="N18" s="156">
        <f>SUM('Matríz de Cumplimiento Ley 1712'!J76)</f>
        <v>2</v>
      </c>
      <c r="O18" s="243" t="s">
        <v>305</v>
      </c>
      <c r="P18" s="464"/>
      <c r="Q18" s="463"/>
      <c r="R18" s="468"/>
      <c r="S18" s="170">
        <v>1.9</v>
      </c>
      <c r="T18" s="162" t="s">
        <v>22</v>
      </c>
      <c r="U18" s="156">
        <f>SUM('Matríz de Cumplimiento Ley 1712'!K76)</f>
        <v>1</v>
      </c>
      <c r="V18" t="s">
        <v>305</v>
      </c>
    </row>
    <row r="19" spans="2:22" x14ac:dyDescent="0.25">
      <c r="B19" s="464"/>
      <c r="C19" s="463"/>
      <c r="D19" s="467"/>
      <c r="E19" s="170">
        <v>1.5</v>
      </c>
      <c r="F19" s="162" t="s">
        <v>18</v>
      </c>
      <c r="G19" s="181">
        <f t="shared" si="0"/>
        <v>1</v>
      </c>
      <c r="I19" s="464"/>
      <c r="J19" s="463"/>
      <c r="K19" s="468"/>
      <c r="L19" s="172" t="s">
        <v>260</v>
      </c>
      <c r="M19" s="162" t="s">
        <v>24</v>
      </c>
      <c r="N19" s="156">
        <f>SUM('Matríz de Cumplimiento Ley 1712'!J77)</f>
        <v>2</v>
      </c>
      <c r="O19" s="243" t="s">
        <v>305</v>
      </c>
      <c r="P19" s="464"/>
      <c r="Q19" s="463"/>
      <c r="R19" s="468"/>
      <c r="S19" s="172" t="s">
        <v>260</v>
      </c>
      <c r="T19" s="162" t="s">
        <v>24</v>
      </c>
      <c r="U19" s="156">
        <f>SUM('Matríz de Cumplimiento Ley 1712'!K77)</f>
        <v>2</v>
      </c>
      <c r="V19" t="s">
        <v>305</v>
      </c>
    </row>
    <row r="20" spans="2:22" ht="45" x14ac:dyDescent="0.25">
      <c r="B20" s="464"/>
      <c r="C20" s="463"/>
      <c r="D20" s="467"/>
      <c r="E20" s="170">
        <v>1.6</v>
      </c>
      <c r="F20" s="162" t="s">
        <v>17</v>
      </c>
      <c r="G20" s="181">
        <f t="shared" si="0"/>
        <v>1</v>
      </c>
      <c r="I20" s="170">
        <v>2</v>
      </c>
      <c r="J20" s="159" t="s">
        <v>261</v>
      </c>
      <c r="K20" s="168">
        <f>SUM('Matríz de Cumplimiento Ley 1712'!J80:J91)</f>
        <v>6</v>
      </c>
      <c r="L20"/>
      <c r="M20"/>
      <c r="N20"/>
      <c r="O20" s="243" t="s">
        <v>305</v>
      </c>
      <c r="P20" s="170">
        <v>2</v>
      </c>
      <c r="Q20" s="159" t="s">
        <v>261</v>
      </c>
      <c r="R20" s="168">
        <f>SUM('Matríz de Cumplimiento Ley 1712'!K80:K91)</f>
        <v>3</v>
      </c>
      <c r="V20" t="s">
        <v>305</v>
      </c>
    </row>
    <row r="21" spans="2:22" ht="75" x14ac:dyDescent="0.25">
      <c r="B21" s="464"/>
      <c r="C21" s="463"/>
      <c r="D21" s="467"/>
      <c r="E21" s="170">
        <v>1.7</v>
      </c>
      <c r="F21" s="162" t="s">
        <v>86</v>
      </c>
      <c r="G21" s="181">
        <f t="shared" si="0"/>
        <v>0.875</v>
      </c>
      <c r="I21" s="170">
        <v>3</v>
      </c>
      <c r="J21" s="159" t="s">
        <v>262</v>
      </c>
      <c r="K21" s="168">
        <f>SUM('Matríz de Cumplimiento Ley 1712'!J93:J107)</f>
        <v>6</v>
      </c>
      <c r="L21"/>
      <c r="M21"/>
      <c r="N21"/>
      <c r="O21" s="243" t="s">
        <v>305</v>
      </c>
      <c r="P21" s="170">
        <v>3</v>
      </c>
      <c r="Q21" s="159" t="s">
        <v>262</v>
      </c>
      <c r="R21" s="159">
        <f>SUM('Matríz de Cumplimiento Ley 1712'!K93:K107)</f>
        <v>6</v>
      </c>
      <c r="V21" t="s">
        <v>305</v>
      </c>
    </row>
    <row r="22" spans="2:22" ht="45" x14ac:dyDescent="0.25">
      <c r="B22" s="464"/>
      <c r="C22" s="463"/>
      <c r="D22" s="467"/>
      <c r="E22" s="170">
        <v>1.8</v>
      </c>
      <c r="F22" s="162" t="s">
        <v>97</v>
      </c>
      <c r="G22" s="183">
        <f t="shared" si="0"/>
        <v>0.5</v>
      </c>
      <c r="I22" s="170">
        <v>4</v>
      </c>
      <c r="J22" s="159" t="s">
        <v>263</v>
      </c>
      <c r="K22" s="159">
        <f>SUM('Matríz de Cumplimiento Ley 1712'!J111:J127)</f>
        <v>6</v>
      </c>
      <c r="L22"/>
      <c r="M22"/>
      <c r="N22"/>
      <c r="O22" s="243" t="s">
        <v>305</v>
      </c>
      <c r="P22" s="170">
        <v>4</v>
      </c>
      <c r="Q22" s="159" t="s">
        <v>263</v>
      </c>
      <c r="R22" s="159">
        <f>SUM('Matríz de Cumplimiento Ley 1712'!K111:K127)</f>
        <v>6</v>
      </c>
      <c r="V22" t="s">
        <v>305</v>
      </c>
    </row>
    <row r="23" spans="2:22" ht="45" x14ac:dyDescent="0.25">
      <c r="B23" s="464"/>
      <c r="C23" s="463"/>
      <c r="D23" s="467"/>
      <c r="E23" s="170">
        <v>1.9</v>
      </c>
      <c r="F23" s="162" t="s">
        <v>22</v>
      </c>
      <c r="G23" s="183">
        <f t="shared" si="0"/>
        <v>0.5</v>
      </c>
      <c r="I23" s="170">
        <v>5</v>
      </c>
      <c r="J23" s="159" t="s">
        <v>264</v>
      </c>
      <c r="K23" s="159">
        <f>SUM('Matríz de Cumplimiento Ley 1712'!J132)</f>
        <v>2</v>
      </c>
      <c r="L23"/>
      <c r="M23"/>
      <c r="N23"/>
      <c r="O23" s="243" t="s">
        <v>305</v>
      </c>
      <c r="P23" s="170">
        <v>5</v>
      </c>
      <c r="Q23" s="159" t="s">
        <v>264</v>
      </c>
      <c r="R23" s="159">
        <f>SUM('Matríz de Cumplimiento Ley 1712'!K132)</f>
        <v>2</v>
      </c>
      <c r="V23" t="s">
        <v>305</v>
      </c>
    </row>
    <row r="24" spans="2:22" ht="45" x14ac:dyDescent="0.25">
      <c r="B24" s="464"/>
      <c r="C24" s="463"/>
      <c r="D24" s="467"/>
      <c r="E24" s="172" t="s">
        <v>260</v>
      </c>
      <c r="F24" s="162" t="s">
        <v>24</v>
      </c>
      <c r="G24" s="181">
        <f t="shared" si="0"/>
        <v>1</v>
      </c>
      <c r="I24" s="170">
        <v>6</v>
      </c>
      <c r="J24" s="159" t="s">
        <v>265</v>
      </c>
      <c r="K24" s="159">
        <f>SUM('Matríz de Cumplimiento Ley 1712'!J136)</f>
        <v>2</v>
      </c>
      <c r="L24"/>
      <c r="M24"/>
      <c r="N24"/>
      <c r="O24" s="243" t="s">
        <v>305</v>
      </c>
      <c r="P24" s="170">
        <v>6</v>
      </c>
      <c r="Q24" s="159" t="s">
        <v>265</v>
      </c>
      <c r="R24" s="159">
        <f>SUM('Matríz de Cumplimiento Ley 1712'!K136)</f>
        <v>2</v>
      </c>
      <c r="V24" t="s">
        <v>305</v>
      </c>
    </row>
    <row r="25" spans="2:22" ht="60" x14ac:dyDescent="0.25">
      <c r="B25" s="170">
        <v>2</v>
      </c>
      <c r="C25" s="159" t="s">
        <v>261</v>
      </c>
      <c r="D25" s="296">
        <f>R20/K20</f>
        <v>0.5</v>
      </c>
      <c r="I25" s="170">
        <v>7</v>
      </c>
      <c r="J25" s="159" t="s">
        <v>266</v>
      </c>
      <c r="K25" s="159">
        <f>SUM('Matríz de Cumplimiento Ley 1712'!J137:J141)</f>
        <v>2</v>
      </c>
      <c r="L25"/>
      <c r="M25"/>
      <c r="N25"/>
      <c r="O25" s="243" t="s">
        <v>305</v>
      </c>
      <c r="P25" s="170">
        <v>7</v>
      </c>
      <c r="Q25" s="159" t="s">
        <v>266</v>
      </c>
      <c r="R25" s="159">
        <f>SUM('Matríz de Cumplimiento Ley 1712'!K137:K141)</f>
        <v>2</v>
      </c>
      <c r="V25" t="s">
        <v>305</v>
      </c>
    </row>
    <row r="26" spans="2:22" ht="105" x14ac:dyDescent="0.25">
      <c r="B26" s="170">
        <v>3</v>
      </c>
      <c r="C26" s="159" t="s">
        <v>262</v>
      </c>
      <c r="D26" s="182">
        <f t="shared" ref="D26:D34" si="1">R21/K21</f>
        <v>1</v>
      </c>
      <c r="I26" s="171">
        <v>8</v>
      </c>
      <c r="J26" s="159" t="s">
        <v>267</v>
      </c>
      <c r="K26" s="188">
        <f>SUM('Matríz de Cumplimiento Ley 1712'!J145,'Matríz de Cumplimiento Ley 1712'!J147:J151)</f>
        <v>6</v>
      </c>
      <c r="L26"/>
      <c r="M26"/>
      <c r="N26"/>
      <c r="O26" s="243" t="s">
        <v>305</v>
      </c>
      <c r="P26" s="171">
        <v>8</v>
      </c>
      <c r="Q26" s="159" t="s">
        <v>267</v>
      </c>
      <c r="R26" s="159">
        <f>SUM('Matríz de Cumplimiento Ley 1712'!K145,'Matríz de Cumplimiento Ley 1712'!K147:K151)</f>
        <v>6</v>
      </c>
      <c r="V26" t="s">
        <v>305</v>
      </c>
    </row>
    <row r="27" spans="2:22" ht="60" x14ac:dyDescent="0.25">
      <c r="B27" s="170">
        <v>4</v>
      </c>
      <c r="C27" s="159" t="s">
        <v>263</v>
      </c>
      <c r="D27" s="182">
        <f t="shared" si="1"/>
        <v>1</v>
      </c>
      <c r="I27" s="171">
        <v>9</v>
      </c>
      <c r="J27" s="159" t="s">
        <v>268</v>
      </c>
      <c r="K27" s="159">
        <f>SUM('Matríz de Cumplimiento Ley 1712'!J155:J159)</f>
        <v>10</v>
      </c>
      <c r="L27"/>
      <c r="M27"/>
      <c r="N27"/>
      <c r="O27" s="243" t="s">
        <v>305</v>
      </c>
      <c r="P27" s="171">
        <v>9</v>
      </c>
      <c r="Q27" s="159" t="s">
        <v>268</v>
      </c>
      <c r="R27" s="159">
        <f>SUM('Matríz de Cumplimiento Ley 1712'!K155:K159)</f>
        <v>6</v>
      </c>
      <c r="V27" t="s">
        <v>305</v>
      </c>
    </row>
    <row r="28" spans="2:22" ht="45" x14ac:dyDescent="0.25">
      <c r="B28" s="170">
        <v>5</v>
      </c>
      <c r="C28" s="159" t="s">
        <v>264</v>
      </c>
      <c r="D28" s="182">
        <f t="shared" si="1"/>
        <v>1</v>
      </c>
      <c r="I28" s="171">
        <v>10</v>
      </c>
      <c r="J28" s="159" t="s">
        <v>269</v>
      </c>
      <c r="K28" s="159">
        <f>SUM('Matríz de Cumplimiento Ley 1712'!J162:J163)</f>
        <v>4</v>
      </c>
      <c r="L28"/>
      <c r="M28"/>
      <c r="N28"/>
      <c r="O28" s="243" t="s">
        <v>305</v>
      </c>
      <c r="P28" s="171">
        <v>10</v>
      </c>
      <c r="Q28" s="159" t="s">
        <v>269</v>
      </c>
      <c r="R28" s="159">
        <f>SUM('Matríz de Cumplimiento Ley 1712'!K162:K163)</f>
        <v>4</v>
      </c>
      <c r="V28" t="s">
        <v>305</v>
      </c>
    </row>
    <row r="29" spans="2:22" ht="45" x14ac:dyDescent="0.25">
      <c r="B29" s="170">
        <v>6</v>
      </c>
      <c r="C29" s="159" t="s">
        <v>265</v>
      </c>
      <c r="D29" s="182">
        <f t="shared" si="1"/>
        <v>1</v>
      </c>
      <c r="I29" s="171">
        <v>11</v>
      </c>
      <c r="J29" s="159" t="s">
        <v>270</v>
      </c>
      <c r="K29" s="159">
        <f>SUM('Matríz de Cumplimiento Ley 1712'!J164:J168)</f>
        <v>2</v>
      </c>
      <c r="L29"/>
      <c r="M29"/>
      <c r="N29"/>
      <c r="O29" s="243" t="s">
        <v>305</v>
      </c>
      <c r="P29" s="171">
        <v>11</v>
      </c>
      <c r="Q29" s="159" t="s">
        <v>270</v>
      </c>
      <c r="R29" s="159">
        <f>SUM('Matríz de Cumplimiento Ley 1712'!K164:K168)</f>
        <v>2</v>
      </c>
      <c r="V29" t="s">
        <v>305</v>
      </c>
    </row>
    <row r="30" spans="2:22" ht="60" x14ac:dyDescent="0.25">
      <c r="B30" s="170">
        <v>7</v>
      </c>
      <c r="C30" s="159" t="s">
        <v>266</v>
      </c>
      <c r="D30" s="182">
        <f t="shared" si="1"/>
        <v>1</v>
      </c>
    </row>
    <row r="31" spans="2:22" ht="105" x14ac:dyDescent="0.25">
      <c r="B31" s="171">
        <v>8</v>
      </c>
      <c r="C31" s="159" t="s">
        <v>267</v>
      </c>
      <c r="D31" s="296">
        <f t="shared" si="1"/>
        <v>1</v>
      </c>
    </row>
    <row r="32" spans="2:22" ht="60" x14ac:dyDescent="0.25">
      <c r="B32" s="171">
        <v>9</v>
      </c>
      <c r="C32" s="159" t="s">
        <v>268</v>
      </c>
      <c r="D32" s="296">
        <f t="shared" si="1"/>
        <v>0.6</v>
      </c>
    </row>
    <row r="33" spans="2:4" ht="45" x14ac:dyDescent="0.25">
      <c r="B33" s="171">
        <v>10</v>
      </c>
      <c r="C33" s="159" t="s">
        <v>269</v>
      </c>
      <c r="D33" s="182">
        <f t="shared" si="1"/>
        <v>1</v>
      </c>
    </row>
    <row r="34" spans="2:4" ht="30" x14ac:dyDescent="0.25">
      <c r="B34" s="171">
        <v>11</v>
      </c>
      <c r="C34" s="159" t="s">
        <v>270</v>
      </c>
      <c r="D34" s="182">
        <f t="shared" si="1"/>
        <v>1</v>
      </c>
    </row>
  </sheetData>
  <mergeCells count="19">
    <mergeCell ref="R10:R19"/>
    <mergeCell ref="I10:I19"/>
    <mergeCell ref="J10:J19"/>
    <mergeCell ref="K10:K19"/>
    <mergeCell ref="I8:N8"/>
    <mergeCell ref="P8:U8"/>
    <mergeCell ref="P3:P4"/>
    <mergeCell ref="B8:B9"/>
    <mergeCell ref="C8:C9"/>
    <mergeCell ref="Q10:Q19"/>
    <mergeCell ref="P10:P19"/>
    <mergeCell ref="J3:L3"/>
    <mergeCell ref="B3:D3"/>
    <mergeCell ref="D8:D9"/>
    <mergeCell ref="B13:G13"/>
    <mergeCell ref="B15:B24"/>
    <mergeCell ref="C15:C24"/>
    <mergeCell ref="D15:D24"/>
    <mergeCell ref="I3: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L33"/>
  <sheetViews>
    <sheetView topLeftCell="A7" workbookViewId="0">
      <selection activeCell="N15" sqref="N15"/>
    </sheetView>
  </sheetViews>
  <sheetFormatPr baseColWidth="10" defaultRowHeight="15" x14ac:dyDescent="0.25"/>
  <cols>
    <col min="4" max="4" width="25.7109375" customWidth="1"/>
    <col min="5" max="5" width="17" customWidth="1"/>
  </cols>
  <sheetData>
    <row r="3" spans="3:5" ht="30" x14ac:dyDescent="0.25">
      <c r="C3" s="160" t="s">
        <v>273</v>
      </c>
      <c r="D3" s="160" t="s">
        <v>271</v>
      </c>
      <c r="E3" s="160" t="s">
        <v>282</v>
      </c>
    </row>
    <row r="4" spans="3:5" ht="45" x14ac:dyDescent="0.25">
      <c r="C4" s="170">
        <v>1</v>
      </c>
      <c r="D4" s="159" t="s">
        <v>283</v>
      </c>
      <c r="E4" s="295">
        <f>Puntuaciones!D15</f>
        <v>0.93055555555555558</v>
      </c>
    </row>
    <row r="5" spans="3:5" ht="30" x14ac:dyDescent="0.25">
      <c r="C5" s="170">
        <v>2</v>
      </c>
      <c r="D5" s="159" t="s">
        <v>261</v>
      </c>
      <c r="E5" s="296">
        <f>Puntuaciones!D25</f>
        <v>0.5</v>
      </c>
    </row>
    <row r="6" spans="3:5" ht="30" x14ac:dyDescent="0.25">
      <c r="C6" s="170">
        <v>3</v>
      </c>
      <c r="D6" s="159" t="s">
        <v>262</v>
      </c>
      <c r="E6" s="182">
        <f>Puntuaciones!D26</f>
        <v>1</v>
      </c>
    </row>
    <row r="7" spans="3:5" ht="30" x14ac:dyDescent="0.25">
      <c r="C7" s="170">
        <v>4</v>
      </c>
      <c r="D7" s="159" t="s">
        <v>263</v>
      </c>
      <c r="E7" s="182">
        <f>Puntuaciones!D27</f>
        <v>1</v>
      </c>
    </row>
    <row r="8" spans="3:5" ht="30" x14ac:dyDescent="0.25">
      <c r="C8" s="170">
        <v>5</v>
      </c>
      <c r="D8" s="159" t="s">
        <v>264</v>
      </c>
      <c r="E8" s="182">
        <f>Puntuaciones!D28</f>
        <v>1</v>
      </c>
    </row>
    <row r="9" spans="3:5" ht="30" x14ac:dyDescent="0.25">
      <c r="C9" s="170">
        <v>6</v>
      </c>
      <c r="D9" s="159" t="s">
        <v>284</v>
      </c>
      <c r="E9" s="182">
        <f>Puntuaciones!D29</f>
        <v>1</v>
      </c>
    </row>
    <row r="10" spans="3:5" ht="30" x14ac:dyDescent="0.25">
      <c r="C10" s="170">
        <v>7</v>
      </c>
      <c r="D10" s="159" t="s">
        <v>285</v>
      </c>
      <c r="E10" s="182">
        <f>Puntuaciones!D30</f>
        <v>1</v>
      </c>
    </row>
    <row r="11" spans="3:5" ht="30" x14ac:dyDescent="0.25">
      <c r="C11" s="171">
        <v>8</v>
      </c>
      <c r="D11" s="159" t="s">
        <v>286</v>
      </c>
      <c r="E11" s="182">
        <f>Puntuaciones!D31</f>
        <v>1</v>
      </c>
    </row>
    <row r="12" spans="3:5" ht="30" x14ac:dyDescent="0.25">
      <c r="C12" s="171">
        <v>9</v>
      </c>
      <c r="D12" s="159" t="s">
        <v>268</v>
      </c>
      <c r="E12" s="182">
        <f>Puntuaciones!D32</f>
        <v>0.6</v>
      </c>
    </row>
    <row r="13" spans="3:5" ht="30" x14ac:dyDescent="0.25">
      <c r="C13" s="171">
        <v>10</v>
      </c>
      <c r="D13" s="159" t="s">
        <v>269</v>
      </c>
      <c r="E13" s="182">
        <f>Puntuaciones!D33</f>
        <v>1</v>
      </c>
    </row>
    <row r="14" spans="3:5" x14ac:dyDescent="0.25">
      <c r="C14" s="171">
        <v>11</v>
      </c>
      <c r="D14" s="159" t="s">
        <v>270</v>
      </c>
      <c r="E14" s="182">
        <f>Puntuaciones!D34</f>
        <v>1</v>
      </c>
    </row>
    <row r="17" spans="3:12" x14ac:dyDescent="0.25">
      <c r="E17" s="173"/>
    </row>
    <row r="18" spans="3:12" x14ac:dyDescent="0.25">
      <c r="E18" s="173"/>
    </row>
    <row r="19" spans="3:12" x14ac:dyDescent="0.25">
      <c r="E19" s="173"/>
      <c r="L19" s="297"/>
    </row>
    <row r="23" spans="3:12" ht="30" x14ac:dyDescent="0.25">
      <c r="C23" s="160" t="s">
        <v>273</v>
      </c>
      <c r="D23" s="160" t="s">
        <v>274</v>
      </c>
      <c r="E23" s="160" t="s">
        <v>282</v>
      </c>
    </row>
    <row r="24" spans="3:12" x14ac:dyDescent="0.25">
      <c r="C24" s="170">
        <v>1.1000000000000001</v>
      </c>
      <c r="D24" s="162" t="s">
        <v>25</v>
      </c>
      <c r="E24" s="181">
        <f>Puntuaciones!G15</f>
        <v>0.9</v>
      </c>
    </row>
    <row r="25" spans="3:12" ht="30" x14ac:dyDescent="0.25">
      <c r="C25" s="170">
        <v>1.2</v>
      </c>
      <c r="D25" s="162" t="s">
        <v>61</v>
      </c>
      <c r="E25" s="181">
        <f>Puntuaciones!G16</f>
        <v>1</v>
      </c>
    </row>
    <row r="26" spans="3:12" x14ac:dyDescent="0.25">
      <c r="C26" s="170">
        <v>1.3</v>
      </c>
      <c r="D26" s="162" t="s">
        <v>27</v>
      </c>
      <c r="E26" s="181">
        <f>Puntuaciones!G17</f>
        <v>1</v>
      </c>
    </row>
    <row r="27" spans="3:12" ht="30" x14ac:dyDescent="0.25">
      <c r="C27" s="170">
        <v>1.4</v>
      </c>
      <c r="D27" s="162" t="s">
        <v>95</v>
      </c>
      <c r="E27" s="181">
        <f>Puntuaciones!G18</f>
        <v>0.9285714285714286</v>
      </c>
    </row>
    <row r="28" spans="3:12" x14ac:dyDescent="0.25">
      <c r="C28" s="170">
        <v>1.5</v>
      </c>
      <c r="D28" s="162" t="s">
        <v>18</v>
      </c>
      <c r="E28" s="181">
        <f>Puntuaciones!G19</f>
        <v>1</v>
      </c>
    </row>
    <row r="29" spans="3:12" x14ac:dyDescent="0.25">
      <c r="C29" s="170">
        <v>1.6</v>
      </c>
      <c r="D29" s="162" t="s">
        <v>17</v>
      </c>
      <c r="E29" s="181">
        <f>Puntuaciones!G20</f>
        <v>1</v>
      </c>
    </row>
    <row r="30" spans="3:12" ht="45" x14ac:dyDescent="0.25">
      <c r="C30" s="170">
        <v>1.7</v>
      </c>
      <c r="D30" s="162" t="s">
        <v>86</v>
      </c>
      <c r="E30" s="181">
        <f>Puntuaciones!G21</f>
        <v>0.875</v>
      </c>
    </row>
    <row r="31" spans="3:12" x14ac:dyDescent="0.25">
      <c r="C31" s="170">
        <v>1.8</v>
      </c>
      <c r="D31" s="162" t="s">
        <v>97</v>
      </c>
      <c r="E31" s="181">
        <f>Puntuaciones!G22</f>
        <v>0.5</v>
      </c>
    </row>
    <row r="32" spans="3:12" ht="30" x14ac:dyDescent="0.25">
      <c r="C32" s="170">
        <v>1.9</v>
      </c>
      <c r="D32" s="162" t="s">
        <v>22</v>
      </c>
      <c r="E32" s="181">
        <f>Puntuaciones!G23</f>
        <v>0.5</v>
      </c>
    </row>
    <row r="33" spans="3:5" x14ac:dyDescent="0.25">
      <c r="C33" s="172" t="s">
        <v>260</v>
      </c>
      <c r="D33" s="162" t="s">
        <v>24</v>
      </c>
      <c r="E33" s="181">
        <f>Puntuaciones!G24</f>
        <v>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Matríz de Cumplimiento Ley 1712</vt:lpstr>
      <vt:lpstr>Puntuaciones</vt:lpstr>
      <vt:lpstr>Gráficas</vt:lpstr>
      <vt:lpstr>'Matríz de Cumplimiento Ley 1712'!Área_de_impresión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Oscar Pulgarin Lara</cp:lastModifiedBy>
  <cp:lastPrinted>2020-03-19T12:40:19Z</cp:lastPrinted>
  <dcterms:created xsi:type="dcterms:W3CDTF">2014-09-04T19:32:28Z</dcterms:created>
  <dcterms:modified xsi:type="dcterms:W3CDTF">2021-03-05T16:23:24Z</dcterms:modified>
</cp:coreProperties>
</file>