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negri\Desktop\"/>
    </mc:Choice>
  </mc:AlternateContent>
  <xr:revisionPtr revIDLastSave="0" documentId="8_{C19AC9A7-D5C9-42C0-A7BD-1A6AB5A4339C}" xr6:coauthVersionLast="46" xr6:coauthVersionMax="46" xr10:uidLastSave="{00000000-0000-0000-0000-000000000000}"/>
  <bookViews>
    <workbookView xWindow="-120" yWindow="-120" windowWidth="29040" windowHeight="15840" firstSheet="1" activeTab="1" xr2:uid="{00000000-000D-0000-FFFF-FFFF00000000}"/>
  </bookViews>
  <sheets>
    <sheet name="Acerno_Cache_XXXXX" sheetId="4" state="veryHidden" r:id="rId1"/>
    <sheet name="Estrategias 2021" sheetId="1" r:id="rId2"/>
    <sheet name="Anexo 2"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2" hidden="1">'Anexo 2'!$A$9:$BE$66</definedName>
    <definedName name="Admin">[1]TABLA!$Q$2:$Q$3</definedName>
    <definedName name="AGENTE">#N/A</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#N/A</definedName>
    <definedName name="_xlnm.Print_Area" localSheetId="1">'Estrategias 2021'!$A$1:$R$59</definedName>
    <definedName name="AREA_IMPACTO">#N/A</definedName>
    <definedName name="AREAS_IMPACTO">#N/A</definedName>
    <definedName name="CALIDAD_CONTROL">[2]CALCONT!$D$12:$E$112</definedName>
    <definedName name="CALIDADCONTROL">'[3]BASE OCULTAR'!$C$10:$D$110</definedName>
    <definedName name="CALIF">'[4]BASE OCULTAR'!$C$6:$D$107</definedName>
    <definedName name="CALIFIACIONCONTROL">#N/A</definedName>
    <definedName name="CALIFICACION">#N/A</definedName>
    <definedName name="CALIFICACIONTEST">'[5]BASE OCULTAR'!$H$11:$I$91</definedName>
    <definedName name="CALVE">#N/A</definedName>
    <definedName name="CANAL_DE_DISTRIBUCION">[6]DATOS!$C$16:$C$27</definedName>
    <definedName name="CATEGORIA">#N/A</definedName>
    <definedName name="CAUSA">#N/A</definedName>
    <definedName name="CAUSAS">[7]CAUSAS!$C$6:$O$11</definedName>
    <definedName name="CAUSAS2">'[8]NO BORRAR'!$B$91:$B$95</definedName>
    <definedName name="CAUSASDERIESGO">#N/A</definedName>
    <definedName name="CAUSASDERIESGO1">#N/A</definedName>
    <definedName name="cc">[9]Hoja1!#REF!</definedName>
    <definedName name="Ciencia__Tecnología_e_innovación">[1]TABLA!#REF!</definedName>
    <definedName name="CIRCUNSTANCIAS_ECONOMICAS_Y_DE_MERCADO">#N/A</definedName>
    <definedName name="CIRCUNSTANCIAS_ECONOMICAS_Y_DEL_ESTADO">#N/A</definedName>
    <definedName name="CIRCUNSTANCIAS_POLITICAS_Y_LEGISLATIVAS">#N/A</definedName>
    <definedName name="CIRCUNSTANCIAS_POLITICAS_Y_LEGISSLATIVAS">#N/A</definedName>
    <definedName name="CLASE">#N/A</definedName>
    <definedName name="Clasecontrol">[10]Hoja1!#REF!</definedName>
    <definedName name="clases1">[11]TABLA!$G$2:$G$5</definedName>
    <definedName name="CLASIFICACIÓNCONTROLES">'[12]NO BORRAR'!$B$4:$C$104</definedName>
    <definedName name="CLASIFICACIÓNCONTROLESICETEX">#N/A</definedName>
    <definedName name="CLAVE">#N/A</definedName>
    <definedName name="CLAVECAUSA">[7]CAUSAS!$C$12:$O$12</definedName>
    <definedName name="CLAVECONTROL">'[7]NO BORRAR'!$B$41:$B$57</definedName>
    <definedName name="CLAVEOBJ">#N/A</definedName>
    <definedName name="CLAVEPOLITICA">'[7]NO BORRAR'!$B$3:$B$17</definedName>
    <definedName name="CLAVEPROCEDIMIENTO">'[7]NO BORRAR'!$B$22:$B$38</definedName>
    <definedName name="CLAVERIESGO">#N/A</definedName>
    <definedName name="CLIENTE">#N/A</definedName>
    <definedName name="CLIENTES">#N/A</definedName>
    <definedName name="CODIGO">#N/A</definedName>
    <definedName name="CODIGO_RIESGO">#N/A</definedName>
    <definedName name="CODIGO1">#N/A</definedName>
    <definedName name="Comercio__Industria_y_Turismo">[1]TABLA!#REF!</definedName>
    <definedName name="COMPORTAMIENTO_HUMANO">#N/A</definedName>
    <definedName name="COMPORTAMIENTO_ORGANIZACIONAL">#N/A</definedName>
    <definedName name="CONFLICTOS_SOCIALES">#N/A</definedName>
    <definedName name="CONTEXTO">'[12]NO BORRAR'!$A$271:$A$273</definedName>
    <definedName name="CONTEXTO_ECONOMICO_DE_MERCADO">#N/A</definedName>
    <definedName name="CONTEXTO_POLITICO">#N/A</definedName>
    <definedName name="CONTROL">'[7]NO BORRAR'!$C$41:$C$53</definedName>
    <definedName name="CONTROLCALIFICADO">#N/A</definedName>
    <definedName name="CONTROLFINAL">#N/A</definedName>
    <definedName name="CONTROLFINAL2">#N/A</definedName>
    <definedName name="COSTO_DE_ACTIVIDADES">#N/A</definedName>
    <definedName name="CRONOGRAMA_DE_ACTIVIDADES">#N/A</definedName>
    <definedName name="DAÑOS_A_ACTIVOS">#N/A</definedName>
    <definedName name="departamentos">[1]TABLA!$D$2:$D$36</definedName>
    <definedName name="DESEMPEÑO">#N/A</definedName>
    <definedName name="DIRECCION_ACTIVIDADES_MARITIMAS">#N/A</definedName>
    <definedName name="DISCRECION">#N/A</definedName>
    <definedName name="DOCUMENT">#N/A</definedName>
    <definedName name="ECONOMICO">#N/A</definedName>
    <definedName name="EFECTIVO">#N/A</definedName>
    <definedName name="EFECTORIESGO1">#N/A</definedName>
    <definedName name="EJECUCION_Y__ADMINISTRACION_DEL_PROCESO">#N/A</definedName>
    <definedName name="EJECUCION_Y_ADMINISTRACION_DEL_PROCESO">#N/A</definedName>
    <definedName name="ENTORNO">#N/A</definedName>
    <definedName name="er">[13]CALCONT!$L$12:$M$17</definedName>
    <definedName name="ESTABILIDAD_POLITICA">#N/A</definedName>
    <definedName name="EVENTOS">#N/A</definedName>
    <definedName name="EVENTOS_NATUALES">#N/A</definedName>
    <definedName name="EVENTOS_NATURALES">#N/A</definedName>
    <definedName name="EVENTOS_NATURALES_">#N/A</definedName>
    <definedName name="EVIDENC">#N/A</definedName>
    <definedName name="FACTOR">[6]DATOS!$A$16:$E$16</definedName>
    <definedName name="FACTOR_DEL_RIESGO">[14]FUENTES!$A$2:$A$10</definedName>
    <definedName name="FACTORES_ICETEX">#N/A</definedName>
    <definedName name="Factoresexternos">[10]Hoja1!$G$2:$G$16</definedName>
    <definedName name="FactoresInternos">[10]Hoja1!$H$2:$H$11</definedName>
    <definedName name="FACTORIESGO">[15]DATOS!$E$3:$F$28</definedName>
    <definedName name="FACTORR">#N/A</definedName>
    <definedName name="FALLAS_TECNOLOGICAS">#N/A</definedName>
    <definedName name="FOCALIZACIONDELCONTROL">'[16]NO BORRAR'!#REF!</definedName>
    <definedName name="FRAUD_EXTERNO">#N/A</definedName>
    <definedName name="FRAUDE_EXTERNO">#N/A</definedName>
    <definedName name="FRAUDE_INTERNO">#N/A</definedName>
    <definedName name="FRECUENCIA">#N/A</definedName>
    <definedName name="FUENTE">#N/A</definedName>
    <definedName name="FUENTES">#N/A</definedName>
    <definedName name="FUENTES_DE_RIESGO">#N/A</definedName>
    <definedName name="FUENTES_RIESGO">#N/A</definedName>
    <definedName name="GENTE">#N/A</definedName>
    <definedName name="GESTION_CONTROL">#N/A</definedName>
    <definedName name="GESTION_TECNICA">#N/A</definedName>
    <definedName name="GRAVEDAD">#N/A</definedName>
    <definedName name="IMPACTO">#N/A</definedName>
    <definedName name="IMPACTO3">'[8]NO BORRAR'!$B$100:$B$104</definedName>
    <definedName name="IMPACTORIESGO">#N/A</definedName>
    <definedName name="IMPACTOS">[15]DATOS!$P$32:$P$58</definedName>
    <definedName name="IMPLEMENT">#N/A</definedName>
    <definedName name="INCIDENUMERO">[2]CALCONT!$L$12:$M$17</definedName>
    <definedName name="Indicadores">#N/A</definedName>
    <definedName name="INGRESOS_Y_DERECHOS">#N/A</definedName>
    <definedName name="INSTALACIONES">#N/A</definedName>
    <definedName name="INSTALACIONES_">#N/A</definedName>
    <definedName name="INTANGIBLES">#N/A</definedName>
    <definedName name="LEG">#N/A</definedName>
    <definedName name="LEGAL">#N/A</definedName>
    <definedName name="LET">#N/A</definedName>
    <definedName name="MACRO">#N/A</definedName>
    <definedName name="MACROPROCESO">#N/A</definedName>
    <definedName name="MATRIZRIESGO">#N/A</definedName>
    <definedName name="MERCADO">#N/A</definedName>
    <definedName name="NATUR">#N/A</definedName>
    <definedName name="NATURALEZA">[15]DATOS!$E$37:$E$39</definedName>
    <definedName name="NIVEL">#N/A</definedName>
    <definedName name="NivelImp">[10]Hoja1!#REF!</definedName>
    <definedName name="NivelProb">[10]Hoja1!#REF!</definedName>
    <definedName name="NOEFECTIVO">#N/A</definedName>
    <definedName name="NOMBRE">#N/A</definedName>
    <definedName name="NOMBRE_RIESGO">#N/A</definedName>
    <definedName name="NOMBREPROCESO">'[8]NO BORRAR'!$F$91:$F$112</definedName>
    <definedName name="NUM">#N/A</definedName>
    <definedName name="NUNCA">#N/A</definedName>
    <definedName name="OBJETIVOS">#N/A</definedName>
    <definedName name="OPCIONESTRATAMIENTO">'[8]NO BORRAR'!$B$111:$B$114</definedName>
    <definedName name="OPER">#N/A</definedName>
    <definedName name="OPERACIÓN">[6]DATOS!$E$16:$E$27</definedName>
    <definedName name="orden">[1]TABLA!$A$3:$A$4</definedName>
    <definedName name="ORIGEN">#N/A</definedName>
    <definedName name="OTROS">[17]CALIFICRITERIOS!#REF!</definedName>
    <definedName name="PERFIL">#N/A</definedName>
    <definedName name="PERIOD">#N/A</definedName>
    <definedName name="PERIODICIDAD">[15]DATOS!$D$37:$D$42</definedName>
    <definedName name="Periodicidad1">[15]DATOS!$D$37:$D$43</definedName>
    <definedName name="PERIODICIDADDELCONTROL">'[12]NO BORRAR'!$B$190:$B$199</definedName>
    <definedName name="PERNEGATIVA">#N/A</definedName>
    <definedName name="PERPOSITIVA">#N/A</definedName>
    <definedName name="PERSONA">#N/A</definedName>
    <definedName name="PERSONAS">#N/A</definedName>
    <definedName name="PESO">#N/A</definedName>
    <definedName name="POLITICAS_GUBERNAMENTALES">#N/A</definedName>
    <definedName name="proba">[18]Hoja1!$A$2:$A$6</definedName>
    <definedName name="PROBAB">#N/A</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#N/A</definedName>
    <definedName name="PROCESO">#N/A</definedName>
    <definedName name="PROCESOS">[6]DATOS!$A$4:$A$7</definedName>
    <definedName name="PRODUCTO">[6]DATOS!$D$16:$D$27</definedName>
    <definedName name="PROMIMPACTO">#N/A</definedName>
    <definedName name="PUNTAJE">#N/A</definedName>
    <definedName name="PUNTAJEF">#N/A</definedName>
    <definedName name="PUNTAJEG">#N/A</definedName>
    <definedName name="q">#N/A</definedName>
    <definedName name="RASOCIADO">#N/A</definedName>
    <definedName name="REAL">#N/A</definedName>
    <definedName name="RELACIONADO">#N/A</definedName>
    <definedName name="RELACIONADOCON">#N/A</definedName>
    <definedName name="RELACIONADOS_INSTALACIONES">#N/A</definedName>
    <definedName name="RELACIONES_CON_EL_CLIENTE">#N/A</definedName>
    <definedName name="RELACIONES_CON_EL_USUARIO">#N/A</definedName>
    <definedName name="RELACIONES_CON_EL_USUSARIO">#N/A</definedName>
    <definedName name="RELACIONES_CON_USUARIO">#N/A</definedName>
    <definedName name="RELACIONES_LABORALES">#N/A</definedName>
    <definedName name="REP">#N/A</definedName>
    <definedName name="RESPUESTA">'[7]NO BORRAR'!$G$1:$G$5</definedName>
    <definedName name="RIESGO">#N/A</definedName>
    <definedName name="RIESGO_ASOCIADO">#N/A</definedName>
    <definedName name="RIESGO_ASOCIADO_POR_CAUSA">[14]FUENTES!$A$11:$A$15</definedName>
    <definedName name="RIESGO_ASOCIADO_POR_IMPACTO">[14]FUENTES!$A$17:$A$22</definedName>
    <definedName name="RIESGOESPECIFICO">#N/A</definedName>
    <definedName name="RIESGOESPECIFICO2">#N/A</definedName>
    <definedName name="RIESGOS">#N/A</definedName>
    <definedName name="SE">#N/A</definedName>
    <definedName name="sector">[1]TABLA!$B$2:$B$26</definedName>
    <definedName name="SI_NO">'[21]NO BORRAR'!$F$1:$F$2</definedName>
    <definedName name="SIEMPRE">#N/A</definedName>
    <definedName name="SISTEMAS">#N/A</definedName>
    <definedName name="SISTEMAS_DE_INFORMACION">#N/A</definedName>
    <definedName name="SS">[17]CALIFICRITERIOS!#REF!</definedName>
    <definedName name="TECNOLOGIA">#N/A</definedName>
    <definedName name="TECNOLOGIA_">#N/A</definedName>
    <definedName name="TIPO">#N/A</definedName>
    <definedName name="TIPOACCION">'[7]NO BORRAR'!$I$1:$I$9</definedName>
    <definedName name="TIPOCONTROL">[15]DATOS!$F$37:$F$39</definedName>
    <definedName name="Tipos">[1]TABLA!$G$2:$G$4</definedName>
    <definedName name="TOTAL_PUNTAJE_RIESGO">#N/A</definedName>
    <definedName name="TRATAMIENTO_RIESGO">'[21]NO BORRAR'!$G$1:$G$5</definedName>
    <definedName name="USUARIO">#N/A</definedName>
    <definedName name="VALORES_ETICOS">#N/A</definedName>
    <definedName name="vigencias">[1]TABLA!$E$2:$E$7</definedName>
    <definedName name="X">#N/A</definedName>
    <definedName name="Y">#N/A</definedName>
    <definedName name="Z">#N/A</definedName>
    <definedName name="zon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3" i="1" l="1"/>
  <c r="P32" i="1"/>
  <c r="P28" i="1"/>
  <c r="P22" i="1"/>
  <c r="P16" i="1"/>
  <c r="J17" i="1"/>
  <c r="J16" i="1"/>
  <c r="J45" i="1" l="1"/>
  <c r="J44" i="1"/>
  <c r="J56" i="1"/>
  <c r="J54" i="1"/>
  <c r="J8" i="1" l="1"/>
</calcChain>
</file>

<file path=xl/sharedStrings.xml><?xml version="1.0" encoding="utf-8"?>
<sst xmlns="http://schemas.openxmlformats.org/spreadsheetml/2006/main" count="1796" uniqueCount="605">
  <si>
    <t xml:space="preserve"> </t>
  </si>
  <si>
    <t>Componente  1: Gestión de riesgos de corrupción</t>
  </si>
  <si>
    <t>Subcomponente</t>
  </si>
  <si>
    <t xml:space="preserve">                                      Actividades</t>
  </si>
  <si>
    <t>Meta o producto</t>
  </si>
  <si>
    <t>Indicador</t>
  </si>
  <si>
    <t xml:space="preserve">Responsable </t>
  </si>
  <si>
    <t>Fecha Inicio</t>
  </si>
  <si>
    <t>Fecha Final</t>
  </si>
  <si>
    <t xml:space="preserve">Compromiso Asociado al Plan de Acción </t>
  </si>
  <si>
    <t>Política de Administración de Riesgos</t>
  </si>
  <si>
    <t>1.1</t>
  </si>
  <si>
    <t>1.2</t>
  </si>
  <si>
    <t>1.3</t>
  </si>
  <si>
    <t>Monitoreo o revisión</t>
  </si>
  <si>
    <t>1.4</t>
  </si>
  <si>
    <t>Seguimiento de riesgos de corrupción</t>
  </si>
  <si>
    <t>1.5</t>
  </si>
  <si>
    <t>(1 Verificación realizada/1)*100</t>
  </si>
  <si>
    <t>Jefe Oficina de Control Interno</t>
  </si>
  <si>
    <t>OCIP1</t>
  </si>
  <si>
    <t>1.6</t>
  </si>
  <si>
    <t>1.7</t>
  </si>
  <si>
    <t>Matrices de riesgo evaluadas con las dependencias</t>
  </si>
  <si>
    <t>(# Matrices PAAC evaluadas con las dependencias/ # procesos auditados)*100</t>
  </si>
  <si>
    <t>Componente  2:  Rendición de cuentas</t>
  </si>
  <si>
    <t xml:space="preserve">Subcomponente </t>
  </si>
  <si>
    <t>Indicadores</t>
  </si>
  <si>
    <t>Fecha inicial</t>
  </si>
  <si>
    <t>Información de calidad y en el lenguaje comprensible</t>
  </si>
  <si>
    <t>2.1</t>
  </si>
  <si>
    <t>Elaborar y publicar los Estados Financieros de la Entidad</t>
  </si>
  <si>
    <t>Once (11) Estados financieros de TRANSMILENIO S.A. elaborados y publicados</t>
  </si>
  <si>
    <t>(No. de estados financieros elaborados y publicados/11)*100</t>
  </si>
  <si>
    <t>Profesional Especializado Grado 06 -Contador General</t>
  </si>
  <si>
    <t>NA</t>
  </si>
  <si>
    <t>2.2</t>
  </si>
  <si>
    <t>Elaborar y publicar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</si>
  <si>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</si>
  <si>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anualmente/40)*100</t>
  </si>
  <si>
    <t>Profesional Especializado Grado 06 - Presupuesto</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</si>
  <si>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</si>
  <si>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</si>
  <si>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</si>
  <si>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</si>
  <si>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t>31/112/21</t>
  </si>
  <si>
    <t>2.4</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</si>
  <si>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</si>
  <si>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</si>
  <si>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</si>
  <si>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Diálogo de doble vía con la ciudadanía y sus organizaciones</t>
  </si>
  <si>
    <t>2.5</t>
  </si>
  <si>
    <t>Profesional Especializado grado 6 de Gestión Social
Profesionales de Gestión Social</t>
  </si>
  <si>
    <t>SAUCP3</t>
  </si>
  <si>
    <t>2.6</t>
  </si>
  <si>
    <t>2.7</t>
  </si>
  <si>
    <t>Participar de la rendición de cuentas del Sector Movilidad en cumplimiento a la normativa 1757 de 2015 (nivel local)</t>
  </si>
  <si>
    <t>Fecha Inicial</t>
  </si>
  <si>
    <t xml:space="preserve"> Estructura administrativa y Direccionamiento estratégico </t>
  </si>
  <si>
    <t>4.1</t>
  </si>
  <si>
    <t>Realizar cuatro (4) acciones para reforzar los criterios establecidos por la Alcaldía Mayor de Bogotá para dar respuesta a las solicitudes ciudadanas</t>
  </si>
  <si>
    <t>(Total acciones para reforzar criterios implementados/4)*100</t>
  </si>
  <si>
    <t>SAUCP5</t>
  </si>
  <si>
    <t>Fortalecimiento de los canales de atención</t>
  </si>
  <si>
    <t>4.2</t>
  </si>
  <si>
    <t>Posicionar los canales de atención con los usuarios a través de acciones estratégicas de comunicación</t>
  </si>
  <si>
    <t>Implementar cuatro (4) campañas  para posicionar los canales de atención al usuario de la Entidad.</t>
  </si>
  <si>
    <t>(Número de campañas adelantadas por canal de atención/ 4) * 100</t>
  </si>
  <si>
    <t>4.3</t>
  </si>
  <si>
    <t>Realizar una (1) jornada de sensibilización en estaciones y portales sobre los canales de atención y la Defensoría del Ciudadano con el que cuenta la Entidad.</t>
  </si>
  <si>
    <t>Una (1) jornada de sensibilización.</t>
  </si>
  <si>
    <t>Talento Humano</t>
  </si>
  <si>
    <t>4.4</t>
  </si>
  <si>
    <t>Realizar mesas de trabajo con las dependencias encargadas de dar respuesta a las PQRS  con el  fin de hacer seguimiento y fortalecer los procesos enmarcados en atención al usuario</t>
  </si>
  <si>
    <t>(# de reuniones con dependencias por mes / 24)*100</t>
  </si>
  <si>
    <t>4.5</t>
  </si>
  <si>
    <t>Normativo y procedimental</t>
  </si>
  <si>
    <t>4.6</t>
  </si>
  <si>
    <t>Elaborar y publicar mensualmente en la pagina WEB de la Entidad los informes de PQRS  relacionados con los requerimientos allegados a la Entidad a través de los canales oficiales de atención al ciudadano</t>
  </si>
  <si>
    <t>Elaborar y publicar 12 informes de PQRS</t>
  </si>
  <si>
    <t>(# de informes de PQRS elaborados y publicados / 12) * 100</t>
  </si>
  <si>
    <t>4.7</t>
  </si>
  <si>
    <t>Elaborar y publicar bimestralmente  en la pagina WEB de la Entidad, los informes relacionados con notas positivas.</t>
  </si>
  <si>
    <t>Elaborar y publicar 6 notas positivas</t>
  </si>
  <si>
    <t>(# de notas positivas elaboradas y publicadas / 6) * 100</t>
  </si>
  <si>
    <t>4.8</t>
  </si>
  <si>
    <t>Actualizar y adoptar el Manual de Servicio a la Ciudadanía  acorde con los lineamientos establecidos.</t>
  </si>
  <si>
    <t>Un (1)  Manual de Servicio a la Ciudadanía  actualizado y adoptado</t>
  </si>
  <si>
    <t>(1 Manual de Servicio a la Ciudadanía  actualizado y adoptado/1)*100</t>
  </si>
  <si>
    <t>4.9</t>
  </si>
  <si>
    <t>Presentar informe de seguimiento a las PQRS</t>
  </si>
  <si>
    <t>Realizar dos informes de seguimiento a las PQRS</t>
  </si>
  <si>
    <t xml:space="preserve">(# Informes de seguimiento 
a PQRS/2)*100 </t>
  </si>
  <si>
    <t>Relacionamiento con el ciudadano</t>
  </si>
  <si>
    <t xml:space="preserve">                                         Actividades</t>
  </si>
  <si>
    <t>Transparencia Activa</t>
  </si>
  <si>
    <t>5.1</t>
  </si>
  <si>
    <t>Publicar mínimo un conjunto de datos abiertos</t>
  </si>
  <si>
    <t>(1 conjunto de datos abiertos publicado/1)*100</t>
  </si>
  <si>
    <t xml:space="preserve">DTP3 </t>
  </si>
  <si>
    <t>5.2</t>
  </si>
  <si>
    <t>Automatizar dos conjuntos de datos abiertos publicados manualmente</t>
  </si>
  <si>
    <t>(2 conjuntos de datos abiertos automatizados/2)*100</t>
  </si>
  <si>
    <t>5.3</t>
  </si>
  <si>
    <t>Instrumentos de Gestión de la información</t>
  </si>
  <si>
    <t>Profesional Universitario Grado 03 - Gestión Documental</t>
  </si>
  <si>
    <t>DCP3</t>
  </si>
  <si>
    <t>Criterio diferencial de Accesibilidad</t>
  </si>
  <si>
    <t>(1 estrategia diseñada e implementada bajo los lineamientos de accesibilidad/1)*100</t>
  </si>
  <si>
    <t>Profesional Especializado Grado 06 - Prensa y Comunicación Externa
y Contratista de apoyo (WEBMASTER)</t>
  </si>
  <si>
    <t>N/A</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</si>
  <si>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</si>
  <si>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t>
  </si>
  <si>
    <t>Monitoreo</t>
  </si>
  <si>
    <t>Diseñar y aplicar mejoras de contenido de la página web frente a los resultados obtenidos del  instrumento de evaluación (Encuesta), respecto a la  información publicada en el link de Transparencia.</t>
  </si>
  <si>
    <t>Informe de verificación  realizado / informe de verificación planeado (1)</t>
  </si>
  <si>
    <t>Otras Iniciativas de lucha contra la corrupción</t>
  </si>
  <si>
    <t>Profesional Universitario Grado 3 - Formación y Desarrollo</t>
  </si>
  <si>
    <t>DCP2</t>
  </si>
  <si>
    <t xml:space="preserve">Realizar  seguimiento a la apropiación de valores y principios de los servidores públicos </t>
  </si>
  <si>
    <t>Jefe  Oficina Asesora de Planeación 
y
la persona que este designe</t>
  </si>
  <si>
    <t>(# Actualizaciones y divulgaciones realizadas al Mapa de Riesgos de Corrupción 2021 / # actualizaciones y divulgaciones requeridas al Mapa de Riesgos de Corrupción 2021)*100</t>
  </si>
  <si>
    <t>(No. de monitoreos efectuados/3)*100</t>
  </si>
  <si>
    <t>Jefe  Oficina Asesora de Planeación 
y/o
la persona que este delegue</t>
  </si>
  <si>
    <t>Mínimo tres monitoreos durante la vigencia 2021 al mapa de riesgos de corrupción de la Entidad</t>
  </si>
  <si>
    <t>Jefe  Oficina Asesora de Planeación 
y
Lideres de proceso</t>
  </si>
  <si>
    <t>Revisar y actualizar los riesgos de corrupción vigencia 2021 y publicar sus modificaciones (intranet y pagina web de la entidad)</t>
  </si>
  <si>
    <t xml:space="preserve">Una (1) estrategia para el fortalecimiento de los canales de comunicación </t>
  </si>
  <si>
    <t>Una (1) estrategia para informar a las comunidades las actividades  y los beneficios que el Equipo de Gestión Social realiza y/o promociona en los territorios de intervención y que impactan su entorno</t>
  </si>
  <si>
    <t>Cuatro (4) acciones para reforzar los criterios establecidos por la Alcaldía Mayor de Bogotá para dar respuesta a las solicitudes ciudadanas</t>
  </si>
  <si>
    <t>Profesional Especializada Grado 6 de Servicio al Usuario y Contacto SIRCI</t>
  </si>
  <si>
    <t xml:space="preserve">Identificar información que sea de importancia para la ciudadanía,  estructurarla y publicarla como mínimo en un conjunto de datos abiertos en el portal. </t>
  </si>
  <si>
    <t xml:space="preserve">Profesional Universitario 03 - Gestion SISU </t>
  </si>
  <si>
    <t>Una (1) estrategia integral de la Defensoría</t>
  </si>
  <si>
    <t>100% de las versiones del plan de acción y/o plan de adquisiciones publicadas</t>
  </si>
  <si>
    <t>(#  versiones del plan de acción y/o plan de adquisiciones publicadas/ # versiones del plan de acción y/o plan de adquisiciones requeridas para cambios)*100</t>
  </si>
  <si>
    <t>Jefe Oficina Asesora de Planeación
y
Profesional Especializado Grado 06 -  Gestión Corporativa</t>
  </si>
  <si>
    <t>Publicar las diferentes versiones del Plan de acción 2021 y/o Plan anual de adquisiciones derivadas de los cambios requeridos por las dependencias y/o aprobadas en Comité</t>
  </si>
  <si>
    <t>2/01/201</t>
  </si>
  <si>
    <t>Componente 3. Mecanismos para mejorar la atención al ciudadano</t>
  </si>
  <si>
    <t>3.1</t>
  </si>
  <si>
    <t>3.2</t>
  </si>
  <si>
    <t>3.3</t>
  </si>
  <si>
    <t>3.4</t>
  </si>
  <si>
    <t>3.5</t>
  </si>
  <si>
    <t>3.6</t>
  </si>
  <si>
    <t>3.7</t>
  </si>
  <si>
    <t>3.8</t>
  </si>
  <si>
    <t>3.9</t>
  </si>
  <si>
    <t>3.10</t>
  </si>
  <si>
    <t>Componente 4: Mecanismos para la transparencia y acceso a la información</t>
  </si>
  <si>
    <t xml:space="preserve"> Componente 5: Otras iniciativas de lucha contra la corrupción</t>
  </si>
  <si>
    <t>(Una política de riesgos revisada y actualizada/1)*100</t>
  </si>
  <si>
    <t>Construcción y divulgación del  Mapa de Riesgos de Corrupción</t>
  </si>
  <si>
    <t>Una política de riesgos revisada y actualizada</t>
  </si>
  <si>
    <t>Realizar el cruce de información entre  los contratistas de la Entidad y las personas y entidades reportadas en la lista OFAC.</t>
  </si>
  <si>
    <t xml:space="preserve">Mapa de riesgos de corrupción 2021 revisado y publicado </t>
  </si>
  <si>
    <t>(Componentes de accesibilidad disponible en los sitios Web / Componentes de accesibilidad requeridos en el marco de la Política de Gobierno Digital)*100</t>
  </si>
  <si>
    <t>Diseñar una estrategia para fortalecer la rendición de cuentas de TRANSMILENIO S.A.</t>
  </si>
  <si>
    <t>Jefe de la Oficina Asesora de Planeación</t>
  </si>
  <si>
    <t>(# Jornadas de sensibilización/1)*100</t>
  </si>
  <si>
    <t>(Número de visitas o sesiones virtuales con localidades/30)*0,40) + (Número de recorridos solicitados y/o identificados/Número de recorridos ejecutados)*0,40) + (Número de campañas de divulgación realizadas/2)*0,20)*100</t>
  </si>
  <si>
    <t xml:space="preserve">Implementar una estrategia para continuar el fortalecimiento de la figura del Defensor Ciudadano de TRANSMILENIO S.A. </t>
  </si>
  <si>
    <t>(1 estrategia de fortalecimiento de los canales de comunicación implementada en 4 localidades/1)*100</t>
  </si>
  <si>
    <t>(1 Estrategia de beneficios equipo GS en 5 localidades/1)*100</t>
  </si>
  <si>
    <t>OAPP1</t>
  </si>
  <si>
    <t>OAPP4</t>
  </si>
  <si>
    <t>Crear y publicar un Micrositio Gestión de Integridad</t>
  </si>
  <si>
    <t>(Micrositio de Gestión de Integridad / 1)*100</t>
  </si>
  <si>
    <t>Actualizar el Código de Integridad con Catálogo Conflicto de Intereses</t>
  </si>
  <si>
    <t>(Código de Integridad actualizado con Catálogo Conflicto de Intereses / 1) * 100</t>
  </si>
  <si>
    <t>Diseñar e implementar campañas y otras acciones establecidas en el Plan de Trabajo para promover comportamientos deseados</t>
  </si>
  <si>
    <t>(Campañas o acciones implementadas /2)*100</t>
  </si>
  <si>
    <t>Diseñar e implementar campañas y otras acciones establecidas en el Plan de Trabajo para sensibilizar sobre la temática de conflicto de intereses</t>
  </si>
  <si>
    <t>(Campañas o acciones implementadas /1)*100</t>
  </si>
  <si>
    <t>Diseñar e implementar campañas y otras acciones establecidas en el Plan de Trabajo para promover los valores del servicio público</t>
  </si>
  <si>
    <t>5.4</t>
  </si>
  <si>
    <t>5.5</t>
  </si>
  <si>
    <t>5.6</t>
  </si>
  <si>
    <t>5.7</t>
  </si>
  <si>
    <t>(Cruces realizados, con informes presentados/2)*100</t>
  </si>
  <si>
    <t>(Un (1) Informe presentado/informe proyectado (1))*100</t>
  </si>
  <si>
    <t>4.10</t>
  </si>
  <si>
    <t>Transparencia Pasiva</t>
  </si>
  <si>
    <t>Una (1) Estrategia de articulación de plan padrinos con dependencias</t>
  </si>
  <si>
    <t>Una(1) estrategia diseñada e implementada para la mejora del sitio web de TRANSMILENIO con los lineamientos de accesibilidad</t>
  </si>
  <si>
    <t>Un (1) Micrositio Gestión de Integridad</t>
  </si>
  <si>
    <t>Un (1) Código de integridad actualizado</t>
  </si>
  <si>
    <t>Dos (2) acciones o campañas para promover comportamientos deseados</t>
  </si>
  <si>
    <t>Dos (2) acciones  o campaña para promover Los valores del servicio público</t>
  </si>
  <si>
    <t>Un (1) Informe sobre el  grado de apropiación del Código de Integridad en TRANSMILENIO S.A.</t>
  </si>
  <si>
    <t>Un (1) cruce por semestre, presentando los resultados.</t>
  </si>
  <si>
    <t xml:space="preserve">Un (1) informe de verificación </t>
  </si>
  <si>
    <t>Actualizar, presentar para aprobación de Comité Interno de Archivo el Programa de Gestión Documental  (PGD), publicarlo  como dato abierto e implementar las actividades definidas para la vigencia 2021</t>
  </si>
  <si>
    <t>Un PGD actualizado, aprobado en Comité, publicado como dato abierto e implementado según actividades definidas para el 2021</t>
  </si>
  <si>
    <t>[(1 PGD actualizado, aprobado y publicado como dato abierto/1)*0,5]+
(# Actividades realizadas en el periodo/# Actividades planeadas en el periodo)*0,5]*100</t>
  </si>
  <si>
    <t>Actualizar, presentar para aprobación de Comité Interno de Archivo el Plan Institucional de Archivo  (PINAR), publicarlo  como dato abierto e implementar las actividades definidas para la vigencia 2021</t>
  </si>
  <si>
    <t>Un PINAR actualizado aprobado en Comité, publicado como dato abierto e implementado según actividades definidas para el 2021</t>
  </si>
  <si>
    <t>[(1 PINAR actualizado, aprobado y publicado como dato abierto//1)*0,5]+
(# Actividades realizadas en el periodo/# Actividades planeadas en el periodo)*0,5]*100</t>
  </si>
  <si>
    <t>Revisar y actualizar  el inventario de trámites  y otros procedimientos administrativos de cara al ciudadano en el Sistema Único de Información de Trámites - SUIT</t>
  </si>
  <si>
    <t>Realizar en los meses de  Abril. Agosto y  Diciembre, monitoreos al mapa de riesgos de corrupción vigencia 2021</t>
  </si>
  <si>
    <t>Revisar y actualizar la Política de Riesgos de la Entidad, acorde con los lineamientos  dados por las Entidades del Distrito y Nación que dirigen los temas.</t>
  </si>
  <si>
    <t>Elaborar una (1) estrategia para el fortalecimiento de los canales de comunicación que emplea el equipo de Gestión Social para la divulgación de información en cuatro (4) localidades.</t>
  </si>
  <si>
    <t>Elaborar una (1) estrategia para informar a las comunidades las actividades  y los beneficios que el Equipo de Gestión Social realiza y/o promociona en los territorios de intervención y que impactan su entorno en cinco (5) localidades.</t>
  </si>
  <si>
    <t>Profesional Especializado Grado 6 - Gestión Social 
Profesionales de Gestión Social</t>
  </si>
  <si>
    <t>Mínimo 3000 encuentros con comunidades</t>
  </si>
  <si>
    <t>(# Encuentros adelantados /3000)*100</t>
  </si>
  <si>
    <t>Un documento con las mejoras a implementar</t>
  </si>
  <si>
    <t>(# mejoras implementadas /# mejoras a implementar)*100</t>
  </si>
  <si>
    <t>Diseñar e implementar una estrategia de mejora del sitio web de TRANSMILENIO S.A. para dar cumpliendo a las directrices  dadas por MINTIC  y a la norma técnica NTC 5854 (Accesibilidad web)</t>
  </si>
  <si>
    <t xml:space="preserve">Verificar la matriz del  cumplimiento normativo  de la Ley  1712 de 2014 (Ley de Transparencia) </t>
  </si>
  <si>
    <t>Realizar en las auditorías de aseguramiento de los procesos de la Entidad no contemplados en el plan de auditoría de la vigencia 2021, el seguimiento  a los mapas de riesgos de corrupción, realizando el acompañamiento a las dependencias auditadas sobre el diseño y ejecución de los controles.</t>
  </si>
  <si>
    <t>2.8</t>
  </si>
  <si>
    <t>2.9</t>
  </si>
  <si>
    <t>2.10</t>
  </si>
  <si>
    <t xml:space="preserve">Plan de trabajo para el diseño de estrategia </t>
  </si>
  <si>
    <t>Una publicación del mapa de riesgos de corrupción de la Entidad y el PAAC, a 31 de enero</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</si>
  <si>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</si>
  <si>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t>
  </si>
  <si>
    <t xml:space="preserve">Definir y automatizar dos conjuntos de datos abiertos que se encuentren publicados de manera manual,  permitiendo al usuario disponer constantemente de información actualizada que al no ser automatizada solo estaría disponible en los periodos estipulados de actualización. </t>
  </si>
  <si>
    <t>Evaluación y retroalimentación a  la gestión institucional</t>
  </si>
  <si>
    <t>100% acciones correctivas  y de mejora   formuladas e implementadas acorde  con los hallazgos arrojados en los informes de seguimiento al PAAC</t>
  </si>
  <si>
    <t>(# Acciones correctivas y de mejora implementadas/ # Acciones correctivas y de mejora a implementar según observaciones al PAAC) *100</t>
  </si>
  <si>
    <t>Jefe Oficina Asesora de Planeación
y
Profesional Universitario Grado 4 - Gestión Integral  en coordinación con los Responsables de las estrategias establecidos en el PAAC</t>
  </si>
  <si>
    <t>2.11</t>
  </si>
  <si>
    <t>Incentivos para motivar la cultura de la rendición y petición de cuentas</t>
  </si>
  <si>
    <t>Definir e implementar acciones correctivas, preventivas y de mejora  conforme a los resultados arrojados en las auditorias que se realicen al PAAC por parte de la OCI y de otros entes de control</t>
  </si>
  <si>
    <t>(1 Estrategia de buen trato implementada en 2 localidades/1)*100</t>
  </si>
  <si>
    <t>Elaborar e implementar una (1) estrategia desde Gestión Social que promueva el buen trato y la humanización hacia el personal de TRANSMILENIO S.A. en dos (2) localidades.</t>
  </si>
  <si>
    <t>Una (1) estrategia para el equipo de Gestión Social que promueva el buen trato y la humanización hacia personal de TRANSMILENIO S.A.</t>
  </si>
  <si>
    <t>2.12</t>
  </si>
  <si>
    <t>Una (1) publicación en página web institucional relacionada con el protocolo de documentos perdidos</t>
  </si>
  <si>
    <t xml:space="preserve">(# Seguimientos a las actividades del PAAC 2021 emitidos y publicados/3)*100  </t>
  </si>
  <si>
    <t>5.8</t>
  </si>
  <si>
    <t>Generar una campaña dirigida a los servidores públicos de TRANSMILENIO S.A. en la que se difunda los canales para presentar denuncias por hechos de corrupción y la forma en que éstas pueden ser presentadas</t>
  </si>
  <si>
    <t>Profesional Especializado Grado 06 - Control Interno Disciplinario
y
Profesional Universitario Grado 04 - Gestión Integral</t>
  </si>
  <si>
    <t>Una (1) campaña donde se difunda los canales de denuncia por hechos de corrupción</t>
  </si>
  <si>
    <t>Realizar capacitación dirigida al personal que se encuentra en los puntos de atención al usuario para fortalecer temas relacionados con el servicio al ciudadano</t>
  </si>
  <si>
    <t>Una (1) capacitación al personal que se encuentra en los puntos de atención al usuario</t>
  </si>
  <si>
    <t>(una capacitación realizada al personal que se encuentra en los puntos de atención al usuario / 1)*100</t>
  </si>
  <si>
    <t>(Actividades ejecutadas para el diseño de la Estrategia de rendición de cuentas/Actividades programadas para el diseño de la Estrategia de rendición de cuentas)*100</t>
  </si>
  <si>
    <t>Realizar encuentros (reuniones, visitas técnicas, recorridos, mesas de trabajo, apoyos de divulgación, eventos locales, entre otros) al año, con el propósito de informar a las comunidades sobre las novedades del Sistema TransMilenio y dar cumplimiento a la implementación de las estrategias enmarcadas en el plan de acción institucional</t>
  </si>
  <si>
    <t xml:space="preserve">Dar a conocer el protocolo de documento perdidos a los usuarios del Sistema TransMilenio a través de la pagina web de la Entidad </t>
  </si>
  <si>
    <t>Trámites registrados en  SUIT revisados</t>
  </si>
  <si>
    <t>(# Trámites registrados en  SUIT revisados / #Trámites registrados en  SUIT a revisar) *100</t>
  </si>
  <si>
    <t>Profesional Especializada Grado 6 de Servicio al Usuario y Contacto SIRCI
y
Jefe Oficina Asesora de Planeación</t>
  </si>
  <si>
    <t>Un (1 ) acción  o campaña para sensibilizar sobre la temática de conflicto de intereses</t>
  </si>
  <si>
    <t>(Una (1) campaña realizada a los servidores públicos de canales de denuncia de hechos de corrupción/1)*100</t>
  </si>
  <si>
    <t xml:space="preserve">                                                                       ESTRATEGIAS PLAN ANTICORRUPCIÓN Y DE ATENCIÓN AL CIUDADANO 2021</t>
  </si>
  <si>
    <t>Cumplimiento del indicador (%)</t>
  </si>
  <si>
    <t>Descripción del avance</t>
  </si>
  <si>
    <t>Retrasos y soluciones</t>
  </si>
  <si>
    <t>Soportes del avance y lugar donde reposan</t>
  </si>
  <si>
    <t>PRIMER MONITOREO (período reportado enero a marzo de 2021)
(PRIMERA LINEA DE DEFENSA)</t>
  </si>
  <si>
    <t>Ninguna</t>
  </si>
  <si>
    <t>https://www.transmilenio.gov.co/publicaciones/152064/plan-anticorrupcion-y-de-atencion-al-ciudadano-2021/</t>
  </si>
  <si>
    <t>No hay observación</t>
  </si>
  <si>
    <t>No Aplica</t>
  </si>
  <si>
    <t>No hay observación
Las diferentes versiones del plan de acción y del plan de adquisiciones se han publicado no solo en la intranet sino también en la pagina web de la entidad
https://www.transmilenio.gov.co/publicaciones/152055/plan-de-accion-vigente-2021-de-transmilenio/
https://www.transmilenio.gov.co/publicaciones/152056/plan-de-adquisiciones-vigencia-2021-de-transmilenio/</t>
  </si>
  <si>
    <t>Esta actividad  inicia en el mes de junio de 2021</t>
  </si>
  <si>
    <t>Se realizará su seguimiento en el próximo monitoreo</t>
  </si>
  <si>
    <t>PRIMER MONITOREO (período reportado enero a abril de 2021)
(PRIMERA LINEA DE DEFENSA)</t>
  </si>
  <si>
    <t xml:space="preserve">Monitoreo Segunda Línea de defensa </t>
  </si>
  <si>
    <t>Actualizar el manual de riesgos de TRANSMILENIO S.A. acorde con los lineamientos dados por las entidades que lideran el tema</t>
  </si>
  <si>
    <t xml:space="preserve">Manual de riesgos revisado y actualizado </t>
  </si>
  <si>
    <t>(1 manual de riesgos revisado y actualizado / 1)*100</t>
  </si>
  <si>
    <t>Esta actividad  inicia en el mes de mayo de 2021</t>
  </si>
  <si>
    <t>Mínimo 4 encuentros con comunidades  enmarcados en el proceso institucional de rendición de cuentas del Sector Movilidad</t>
  </si>
  <si>
    <t xml:space="preserve"> (# encuentros con comunidades  enmarcados en el proceso institucional de rendición de cuentas del Sector Movilidad (nivel local)/4)*100</t>
  </si>
  <si>
    <r>
      <t>Carpeta compartida Drive:</t>
    </r>
    <r>
      <rPr>
        <u/>
        <sz val="14"/>
        <color theme="4" tint="-0.249977111117893"/>
        <rFont val="Arial"/>
        <family val="2"/>
      </rPr>
      <t>https://n9.cl/amqs</t>
    </r>
    <r>
      <rPr>
        <sz val="14"/>
        <color theme="1"/>
        <rFont val="Arial"/>
        <family val="2"/>
      </rPr>
      <t xml:space="preserve">
</t>
    </r>
  </si>
  <si>
    <t>No hay observación. Se cuenta con un documento donde se definen cada una de las actividades que contiene la estrategia y el soporte del avance de esta actividad</t>
  </si>
  <si>
    <r>
      <t xml:space="preserve">Con corte 26 de abril  fueron efectuadas 12  actualizaciones al Plan de Acción, derivadas de ajustes solicitados por los diferentes actores que convergen  en el cumplimiento del Plan, así:
</t>
    </r>
    <r>
      <rPr>
        <b/>
        <sz val="14"/>
        <color theme="1"/>
        <rFont val="Arial"/>
        <family val="2"/>
      </rPr>
      <t xml:space="preserve">Versión 1: </t>
    </r>
    <r>
      <rPr>
        <sz val="14"/>
        <color theme="1"/>
        <rFont val="Arial"/>
        <family val="2"/>
      </rPr>
      <t>El cambio se produjo por solicitud de ajuste presentada por la Dirección Corporativa que por su naturaleza y de acuerdo con lo contemplado en el procedimiento P-OP-018  no debe ser aprobada en comité y homologación de Rubros Presupuestales de Funcionamiento, de acuerdo con lo informado por la Dirección Corporativa</t>
    </r>
    <r>
      <rPr>
        <b/>
        <sz val="14"/>
        <color theme="1"/>
        <rFont val="Arial"/>
        <family val="2"/>
      </rPr>
      <t>. Versión 2</t>
    </r>
    <r>
      <rPr>
        <sz val="14"/>
        <color theme="1"/>
        <rFont val="Arial"/>
        <family val="2"/>
      </rPr>
      <t>:  El cambio se produjo por modificaciones aprobadas en comité de contratación del 27 de enero y la solicitud de ajuste presentada por la Subgerencia General que cometió un error en la redacción del requerimiento y por su naturaleza y de acuerdo con lo contemplado en el procedimiento P-OP-018  no debe ser aprobada en comité.</t>
    </r>
    <r>
      <rPr>
        <b/>
        <sz val="14"/>
        <color theme="1"/>
        <rFont val="Arial"/>
        <family val="2"/>
      </rPr>
      <t xml:space="preserve"> Versión 3:</t>
    </r>
    <r>
      <rPr>
        <sz val="14"/>
        <color theme="1"/>
        <rFont val="Arial"/>
        <family val="2"/>
      </rPr>
      <t xml:space="preserve">  El cambio se produjo por modificaciones aprobadas en comité de contratación del 3 de febrero de 2021 y  ajustes en compromisos asociados a Metas PDD por solicitud hecha por la SDP. </t>
    </r>
    <r>
      <rPr>
        <b/>
        <sz val="14"/>
        <color theme="1"/>
        <rFont val="Arial"/>
        <family val="2"/>
      </rPr>
      <t>Versión 4:</t>
    </r>
    <r>
      <rPr>
        <sz val="14"/>
        <color theme="1"/>
        <rFont val="Arial"/>
        <family val="2"/>
      </rPr>
      <t xml:space="preserve">  El cambio se produjo por modificaciones aprobadas en comité de contratación del día 12 de febrero de 2021 y solicitud de ajuste presentada por la SAUC que por su naturaleza y de acuerdo con lo contemplado en la resolución actual  no debe ser aprobada en comité. </t>
    </r>
    <r>
      <rPr>
        <b/>
        <sz val="14"/>
        <color theme="1"/>
        <rFont val="Arial"/>
        <family val="2"/>
      </rPr>
      <t>Versión 5:</t>
    </r>
    <r>
      <rPr>
        <sz val="14"/>
        <color theme="1"/>
        <rFont val="Arial"/>
        <family val="2"/>
      </rPr>
      <t xml:space="preserve"> El cambio se produjo por modificaciones aprobadas en comité de contratación del día 22 de febrero de 2021 y ajuste en  matriz de compromisos de plan solicitado por la Oficina de Control Interno. </t>
    </r>
    <r>
      <rPr>
        <b/>
        <sz val="14"/>
        <color theme="1"/>
        <rFont val="Arial"/>
        <family val="2"/>
      </rPr>
      <t>Versión 6:</t>
    </r>
    <r>
      <rPr>
        <sz val="14"/>
        <color theme="1"/>
        <rFont val="Arial"/>
        <family val="2"/>
      </rPr>
      <t xml:space="preserve"> El cambio se produjo por modificaciones aprobadas en comité de contratación del día 11 de marzo de 2021.  </t>
    </r>
    <r>
      <rPr>
        <b/>
        <sz val="14"/>
        <color theme="1"/>
        <rFont val="Arial"/>
        <family val="2"/>
      </rPr>
      <t>Versión 7:</t>
    </r>
    <r>
      <rPr>
        <sz val="14"/>
        <color theme="1"/>
        <rFont val="Arial"/>
        <family val="2"/>
      </rPr>
      <t xml:space="preserve"> El cambio se produjo por modificaciones aprobadas en comité de contratación del día 15 de marzo de 2021. </t>
    </r>
    <r>
      <rPr>
        <b/>
        <sz val="14"/>
        <color theme="1"/>
        <rFont val="Arial"/>
        <family val="2"/>
      </rPr>
      <t xml:space="preserve"> Versión 8: </t>
    </r>
    <r>
      <rPr>
        <sz val="14"/>
        <color theme="1"/>
        <rFont val="Arial"/>
        <family val="2"/>
      </rPr>
      <t xml:space="preserve"> El cambio se produjo por modificaciones aprobadas en comité de contratación del 25 de marzo y la solicitud de ajuste presentada por la Subgerencia Técnica que cometió un erro en la redacción del requerimiento y por su naturaleza y de acuerdo con lo contemplado en el procedimiento P-OP-018  no debe ser aprobada en comité. </t>
    </r>
    <r>
      <rPr>
        <b/>
        <sz val="14"/>
        <color theme="1"/>
        <rFont val="Arial"/>
        <family val="2"/>
      </rPr>
      <t>Versión 9</t>
    </r>
    <r>
      <rPr>
        <sz val="14"/>
        <color theme="1"/>
        <rFont val="Arial"/>
        <family val="2"/>
      </rPr>
      <t xml:space="preserve">: El cambio se produjo por modificaciones aprobadas en comité de contratación del día 30 de marzo de 2021. </t>
    </r>
    <r>
      <rPr>
        <b/>
        <sz val="14"/>
        <color theme="1"/>
        <rFont val="Arial"/>
        <family val="2"/>
      </rPr>
      <t xml:space="preserve">Versión 10: </t>
    </r>
    <r>
      <rPr>
        <sz val="14"/>
        <color theme="1"/>
        <rFont val="Arial"/>
        <family val="2"/>
      </rPr>
      <t>El cambio se produjo por modificaciones aprobadas en comité de contratación del día 6 de abril de 2021.</t>
    </r>
    <r>
      <rPr>
        <b/>
        <sz val="14"/>
        <color theme="1"/>
        <rFont val="Arial"/>
        <family val="2"/>
      </rPr>
      <t xml:space="preserve"> Versión 11:</t>
    </r>
    <r>
      <rPr>
        <sz val="14"/>
        <color theme="1"/>
        <rFont val="Arial"/>
        <family val="2"/>
      </rPr>
      <t xml:space="preserve"> El cambio se produjo por modificaciones aprobadas en comité de contratación del día 12 de abril de 2021. </t>
    </r>
    <r>
      <rPr>
        <b/>
        <sz val="14"/>
        <color theme="1"/>
        <rFont val="Arial"/>
        <family val="2"/>
      </rPr>
      <t>Versión 12:</t>
    </r>
    <r>
      <rPr>
        <sz val="14"/>
        <color theme="1"/>
        <rFont val="Arial"/>
        <family val="2"/>
      </rPr>
      <t xml:space="preserve"> El cambio se produjo por modificaciones aprobadas en comité de contratación del día 22 de abril de 2021.</t>
    </r>
  </si>
  <si>
    <t>En el mes de enero fueron revisados los riesgos de corrupción por parte de los lideres de procesos, la matriz final se público en la pagina web de la entidad  a finales de enero, lo anterior en cumplimiento de la normativa vigente</t>
  </si>
  <si>
    <t>Durante el mes de marzo de este año, la Oficina Asesora de Planeación,  solicitó a los líderes de proceso por medio de correo electrónico el primer monitoreo a los riesgos de corrupción. A partir de la información recibida la Oficina Asesora de Planeación realizó seguimiento a las mismas y elaboró reporte respectivo.</t>
  </si>
  <si>
    <t>Documento Campaña canales de denuncia hechos de corrupción
Documento Insumo Campaña</t>
  </si>
  <si>
    <t>No se reporta avance a la fecha, lo anterior teniendo en cuenta que se tiene previsto culminar la actividad en el mes de octubre de la vigencia 2021. Sin embargo con corte a abril se realizaron siguientes actividades:
1. Generación cronograma y plan de trabajo para realizar la campaña
2. Identificación marco teórico y canales de denuncia
3. Insumos para generar piezas gráficas en torno a la campaña</t>
  </si>
  <si>
    <t>No hay observación.
Según plan de trabajo se evidencia un avance del mismo del 40% a la fecha</t>
  </si>
  <si>
    <t>https://transmilenio.sharepoint.com/DirCorporativa/Paginas/talento_humano/integridad.aspx</t>
  </si>
  <si>
    <t>Se desarrolla y publica junto con el equipo de comunicación interna y Gestores de Marca un micrositio en la intranet donde se documentan las acciones y archivos alusivos a la Gestión de Integridad.</t>
  </si>
  <si>
    <t>No hay observación.
Se evidencia Micrositio en la Intranet:
PARA MI FELICIDAD/PARA MI CRECIMIENTO/GESTION DE INTEGRIDAD</t>
  </si>
  <si>
    <t>https://transmilenio-my.sharepoint.com/:f:/r/personal/liliana_quiroga_transmilenio_gov_co/Documents/2021-LILIANA%20QUIROGA/INFORMES/PAAC?csf=1&amp;web=1&amp;e=FfabOc</t>
  </si>
  <si>
    <t>https://transmilenio-my.sharepoint.com/:f:/r/personal/liliana_quiroga_transmilenio_gov_co/Documents/2021-LILIANA%20QUIROGA/INFORMES/PAAC/VALORES?csf=1&amp;web=1&amp;e=UjsXEo</t>
  </si>
  <si>
    <t>Se realizó la verificación y seguimiento a la publicación oportuna, en la página WEB de la Entidad.</t>
  </si>
  <si>
    <t>NO</t>
  </si>
  <si>
    <t>Correo recibido de la OAP con evidencia de la publicación.</t>
  </si>
  <si>
    <t>Ver informes publicados en la página WEB de la Entidad. (Transparencia-Control- Informes de gestión y evaluación de auditoría) OCI-2021-002</t>
  </si>
  <si>
    <t xml:space="preserve">Verificar  la publicación del PAAC y del mapa de riesgos de corrupción </t>
  </si>
  <si>
    <t>Se realizó el proceso de sensibilización en riesgos al proceso de Gestión de Mercadeo, los soportes se encuentran en los papeles de trabajo que se encuentran en la Oficina de Control Interno.</t>
  </si>
  <si>
    <t>Con corte a 26 de abril en  la pagina web de la Entidad, en el link de transparencia se han publicado 29 informes que ha emitido la OCI</t>
  </si>
  <si>
    <t>Se publicaron  los 16 informes emitidos  durante el trimestre enero a marzo de 2021</t>
  </si>
  <si>
    <t>Se realizó el seguimiento en enero de 2021 con corte 31 de diciembre, presentando y publicando el informe respectivo</t>
  </si>
  <si>
    <t>Durante el período enero - abril de 2021 se cargó el  informe de la auditoría de desempeño realizada en el 2020</t>
  </si>
  <si>
    <t>Se  presentó el informe de seguimiento a las PQRS  correspondiente al segundo semestre de 2020, el informe se encuentra publicado en la página WEB de la Entidad</t>
  </si>
  <si>
    <t>Se realizó el seguimiento al cumplimiento de la Ley de Transparencia en informe se encuentra publicado en la página WEB de la Entidad en el link de TRANSPARENCIA- Control-</t>
  </si>
  <si>
    <t>No aplica ya que se tienen previsto para iniciar en mayo de 2021</t>
  </si>
  <si>
    <t>No aplica ya que se tienen previsto para iniciar en julio  de 2021</t>
  </si>
  <si>
    <t>Se realizará su seguimiento en el segundo monitoreo
Se recomienda solicitar a la Oficina Asesora de Planeación cambio de fecha.</t>
  </si>
  <si>
    <t>Documento en word: 2.7. Documento guía Fortalecimiento Canales de Comunicación.docx
Documento en excel: 2.7.1. Entregable 2 Estrategia Fortalecimiento canales comunicación.xlsx</t>
  </si>
  <si>
    <t>Documento en word: 2.8. Documento guía Actividades y los beneficios.docx</t>
  </si>
  <si>
    <t>Matriz de actividades de Gestión Social (documento en excel denominado 2.9 Matriz PAAC.xlsx</t>
  </si>
  <si>
    <t>Estos encuentros inician el 1 de junio del 2021</t>
  </si>
  <si>
    <t>Documento en word: 2.11  Documento Guía promoción de buen trato.docx</t>
  </si>
  <si>
    <t>Con corte a 31 de marzo, el Equipo de Gestión Social desarrolló 1026 actividades con comunidades, distribuidas de la siguiente manera:
* Apoyo Grupos de interés: 48.
* SAT: 49.
* Audiencias Públicas: 1.
* Divulgación: 615.
* Mesa de Trabajo: 2.
* Pedagogía: 55.
* Reunión: 174.
* Recorrido: 41.
* Otro: 41.</t>
  </si>
  <si>
    <t>Carpeta comprimida</t>
  </si>
  <si>
    <r>
      <rPr>
        <b/>
        <sz val="14"/>
        <color theme="1"/>
        <rFont val="Arial"/>
        <family val="2"/>
      </rPr>
      <t>Jornadas de capacitación</t>
    </r>
    <r>
      <rPr>
        <sz val="14"/>
        <color theme="1"/>
        <rFont val="Arial"/>
        <family val="2"/>
      </rPr>
      <t>: Del 17 al 26 de febrero de 2021, el componente de Servicio al Usuario de la Subgerencia de Atención al Usuario y Comunicaciones generó una jornada de capacitación al personal de los cuarenta (40) puntos de atención al Usuario y personalización sobre temas de mejora en la atención al usuario de estos puntos. Adicionalmente, en el mes de marzo del 2021, se continúo con estas jornadas de  capacitación al personal de los cuarenta (40) puntos de atención al Usuario y personalización.</t>
    </r>
  </si>
  <si>
    <t>Link: https://www.transmilenio.gov.co/publicaciones/149095/informe-de-peticiones-quejas-reclamos-denuncias-y-solicitudes-de-acceso-a-la-informacion-por-mes/</t>
  </si>
  <si>
    <r>
      <rPr>
        <b/>
        <sz val="14"/>
        <color theme="1"/>
        <rFont val="Arial"/>
        <family val="2"/>
      </rPr>
      <t xml:space="preserve">Notas positivas: </t>
    </r>
    <r>
      <rPr>
        <sz val="14"/>
        <color theme="1"/>
        <rFont val="Arial"/>
        <family val="2"/>
      </rPr>
      <t>Con corte a 26 de abril de 2021, se ha elaborado y publicado un (1) informe relacionado con notas positivas, correspondiente al periodo de enero - febrero de 2021. https://www.transmilenio.gov.co/publicaciones/151279/en-transmilenio-escuchamos-tu-queja-y-le-damos-solucion/</t>
    </r>
  </si>
  <si>
    <t>Link: https://www.transmilenio.gov.co/publicaciones/151279/en-transmilenio-escuchamos-tu-queja-y-le-damos-solucion/</t>
  </si>
  <si>
    <r>
      <rPr>
        <b/>
        <sz val="14"/>
        <color theme="1"/>
        <rFont val="Arial"/>
        <family val="2"/>
      </rPr>
      <t>Publicación de informes de PQRS:</t>
    </r>
    <r>
      <rPr>
        <sz val="14"/>
        <color theme="1"/>
        <rFont val="Arial"/>
        <family val="2"/>
      </rPr>
      <t xml:space="preserve"> Con corte a 26 de abril de 2021, se han elaborado y publicado tres (3) informes sobre el balance de PQRS, correspondientes al periodo de enero - marzo de 2021.  https://www.transmilenio.gov.co/publicaciones/149095/informe-de-peticiones-quejas-reclamos-denuncias-y-solicitudes-de-acceso-a-la-informacion-por-mes/</t>
    </r>
  </si>
  <si>
    <t>A la fecha se elaboró el documento con la estrategia para el fortalecimiento de los canales de comunicación de Gestión Social.</t>
  </si>
  <si>
    <t xml:space="preserve">A la fecha se elaboró el documento con la estrategia de Gestión Social para informar a las comunidades los beneficios de las actividades que realiza y/o promociona en los territorios de intervención. </t>
  </si>
  <si>
    <t>A la fecha se elaboró el documento con la estrategia de Gestión Social que promueva el Buen trato y la humanización hacia el personal de TMSA.</t>
  </si>
  <si>
    <t xml:space="preserve">No se ha iniciado la actividad debido a que se esta revisando y actualizando otros manuales que tienen que ver con el Servicio al Usuario. </t>
  </si>
  <si>
    <t xml:space="preserve">No se reporta avance. Debido a la emergencia sanitaria no se ha podido iniciar la actividad. </t>
  </si>
  <si>
    <t>Para lograr la publicación del protocolo se ha avanzado en las siguientes etapas:
1. Construcción del protocolo
2. Adopción del documento T-SC-011 Protocolo documentos perdidos de TRANSMILENIO 
3. Piloto de implementación del protocolo con Recaudo Bogotá</t>
  </si>
  <si>
    <t xml:space="preserve">T-SC-011 Protocolo documentos perdidos de TRANSMILENIO </t>
  </si>
  <si>
    <t>(Publicación en pagina web del protocolo de documentos perdidos/1)*100</t>
  </si>
  <si>
    <t>Acta de mesa de trabajo</t>
  </si>
  <si>
    <t>El pasado 9 de abril se llevo a cabo reunión con el DAFP donde se fijaron compromisos por parte de TRANSMILENIO S.A. para iniciar la revisión y actualización del inventario de Trámites y OAP en el SUIT</t>
  </si>
  <si>
    <r>
      <rPr>
        <b/>
        <sz val="14"/>
        <color theme="1"/>
        <rFont val="Arial"/>
        <family val="2"/>
      </rPr>
      <t xml:space="preserve">Mesas de trabajo: </t>
    </r>
    <r>
      <rPr>
        <sz val="14"/>
        <color theme="1"/>
        <rFont val="Arial"/>
        <family val="2"/>
      </rPr>
      <t>En el marco del proyecto denominado "Plan Padrino" se han realizado 11 reuniones con las diferentes áreas de la Entidad, en especial con aquellas en las cuales se evidencian posibilidades de mejora, respecto de los criterios de respuesta y la forma en como emiten las contestaciones a los requerimientos interpuestos por la ciudadanía.
Es importante aclarar que por la situación que se vive actualmente, debido a la pandemia del COVID 19, se han realizado algunas de estas reuniones a través de medios virtuales o por llamada, esto para facilitar la conectividad.</t>
    </r>
  </si>
  <si>
    <r>
      <rPr>
        <b/>
        <sz val="14"/>
        <color theme="1"/>
        <rFont val="Arial"/>
        <family val="2"/>
      </rPr>
      <t xml:space="preserve">Visitas a localidades virtuales o presenciales: </t>
    </r>
    <r>
      <rPr>
        <sz val="14"/>
        <color theme="1"/>
        <rFont val="Arial"/>
        <family val="2"/>
      </rPr>
      <t xml:space="preserve">Con el fin de continuar con el fortalecimiento de la figura del Defensor Ciudadano, durante el período comprendido de enero a abril, la Defensoría del Ciudadano de TRANSMILENIO S.A., realizó 9 visitas virtuales en las localidades de Bosa (3 visitas), Engativá (2 visitas), Santa Fe (1 visita), Fontibón (1 visita), Kennedy (1 visita) y Ciudad Bolívar (1 visita).
</t>
    </r>
    <r>
      <rPr>
        <b/>
        <sz val="14"/>
        <color theme="1"/>
        <rFont val="Arial"/>
        <family val="2"/>
      </rPr>
      <t>Recorridos:</t>
    </r>
    <r>
      <rPr>
        <sz val="14"/>
        <color theme="1"/>
        <rFont val="Arial"/>
        <family val="2"/>
      </rPr>
      <t xml:space="preserve"> Durante el período comprendido entre enero a abril, la Defensoría ha realizado 2 recorridos en las localidades de Rafael Uribe Uribe, Kennedy y Bosa con líderes sociales, las áreas técnicas, y los gestores sociales, con el fin de escuchar a la comunidad en sus diferentes necesidades para la mejora de la prestación del servicio, y verificar el trazado de solicitud de la nueva ruta que se presentará a kilómetros eficientes, por parte de la Subgerencia Técnica y de Servicios.  
</t>
    </r>
    <r>
      <rPr>
        <b/>
        <sz val="14"/>
        <color theme="1"/>
        <rFont val="Arial"/>
        <family val="2"/>
      </rPr>
      <t>Campañas de divulgación</t>
    </r>
    <r>
      <rPr>
        <sz val="14"/>
        <color theme="1"/>
        <rFont val="Arial"/>
        <family val="2"/>
      </rPr>
      <t xml:space="preserve">: Se realizó una estrategia de comunicación para la campaña de promoción de canales de interacción entre el Defensor de TRANSMILENIO S.A. y la ciudadanía, a través de una animación. Esta campaña se publicará en el mes de mayo  de 2021, en redes sociales, página web, y en la intranet. </t>
    </r>
  </si>
  <si>
    <t>Se definió la  estrategia la cual consta de las siguientes etapas:
•Diagnóstico de usabilidad y accesibilidad del sitio web de TRANSMILENIO. (Actividad realizada en el período reportado) (6%)
•  Generación de Mockup de la página de inicio cuyo dominio es (https://www.transmilenio.gov.co/)  (Actividad realizada en el período reportado) (12%)
•  Elaboración de plan de trabajo para implementar mejoras de la página de inicio de TRANSMILENIO. (Actividad realizada en el período reportado) (5%)
•  Adecuación de entorno de pruebas para aprobar implementación según los Mockup. (Actividad realizada en el período reportado) (5%)
•  Migración de página de inicio al dominio (https://www.transmilenio.gov.co/)  (Actividad realizada en el período reportado) (2%)
•  Plan de acción para corregir errores presentados en el nivel de accesibilidad AA en la página de inicio.
•  Análisis de requerimientos según las directrices dadas por MINTIC y la norma técnica NTC5854 en páginas internas de TRANSMILENIO.
•  Generación de Mockup de páginas internas cuyo dominio es (https://www.transmilenio.gov.co/)
•  Adecuación de entorno de pruebas para aprobar implementación según los Mockup páginas internas. 
•  Migración de páginas internas al dominio (https://www.transmilenio.gov.co/) 
•  Plan de acción para corregir errores presentados en el nivel de accesibilidad AA  páginas internas.</t>
  </si>
  <si>
    <t>Informe de accesibilidad web
https://transmilenio-my.sharepoint.com/:f:/g/personal/rodolfo_ayala_transmilenio_gov_co/ErI-Mfek5nJDoJ_m4HXP4LUBBDNSgEw9CsJDcRtreOLYQw?e=3JoBUh</t>
  </si>
  <si>
    <t>Para este primer corte, se realizaron las siguientes acciones:
• Análisis del estado del sitio web bajo los criterios de accesibilidad web (Actividad realizada en el período reportado)
Criterios de accesibilidad
I. Perceptible 
II. Operable
III. Comprensible 
IV.  Robusto 
Cumplimento con 1 criterio de accesibilidad con 0 errores de cuatro.
•Identificación  de errores diagnosticados por la herramienta Tawdis con el dominio (https://www.transmilenio.gov.co/) (Actividad realizada en el período reportado)</t>
  </si>
  <si>
    <t>Actualmente, se identificaron 3 mejoras para implementar dentro  del link de transparencia bajo los resultados del instrumento de evaluación. Durante esta fase estamos en el análisis de requerimientos para posteriormente realizar un plan de trabajo.</t>
  </si>
  <si>
    <t>Resultados de mejoras de link de transparencia
https://transmilenio-my.sharepoint.com/:f:/g/personal/rodolfo_ayala_transmilenio_gov_co/EgJ8CFCkX1VAmrgWyWSkxvoBnY8kEacyXm8s1kZg4BuHfA?e=ggeSB6</t>
  </si>
  <si>
    <t>La actividad inicia en el mes de mayo</t>
  </si>
  <si>
    <t>Se realizará seguimiento en el segundo reporte</t>
  </si>
  <si>
    <t>Conjunto de datos identificado "Buses en Operación"</t>
  </si>
  <si>
    <t>https://datosabiertos.bogota.gov.co/dataset/consolidado-de-salidas-sistema-troncal-por-franja-horaria</t>
  </si>
  <si>
    <t xml:space="preserve">Cronograma de trabajo - Gestión Documental </t>
  </si>
  <si>
    <t xml:space="preserve">Documento  borrador . Gestión Documental. </t>
  </si>
  <si>
    <t>Se ha identificado uno de los conjuntos de datos (Consolidado de Salidas Sistema Troncal por Franja Horaria) a ser objeto de automatización</t>
  </si>
  <si>
    <t xml:space="preserve">Inicia en abril la etapa de investigación y recopilación de documentos para elaborar el catálogo o separata de conflicto de intereses. </t>
  </si>
  <si>
    <t>Durante la vigencia se han presentado y publicado los estados financieros de la entidad correspondientes a los meses de Diciembre de la vigencia 2020, enero, febrero y primer trimestre de la vigencia 2021, para un total de 4 estados financieros.</t>
  </si>
  <si>
    <t>Fecha de elaboración reporte 1er. Monitoreo: 26 de abril de 2021</t>
  </si>
  <si>
    <t xml:space="preserve">No hay observación </t>
  </si>
  <si>
    <t>No hay observación 
Los informes de pagina WEB se encuentran ubicados en el siguiente link: (https://www.transmilenio.gov.co/publicaciones/152084/2021/)</t>
  </si>
  <si>
    <t>El avance reportado  corresponde al seguimiento que se realizó al PAAC 2020 y  no a lo establecido en el indicador que hace alusión al  número de seguimientos de las actividades PAAC 2021.
Se recomienda revisar indicar y de ser el caso solicitar el cambio a la Oficina Asesora de Planeación</t>
  </si>
  <si>
    <t>Se publicó en la página web de la Entidad la estrategia de Rendición de cuentas. En dicha estrategia se encontraba participar en la audiencia publica del sector movilidad y realizar espacios de participación y diálogos ciudadanos los cuales se llevaron a cabo del 9 al 11 de marzo de 2021. De acuerdo a las actividades establecidas en dichas estrategia se ha llevado a cabo lo programado</t>
  </si>
  <si>
    <t>Publicación del paquete de Estados Financieros en la pagina Web.</t>
  </si>
  <si>
    <t>Realización del envió y presentación en las diferentes plataformas dispuestas para tal efecto - Contraloría Distrital - Secretaría de Hacienda y Contraloría General de todos los informes requeridos durante la vigencia como sigue:
Sivicof 3
Predis 3
SIDEF 1
Pagina Web 3
Para un total de 10</t>
  </si>
  <si>
    <t>Presentación en las diferentes plataformas dispuestas para tal efecto</t>
  </si>
  <si>
    <t>Página WEB de la Entidad Link Transparencia- Control</t>
  </si>
  <si>
    <t>Si bien es cierto en el último monitoreo que realizó la OCI  al PAAC 2020 no se levantaron hallazgos. Para la formulación del PAAC 2021 la Oficina Asesora de Planeación revisó y documentó una estrategia, a partir de  1  recomendación del informe N° OCI-2021-003 PAAC con corte a 31 diciembre de 2020 y que se implementará en la vigencia 2021</t>
  </si>
  <si>
    <r>
      <rPr>
        <b/>
        <sz val="14"/>
        <color theme="1"/>
        <rFont val="Arial"/>
        <family val="2"/>
      </rPr>
      <t>Acciones de mejora:</t>
    </r>
    <r>
      <rPr>
        <sz val="14"/>
        <color theme="1"/>
        <rFont val="Arial"/>
        <family val="2"/>
      </rPr>
      <t xml:space="preserve"> Con corte a 26 de abril de 2021, se ha ejecutado en el componente de Servicio al Ciudadano una (1) acción para reforzar los criterios de la Alcaldía Mayor de Bogotá para dar respuesta a las solicitudes ciudadanas:
1. En el mes de enero de 2021 se diseñó una capacitación relacionada con el trámite de PQRS y Servicio al Usuario, las cuales fueron realizadas en marzo de 2021 a través de cada padrino,  a los delegados de cada dependencia de la Entidad y concesionarios del Sistema TransMilenio.</t>
    </r>
  </si>
  <si>
    <r>
      <rPr>
        <b/>
        <sz val="14"/>
        <color theme="1"/>
        <rFont val="Arial"/>
        <family val="2"/>
      </rPr>
      <t>Campaña de fortalecimiento de los canales de atención:</t>
    </r>
    <r>
      <rPr>
        <sz val="14"/>
        <color theme="1"/>
        <rFont val="Arial"/>
        <family val="2"/>
      </rPr>
      <t xml:space="preserve"> En el mes de marzo de 2021 se diseñó y ejecutó una campaña audiovisual para dar a conocer la importancia de la labor que ejerce el  equipo de Atencion al Usuario en Vía por la ciudadanía, adicionalmente se informó sobre los canales de atención al usuario. Esta campaña fue divulgada en las redes sociales de la Entidad. </t>
    </r>
  </si>
  <si>
    <t>Página WEB de la Entidad Link Transparencia- Control OCI-2021-022</t>
  </si>
  <si>
    <t>No hay observación
Se recomienda terminar la estrategia antes de finalizar el segundo semestre, para cumplir con la fecha programada.</t>
  </si>
  <si>
    <t>Se ha avanzado en la identificación de información susceptible de ser publicada en Datos Abiertos</t>
  </si>
  <si>
    <t xml:space="preserve">Se realizó la verificación del diagnostico documental realizado durante el segundo semestre de 2020 y se socializó el cronograma de actividades con la Dirección de TIC, actualmente ese esta a la espera de la retroalimentación por parte de esta dependencia. </t>
  </si>
  <si>
    <t xml:space="preserve">Se realizó la verificación de la normatividad actual, así como el diagnóstico  documental realizado durante el segundo semestre de 2020  y se inicio la actualización de éste instrumento. </t>
  </si>
  <si>
    <t>Diagnóstico de usabilidad y accesibilidad 
https://transmilenio-my.sharepoint.com/:b:/g/personal/rodolfo_ayala_transmilenio_gov_co/ETyOhcc-qsJErsGyxVZmK4MBraWxnFj0gE0A9e4VEoPA-Q?e=QvNQa8
Mockup
https://transmilenio-my.sharepoint.com/:f:/g/personal/rodolfo_ayala_transmilenio_gov_co/EmyU6qwjyL9OvPxq3C4ZD60BkmHYdSYv-6HC_Uft_BSbcw?e=MhBNuo
Correos evidencias de Migración:
https://transmilenio-my.sharepoint.com/:f:/g/personal/rodolfo_ayala_transmilenio_gov_co/Er8mbAGNYs5PkYZIuU7nUBQBwDElmwzuS_DLgdG3x3WxaA?e=OESCV4
Entorno de pruebas
http://pruebas-transmilenio.estradigital.com/
Página de inicio
https://www.transmilenio.gov.co/</t>
  </si>
  <si>
    <t xml:space="preserve">No hay observación
A través de correo se aclara por parte del responsable de la estrategia los pesos de las actividades que aun no se han realizado así:
Plan de acción para corregir errores presentados en el nivel de accesibilidad AA en la página de inicio. (11%) 
•  Análisis de requerimientos según las directrices dadas por MINTIC y la norma técnica NTC5854 en páginas internas de TRANSMILENIO. (9%) 
•  Generación de Mockup de páginas internas cuyo dominio es (https://www.transmilenio.gov.co/) (25%) 
•  Adecuación de entorno de pruebas para aprobar implementación según los Mockup páginas internas. (12%) 
•  Migración de páginas internas al dominio (https://www.transmilenio.gov.co/) (2%) 
•  Plan de acción para corregir errores presentados en el nivel de accesibilidad AA páginas internas. (11%) </t>
  </si>
  <si>
    <t xml:space="preserve">Página WEB de la Entidad Link Transparencia- Control  OCI-2021-019 </t>
  </si>
  <si>
    <t>No hay observación.
Se aclara por parte del responsable de la Estrategia la acción en nuestra casa crecemos se compone de dos campañas, una en nuestra casa crecemos sentido de vida, y otra en nuestra casa crecemos cápsulas de integridad. En este orden de ideas en la fecha del reporte habíamos cumplido con el 50% del compromiso, una campaña.</t>
  </si>
  <si>
    <t>Se dio inicio a la campaña Tips de Valores de Nuestra Casa con los valores, Diligencia y Honestidad, mediante animaciones asociadas a la cotidianidad del trabajo en casa.</t>
  </si>
  <si>
    <t>No hay observación.
Los riesgos de corrupcion se encuentran publicados en el link de transparencia https://www.transmilenio.gov.co/publicaciones/152064/plan-anticorrupcion-y-de-atencion-al-ciudadano-2021/</t>
  </si>
  <si>
    <t>Correos electrónicos de fecha 23 y 26 de marzo de 2021, remitido a los enlaces y responsables de las  áreas.
Reporte primer monitoreo riesgos de corrupción</t>
  </si>
  <si>
    <t xml:space="preserve">No hay observaciones (se genera estrategias en el PAAC 2021 a partir de 1 recomendación  del informe  N° OCI-2021-0039).
El PAAC 2021 se encuentra en el link de transparencia
https://www.transmilenio.gov.co/publicaciones/152064/plan-anticorrupcion-y-de-atencion-al-ciudadano-2021/ </t>
  </si>
  <si>
    <t xml:space="preserve">Descripcion </t>
  </si>
  <si>
    <t>%</t>
  </si>
  <si>
    <t>Observaciones</t>
  </si>
  <si>
    <t xml:space="preserve">Evidencia Carpeta ONE DRIVE  OCI -PAAC 2020 </t>
  </si>
  <si>
    <t>E1.2 Soporte estratégia  12/04/2021</t>
  </si>
  <si>
    <t>E1.4 Soporte estratégia 12/04/2021</t>
  </si>
  <si>
    <t>Se realizó el seguimiento por parte de la Oficina de control interno a la publicación del PAAC y el mapa de Riesgos de Corrupción.</t>
  </si>
  <si>
    <t xml:space="preserve">E1.6 Soporte estratégia, publicación seguimiento pagina web de la entidad </t>
  </si>
  <si>
    <t>E1.7 Soporte estratégia, informe de aseguramiento Gestión de mercadeo</t>
  </si>
  <si>
    <t>E2.1 Soporte estratégia, "estratégia para fortalecer la rendición de la cuenta"</t>
  </si>
  <si>
    <t>E2.2 Soporte Estratégia, Imagen con lo publicado en la pag web de la entidad.</t>
  </si>
  <si>
    <t>E2.3 Soporte Estrategias, imagen de la pagina web con los informes publicados.</t>
  </si>
  <si>
    <t>E2.7 Soportes de estrategia Documento en word: 2.7. Documento guía Fortalecimiento Canales de Comunicación.docx
Documento en excel: 2.7.1. Entregable 2 Estrategia Fortalecimiento canales comunicación.xlsx</t>
  </si>
  <si>
    <t>E2.8 Soporte de Estratégia, Documento en word: 2.8. Documento guía Actividades y los beneficios.docx</t>
  </si>
  <si>
    <t>E2.9 Soporte estrategia, documento Excel: matriz PAAC</t>
  </si>
  <si>
    <t>E2.11 Soporte Estrategias Documento en word: 2.11  Documento Guía promoción de buen trato.docx</t>
  </si>
  <si>
    <t>E3.1 Soportes Evidencia, Carpeta de nombre 3.1 Acción de mejora</t>
  </si>
  <si>
    <t>E3.2 Soporte Estratégia, carpeta de nombre 3.2.Campaña de fortalecimiento de los canales de atención
En la pagina Web de Facebook https://www.facebook.com/watch/?v=3921233817963906</t>
  </si>
  <si>
    <t>E3.4 Soporte Estratégia, carpeta de nombre 3.4. Jornadas de capacitación</t>
  </si>
  <si>
    <t>E3.5 Soporte Estratégia, imagen Captura infor mes PQRS.
https://www.transmilenio.gov.co/publicaciones/149095/informe-pqrs-de-transmilenio/</t>
  </si>
  <si>
    <t>E3.6 Soporte Estratégia, Word EVIDENCIAS PUBLICACION NOTAS POSITIVAS.
https://www.transmilenio.gov.co/publicaciones/151279/en-transmilenio-escuchamos-tu-queja-y-le-damos-solucion/</t>
  </si>
  <si>
    <t>Se observó publicado en la página Informe oficializado por la Oficina de Control Interno con el seguimiento semestral realizado para el segundo semestre de 2020.</t>
  </si>
  <si>
    <t>E3.8 Soportes Estratégias, Informe OCI 2021-022 Seguimiento PQRS semestre 2-2020.
Pagina Web https://www.transmilenio.gov.co/publicaciones/152043/informes-de-la-oficina-de-control-interno-de-tmsa-2021/</t>
  </si>
  <si>
    <t>E3.10 Soporte Estrategias, dos PDF uno de nombre Recorridos Defensoría  a abril de 2021 y el otro Visitas a localidades  de enero a abril de 2021</t>
  </si>
  <si>
    <t>E4.3 Soporte Estratégias, acta de la reunión con el DAFP</t>
  </si>
  <si>
    <t>E4.4 Soporte Estratégias, 11 actas en PDF.</t>
  </si>
  <si>
    <t>E4.10 soportes Estrategias, PDF Informe N° OCI-2021-019 Cumplimiento Transparencia y del Derecho a la Información Pública
https://www.transmilenio.gov.co/publicaciones/152043/informes-de-la-oficina-de-control-interno-de-tmsa-2021/</t>
  </si>
  <si>
    <t>E5.1 la evidencia de esta accion se encentra en la Intranet. https://transmilenio.sharepoint.com/DirCorporativa/Paginas/talento_humano/integridad.aspx</t>
  </si>
  <si>
    <t>Esta actividad tiene fecha de inicio a partir de mayo de 2021, por tal motivo, no se realiza seguimiento a esta actividad.</t>
  </si>
  <si>
    <t>Esta actividad tiene como fecha de inicio el mes de junio de 2021, por lo tanto, se verificará en el proximo seguimiento.</t>
  </si>
  <si>
    <t>Esta actividad se cumplió en el periodo evaluado, la Oficina de Control Interno, verificó en el enlace de transparencia de la página web de la Entidad donde se evidenció que el día 12 de abril de 2021 fue realizada la publicación del mapa de riesgos de corrupción y evidenció la actualización del mapa la versión 1 para vigencia 2021 acorde con la metodología establecida por TRANSMILENIO S.A.</t>
  </si>
  <si>
    <t>Esta actividad tiene como fecha de inicio el mes de mayo de 2021, por lo tanto, se verificará en el proximo seguimiento.</t>
  </si>
  <si>
    <t>Para el periodo evaluado, a través de correo electrónico la Oficina de Asesora de Planeación, remitió seguimiento realizado por la primera y segunda línea de defensa para el periodo de enero a abril de 2021 en Excel, cumpliendo de esta manera con el primer seguimiento y lo programado para el primer cuatrimestre del año.</t>
  </si>
  <si>
    <t>De acuerdo con lo evidenciado en la página web https://www.transmilenio.gov.co/publicaciones/152043/informes-de-la-oficina-de-control-interno-de-tmsa-2021/, se evidencian los informes emitidos por la Oficina de Control Interno, cumpliendo así, lo establecido para el periodo evaluado.</t>
  </si>
  <si>
    <t>E2.4 Soporte Estratégias, imagen Ejecución Presupuestal</t>
  </si>
  <si>
    <t>E2.5 Soporte Estrategia, imagen de los informes publicados por la oficina de control interno</t>
  </si>
  <si>
    <t>E2.6 Soporte Estratégia, imagen Informes entes externos</t>
  </si>
  <si>
    <t>De acuerdo con los soportes remitidos por la dependencia para el periodo evaluado, se observó que, con corte a 30 de abril de 2021, el Equipo de Gestión Social desarrolló 1284 actividades con comunidades, distribuidas de la siguiente manera:
* Apoyo Grupos de interés: 50.
* SAT: 68.
* Audiencias Públicas: 4.
* Divulgación: 716.
* Mesa de Trabajo: 2.
* Pedagogía: 79.
* Reunión: 256.
* Recorrido: 58.
* Otro: 51.
Cumpliendo con lo establecido para esta actividad, para el periodo evaluado.</t>
  </si>
  <si>
    <t>Esta actividad tiene fecha de inicio 1 de junio de 2021, por lo tanto, se verificará en el proximo seguimiento.</t>
  </si>
  <si>
    <t>De acuerdo con los soportes remitidos por la dependencia para el periodo evaluado, se observó documento en Word donde se establece una estrategia para el buen trato y la humanización hacia el personal de TRANSMILENIO S.A, a la fecha de la ejecución de esta actividad no presenta un avance teniendo en cuenta que no es un documento final, por tal motivo, se continuará con el seguimiento en las próximas evaluaciones.</t>
  </si>
  <si>
    <t>Con los soportes remitidos por la dependencia, se observó que para el periodo evaluado se creó una estrategia la cual consistió en una capacitación en la cual se trataron temas relacionados con PQRS y servicios al Usuario, la cual fue efectuada en el mes de Enero, cumpliendo de esta manera con una de las cuatro acciones que se deben ejecutar para esta actividad, en los seguimiento posteriores se continuará con la verificación de su ejecución.</t>
  </si>
  <si>
    <t>De acuerdo con los soportes remitidos por la dependencia, para el periodo evaluado, se observó publicación en Facebook, donde presenta a los usuarios "Recuerda seguir cada una de las recomendaciones de nuestro Equipo de atención en vía y así podrás ayudar a evitar la propagación del #Covid19. #TransMiTeCuida", cumpliendo así con lo establecido para el primer cuatrimestre, se continuará con su evaluación en los próximos seguimientos.</t>
  </si>
  <si>
    <t>Con corte al 30 de abril de 2021, no se ha iniciado con la actualización del manual de servicio a la Ciudadanía, se continuará con su seguimiento en las próximas evaluaciones.</t>
  </si>
  <si>
    <t>De acuerdo con la información suministrada y con corte al 30 de abril de 2021, se observó que se realizaron visitas a las localidades con el fin de continuar con el fortalecimiento de la figura del Defensor Ciudadano, en total se realizaron 9 visitas virtuales para la localidad de Bosa (3 visitas), Engativá (2 visitas), Santa Fe (1 visita), Fontibón (1 visita), Kennedy (1 visita) y Ciudad Bolívar (1 visita). También se realizaron 2 recorridos en las localidades de Rafael Uribe, Kenedy y Bosa.
Y se observó que se ha adelantado una estrategia de comunicación para la campaña de promoción de canales de interacción entre el Defensor de TRANSMILENIO S.A. y la ciudadanía, se encuentra pendiente la publicación de esta.</t>
  </si>
  <si>
    <t>Aunque con corte al 30 de abril de 2021, se ha adelantado en la identificación de un conjunto de datos a automatizar, quedando pendiente uno y la automatización final de los mismos, por tal motivo no se presenta avance en la ejecución de la actividad.</t>
  </si>
  <si>
    <t>Con corte a 30 de abril de 2021, se observó que se adelantó reunión con el DAFP, donde se fijaron compromisos para iniciar con la revisión y actualización del inventario de trámites.</t>
  </si>
  <si>
    <t>De acuerdo con la información remitida se observó: 
Diagnóstico de usabilidad y accesibilidad del sitio web de TRANSMILENIO, se ha adelantado en un 6%, generación de Mockup de la página de inicio cuyo dominio es (https://www.transmilenio.gov.co/) en un 12%, elaboración de plan de trabajo para implementar mejoras de la página de inicio de TRANSMILENIO, adelantado en un 5%, adecuación de entorno de pruebas para aprobar implementación según los Mockup, adelantado en un 5%, migración de página de inicio al dominio (https://www.transmilenio.gov.co/)  adelantado en un 2%, plan de acción para corregir errores presentados en el nivel de accesibilidad AA en la página de inicio.</t>
  </si>
  <si>
    <t xml:space="preserve">Diagnóstico de usabilidad y accesibilidad 
https://transmilenio-my.sharepoint.com/:b:/g/personal/rodolfo_ayala_transmilenio_gov_co/ETyOhcc-qsJErsGyxVZmK4MBraWxnFj0gE0A9e4VEoPA-Q?e=QvNQa8 
Mockup
https://transmilenio-my.sharepoint.com/:f:/g/personal/rodolfo_ayala_transmilenio_gov_co/EmyU6qwjyL9OvPxq3C4ZD60BkmHYdSYv-6HC_Uft_BSbcw?e=MhBNuo 
Correos evidencias de Migración:
https://transmilenio-my.sharepoint.com/:f:/g/personal/rodolfo_ayala_transmilenio_gov_co/Er8mbAGNYs5PkYZIuU7nUBQBwDElmwzuS_DLgdG3x3WxaA?e=OESCV4 
Entorno de pruebas
http://pruebas-transmilenio.estradigital.com/ 
Página de inicio
https://www.transmilenio.gov.co/ </t>
  </si>
  <si>
    <t>De acuerdo con la información suministrada, se observó que para el periodo evaluado, se realizó análisis del estado del sitio web bajo los criterios de accesibilidad web, los criterios de accesibilidad fueron, Perceptible, Operable, Comprensible y Robusto, de lo realizado se cumplimiento con 1 criterio de accesibilidad con 0 errores de cuatro. Identificación de errores diagnosticados por la herramienta Tawdis con el dominio (https://www.transmilenio.gov.co/) Actividad realizada en el período reportado.</t>
  </si>
  <si>
    <t>https://transmilenio-my.sharepoint.com/:f:/g/personal/rodolfo_ayala_transmilenio_gov_co/ErI-Mfek5nJDoJ_m4HXP4LUBBDNSgEw9CsJDcRtreOLYQw?e=3JoBUh</t>
  </si>
  <si>
    <t>https://transmilenio-my.sharepoint.com/:f:/g/personal/rodolfo_ayala_transmilenio_gov_co/EgJ8CFCkX1VAmrgWyWSkxvoBnY8kEacyXm8s1kZg4BuHfA?e=ggeSB6</t>
  </si>
  <si>
    <t>De acuerdo con la información evidenciada en las pagina web de la entidad https://www.transmilenio.gov.co/publicaciones/152043/informes-de-la-oficina-de-control-interno-de-tmsa-2021/, se observó el Informe OCI-2021-19, donde se efectúa la verificación del cumplimiento normativo de la ley 1712 de 2014, cumpliendo de esta manera con la ejecución de la actividad..</t>
  </si>
  <si>
    <t xml:space="preserve">De acuerdo con la información suministrada, durante el periodo evaluado, se inició la campaña En Nuestra Casa Crecemos, con la respectiva conferencia Virtual de Yokoi Kenji sobre Sentido de Vida, la cual se realizó el 23 de marzo de 2021, cumpliendo de esta manera con una de las dos campañas, quedando pendiente una para verificación de las siguientes evaluaciones al PAAC. </t>
  </si>
  <si>
    <r>
      <t xml:space="preserve">Se da inicio a la campaña </t>
    </r>
    <r>
      <rPr>
        <b/>
        <sz val="14"/>
        <rFont val="Arial"/>
        <family val="2"/>
      </rPr>
      <t>En Nuestra Casa Crecemos</t>
    </r>
    <r>
      <rPr>
        <sz val="14"/>
        <rFont val="Arial"/>
        <family val="2"/>
      </rPr>
      <t>, con la respectiva conferencia Virtual de Yokoi Kenji sobre Sentido de Vida, el pasado 23 de marzo.</t>
    </r>
  </si>
  <si>
    <t>Durante el periodo evaluado, se observó que se presentó a través de la intranet, la campaña de tips de valores de Nuestra casa, donde se presentaron los valores de Diligencia y Honestidad.</t>
  </si>
  <si>
    <r>
      <t xml:space="preserve">¿Se adelantó seguimiento al </t>
    </r>
    <r>
      <rPr>
        <b/>
        <sz val="9"/>
        <color indexed="8"/>
        <rFont val="Calibri"/>
        <family val="2"/>
      </rPr>
      <t>Mapa de Riesgos de Corrupción?</t>
    </r>
  </si>
  <si>
    <t>a</t>
  </si>
  <si>
    <t>Cumple</t>
  </si>
  <si>
    <t>SI</t>
  </si>
  <si>
    <t>r</t>
  </si>
  <si>
    <t>No Cumple</t>
  </si>
  <si>
    <t>X</t>
  </si>
  <si>
    <t>x</t>
  </si>
  <si>
    <t>No allegó soporte</t>
  </si>
  <si>
    <t>c</t>
  </si>
  <si>
    <t>No corresponde a la muestra</t>
  </si>
  <si>
    <t>MAPA DE RIESGOS DE CORRUPCIÓN</t>
  </si>
  <si>
    <t>-</t>
  </si>
  <si>
    <t>No aplica</t>
  </si>
  <si>
    <t>Coluumna 1</t>
  </si>
  <si>
    <t>Columna 3</t>
  </si>
  <si>
    <t>Columna 4</t>
  </si>
  <si>
    <t>Columna 5</t>
  </si>
  <si>
    <t>Columna 6</t>
  </si>
  <si>
    <t>Columna 7</t>
  </si>
  <si>
    <t>Columna 8</t>
  </si>
  <si>
    <t>Columna 9</t>
  </si>
  <si>
    <t>Columna 10</t>
  </si>
  <si>
    <t>Columna 11</t>
  </si>
  <si>
    <t xml:space="preserve">Control </t>
  </si>
  <si>
    <t>Riesgos de Corrupción</t>
  </si>
  <si>
    <t>Proceso</t>
  </si>
  <si>
    <t>Causa  (Situación principal que origina el posible riesgo de corrupción)</t>
  </si>
  <si>
    <t>¿Se analizaron los controles?</t>
  </si>
  <si>
    <r>
      <t xml:space="preserve">Efectividad de los controles: </t>
    </r>
    <r>
      <rPr>
        <sz val="10"/>
        <color indexed="8"/>
        <rFont val="Calibri"/>
        <family val="2"/>
      </rPr>
      <t xml:space="preserve">¿Previenen  o detectan  las causas , son  confiables para la mitigación del riesgo?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</si>
  <si>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</si>
  <si>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</si>
  <si>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</si>
  <si>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</si>
  <si>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</si>
  <si>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</si>
  <si>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</si>
  <si>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</si>
  <si>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</si>
  <si>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 xml:space="preserve">Se realizó para la muestra de controles, la verificación de la "Calificación del control" conforme a los lineamientos establecidos en el Manual para la Gestión del Riesgo en TRANSMILENIO S.A, código M-OP-002 versión 4 de noviembre de 2020 ? </t>
  </si>
  <si>
    <t>Se verificó para la muestra de controles, la ejecución de acciones plan de tratamiento?</t>
  </si>
  <si>
    <t>Apoyo</t>
  </si>
  <si>
    <t>Misional</t>
  </si>
  <si>
    <t>Estratégico</t>
  </si>
  <si>
    <t>De Evaluación</t>
  </si>
  <si>
    <t>Contratación</t>
  </si>
  <si>
    <t>Talento humano</t>
  </si>
  <si>
    <t>Financiero</t>
  </si>
  <si>
    <t>Archivo</t>
  </si>
  <si>
    <t>Jurídico</t>
  </si>
  <si>
    <t>Otro (Cuál)</t>
  </si>
  <si>
    <t>No tiene controles</t>
  </si>
  <si>
    <t>R1</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</si>
  <si>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</si>
  <si>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R2</t>
  </si>
  <si>
    <t>Direccionamiento indebido de los pronunciamientos de carácter ambiental, por parte de los funcionarios responsables del proceso, para asegurar toma de decisiones que favorezcan un interés personal o de terceros, en detrimento de la entidad.</t>
  </si>
  <si>
    <t>R3</t>
  </si>
  <si>
    <t>R4</t>
  </si>
  <si>
    <t>Omitir información de interés relacionada con la gestión de la Entidad  en los diferentes espacios de interlocución con las comunidades para favorecer acciones de terceros en detrimento de las comunidades y/o de la entidad</t>
  </si>
  <si>
    <t>R5</t>
  </si>
  <si>
    <t>Las bases de datos generadas a través de plataformas y/o aplicativos donde se registran las PQRS, sean manipuladas indebidamente para favorecimiento personal.</t>
  </si>
  <si>
    <t>R6</t>
  </si>
  <si>
    <t>Direccionamiento indebido de los espacios susceptibles de explotación en la Infraestructura para el beneficio de un tercero relacionado, a cambio de dádivas o favores personales.</t>
  </si>
  <si>
    <t>R7</t>
  </si>
  <si>
    <t>Tráfico de influencias para evitar el cobro de los servicios de atención a delegaciones, consultorías, asesorías o asistencias técnicas que brinda la entidad en beneficio de terceros o beneficio personal.</t>
  </si>
  <si>
    <t>R8</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</si>
  <si>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</si>
  <si>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R9</t>
  </si>
  <si>
    <t>Gestionar bajo presión cambios no justificados, tomadas por el nivel de gerencia general, gerencia de integración o alcaldía en el incremento de flota de vehículos, en beneficio de terceros o a cambio de favores para estos.</t>
  </si>
  <si>
    <t>R10</t>
  </si>
  <si>
    <t>Manipulación de los parámetros de la programación (zonal) con el fin de favorecer a terceros, en detrimento de la entidad, a cambio de dádivas o pago de favores.</t>
  </si>
  <si>
    <t>R11</t>
  </si>
  <si>
    <t>Manipulación u omisión intencional de la información al realizar el seguimiento a las obligaciones operacionales de los contratos de concesión (zonal), con el fin de favorecer a un tercero y/u obtener un beneficio.</t>
  </si>
  <si>
    <t>R12</t>
  </si>
  <si>
    <t>Vincular conductores y/o vehículos que no cumplan con la totalidad de los requisitos establecidos en los Contratos de Concesión y Manual de Operaciones del Componente Zonal, con el fin de favorecer a un tercero a cambio de dádivas o pago de favores.</t>
  </si>
  <si>
    <t>R13</t>
  </si>
  <si>
    <t>Liquidar indebidamente los kilómetros a remunerar (zonal) en exceso o en defecto, con el fin de favorecer o perjudicar a terceros, en detrimento de la entidad, a cambio de dádivas o pago de favores.</t>
  </si>
  <si>
    <t>R14</t>
  </si>
  <si>
    <t>Manipulación de los parámetros de la programación troncal con el fin de favorecer indebidamente  a un operador o concesión, a cambio de beneficios personales o pago de favores.</t>
  </si>
  <si>
    <t>R15</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</si>
  <si>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</si>
  <si>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R16</t>
  </si>
  <si>
    <t>Favoritismos y favorecimientos por padrinazgo y/o vínculos afectivos y/o familiares en la vinculación del personal que trabaja para las empresas que prestan sus servicios de fuerza operativa.</t>
  </si>
  <si>
    <t>R17</t>
  </si>
  <si>
    <t>Alterar datos relacionados con indicadores de desempeño de las empresas operadoras troncales, con el fin de ocultar incumplimiento de los concesionarios a cambio de sobornos.</t>
  </si>
  <si>
    <t>R18</t>
  </si>
  <si>
    <t>Aceptar o solicitar pago o cualquier otra clase de beneficios a nombre propio o de terceros, para no reportar o alterar información respecto del estado de operatividad de la tarjeta de conducción en el sistema GestSAE</t>
  </si>
  <si>
    <t>R19</t>
  </si>
  <si>
    <t>Direccionamiento de las pruebas del proceso de selección, con el fin de beneficiar a terceros generando nepotismo, bien sea por conflicto de intereses o por acuerdos para recibir dádivas o favores personales.</t>
  </si>
  <si>
    <t>R20</t>
  </si>
  <si>
    <t>Alterar y/o modificar los requerimientos y/o servicios contratados de bienestar para obtener beneficios económicos o en especie por parte de los involucrados.</t>
  </si>
  <si>
    <t>R21</t>
  </si>
  <si>
    <t>Posibilidad de manipular los resultados de la Medición de objetivos con calificación superior para obtener beneficios e incentivos personales a un funcionario a cambio de dádivas o pago de favores.</t>
  </si>
  <si>
    <t>R22</t>
  </si>
  <si>
    <t>Manejo indebido de la información relacionada con la liquidación de la nómina de los trabajadores de la Entidad, para beneficio propio o de un tercero, a cambio de dádivas o pago de favores.</t>
  </si>
  <si>
    <t>R23</t>
  </si>
  <si>
    <t>Información falsificada, adulterada, no verdadera relacionado con el estado de salud del trabajador,  presentada o manifestada por este, con el fin de obtener beneficios  en la entidad.</t>
  </si>
  <si>
    <t>R24</t>
  </si>
  <si>
    <t>Liquidar indebidamente los agentes del sistema con el fin de favorecerlos económicamente a cambio de recibir comisiones, dádivas o favores.</t>
  </si>
  <si>
    <t>R25</t>
  </si>
  <si>
    <t>Imputación de recursos económica a rubros presupuestales que no cumplan con la descripción del  mismo, para el beneficio de un tercero  a cambio de dádivas o pago de favores</t>
  </si>
  <si>
    <t>R26</t>
  </si>
  <si>
    <t>Manipular información relacionada con los recursos financieros de la entidad para beneficio de un tercero o propio, o bien para ocultar fraudes o acciones corruptas a cambio de una comisión o favores personales.</t>
  </si>
  <si>
    <t>R27</t>
  </si>
  <si>
    <t>Conceptos y actos jurídicos direccionados para beneficio de un tercero, ya sea por actuar en conflicto de interés, favorecimiento político, presiones indebidas de la Administración o intereses patrimoniales.</t>
  </si>
  <si>
    <t>R28</t>
  </si>
  <si>
    <t>Direccionamiento en la defensa judicial de la entidad con fines particulares</t>
  </si>
  <si>
    <t>R29</t>
  </si>
  <si>
    <t>Adjudicar contratos a proveedores con  acuerdos colusorios con particulares o personas de la misma entidad, con el fin de obtener beneficio propio en detrimento de la entidad</t>
  </si>
  <si>
    <t>R30</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</si>
  <si>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</si>
  <si>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R31</t>
  </si>
  <si>
    <t>Inadecuado registro de la información de Inventarios relacionados con la Propiedad Planta y Equipo de propiedad de TRANSMILENIO S.A., con el fin de apropiarse de ella en beneficio propio, o de terceros</t>
  </si>
  <si>
    <t>R32</t>
  </si>
  <si>
    <t>Manipulación (extracción de documentos, cambio o adulteración de documentos) de los expedientes de archivo para beneficio propio, de otros funcionarios o de terceros, con el fin de beneficiarlos inapropiadamente o conseguir dádivas o favores.</t>
  </si>
  <si>
    <t>R33</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</si>
  <si>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</si>
  <si>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R34</t>
  </si>
  <si>
    <t>Incumplimiento a las funciones y principios en el ejercicio de la OCI  debido al ocultamiento o modificación de resultados de auditoría por parte de auditores y/o Jefe de la OCI, para beneficio propio o de terceros.</t>
  </si>
  <si>
    <t>R35</t>
  </si>
  <si>
    <t xml:space="preserve">Utilización indebida de la información oficial privilegiada por parte de los auditores y/o jefe de la OCI en el desarrollo de las actividades de la Dependencia en beneficio propio o a favor de un tercero. </t>
  </si>
  <si>
    <t>R36</t>
  </si>
  <si>
    <t>Impedir la realización de auditorías o dificultar el ejercicio de las mismas, no entregando la información por las dependencias a auditar para evitar la visibilidad de acciones u omisiones en beneficio propio ó  a favor de un tercero</t>
  </si>
  <si>
    <t>R37</t>
  </si>
  <si>
    <t>El servidor perteneciente a la Subgerencia General recibe dádivas, agasajos o favores personales, con el objeto de alterar el curso normal de una actuación disciplinaria y su decisión.</t>
  </si>
  <si>
    <r>
      <t>Señale con un</t>
    </r>
    <r>
      <rPr>
        <b/>
        <sz val="10"/>
        <color indexed="8"/>
        <rFont val="Calibri"/>
        <family val="2"/>
      </rPr>
      <t xml:space="preserve"> X</t>
    </r>
    <r>
      <rPr>
        <sz val="10"/>
        <color indexed="8"/>
        <rFont val="Calibri"/>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</si>
  <si>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</si>
  <si>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10"/>
        <color indexed="8"/>
        <rFont val="Calibri"/>
        <family val="2"/>
      </rPr>
      <t>X</t>
    </r>
    <r>
      <rPr>
        <sz val="10"/>
        <color indexed="8"/>
        <rFont val="Calibri"/>
        <family val="2"/>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</si>
  <si>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</si>
  <si>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10"/>
        <color indexed="8"/>
        <rFont val="Calibri"/>
        <family val="2"/>
      </rPr>
      <t>X</t>
    </r>
    <r>
      <rPr>
        <sz val="10"/>
        <color indexed="8"/>
        <rFont val="Calibri"/>
        <family val="2"/>
      </rPr>
      <t xml:space="preserve"> si se enuencieron acciones de mejora</t>
    </r>
  </si>
  <si>
    <r>
      <t xml:space="preserve">Señale con una </t>
    </r>
    <r>
      <rPr>
        <b/>
        <sz val="10"/>
        <color indexed="8"/>
        <rFont val="Calibri"/>
        <family val="2"/>
      </rPr>
      <t>X</t>
    </r>
    <r>
      <rPr>
        <sz val="10"/>
        <color indexed="8"/>
        <rFont val="Calibri"/>
        <family val="2"/>
      </rPr>
      <t xml:space="preserve"> si mejoraron los controles </t>
    </r>
  </si>
  <si>
    <t>¿Las acciones que propuso sirvieron para proteger a la entidad?</t>
  </si>
  <si>
    <t xml:space="preserve">Observaciones </t>
  </si>
  <si>
    <t>Se realizó el proceso de sensibilización sobre las matrices de riesgo del proceso de Gestión de Mercadeo, los soportes se encuentran en los papeles de trabajo que se encuentran en la Oficina de Control Interno.</t>
  </si>
  <si>
    <t xml:space="preserve">Con el fin de prevenir el reproceso y promover la consulta en las plataformas de información oficiales de la entidad, Las diferentes versiones del plan de acción se encuentran publicados en: https://transmilenio.sharepoint.com/gerencia-general/oficina planeación/Planes Institucionales/Plan de Acción y Plan de Adquisiciones /Vigencia 2021
</t>
  </si>
  <si>
    <t>De acuerdo con lo reportado, a la fecha de la presente evaluación, se observó que durante el primer trimestre no se efectuó jornada de sensibilización debido a la emergencia sanitaria, por lo tanto, no se reporta avance y se verificará su ejecución en posteriores seguimientos al PAAC.</t>
  </si>
  <si>
    <t>Observaciones  de la OCI al corte 30/04/2021</t>
  </si>
  <si>
    <t>1. La segunda Linea de Defensa realizó  Seguimiento a los procesos con corte a 28 de abril de 2021, conforme a reporte que presentó a la Oficna de Control Interno el 4 de mayo de 2021</t>
  </si>
  <si>
    <t>La segunda Linea de Defensa realizó  Seguimiento a los procesos con corte a a 28 de abril de 2021, conforme a reporte que presentó a la Oficna de Control Interno el día 4 de mayo de 2021?</t>
  </si>
  <si>
    <t>Se ajustaron los indicadores conforme a las recomendaciones realizadas por la Oficina de Control Interno para el seguimiento con corte a enero de 2021?</t>
  </si>
  <si>
    <t>Se Observó publicación del seguimiento con corte 31 de diciembre de 2020, realizado por la oficina de control interno en la página web de la entidad con fecha de 18 de enero de 2021 que corresponde al primer seguimiento planeado para dicha vigencia.</t>
  </si>
  <si>
    <t>De acuerdo con la información suministrada, para el periodo evaluado, se observaron 10 carpetas donde se encuentra las listas de asistencia, los temas tratados y la invitación efectuada a los responsables en los puntos de atención al Ciudadano cumpliendo así con lo establecido en la actividad. Si bien la fecha de finalización estaba prevista paar junio, al corte del presente seguimiento, se cuenta con la acción cumplida.</t>
  </si>
  <si>
    <t>De acuerdo con la información suministrada y con corte a 30 de abril de 2021, se observó en la pagina web de la entidad micro sitio creado en la intranet de la entidad donde se dejó la información de Gestión de la integridad, cumpliendo de esta manera con la ejecución de la actividad programada. Si bien la fecha de terminación estaba prevista para diciembre de 2021, se envidencia cumplida la actividad.</t>
  </si>
  <si>
    <t>De acuerdo con las evidencias remitidas se observa acción implementada por la oficina Asesora de Planeación que corresponse a la estratégia 5,8 descrita en este documento, .</t>
  </si>
  <si>
    <t>E2.12 Soporte Estratégia, Correo elecronica con la infomación solicitada.</t>
  </si>
  <si>
    <t>E4.5 Soporte Estratégias, 11 actas en PDF.</t>
  </si>
  <si>
    <t>E4.6 Soporte Estratégias, 11 actas en PDF.</t>
  </si>
  <si>
    <t>Con corte a 30 de abril 2021, no se observó inicio de la ejecución de la actividad, por lo tanto, se continuará con el seguimiento en futuras evaluaciones.</t>
  </si>
  <si>
    <t>En la pagina Web de la entidad (https://www.transmilenio.gov.co/publicaciones/152055/plan-de-accion-vigente-2021-de-transmilenio/, se observaron las actualizaciones del plan de acción hasta la versión 12, con corte al 30 de abril de 2021.
De igual forma, en la  intranet de la entidad, al corte de  12 de mayo se encontró publicada hasta la versión 12 del plan de acción, en el siguinete link: https://transmilenio.sharepoint.com/OficPlaneacion/Paginas/default.aspx?RootFolder=%2FOficPlaneacion%2FDocuments%2FPLAN%20DE%20ACCI%C3%93N%2F2021&amp;FolderCTID=0x01200041719EEC428BB44B9064D8F37506C26A&amp;View=%7B1AB43E36%2DF19B%2D4EC0%2DBB08%2D464B5D2F45F8%7D.
Y se evidenció publicado en la intranet, el plan de adquisiciones en su versión 12,en el siguinete link https://transmilenio.sharepoint.com/OficPlaneacion/Paginas/default.aspx?RootFolder=%2FOficPlaneacion%2FDocuments%2FPLAN%20DE%20ADQUISICIONES%2F2021&amp;FolderCTID=0x01200041719EEC428BB44B9064D8F37506C26A&amp;View=%7B1AB43E36%2DF19B%2D4EC0%2DBB08%2D464B5D2F45F8%7D.</t>
  </si>
  <si>
    <t xml:space="preserve">En la página Web de la entidad, https://www.transmilenio.gov.co/publicaciones/149191/ejecucion-presupuestal/, se observan tres informes de ejecución presupuestal de los meses de enero, febrero y  marzo de 2021, cumpliendo de esta manera con lo establecido para el periodo evaluado, para PREDIS y SIVICOF se elaboraron 3 informes y para SIDEF un informe, para un total de 10 informes elaborados y publicados. </t>
  </si>
  <si>
    <t>De acuerdo con los soportes remitidos por la dependencia para el periodo evaluado, se observó documento en Word, donde se adelanta la descripción de una estrategia para informar a las comunidades las actividades y los beneficios que el equipo de gestión social, presentando un avance para la actividad, como esta se encuentra en tiempo de ejecución, en próximos seguimientos se continuará con la respectiva evaluación.
Se califica con 0% de ejecución teniendo en cuenta que esta actividad inicia en febrero y a la fecha no se cuenta con una estrategia final.</t>
  </si>
  <si>
    <t>De acuerdo con la información evidenciada en la página web de la entidad https://www.transmilenio.gov.co/publicaciones/149095/informe-pqrs-de-transmilenio/, se encuentran publicados los informes de PQRS de los meses enero, febrero y marzo, cumpliendo así con lo establecido para la presente evaluación, por lo tanto, se continurá con el seguimiento  en las siguientes evaluaciones.</t>
  </si>
  <si>
    <t>A la fecha no se ha efectuado la publicación del protocolo de documentos perdidos para el conocimiento de los usuarios del sistema, por lo tanto, se realizará seguimiento de esta en la próxima evaluación, lo anterior teniendo en cuenta que el plazo de ejecución es hasta el mes de junio.</t>
  </si>
  <si>
    <t>Con corte al 30 de abril de 2021 se han realizado mesas de trabajo con las dependencias encargadas de dar respuesta a las PQRS con el fin de hacer seguimiento y fortalecer los procesos enmarcados en atención al usuario, Estas fueron adelantadas con la dirección de modos alternativos, Subgerencia económica, BTR, Subgerencia de Negocios, Dirección de TIC, Subgerencia Técnica y de Servicios, y la Oficina Asesora de Planeación, en total para el mes de enero se realizó una, en febrero 3, en marzo  6 y en abril 1. Se continuará con el seguimiento en las próximas evaluaciones.</t>
  </si>
  <si>
    <t>Esta actividad tiene fecha de inicio a partir de abril de 2021, y de acuerdo con la información suministrada se han adelantado actividades como la generación de un cronograma cronograma y un plan de trabajo para realizar la campaña, se ha iniciado con la Identificación marco teórico y canales de denuncia y se tiene un insumos para generar piezas gráficas en torno a la campañapor, como esta actividad finaliza el en octubre se continuará con el seguimiento en la proxima evaluación.</t>
  </si>
  <si>
    <t>Esta actividad tiene fecha de inicio a partir de Julio de 2021, por tal motivo, no se realiza seguimiento a esta actividad.
En el porcentaje de avance se establece N/A, ya que la fecha de ejecución inicia en julio.</t>
  </si>
  <si>
    <t>De acuerdo con la información suministrada y con corte al 30 de abril de 2021, se identificaron 3 mejoras para implementar dentro del enlace de transparencia, sin embargo, actualmente no se cuenta con el documento final, por lo tanto, no se evidencia avance y se continuará con el seguimiento en futuras evaluaciones al PAAC.
Esta información se presenta en el Informe degestión deaccesibilidadpara elportal principal de TRANSMILENIO, remitido por Estrada Digital</t>
  </si>
  <si>
    <t>Se realizó la verificación de la normatividad actual, así como el diagnóstico documental realizado durante el segundo semestre de 2020 y se inició la actualización de este instrumento, se resalta que a la fecha se tiene un borrador mas no un documento final, por tal motivo no se considera que exista un avance, resaltando que el indicador mensiona un documento actualizado. Esta actividad tiene fecha de finalización 30 de septiembre de 2021, por tal motivo, se continuará con el seguimiento en posteriores evaluaciones a realizar al PAAC.</t>
  </si>
  <si>
    <t>Se presenta diferencia con lo reportado por la dependencia teniendo en cuenta que finalizadas se tienen 16 de 20 actividades, hay una actividad iniciada pero no terminada.</t>
  </si>
  <si>
    <t>Solicitar a la Oficina Asesora de Planeación el ajuste a la fecha para que inicié el 1 de mayo de 2021</t>
  </si>
  <si>
    <t>TERCER SEGUIMIENTO
TERCERA LINEA DEFENSA
(Corte 30 de abril de 2020)</t>
  </si>
  <si>
    <t>En el informe OCI-2021-023 en T-Doc, se evidencia que la Oficina de Control Interno realizó proceso de sensibilización sobre las matrices de riesgo del proceso de Gestión de Mercadeo, en  acta de reunión participaron 9 personas, en la cual se efectua sensibilización de los mapas de riesgos de corrupción.</t>
  </si>
  <si>
    <t>Se Observó publicado en la página web de la Entidad la estrategia de Rendición de cuentas, con una actualización de efectuada el 25/04/2021. En la estrategia, se describen varias faces entre las que se encuentran: 
Alistamiento,  cuenta con 3 actividades las cuales se tenían planeadas efectuar y que se cumplieron entre los meses de enero a marzo del 2021.
La Fase 1, que corresponde a la Identificación de los grupos de valor, esta fase tiene 2 acciones las cuales se encontraban planteadas para los meses de enero y febrero y las cuales se cumplieron.
La fase 2, Identificación de la información de interés para los grupos de valor, esta fase cuenta con 4 actividades las cuales se encontraban planteadas para los meses de enero y febrero y fueron cumplidas..
La fase 3, planificación de los espacios, canales y mecanismos de participación ciudadana, esta fase cuenta con 6 actividades las cuales se encontraban planteadas para los meses de enero y junio y  se cumplieron 5 actividades y la sexta se encuentra en tiempo.
La fase 4, activación de los espacios, canales y mecanismos de participación ciudadana para promover el control social en la gestión de las entidades (activación ciudadana), esta fase cuenta con 2 actividades que se encontraban planteadas para los meses de enero y junio y de  las cuales se cumple 1 actividad y la otra se encuentra en tiempo.
Fase 5, seguimiento y mejora continua del proceso de rendición de cuentas, esta fase cuenta con 3 actividades las cuales se encontraban planteadas para los meses de marzo y junio y las cuales se cumple 1 actividad, otra se inicia en el mes de marzo con una de las actividades la cual finaliza en el mes de julio y la otras se encuentra en tiempo.
Cumpliendo de esta forma con las 5 fases establecidas en el protocolo para la rendición de cuentas y con un avance de 80%, teniendo en cuenta que finalizadas se tienen 16 actividades, se presenta una diferencia con la Oficina Asesora de Planeación ya que de acuerdo con el indicador se deben contar actividades terminadas al 100% y hay una actividad iniciada pero no terminada.</t>
  </si>
  <si>
    <t>Para el período  evaluado, de enero a abril de 2021, se observó que fue publicado en la página web, el informe de la auditoría de desempeño realizada en el 2020, esta se puede observar en https://www.transmilenio.gov.co/publicaciones/151863/informes-elaborados-por-organos-de-control-externo-2020/, cumpliendo con lo programado.</t>
  </si>
  <si>
    <t xml:space="preserve">De acuerdo con los soportes remitidos por la dependencia para el periodo evaluado, se observó documento en Word donde se adelanta la descripción de una estrategia para el fortalecimiento de los canales de comunicación, pero como a la fecha no se tienen una estrategia final y aun se encuentra en tiempo de ejecución esta actividad, se continuará con el seguimiento en próximas evaluaciones.
Se califica con 0% de ejecución teniendo en cuenta que esta actividad inicia en febrero y el indicador hace referencia a estrategias implementadas en 4 localidades y a la fecha de corte no se han implemantado. </t>
  </si>
  <si>
    <t>Se presenta diferencia con lo reportado por la dependencia y el seguimiento de la segundo línea de defensa por la fecha de corte. (30 de abril)</t>
  </si>
  <si>
    <t>De acuerdo con la información evidenciada en la pagina web de la entidad https://www.transmilenio.gov.co/publicaciones/151279/en-transmilenio-escuchamos-tu-queja-y-le-damos-solucion/,  aparece el informes de las notas positivas, cumpliendo con lo estipulado en esta actividad para el periodo evaluado, se continuará con el seguimiento en las próximas evaluaciones del PAAC.</t>
  </si>
  <si>
    <t>De acuerdo con lo reportado para el periodo evaluado, se evidencia que se ha adelantado en la identificación de la información, pero aún no se ha efectuado publicación  para poder dar por ejecutada la actividad, por tal motivo, se continuará con el seguimiento a esta actividad en las próximas evaluaciones a realizar.</t>
  </si>
  <si>
    <t>De acuerdo con lo informado, se verificó el diagnóstico documental realizado durante el segundo semestre de 2020 y se socializó el cronograma de actividades con la Dirección de TIC, actualmente se está a la espera de la retroalimentación por parte de esta dependencia, se resalta que a la fecha se tiene un borrador mas no un documento final, por tal motivo no se considera que exista un avance, resaltando que el indicador mensiona un documento actualizado. De acuerdo con lo anterior la actividad no ha terminado y se tiene plazo hasta el 30 de octubre de 2021, por tal motivo se continuará con el seguimiento de esta en la siguiente evaluación.</t>
  </si>
  <si>
    <t>En la página Web de la entidad https://www.transmilenio.gov.co/publicaciones/146944/estados_financieros/,
se observaron publicados tres informes de estado financieros, en contrándose los de enero, febrero y marzo de 2021, y diciembre de 2020, cumpliendo con lo establecido para la presente evaluación y cumpliendo asi con 4 reportes de 11 que se presentan durante el año.</t>
  </si>
  <si>
    <r>
      <t xml:space="preserve">Los soportes allegados para la </t>
    </r>
    <r>
      <rPr>
        <b/>
        <sz val="12"/>
        <color indexed="8"/>
        <rFont val="Calibri"/>
        <family val="2"/>
      </rPr>
      <t>muestra</t>
    </r>
    <r>
      <rPr>
        <sz val="12"/>
        <color indexed="8"/>
        <rFont val="Calibri"/>
        <family val="2"/>
      </rPr>
      <t xml:space="preserve"> de controles cumplen ejecución respectiva con corte a 30 de abril de 2021? </t>
    </r>
  </si>
  <si>
    <t>Version Abril de 2021</t>
  </si>
  <si>
    <t>Configuraciones no autorizadas o indebidas para perfiles de acceso a usuarios a sistemas de información soportados por la Dirección de TICs, para beneficio personal o de terceros</t>
  </si>
  <si>
    <t>El presente control no se ha ejecutado teniendo en cuenta que por la pandemia no se han podido efectuar.</t>
  </si>
  <si>
    <t>Para el presente seguimiento aún no se efectuado esta actividad.</t>
  </si>
  <si>
    <t>No se ha generado la Inclusión dentro del Acta del Comité de integración de la verificación y aprobación o rechazo de las modificaciones planteadas en el estudio técnico, dado que no se han presentado, por tanto no se ha ejecutado el plan de tratamiento .</t>
  </si>
  <si>
    <t>Se observó que se esta efectuando el control, pero no se pudo establecer cumplimiento de la actividad del plan de tratamiento de riesgo.</t>
  </si>
  <si>
    <t>Para este riesgo no fueron remitidas evidencias para verificar su cumplimiento.</t>
  </si>
  <si>
    <t>Para este riesgo no fueron remitidos los soportes de la ejecución ni del control ni de la actividad del plan de tratamiento del riesgo.</t>
  </si>
  <si>
    <t xml:space="preserve">Se observa que no se ha requerido la ejecución de los controles, pero si se ha ejecutado la actividad del plan de tratamiento. </t>
  </si>
  <si>
    <t>PRIMERO SEGUIMIENTO VIGENCIA 2021</t>
  </si>
  <si>
    <t>El proceso ajusto la redacción del riesgo precisando consideraciones propias del proceso para  la versión de enero 2021 vs la version de abril de 2021?</t>
  </si>
  <si>
    <r>
      <t>Para la medición de este indicador se presenta una diferencia con la dependencia teniendo en cuenta que aun no se a ejecutado la divulgacion de la estratégia
(Número de visitas o sesiones virtuales con localidades (9)/30)*0,40) + (Número de recorridos solicitados y/o identificados/Número de recorridos ejecutados(2/2))*0,40) + (Número de campañas de divulgación realizadas/2)*0,20)*100
de acuerdo con lo anterior da un resultado de 52%, por lo tanto, se recomienda ajustar la medición del indicador</t>
    </r>
    <r>
      <rPr>
        <sz val="14"/>
        <color rgb="FFFF0000"/>
        <rFont val="Arial"/>
        <family val="2"/>
      </rPr>
      <t xml:space="preserve">. </t>
    </r>
  </si>
  <si>
    <t>Se recomienda ajustar la formula del indicador, teniendo en cuenta que se menciona que es mensual pero no es claro cúantas se deben ejecutar por mes.</t>
  </si>
  <si>
    <t xml:space="preserve">La Oficina de Control Interno se abstiene de registrar un avance toda vez que no se cuenta con una evidencia objetiva para la aplicación del porcentaje.
Se recomienda definir el peso porcentual de las actividades a realizar, para poder constatar el grado de avance.
</t>
  </si>
  <si>
    <t>Se recomienda evaluar el plan de tratamiento, teniendo en cuenta que no se está realizando durante el periodo, y de no realizarce las mesas técnicas no se estaría cumpliendo con el plan de tratamiento.</t>
  </si>
  <si>
    <t>Se recomienda evaluar la actividad del plan de tratamiento, toda ves que se realizan revisiones de las actas de divulgación y si no se presentan errores el indicador no tendria avance.</t>
  </si>
  <si>
    <t>No se pudo establecer cumplimiento de la actividad del plan de tratamiento de riesgo, toda ves que se encuentra programada para diciembre.</t>
  </si>
  <si>
    <t>a la fecha no se ha ejecutado aun la actividad del plan de tratamiento, toda vez que tiene fecha de ejecución hasta diciembre.</t>
  </si>
  <si>
    <t>A la fecha no se evidencia ejecucion de la accion del plan de tratamientos, toda vez que tiene fecha de ejecución de septiembre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</si>
</sst>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5">
    <font>
      <sz val="11"/>
      <color theme="1"/>
      <name val="Calibri"/>
      <family val="2"/>
      <scheme val="minor"/>
    </font>
    <font>
      <b/>
      <sz val="18"/>
      <color theme="1"/>
      <name val="Arial"/>
      <family val="2"/>
    </font>
    <font>
      <b/>
      <sz val="14"/>
      <color theme="1"/>
      <name val="Arial"/>
      <family val="2"/>
    </font>
    <font>
      <b/>
      <sz val="12"/>
      <color theme="1"/>
      <name val="Arial"/>
      <family val="2"/>
    </font>
    <font>
      <sz val="14"/>
      <color theme="1"/>
      <name val="Arial"/>
      <family val="2"/>
    </font>
    <font>
      <b/>
      <sz val="14"/>
      <name val="Arial"/>
      <family val="2"/>
    </font>
    <font>
      <sz val="14"/>
      <name val="Arial"/>
      <family val="2"/>
    </font>
    <font>
      <sz val="10"/>
      <name val="Arial"/>
      <family val="2"/>
    </font>
    <font>
      <sz val="14"/>
      <name val="Arial  "/>
    </font>
    <font>
      <sz val="12"/>
      <color theme="1"/>
      <name val="Arial"/>
      <family val="2"/>
    </font>
    <font>
      <sz val="8"/>
      <name val="Calibri"/>
      <family val="2"/>
      <scheme val="minor"/>
    </font>
    <font>
      <sz val="14"/>
      <color rgb="FF000000"/>
      <name val="Arial"/>
      <family val="2"/>
    </font>
    <font>
      <b/>
      <sz val="20"/>
      <color theme="1"/>
      <name val="Arial"/>
      <family val="2"/>
    </font>
    <font>
      <b/>
      <sz val="14"/>
      <color rgb="FF000000"/>
      <name val="Arial"/>
      <family val="2"/>
    </font>
    <font>
      <u/>
      <sz val="11"/>
      <color theme="10"/>
      <name val="Calibri"/>
      <family val="2"/>
      <scheme val="minor"/>
    </font>
    <font>
      <u/>
      <sz val="14"/>
      <color theme="4" tint="-0.249977111117893"/>
      <name val="Arial"/>
      <family val="2"/>
    </font>
    <font>
      <u/>
      <sz val="14"/>
      <color theme="10"/>
      <name val="Arial"/>
      <family val="2"/>
    </font>
    <font>
      <u/>
      <sz val="14"/>
      <color theme="10"/>
      <name val="Calibri"/>
      <family val="2"/>
      <scheme val="minor"/>
    </font>
    <font>
      <sz val="11"/>
      <color theme="1"/>
      <name val="Calibri"/>
      <family val="2"/>
      <scheme val="minor"/>
    </font>
    <font>
      <sz val="14"/>
      <name val="Calibri"/>
      <family val="2"/>
      <scheme val="minor"/>
    </font>
    <font>
      <b/>
      <sz val="14"/>
      <color rgb="FFFF0000"/>
      <name val="Arial"/>
      <family val="2"/>
    </font>
    <font>
      <sz val="14"/>
      <color theme="1"/>
      <name val="Calibri"/>
      <family val="2"/>
      <scheme val="minor"/>
    </font>
    <font>
      <b/>
      <sz val="16"/>
      <color theme="1"/>
      <name val="Arial"/>
      <family val="2"/>
    </font>
    <font>
      <sz val="11"/>
      <name val="Calibri"/>
      <family val="2"/>
      <scheme val="minor"/>
    </font>
    <font>
      <u/>
      <sz val="11"/>
      <name val="Calibri"/>
      <family val="2"/>
      <scheme val="minor"/>
    </font>
    <font>
      <sz val="12"/>
      <name val="Arial"/>
      <family val="2"/>
    </font>
    <font>
      <b/>
      <sz val="18"/>
      <color theme="1"/>
      <name val="Calibri"/>
      <family val="2"/>
      <scheme val="minor"/>
    </font>
    <font>
      <sz val="8"/>
      <color theme="1"/>
      <name val="Calibri"/>
      <family val="2"/>
      <scheme val="minor"/>
    </font>
    <font>
      <sz val="12"/>
      <color theme="1"/>
      <name val="Calibri"/>
      <family val="2"/>
      <scheme val="minor"/>
    </font>
    <font>
      <b/>
      <sz val="8"/>
      <color theme="1"/>
      <name val="Calibri"/>
      <family val="2"/>
      <scheme val="minor"/>
    </font>
    <font>
      <sz val="9"/>
      <color theme="1"/>
      <name val="Calibri"/>
      <family val="2"/>
      <scheme val="minor"/>
    </font>
    <font>
      <b/>
      <sz val="9"/>
      <color indexed="8"/>
      <name val="Calibri"/>
      <family val="2"/>
    </font>
    <font>
      <b/>
      <sz val="12"/>
      <name val="Webdings"/>
      <family val="1"/>
      <charset val="2"/>
    </font>
    <font>
      <sz val="10"/>
      <color theme="1"/>
      <name val="Calibri"/>
      <family val="2"/>
      <scheme val="minor"/>
    </font>
    <font>
      <sz val="10"/>
      <color indexed="8"/>
      <name val="Calibri"/>
      <family val="2"/>
    </font>
    <font>
      <b/>
      <sz val="10"/>
      <color theme="1"/>
      <name val="Calibri"/>
      <family val="2"/>
      <scheme val="minor"/>
    </font>
    <font>
      <b/>
      <sz val="12"/>
      <color indexed="8"/>
      <name val="Calibri"/>
      <family val="2"/>
    </font>
    <font>
      <sz val="12"/>
      <color indexed="8"/>
      <name val="Calibri"/>
      <family val="2"/>
    </font>
    <font>
      <b/>
      <sz val="28"/>
      <name val="Webdings"/>
      <family val="1"/>
      <charset val="2"/>
    </font>
    <font>
      <sz val="28"/>
      <color theme="1"/>
      <name val="Calibri"/>
      <family val="2"/>
      <scheme val="minor"/>
    </font>
    <font>
      <sz val="10"/>
      <color rgb="FFFF0000"/>
      <name val="Calibri"/>
      <family val="2"/>
      <scheme val="minor"/>
    </font>
    <font>
      <b/>
      <sz val="10"/>
      <color indexed="8"/>
      <name val="Calibri"/>
      <family val="2"/>
    </font>
    <font>
      <b/>
      <sz val="16"/>
      <name val="Arial"/>
      <family val="2"/>
    </font>
    <font>
      <u/>
      <sz val="14"/>
      <name val="Arial"/>
      <family val="2"/>
    </font>
    <font>
      <sz val="14"/>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rgb="FF000000"/>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34998626667073579"/>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7" fillId="0" borderId="0" applyNumberFormat="0" applyFont="0" applyFill="0" applyBorder="0" applyAlignment="0" applyProtection="0"/>
    <xf numFmtId="0" fontId="14" fillId="0" borderId="0" applyNumberFormat="0" applyFill="0" applyBorder="0" applyAlignment="0" applyProtection="0"/>
    <xf numFmtId="9" fontId="18" fillId="0" borderId="0" applyFont="0" applyFill="0" applyBorder="0" applyAlignment="0" applyProtection="0"/>
    <xf numFmtId="0" fontId="7" fillId="0" borderId="0"/>
    <xf numFmtId="0" fontId="7" fillId="0" borderId="0"/>
  </cellStyleXfs>
  <cellXfs count="284">
    <xf numFmtId="0" fontId="0" fillId="0" borderId="0" xfId="0"/>
    <xf numFmtId="0" fontId="2" fillId="2" borderId="1" xfId="0" applyFont="1" applyFill="1" applyBorder="1" applyAlignment="1">
      <alignment horizontal="right" vertical="center"/>
    </xf>
    <xf numFmtId="0" fontId="2" fillId="3" borderId="2"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4" xfId="0" applyFont="1" applyFill="1" applyBorder="1" applyAlignment="1">
      <alignment horizontal="center" vertical="center"/>
    </xf>
    <xf numFmtId="0" fontId="3" fillId="3" borderId="4" xfId="0" applyFont="1" applyFill="1" applyBorder="1" applyAlignment="1">
      <alignment vertical="center" wrapText="1"/>
    </xf>
    <xf numFmtId="0" fontId="3" fillId="3" borderId="1"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4" fontId="6" fillId="2" borderId="2" xfId="0" applyNumberFormat="1" applyFont="1" applyFill="1" applyBorder="1" applyAlignment="1">
      <alignment horizontal="center" vertical="center"/>
    </xf>
    <xf numFmtId="0" fontId="3" fillId="3" borderId="1" xfId="0" applyFont="1" applyFill="1" applyBorder="1" applyAlignment="1">
      <alignment vertical="center"/>
    </xf>
    <xf numFmtId="0" fontId="2" fillId="2" borderId="5"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4" fillId="2" borderId="2" xfId="1" applyFont="1" applyFill="1" applyBorder="1" applyAlignment="1" applyProtection="1">
      <alignment horizontal="justify" vertical="center" wrapText="1"/>
    </xf>
    <xf numFmtId="0" fontId="4" fillId="2" borderId="2"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6" fillId="2" borderId="2" xfId="0" applyFont="1" applyFill="1" applyBorder="1" applyAlignment="1">
      <alignment horizontal="justify" vertical="center" wrapText="1"/>
    </xf>
    <xf numFmtId="14" fontId="6" fillId="0" borderId="2" xfId="0" applyNumberFormat="1" applyFont="1" applyBorder="1" applyAlignment="1">
      <alignment horizontal="center" vertical="center" wrapText="1"/>
    </xf>
    <xf numFmtId="0" fontId="2" fillId="3" borderId="1" xfId="0" applyFont="1" applyFill="1" applyBorder="1" applyAlignment="1">
      <alignment vertical="center"/>
    </xf>
    <xf numFmtId="14" fontId="8" fillId="2" borderId="2" xfId="0" applyNumberFormat="1"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xf>
    <xf numFmtId="9" fontId="4" fillId="2"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xf>
    <xf numFmtId="0" fontId="9" fillId="0" borderId="0" xfId="0" applyFont="1"/>
    <xf numFmtId="0" fontId="9" fillId="0" borderId="0" xfId="0" applyFont="1" applyAlignment="1">
      <alignment horizontal="center"/>
    </xf>
    <xf numFmtId="0" fontId="4" fillId="2" borderId="5" xfId="0" applyFont="1" applyFill="1" applyBorder="1" applyAlignment="1">
      <alignment horizontal="center" vertical="center" wrapText="1"/>
    </xf>
    <xf numFmtId="0" fontId="9" fillId="2" borderId="0" xfId="0" applyFont="1" applyFill="1"/>
    <xf numFmtId="14" fontId="6" fillId="2"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0" xfId="0" applyFill="1"/>
    <xf numFmtId="0" fontId="4" fillId="0" borderId="2" xfId="1" applyFont="1" applyFill="1" applyBorder="1" applyAlignment="1" applyProtection="1">
      <alignment horizontal="justify"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0" fillId="0" borderId="0" xfId="0" applyFill="1"/>
    <xf numFmtId="14" fontId="8"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0"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2" xfId="0" applyFont="1" applyBorder="1" applyAlignment="1">
      <alignment horizontal="justify" vertical="center"/>
    </xf>
    <xf numFmtId="10" fontId="6" fillId="2" borderId="5"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0" xfId="0" applyFont="1"/>
    <xf numFmtId="0" fontId="16" fillId="2" borderId="2" xfId="2" applyFont="1" applyFill="1" applyBorder="1" applyAlignment="1">
      <alignment horizontal="justify" vertical="center" wrapText="1"/>
    </xf>
    <xf numFmtId="0" fontId="4" fillId="0" borderId="2" xfId="0" applyFont="1" applyBorder="1"/>
    <xf numFmtId="0" fontId="4" fillId="0" borderId="2" xfId="0" applyFont="1" applyFill="1" applyBorder="1"/>
    <xf numFmtId="0" fontId="13" fillId="5" borderId="2" xfId="0" applyFont="1" applyFill="1" applyBorder="1" applyAlignment="1">
      <alignment horizontal="center" vertical="center" wrapText="1"/>
    </xf>
    <xf numFmtId="0" fontId="4" fillId="0" borderId="2" xfId="0" applyFont="1" applyBorder="1" applyAlignment="1">
      <alignment vertical="center" wrapText="1"/>
    </xf>
    <xf numFmtId="0" fontId="17" fillId="0" borderId="2" xfId="2" applyFont="1" applyBorder="1" applyAlignment="1">
      <alignment horizontal="left" vertical="center" wrapText="1"/>
    </xf>
    <xf numFmtId="9" fontId="4" fillId="0" borderId="2" xfId="0" applyNumberFormat="1" applyFont="1" applyBorder="1" applyAlignment="1">
      <alignment horizontal="center" vertical="center"/>
    </xf>
    <xf numFmtId="9" fontId="4" fillId="2" borderId="2" xfId="0" applyNumberFormat="1" applyFont="1" applyFill="1" applyBorder="1" applyAlignment="1">
      <alignment horizontal="center" vertical="center"/>
    </xf>
    <xf numFmtId="10"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0" fillId="2" borderId="2" xfId="0" applyFill="1" applyBorder="1"/>
    <xf numFmtId="0" fontId="4" fillId="0" borderId="2" xfId="0" applyFont="1" applyBorder="1" applyAlignment="1">
      <alignment horizontal="center" vertical="center"/>
    </xf>
    <xf numFmtId="0" fontId="19" fillId="0" borderId="2" xfId="2" applyFont="1" applyBorder="1" applyAlignment="1">
      <alignment horizontal="left" vertical="center" wrapText="1"/>
    </xf>
    <xf numFmtId="9" fontId="4" fillId="0" borderId="2" xfId="3" applyFont="1" applyBorder="1" applyAlignment="1">
      <alignment horizontal="center" vertical="center"/>
    </xf>
    <xf numFmtId="0" fontId="4" fillId="0" borderId="2" xfId="0" applyFont="1" applyBorder="1" applyAlignment="1">
      <alignment horizontal="lef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9" fontId="20" fillId="2" borderId="2" xfId="3" applyFont="1" applyFill="1" applyBorder="1" applyAlignment="1">
      <alignment horizontal="center" vertical="center"/>
    </xf>
    <xf numFmtId="0" fontId="21" fillId="0" borderId="2" xfId="0" applyFont="1" applyBorder="1" applyAlignment="1">
      <alignment horizontal="center" vertical="center"/>
    </xf>
    <xf numFmtId="9" fontId="4" fillId="0" borderId="2" xfId="3" applyFont="1" applyFill="1" applyBorder="1" applyAlignment="1">
      <alignment horizontal="center" vertical="center"/>
    </xf>
    <xf numFmtId="9" fontId="6" fillId="2" borderId="2" xfId="3"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9" fontId="22" fillId="6" borderId="2" xfId="3" applyFont="1" applyFill="1" applyBorder="1" applyAlignment="1">
      <alignment horizontal="center" vertical="center"/>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9" fontId="4" fillId="2" borderId="2" xfId="0" applyNumberFormat="1" applyFont="1" applyFill="1" applyBorder="1" applyAlignment="1">
      <alignment horizontal="justify" vertical="center" wrapText="1"/>
    </xf>
    <xf numFmtId="10" fontId="4" fillId="2" borderId="2" xfId="0" applyNumberFormat="1" applyFont="1" applyFill="1" applyBorder="1" applyAlignment="1">
      <alignment horizontal="justify" vertical="center" wrapText="1"/>
    </xf>
    <xf numFmtId="9" fontId="4" fillId="2" borderId="2" xfId="3" applyFont="1" applyFill="1" applyBorder="1" applyAlignment="1">
      <alignment horizontal="left" vertical="center" wrapText="1"/>
    </xf>
    <xf numFmtId="9" fontId="4" fillId="0" borderId="2" xfId="3" applyFont="1" applyBorder="1" applyAlignment="1">
      <alignment horizontal="left" vertical="center" wrapText="1"/>
    </xf>
    <xf numFmtId="9" fontId="6" fillId="2" borderId="2" xfId="0" applyNumberFormat="1" applyFont="1" applyFill="1" applyBorder="1" applyAlignment="1">
      <alignment horizontal="justify" vertical="center" wrapText="1"/>
    </xf>
    <xf numFmtId="9" fontId="6" fillId="2" borderId="2" xfId="3" applyFont="1" applyFill="1" applyBorder="1" applyAlignment="1">
      <alignment horizontal="justify" vertical="center" wrapText="1"/>
    </xf>
    <xf numFmtId="9" fontId="4" fillId="2" borderId="2" xfId="3" applyFont="1" applyFill="1" applyBorder="1" applyAlignment="1">
      <alignment horizontal="justify" vertical="center" wrapText="1"/>
    </xf>
    <xf numFmtId="9" fontId="4" fillId="0" borderId="2" xfId="3" applyFont="1" applyBorder="1" applyAlignment="1">
      <alignment horizontal="left" vertical="center"/>
    </xf>
    <xf numFmtId="9" fontId="4" fillId="0" borderId="2" xfId="0" applyNumberFormat="1" applyFont="1" applyBorder="1" applyAlignment="1">
      <alignment horizontal="left" vertical="center"/>
    </xf>
    <xf numFmtId="9" fontId="4" fillId="0" borderId="2" xfId="0" applyNumberFormat="1" applyFont="1" applyBorder="1" applyAlignment="1">
      <alignment horizontal="justify" vertical="center"/>
    </xf>
    <xf numFmtId="9" fontId="4" fillId="0" borderId="2" xfId="0" applyNumberFormat="1" applyFont="1" applyBorder="1" applyAlignment="1">
      <alignment horizontal="justify" vertical="center" wrapText="1"/>
    </xf>
    <xf numFmtId="9" fontId="4" fillId="0" borderId="2" xfId="0" applyNumberFormat="1" applyFont="1" applyFill="1" applyBorder="1" applyAlignment="1">
      <alignment horizontal="justify" vertical="center" wrapText="1"/>
    </xf>
    <xf numFmtId="9" fontId="4" fillId="0" borderId="2" xfId="3" applyFont="1" applyFill="1" applyBorder="1"/>
    <xf numFmtId="0" fontId="5" fillId="3"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3" fillId="0" borderId="0" xfId="0" applyFont="1"/>
    <xf numFmtId="14" fontId="4" fillId="0" borderId="2"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6" fillId="0" borderId="2" xfId="3"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9" fontId="6" fillId="0" borderId="2" xfId="0" applyNumberFormat="1" applyFont="1" applyFill="1" applyBorder="1" applyAlignment="1">
      <alignment horizontal="justify" vertical="center" wrapText="1"/>
    </xf>
    <xf numFmtId="0" fontId="23" fillId="0" borderId="0" xfId="0" applyFont="1" applyFill="1"/>
    <xf numFmtId="0" fontId="5" fillId="2" borderId="2" xfId="0" applyFont="1" applyFill="1" applyBorder="1" applyAlignment="1">
      <alignment horizontal="center" vertical="center" wrapText="1"/>
    </xf>
    <xf numFmtId="0" fontId="5" fillId="4" borderId="2" xfId="0" applyFont="1" applyFill="1" applyBorder="1" applyAlignment="1">
      <alignment horizontal="center" vertical="center"/>
    </xf>
    <xf numFmtId="164" fontId="6" fillId="0" borderId="2" xfId="0" applyNumberFormat="1" applyFont="1" applyBorder="1" applyAlignment="1">
      <alignment horizontal="center" vertical="center"/>
    </xf>
    <xf numFmtId="9" fontId="6" fillId="0" borderId="2" xfId="0" applyNumberFormat="1" applyFont="1" applyBorder="1" applyAlignment="1">
      <alignment horizontal="center" vertical="center"/>
    </xf>
    <xf numFmtId="0" fontId="24" fillId="0" borderId="2" xfId="2" applyFont="1" applyBorder="1" applyAlignment="1">
      <alignment horizontal="left" vertical="center" wrapText="1"/>
    </xf>
    <xf numFmtId="0" fontId="6" fillId="0" borderId="2" xfId="0" applyFont="1" applyBorder="1" applyAlignment="1">
      <alignment vertical="center" wrapText="1"/>
    </xf>
    <xf numFmtId="9" fontId="6" fillId="0" borderId="2" xfId="0" applyNumberFormat="1" applyFont="1" applyBorder="1" applyAlignment="1">
      <alignment vertical="center" wrapText="1"/>
    </xf>
    <xf numFmtId="0" fontId="25" fillId="0" borderId="0" xfId="0" applyFont="1"/>
    <xf numFmtId="0" fontId="6" fillId="0" borderId="2" xfId="0" applyFont="1" applyBorder="1" applyAlignment="1">
      <alignment horizontal="center" vertical="center" wrapText="1"/>
    </xf>
    <xf numFmtId="0" fontId="6" fillId="0" borderId="2" xfId="0" applyFont="1" applyFill="1" applyBorder="1" applyAlignment="1">
      <alignment horizontal="center" vertical="center"/>
    </xf>
    <xf numFmtId="9" fontId="6" fillId="2" borderId="2" xfId="3" applyFont="1" applyFill="1" applyBorder="1" applyAlignment="1">
      <alignment horizontal="center" vertical="center" wrapText="1"/>
    </xf>
    <xf numFmtId="0" fontId="23" fillId="2" borderId="2" xfId="0" applyFont="1" applyFill="1" applyBorder="1"/>
    <xf numFmtId="0" fontId="27" fillId="2" borderId="0" xfId="4" applyFont="1" applyFill="1"/>
    <xf numFmtId="0" fontId="28" fillId="2" borderId="0" xfId="4" applyFont="1" applyFill="1" applyAlignment="1">
      <alignment horizontal="center" vertical="center"/>
    </xf>
    <xf numFmtId="0" fontId="27" fillId="2" borderId="0" xfId="4" applyFont="1" applyFill="1" applyAlignment="1">
      <alignment horizontal="center" vertical="center"/>
    </xf>
    <xf numFmtId="0" fontId="29" fillId="2" borderId="0" xfId="4" applyFont="1" applyFill="1"/>
    <xf numFmtId="0" fontId="27" fillId="2" borderId="0" xfId="4" applyFont="1" applyFill="1" applyAlignment="1">
      <alignment horizontal="justify" vertical="top"/>
    </xf>
    <xf numFmtId="0" fontId="32" fillId="0" borderId="2" xfId="5" applyFont="1" applyBorder="1" applyAlignment="1">
      <alignment horizontal="center" vertical="center" wrapText="1"/>
    </xf>
    <xf numFmtId="0" fontId="28" fillId="2" borderId="2" xfId="4" applyFont="1" applyFill="1" applyBorder="1" applyAlignment="1">
      <alignment horizontal="center" vertical="center"/>
    </xf>
    <xf numFmtId="0" fontId="27" fillId="2" borderId="0" xfId="4" applyFont="1" applyFill="1" applyAlignment="1">
      <alignment horizontal="center"/>
    </xf>
    <xf numFmtId="0" fontId="30" fillId="2" borderId="10" xfId="4" applyFont="1" applyFill="1" applyBorder="1" applyAlignment="1">
      <alignment horizontal="center"/>
    </xf>
    <xf numFmtId="0" fontId="30" fillId="2" borderId="10" xfId="4" applyFont="1" applyFill="1" applyBorder="1"/>
    <xf numFmtId="0" fontId="33" fillId="2" borderId="0" xfId="4" applyFont="1" applyFill="1" applyAlignment="1">
      <alignment horizontal="center" vertical="center"/>
    </xf>
    <xf numFmtId="0" fontId="33" fillId="2" borderId="0" xfId="4" applyFont="1" applyFill="1" applyAlignment="1">
      <alignment horizontal="justify" vertical="top"/>
    </xf>
    <xf numFmtId="0" fontId="33" fillId="2" borderId="0" xfId="4" applyFont="1" applyFill="1"/>
    <xf numFmtId="0" fontId="35" fillId="2" borderId="2" xfId="4" applyFont="1" applyFill="1" applyBorder="1" applyAlignment="1">
      <alignment horizontal="center" vertical="center" wrapText="1"/>
    </xf>
    <xf numFmtId="0" fontId="28" fillId="2" borderId="2" xfId="4" applyFont="1" applyFill="1" applyBorder="1" applyAlignment="1">
      <alignment horizontal="center" vertical="center" wrapText="1"/>
    </xf>
    <xf numFmtId="0" fontId="33" fillId="2" borderId="10" xfId="4" applyFont="1" applyFill="1" applyBorder="1" applyAlignment="1">
      <alignment horizontal="center" vertical="center"/>
    </xf>
    <xf numFmtId="0" fontId="35" fillId="2" borderId="0" xfId="4" applyFont="1" applyFill="1" applyAlignment="1">
      <alignment vertical="center" wrapText="1"/>
    </xf>
    <xf numFmtId="0" fontId="33" fillId="2" borderId="10" xfId="4" applyFont="1" applyFill="1" applyBorder="1"/>
    <xf numFmtId="0" fontId="33" fillId="2" borderId="10" xfId="4" applyFont="1" applyFill="1" applyBorder="1" applyAlignment="1">
      <alignment horizontal="center"/>
    </xf>
    <xf numFmtId="0" fontId="33" fillId="7" borderId="2" xfId="4" applyFont="1" applyFill="1" applyBorder="1" applyAlignment="1">
      <alignment horizontal="justify" vertical="top" wrapText="1"/>
    </xf>
    <xf numFmtId="0" fontId="33" fillId="2" borderId="2" xfId="4" applyFont="1" applyFill="1" applyBorder="1" applyAlignment="1">
      <alignment horizontal="left" vertical="top" wrapText="1"/>
    </xf>
    <xf numFmtId="0" fontId="38" fillId="0" borderId="2" xfId="5" applyFont="1" applyBorder="1" applyAlignment="1">
      <alignment horizontal="center" vertical="center" wrapText="1"/>
    </xf>
    <xf numFmtId="0" fontId="39" fillId="2" borderId="2" xfId="4" applyFont="1" applyFill="1" applyBorder="1" applyAlignment="1">
      <alignment horizontal="center" vertical="center"/>
    </xf>
    <xf numFmtId="0" fontId="33" fillId="0" borderId="22" xfId="4" applyFont="1" applyBorder="1" applyAlignment="1">
      <alignment horizontal="center" vertical="center" wrapText="1"/>
    </xf>
    <xf numFmtId="0" fontId="40" fillId="2" borderId="10" xfId="4" applyFont="1" applyFill="1" applyBorder="1" applyAlignment="1">
      <alignment horizontal="center" vertical="center" wrapText="1"/>
    </xf>
    <xf numFmtId="0" fontId="33" fillId="2" borderId="0" xfId="4" applyFont="1" applyFill="1" applyAlignment="1">
      <alignment horizontal="justify" vertical="top" wrapText="1"/>
    </xf>
    <xf numFmtId="0" fontId="33" fillId="2" borderId="11" xfId="4" applyFont="1" applyFill="1" applyBorder="1" applyAlignment="1">
      <alignment horizontal="center" wrapText="1"/>
    </xf>
    <xf numFmtId="0" fontId="33" fillId="2" borderId="8" xfId="4" applyFont="1" applyFill="1" applyBorder="1" applyAlignment="1">
      <alignment horizontal="center" vertical="center"/>
    </xf>
    <xf numFmtId="0" fontId="33" fillId="2" borderId="9" xfId="4" applyFont="1" applyFill="1" applyBorder="1" applyAlignment="1">
      <alignment horizontal="center" vertical="center"/>
    </xf>
    <xf numFmtId="0" fontId="33" fillId="2" borderId="10" xfId="4" applyFont="1" applyFill="1" applyBorder="1" applyAlignment="1">
      <alignment horizontal="justify" vertical="top" wrapText="1"/>
    </xf>
    <xf numFmtId="0" fontId="33" fillId="2" borderId="8" xfId="4" applyFont="1" applyFill="1" applyBorder="1" applyAlignment="1">
      <alignment horizontal="justify" vertical="top" wrapText="1"/>
    </xf>
    <xf numFmtId="0" fontId="33" fillId="2" borderId="10" xfId="4" applyFont="1" applyFill="1" applyBorder="1" applyAlignment="1">
      <alignment horizontal="justify" vertical="top"/>
    </xf>
    <xf numFmtId="0" fontId="33" fillId="2" borderId="8" xfId="4" applyFont="1" applyFill="1" applyBorder="1" applyAlignment="1">
      <alignment horizontal="justify" vertical="top"/>
    </xf>
    <xf numFmtId="0" fontId="33" fillId="2" borderId="8" xfId="4" applyFont="1" applyFill="1" applyBorder="1"/>
    <xf numFmtId="0" fontId="33" fillId="2" borderId="9" xfId="4" applyFont="1" applyFill="1" applyBorder="1"/>
    <xf numFmtId="9" fontId="4" fillId="0" borderId="2" xfId="0" applyNumberFormat="1" applyFont="1" applyFill="1" applyBorder="1" applyAlignment="1">
      <alignment horizontal="left" vertical="center" wrapText="1"/>
    </xf>
    <xf numFmtId="9" fontId="4" fillId="0" borderId="2" xfId="0" applyNumberFormat="1" applyFont="1" applyFill="1" applyBorder="1" applyAlignment="1">
      <alignment horizontal="left" vertical="center"/>
    </xf>
    <xf numFmtId="0" fontId="4" fillId="0" borderId="5" xfId="0" applyFont="1" applyBorder="1" applyAlignment="1">
      <alignment horizontal="justify" vertical="center" wrapText="1"/>
    </xf>
    <xf numFmtId="0" fontId="6" fillId="0" borderId="0" xfId="0" applyFont="1"/>
    <xf numFmtId="0" fontId="42" fillId="6"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Border="1" applyAlignment="1">
      <alignment horizontal="justify" vertical="center"/>
    </xf>
    <xf numFmtId="0" fontId="5" fillId="0"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xf>
    <xf numFmtId="0" fontId="43" fillId="2" borderId="2" xfId="2" applyFont="1" applyFill="1" applyBorder="1" applyAlignment="1">
      <alignment horizontal="center" vertical="center" wrapText="1"/>
    </xf>
    <xf numFmtId="0" fontId="25" fillId="2" borderId="0" xfId="0" applyFont="1" applyFill="1"/>
    <xf numFmtId="0" fontId="0" fillId="0" borderId="0" xfId="0" applyAlignment="1">
      <alignment shrinkToFit="1"/>
    </xf>
    <xf numFmtId="0" fontId="14" fillId="2" borderId="2" xfId="2" applyFill="1" applyBorder="1" applyAlignment="1">
      <alignment horizontal="justify" vertical="center" wrapText="1"/>
    </xf>
    <xf numFmtId="0" fontId="4" fillId="0" borderId="2" xfId="0" applyFont="1" applyFill="1" applyBorder="1" applyAlignment="1">
      <alignment horizontal="justify" vertical="center"/>
    </xf>
    <xf numFmtId="0" fontId="14" fillId="0" borderId="2" xfId="2" applyBorder="1" applyAlignment="1">
      <alignment horizontal="left" vertical="center" wrapText="1"/>
    </xf>
    <xf numFmtId="0" fontId="4" fillId="0" borderId="2" xfId="0" applyFont="1" applyFill="1" applyBorder="1" applyAlignment="1">
      <alignment horizontal="left" vertical="center"/>
    </xf>
    <xf numFmtId="0" fontId="33" fillId="2" borderId="0" xfId="4" applyFont="1" applyFill="1" applyAlignment="1">
      <alignment horizontal="left" vertical="center" wrapText="1"/>
    </xf>
    <xf numFmtId="0" fontId="40" fillId="2" borderId="0" xfId="4" applyFont="1" applyFill="1" applyAlignment="1">
      <alignment horizontal="left" vertical="center" wrapText="1"/>
    </xf>
    <xf numFmtId="0" fontId="33" fillId="2" borderId="8" xfId="4" applyFont="1" applyFill="1" applyBorder="1" applyAlignment="1">
      <alignment horizontal="center" vertical="center" wrapText="1"/>
    </xf>
    <xf numFmtId="0" fontId="33" fillId="2" borderId="9" xfId="4" applyFont="1" applyFill="1" applyBorder="1" applyAlignment="1">
      <alignment horizontal="center" vertical="center" wrapText="1"/>
    </xf>
    <xf numFmtId="0" fontId="33" fillId="7" borderId="25" xfId="4" applyFont="1" applyFill="1" applyBorder="1" applyAlignment="1">
      <alignment horizontal="center" vertical="center" wrapText="1"/>
    </xf>
    <xf numFmtId="0" fontId="33" fillId="7" borderId="10" xfId="4" applyFont="1" applyFill="1" applyBorder="1" applyAlignment="1">
      <alignment horizontal="center" vertical="center" wrapText="1"/>
    </xf>
    <xf numFmtId="0" fontId="33" fillId="2" borderId="0" xfId="4" applyFont="1" applyFill="1" applyAlignment="1">
      <alignment horizontal="center" vertical="center" wrapText="1"/>
    </xf>
    <xf numFmtId="0" fontId="33" fillId="2" borderId="22" xfId="4" applyFont="1" applyFill="1" applyBorder="1" applyAlignment="1">
      <alignment horizontal="center" vertical="center" wrapText="1"/>
    </xf>
    <xf numFmtId="0" fontId="33" fillId="2" borderId="10" xfId="4" applyFont="1" applyFill="1" applyBorder="1" applyAlignment="1">
      <alignment horizontal="center" vertical="center" wrapText="1"/>
    </xf>
    <xf numFmtId="0" fontId="33" fillId="7" borderId="2" xfId="4" applyFont="1" applyFill="1" applyBorder="1" applyAlignment="1">
      <alignment horizontal="center" vertical="center" wrapText="1"/>
    </xf>
    <xf numFmtId="0" fontId="2"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wrapText="1"/>
    </xf>
    <xf numFmtId="0" fontId="6" fillId="0" borderId="2" xfId="0" applyFont="1" applyFill="1" applyBorder="1" applyAlignment="1">
      <alignment horizontal="justify" vertical="center"/>
    </xf>
    <xf numFmtId="9"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xf>
    <xf numFmtId="0" fontId="9" fillId="0" borderId="0" xfId="0" applyFont="1" applyFill="1"/>
    <xf numFmtId="0" fontId="4" fillId="0" borderId="2" xfId="0" applyFont="1" applyFill="1" applyBorder="1" applyAlignment="1">
      <alignment horizontal="center" vertical="center"/>
    </xf>
    <xf numFmtId="0" fontId="19" fillId="0" borderId="2" xfId="2" applyFont="1" applyFill="1" applyBorder="1" applyAlignment="1">
      <alignment horizontal="left" vertical="center" wrapText="1"/>
    </xf>
    <xf numFmtId="0" fontId="12" fillId="0" borderId="6" xfId="0" applyFont="1" applyFill="1" applyBorder="1" applyAlignment="1">
      <alignment vertical="center"/>
    </xf>
    <xf numFmtId="0" fontId="1"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9" fillId="0" borderId="0" xfId="0" applyFont="1" applyFill="1" applyAlignment="1">
      <alignment horizontal="center" vertical="center"/>
    </xf>
    <xf numFmtId="0" fontId="3" fillId="8" borderId="4" xfId="0" applyFont="1" applyFill="1" applyBorder="1" applyAlignment="1">
      <alignment horizontal="center" vertical="center"/>
    </xf>
    <xf numFmtId="0" fontId="2" fillId="8" borderId="2" xfId="0" applyFont="1" applyFill="1" applyBorder="1" applyAlignment="1">
      <alignment horizontal="center" vertical="center" wrapText="1"/>
    </xf>
    <xf numFmtId="0" fontId="28" fillId="0" borderId="0" xfId="4" applyFont="1" applyAlignment="1">
      <alignment horizontal="center" vertical="center"/>
    </xf>
    <xf numFmtId="0" fontId="28" fillId="0" borderId="2" xfId="4" applyFont="1" applyBorder="1" applyAlignment="1">
      <alignment horizontal="center" vertical="center" wrapText="1"/>
    </xf>
    <xf numFmtId="0" fontId="13" fillId="5" borderId="5"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33" fillId="2" borderId="0" xfId="4" applyFont="1" applyFill="1" applyAlignment="1">
      <alignment horizontal="left" vertical="center" wrapText="1"/>
    </xf>
    <xf numFmtId="0" fontId="40" fillId="2" borderId="0" xfId="4" applyFont="1" applyFill="1" applyAlignment="1">
      <alignment horizontal="left" vertical="center" wrapText="1"/>
    </xf>
    <xf numFmtId="0" fontId="33" fillId="2" borderId="8" xfId="4" applyFont="1" applyFill="1" applyBorder="1" applyAlignment="1">
      <alignment horizontal="center" wrapText="1"/>
    </xf>
    <xf numFmtId="0" fontId="33" fillId="2" borderId="9" xfId="4" applyFont="1" applyFill="1" applyBorder="1" applyAlignment="1">
      <alignment horizontal="center" wrapText="1"/>
    </xf>
    <xf numFmtId="0" fontId="33" fillId="2" borderId="8" xfId="4" applyFont="1" applyFill="1" applyBorder="1" applyAlignment="1">
      <alignment horizontal="center" vertical="center" wrapText="1"/>
    </xf>
    <xf numFmtId="0" fontId="33" fillId="2" borderId="9" xfId="4" applyFont="1" applyFill="1" applyBorder="1" applyAlignment="1">
      <alignment horizontal="center" vertical="center" wrapText="1"/>
    </xf>
    <xf numFmtId="0" fontId="33" fillId="7" borderId="0" xfId="4" applyFont="1" applyFill="1" applyAlignment="1">
      <alignment horizontal="left" vertical="center" wrapText="1"/>
    </xf>
    <xf numFmtId="0" fontId="33" fillId="7" borderId="0" xfId="4" applyFont="1" applyFill="1" applyAlignment="1">
      <alignment horizontal="center" vertical="center" wrapText="1"/>
    </xf>
    <xf numFmtId="0" fontId="33" fillId="2" borderId="10" xfId="4" applyFont="1" applyFill="1" applyBorder="1" applyAlignment="1">
      <alignment horizontal="left" vertical="center" wrapText="1"/>
    </xf>
    <xf numFmtId="0" fontId="33" fillId="2" borderId="8" xfId="4" applyFont="1" applyFill="1" applyBorder="1" applyAlignment="1">
      <alignment horizontal="left" vertical="center" wrapText="1"/>
    </xf>
    <xf numFmtId="0" fontId="33" fillId="2" borderId="9" xfId="4" applyFont="1" applyFill="1" applyBorder="1" applyAlignment="1">
      <alignment horizontal="left" vertical="center" wrapText="1"/>
    </xf>
    <xf numFmtId="0" fontId="33" fillId="7" borderId="15" xfId="4" applyFont="1" applyFill="1" applyBorder="1" applyAlignment="1">
      <alignment horizontal="center" vertical="center" wrapText="1"/>
    </xf>
    <xf numFmtId="0" fontId="33" fillId="7" borderId="19" xfId="4" applyFont="1" applyFill="1" applyBorder="1" applyAlignment="1">
      <alignment horizontal="center" vertical="center" wrapText="1"/>
    </xf>
    <xf numFmtId="0" fontId="33" fillId="7" borderId="24" xfId="4" applyFont="1" applyFill="1" applyBorder="1" applyAlignment="1">
      <alignment horizontal="center" vertical="center" wrapText="1"/>
    </xf>
    <xf numFmtId="0" fontId="33" fillId="7" borderId="12" xfId="4" applyFont="1" applyFill="1" applyBorder="1" applyAlignment="1">
      <alignment horizontal="center" vertical="center" wrapText="1"/>
    </xf>
    <xf numFmtId="0" fontId="33" fillId="7" borderId="14" xfId="4" applyFont="1" applyFill="1" applyBorder="1" applyAlignment="1">
      <alignment horizontal="center" vertical="center" wrapText="1"/>
    </xf>
    <xf numFmtId="0" fontId="33" fillId="7" borderId="13" xfId="4" applyFont="1" applyFill="1" applyBorder="1" applyAlignment="1">
      <alignment horizontal="center" vertical="center" wrapText="1"/>
    </xf>
    <xf numFmtId="0" fontId="33" fillId="7" borderId="20" xfId="4" applyFont="1" applyFill="1" applyBorder="1" applyAlignment="1">
      <alignment horizontal="center" vertical="center" wrapText="1"/>
    </xf>
    <xf numFmtId="0" fontId="33" fillId="7" borderId="21" xfId="4" applyFont="1" applyFill="1" applyBorder="1" applyAlignment="1">
      <alignment horizontal="center" vertical="center" wrapText="1"/>
    </xf>
    <xf numFmtId="0" fontId="33" fillId="7" borderId="22" xfId="4" applyFont="1" applyFill="1" applyBorder="1" applyAlignment="1">
      <alignment horizontal="center" vertical="center" wrapText="1"/>
    </xf>
    <xf numFmtId="0" fontId="33" fillId="7" borderId="16" xfId="4" applyFont="1" applyFill="1" applyBorder="1" applyAlignment="1">
      <alignment horizontal="center" vertical="center" wrapText="1"/>
    </xf>
    <xf numFmtId="0" fontId="33" fillId="7" borderId="23" xfId="4" applyFont="1" applyFill="1" applyBorder="1" applyAlignment="1">
      <alignment horizontal="center" vertical="center" wrapText="1"/>
    </xf>
    <xf numFmtId="0" fontId="33" fillId="7" borderId="25" xfId="4" applyFont="1" applyFill="1" applyBorder="1" applyAlignment="1">
      <alignment horizontal="center" vertical="center" wrapText="1"/>
    </xf>
    <xf numFmtId="0" fontId="33" fillId="7" borderId="10" xfId="4" applyFont="1" applyFill="1" applyBorder="1" applyAlignment="1">
      <alignment horizontal="center" vertical="center" wrapText="1"/>
    </xf>
    <xf numFmtId="0" fontId="33" fillId="2" borderId="12" xfId="4" applyFont="1" applyFill="1" applyBorder="1" applyAlignment="1">
      <alignment horizontal="center" vertical="center"/>
    </xf>
    <xf numFmtId="0" fontId="33" fillId="2" borderId="13" xfId="4" applyFont="1" applyFill="1" applyBorder="1" applyAlignment="1">
      <alignment horizontal="center" vertical="center"/>
    </xf>
    <xf numFmtId="0" fontId="33" fillId="2" borderId="20" xfId="4" applyFont="1" applyFill="1" applyBorder="1" applyAlignment="1">
      <alignment horizontal="center" vertical="center"/>
    </xf>
    <xf numFmtId="0" fontId="33" fillId="2" borderId="22" xfId="4" applyFont="1" applyFill="1" applyBorder="1" applyAlignment="1">
      <alignment horizontal="center" vertical="center"/>
    </xf>
    <xf numFmtId="0" fontId="33" fillId="2" borderId="12" xfId="4" applyFont="1" applyFill="1" applyBorder="1" applyAlignment="1">
      <alignment horizontal="left" vertical="center" wrapText="1"/>
    </xf>
    <xf numFmtId="0" fontId="33" fillId="2" borderId="13" xfId="4" applyFont="1" applyFill="1" applyBorder="1" applyAlignment="1">
      <alignment horizontal="left" vertical="center" wrapText="1"/>
    </xf>
    <xf numFmtId="0" fontId="33" fillId="2" borderId="17" xfId="4" applyFont="1" applyFill="1" applyBorder="1" applyAlignment="1">
      <alignment horizontal="left" vertical="center" wrapText="1"/>
    </xf>
    <xf numFmtId="0" fontId="33" fillId="2" borderId="18" xfId="4" applyFont="1" applyFill="1" applyBorder="1" applyAlignment="1">
      <alignment horizontal="left" vertical="center" wrapText="1"/>
    </xf>
    <xf numFmtId="0" fontId="33" fillId="2" borderId="20" xfId="4" applyFont="1" applyFill="1" applyBorder="1" applyAlignment="1">
      <alignment horizontal="left" vertical="center" wrapText="1"/>
    </xf>
    <xf numFmtId="0" fontId="33" fillId="2" borderId="22" xfId="4" applyFont="1" applyFill="1" applyBorder="1" applyAlignment="1">
      <alignment horizontal="left" vertical="center" wrapText="1"/>
    </xf>
    <xf numFmtId="0" fontId="33" fillId="2" borderId="17" xfId="4" applyFont="1" applyFill="1" applyBorder="1"/>
    <xf numFmtId="0" fontId="33" fillId="2" borderId="18" xfId="4" applyFont="1" applyFill="1" applyBorder="1"/>
    <xf numFmtId="0" fontId="33" fillId="2" borderId="20" xfId="4" applyFont="1" applyFill="1" applyBorder="1"/>
    <xf numFmtId="0" fontId="33" fillId="2" borderId="22" xfId="4" applyFont="1" applyFill="1" applyBorder="1"/>
    <xf numFmtId="0" fontId="33" fillId="2" borderId="12" xfId="4" applyFont="1" applyFill="1" applyBorder="1" applyAlignment="1">
      <alignment horizontal="center" vertical="center" wrapText="1"/>
    </xf>
    <xf numFmtId="0" fontId="33" fillId="2" borderId="14" xfId="4" applyFont="1" applyFill="1" applyBorder="1" applyAlignment="1">
      <alignment horizontal="center" vertical="center" wrapText="1"/>
    </xf>
    <xf numFmtId="0" fontId="33" fillId="2" borderId="13" xfId="4" applyFont="1" applyFill="1" applyBorder="1" applyAlignment="1">
      <alignment horizontal="center" vertical="center" wrapText="1"/>
    </xf>
    <xf numFmtId="0" fontId="33" fillId="2" borderId="17" xfId="4" applyFont="1" applyFill="1" applyBorder="1" applyAlignment="1">
      <alignment horizontal="center" vertical="center" wrapText="1"/>
    </xf>
    <xf numFmtId="0" fontId="33" fillId="2" borderId="0" xfId="4" applyFont="1" applyFill="1" applyAlignment="1">
      <alignment horizontal="center" vertical="center" wrapText="1"/>
    </xf>
    <xf numFmtId="0" fontId="33" fillId="2" borderId="18" xfId="4" applyFont="1" applyFill="1" applyBorder="1" applyAlignment="1">
      <alignment horizontal="center" vertical="center" wrapText="1"/>
    </xf>
    <xf numFmtId="0" fontId="33" fillId="2" borderId="20" xfId="4" applyFont="1" applyFill="1" applyBorder="1" applyAlignment="1">
      <alignment horizontal="center" vertical="center" wrapText="1"/>
    </xf>
    <xf numFmtId="0" fontId="33" fillId="2" borderId="21" xfId="4" applyFont="1" applyFill="1" applyBorder="1" applyAlignment="1">
      <alignment horizontal="center" vertical="center" wrapText="1"/>
    </xf>
    <xf numFmtId="0" fontId="33" fillId="2" borderId="22" xfId="4" applyFont="1" applyFill="1" applyBorder="1" applyAlignment="1">
      <alignment horizontal="center" vertical="center" wrapText="1"/>
    </xf>
    <xf numFmtId="0" fontId="33" fillId="2" borderId="10" xfId="4" applyFont="1" applyFill="1" applyBorder="1" applyAlignment="1">
      <alignment horizontal="center" vertical="center" wrapText="1"/>
    </xf>
    <xf numFmtId="0" fontId="26" fillId="2" borderId="0" xfId="4" applyFont="1" applyFill="1" applyAlignment="1">
      <alignment horizontal="center" vertical="center"/>
    </xf>
    <xf numFmtId="0" fontId="27" fillId="2" borderId="0" xfId="4" applyFont="1" applyFill="1" applyAlignment="1">
      <alignment horizontal="left" vertical="center" wrapText="1"/>
    </xf>
    <xf numFmtId="0" fontId="30" fillId="2" borderId="8" xfId="4" applyFont="1" applyFill="1" applyBorder="1" applyAlignment="1">
      <alignment horizontal="left" vertical="center" wrapText="1"/>
    </xf>
    <xf numFmtId="0" fontId="30" fillId="2" borderId="9" xfId="4" applyFont="1" applyFill="1" applyBorder="1" applyAlignment="1">
      <alignment horizontal="left" vertical="center" wrapText="1"/>
    </xf>
    <xf numFmtId="0" fontId="33" fillId="2" borderId="0" xfId="4" applyFont="1" applyFill="1" applyAlignment="1">
      <alignment horizontal="center" vertical="center" textRotation="90"/>
    </xf>
    <xf numFmtId="0" fontId="33" fillId="7" borderId="2" xfId="4" applyFont="1" applyFill="1" applyBorder="1" applyAlignment="1">
      <alignment horizontal="center" vertical="center" wrapText="1"/>
    </xf>
    <xf numFmtId="0" fontId="33" fillId="7" borderId="8" xfId="4" applyFont="1" applyFill="1" applyBorder="1" applyAlignment="1">
      <alignment horizontal="center" vertical="center" wrapText="1"/>
    </xf>
    <xf numFmtId="0" fontId="33" fillId="7" borderId="11" xfId="4" applyFont="1" applyFill="1" applyBorder="1" applyAlignment="1">
      <alignment horizontal="center" vertical="center" wrapText="1"/>
    </xf>
    <xf numFmtId="0" fontId="33" fillId="7" borderId="9" xfId="4" applyFont="1" applyFill="1" applyBorder="1" applyAlignment="1">
      <alignment horizontal="center" vertical="center" wrapText="1"/>
    </xf>
    <xf numFmtId="0" fontId="33" fillId="2" borderId="14" xfId="4" applyFont="1" applyFill="1" applyBorder="1" applyAlignment="1">
      <alignment horizontal="left" vertical="center"/>
    </xf>
    <xf numFmtId="0" fontId="33" fillId="2" borderId="13" xfId="4" applyFont="1" applyFill="1" applyBorder="1" applyAlignment="1">
      <alignment horizontal="left" vertical="center"/>
    </xf>
    <xf numFmtId="0" fontId="33" fillId="2" borderId="17" xfId="4" applyFont="1" applyFill="1" applyBorder="1" applyAlignment="1">
      <alignment horizontal="left" vertical="center"/>
    </xf>
    <xf numFmtId="0" fontId="33" fillId="2" borderId="0" xfId="4" applyFont="1" applyFill="1" applyAlignment="1">
      <alignment horizontal="left" vertical="center"/>
    </xf>
    <xf numFmtId="0" fontId="33" fillId="2" borderId="18" xfId="4" applyFont="1" applyFill="1" applyBorder="1" applyAlignment="1">
      <alignment horizontal="left" vertical="center"/>
    </xf>
    <xf numFmtId="0" fontId="33" fillId="2" borderId="20" xfId="4" applyFont="1" applyFill="1" applyBorder="1" applyAlignment="1">
      <alignment horizontal="left" vertical="center"/>
    </xf>
    <xf numFmtId="0" fontId="33" fillId="2" borderId="21" xfId="4" applyFont="1" applyFill="1" applyBorder="1" applyAlignment="1">
      <alignment horizontal="left" vertical="center"/>
    </xf>
    <xf numFmtId="0" fontId="33" fillId="2" borderId="22" xfId="4" applyFont="1" applyFill="1" applyBorder="1" applyAlignment="1">
      <alignment horizontal="left" vertical="center"/>
    </xf>
  </cellXfs>
  <cellStyles count="6">
    <cellStyle name="Hipervínculo" xfId="2" builtinId="8"/>
    <cellStyle name="Normal" xfId="0" builtinId="0"/>
    <cellStyle name="Normal 2" xfId="1" xr:uid="{00000000-0005-0000-0000-000002000000}"/>
    <cellStyle name="Normal 3" xfId="4" xr:uid="{00000000-0005-0000-0000-000003000000}"/>
    <cellStyle name="Normal_SHEET" xfId="5" xr:uid="{00000000-0005-0000-0000-000004000000}"/>
    <cellStyle name="Porcentaje" xfId="3" builtinId="5"/>
  </cellStyles>
  <dxfs count="178">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183358</xdr:colOff>
      <xdr:row>0</xdr:row>
      <xdr:rowOff>133351</xdr:rowOff>
    </xdr:from>
    <xdr:to>
      <xdr:col>0</xdr:col>
      <xdr:colOff>1158876</xdr:colOff>
      <xdr:row>0</xdr:row>
      <xdr:rowOff>949325</xdr:rowOff>
    </xdr:to>
    <xdr:pic>
      <xdr:nvPicPr>
        <xdr:cNvPr id="2" name="Imagen 1" descr="Logotipo de Transmilenio S.A." title="Logo de la Entidad">
          <a:extLst>
            <a:ext uri="{FF2B5EF4-FFF2-40B4-BE49-F238E27FC236}">
              <a16:creationId xmlns:a16="http://schemas.microsoft.com/office/drawing/2014/main" id="{23200DCD-3461-494A-8E5E-62CE00B6F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358" y="133351"/>
          <a:ext cx="969168"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iana.castro/AppData/Local/Microsoft/Windows/Temporary%20Internet%20Files/Content.Outlook/BWE2EJ3N/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www.transmilenio.gov.co/publicaciones/152064/plan-anticorrupcion-y-de-atencion-al-ciudadano-2021/" TargetMode="External"/><Relationship Id="rId3" Type="http://schemas.openxmlformats.org/officeDocument/2006/relationships/hyperlink" Target="https://transmilenio.sharepoint.com/DirCorporativa/Paginas/talento_humano/integridad.aspx" TargetMode="External"/><Relationship Id="rId7" Type="http://schemas.openxmlformats.org/officeDocument/2006/relationships/hyperlink" Target="../AppData/Local/Microsoft/Windows/AppData/:f:/r/personal/liliana_quiroga_transmilenio_gov_co/Documents/2021-LILIANA%20QUIROGA/INFORMES/PAAC?csf=1&amp;web=1&amp;e=FfabOc" TargetMode="External"/><Relationship Id="rId12" Type="http://schemas.openxmlformats.org/officeDocument/2006/relationships/drawing" Target="../drawings/drawing1.xml"/><Relationship Id="rId2" Type="http://schemas.openxmlformats.org/officeDocument/2006/relationships/hyperlink" Target="https://www.transmilenio.gov.co/publicaciones/152064/plan-anticorrupcion-y-de-atencion-al-ciudadano-2021/" TargetMode="External"/><Relationship Id="rId1" Type="http://schemas.openxmlformats.org/officeDocument/2006/relationships/hyperlink" Target="https://www.transmilenio.gov.co/publicaciones/152064/plan-anticorrupcion-y-de-atencion-al-ciudadano-2021/" TargetMode="External"/><Relationship Id="rId6" Type="http://schemas.openxmlformats.org/officeDocument/2006/relationships/hyperlink" Target="../AppData/Local/Microsoft/Windows/AppData/:f:/g/personal/rodolfo_ayala_transmilenio_gov_co/EgJ8CFCkX1VAmrgWyWSkxvoBnY8kEacyXm8s1kZg4BuHfA?e=ggeSB6" TargetMode="External"/><Relationship Id="rId11" Type="http://schemas.openxmlformats.org/officeDocument/2006/relationships/printerSettings" Target="../printerSettings/printerSettings1.bin"/><Relationship Id="rId5" Type="http://schemas.openxmlformats.org/officeDocument/2006/relationships/hyperlink" Target="../AppData/Local/Microsoft/Control%20Interno/AppData/Local/Microsoft/Windows/INetCache/Content.Outlook/AppData/Local/Microsoft/AppData/Local/Microsoft/Windows/AppData/Local/AppData/Local/Microsoft/Windows/INetCache/AppData/Local/:f:/r/personal/liliana_quiroga_transmilenio_gov_co/Documents/2021-LILIANA%20QUIROGA/INFORMES/PAAC/VALORES?csf=1&amp;web=1&amp;e=UjsXEo" TargetMode="External"/><Relationship Id="rId10" Type="http://schemas.openxmlformats.org/officeDocument/2006/relationships/hyperlink" Target="../AppData/Local/Microsoft/Windows/AppData/:f:/g/personal/rodolfo_ayala_transmilenio_gov_co/ErI-Mfek5nJDoJ_m4HXP4LUBBDNSgEw9CsJDcRtreOLYQw?e=3JoBUh" TargetMode="External"/><Relationship Id="rId4" Type="http://schemas.openxmlformats.org/officeDocument/2006/relationships/hyperlink" Target="../AppData/Local/Microsoft/Windows/AppData/:f:/r/personal/liliana_quiroga_transmilenio_gov_co/Documents/2021-LILIANA%20QUIROGA/INFORMES/PAAC?csf=1&amp;web=1&amp;e=FfabOc" TargetMode="External"/><Relationship Id="rId9" Type="http://schemas.openxmlformats.org/officeDocument/2006/relationships/hyperlink" Target="https://datosabiertos.bogota.gov.co/dataset/consolidado-de-salidas-sistema-troncal-por-franja-horari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cols>
    <col min="1" max="16384" width="11.42578125" style="1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0"/>
  <sheetViews>
    <sheetView tabSelected="1" view="pageBreakPreview" topLeftCell="M52" zoomScale="60" zoomScaleNormal="10" workbookViewId="0">
      <selection activeCell="Q57" sqref="Q57"/>
    </sheetView>
  </sheetViews>
  <sheetFormatPr baseColWidth="10" defaultRowHeight="57" customHeight="1"/>
  <cols>
    <col min="1" max="1" width="36.5703125" style="36" customWidth="1"/>
    <col min="2" max="2" width="10.85546875" style="36" customWidth="1"/>
    <col min="3" max="3" width="77.5703125" style="36" customWidth="1"/>
    <col min="4" max="4" width="41.5703125" style="37" customWidth="1"/>
    <col min="5" max="5" width="58.7109375" style="207" customWidth="1"/>
    <col min="6" max="6" width="50" style="36" customWidth="1"/>
    <col min="7" max="8" width="24.140625" style="36" customWidth="1"/>
    <col min="9" max="9" width="33.85546875" style="36" customWidth="1"/>
    <col min="10" max="10" width="26" style="67" customWidth="1"/>
    <col min="11" max="11" width="81.140625" style="67" customWidth="1"/>
    <col min="12" max="12" width="35.7109375" style="67" hidden="1" customWidth="1"/>
    <col min="13" max="13" width="107.5703125" style="67" customWidth="1"/>
    <col min="14" max="14" width="50.140625" style="67" customWidth="1"/>
    <col min="15" max="15" width="89.5703125" style="167" customWidth="1"/>
    <col min="16" max="16" width="17.85546875" bestFit="1" customWidth="1"/>
    <col min="17" max="17" width="61.42578125" customWidth="1"/>
    <col min="18" max="18" width="67.42578125" customWidth="1"/>
  </cols>
  <sheetData>
    <row r="1" spans="1:19" ht="91.5" customHeight="1">
      <c r="A1" s="59" t="s">
        <v>248</v>
      </c>
      <c r="B1" s="59"/>
      <c r="C1" s="60"/>
      <c r="D1" s="59"/>
      <c r="E1" s="203"/>
      <c r="F1" s="58"/>
      <c r="G1" s="58"/>
      <c r="H1" s="58"/>
      <c r="I1" s="58" t="s">
        <v>0</v>
      </c>
    </row>
    <row r="2" spans="1:19" ht="57" customHeight="1">
      <c r="A2" s="61"/>
      <c r="B2" s="62"/>
      <c r="C2" s="62"/>
      <c r="D2" s="62"/>
      <c r="E2" s="204"/>
      <c r="F2" s="62"/>
      <c r="G2" s="63"/>
      <c r="H2" s="63"/>
      <c r="I2" s="1" t="s">
        <v>335</v>
      </c>
    </row>
    <row r="3" spans="1:19" ht="57" customHeight="1">
      <c r="A3" s="2" t="s">
        <v>1</v>
      </c>
      <c r="B3" s="3"/>
      <c r="C3" s="4"/>
      <c r="D3" s="6"/>
      <c r="E3" s="6"/>
      <c r="F3" s="5"/>
      <c r="G3" s="5"/>
      <c r="H3" s="7"/>
      <c r="I3" s="8"/>
      <c r="J3" s="214" t="s">
        <v>261</v>
      </c>
      <c r="K3" s="214"/>
      <c r="L3" s="214"/>
      <c r="M3" s="214"/>
      <c r="N3" s="212" t="s">
        <v>262</v>
      </c>
      <c r="O3" s="216" t="s">
        <v>575</v>
      </c>
      <c r="P3" s="217"/>
      <c r="Q3" s="217"/>
      <c r="R3" s="218"/>
    </row>
    <row r="4" spans="1:19" ht="57" customHeight="1">
      <c r="A4" s="9" t="s">
        <v>2</v>
      </c>
      <c r="B4" s="2" t="s">
        <v>3</v>
      </c>
      <c r="C4" s="10"/>
      <c r="D4" s="10" t="s">
        <v>4</v>
      </c>
      <c r="E4" s="10" t="s">
        <v>5</v>
      </c>
      <c r="F4" s="9" t="s">
        <v>6</v>
      </c>
      <c r="G4" s="9" t="s">
        <v>7</v>
      </c>
      <c r="H4" s="10" t="s">
        <v>8</v>
      </c>
      <c r="I4" s="10" t="s">
        <v>9</v>
      </c>
      <c r="J4" s="71" t="s">
        <v>249</v>
      </c>
      <c r="K4" s="71" t="s">
        <v>250</v>
      </c>
      <c r="L4" s="71" t="s">
        <v>251</v>
      </c>
      <c r="M4" s="71" t="s">
        <v>252</v>
      </c>
      <c r="N4" s="213"/>
      <c r="O4" s="168" t="s">
        <v>360</v>
      </c>
      <c r="P4" s="91" t="s">
        <v>361</v>
      </c>
      <c r="Q4" s="92" t="s">
        <v>362</v>
      </c>
      <c r="R4" s="93" t="s">
        <v>363</v>
      </c>
    </row>
    <row r="5" spans="1:19" s="54" customFormat="1" ht="57" customHeight="1">
      <c r="A5" s="190" t="s">
        <v>10</v>
      </c>
      <c r="B5" s="190" t="s">
        <v>11</v>
      </c>
      <c r="C5" s="50" t="s">
        <v>201</v>
      </c>
      <c r="D5" s="51" t="s">
        <v>154</v>
      </c>
      <c r="E5" s="51" t="s">
        <v>152</v>
      </c>
      <c r="F5" s="51" t="s">
        <v>120</v>
      </c>
      <c r="G5" s="191">
        <v>44348</v>
      </c>
      <c r="H5" s="110">
        <v>44561</v>
      </c>
      <c r="I5" s="51" t="s">
        <v>35</v>
      </c>
      <c r="J5" s="51" t="s">
        <v>35</v>
      </c>
      <c r="K5" s="50" t="s">
        <v>259</v>
      </c>
      <c r="L5" s="51" t="s">
        <v>35</v>
      </c>
      <c r="M5" s="51" t="s">
        <v>35</v>
      </c>
      <c r="N5" s="50" t="s">
        <v>260</v>
      </c>
      <c r="O5" s="47" t="s">
        <v>389</v>
      </c>
      <c r="P5" s="50" t="s">
        <v>110</v>
      </c>
      <c r="Q5" s="50" t="s">
        <v>254</v>
      </c>
      <c r="R5" s="50" t="s">
        <v>110</v>
      </c>
    </row>
    <row r="6" spans="1:19" ht="114" customHeight="1">
      <c r="A6" s="11" t="s">
        <v>153</v>
      </c>
      <c r="B6" s="10" t="s">
        <v>12</v>
      </c>
      <c r="C6" s="12" t="s">
        <v>126</v>
      </c>
      <c r="D6" s="13" t="s">
        <v>156</v>
      </c>
      <c r="E6" s="51" t="s">
        <v>121</v>
      </c>
      <c r="F6" s="13" t="s">
        <v>120</v>
      </c>
      <c r="G6" s="14">
        <v>44198</v>
      </c>
      <c r="H6" s="15">
        <v>44561</v>
      </c>
      <c r="I6" s="13" t="s">
        <v>165</v>
      </c>
      <c r="J6" s="74">
        <v>1</v>
      </c>
      <c r="K6" s="12" t="s">
        <v>272</v>
      </c>
      <c r="L6" s="13" t="s">
        <v>254</v>
      </c>
      <c r="M6" s="68" t="s">
        <v>255</v>
      </c>
      <c r="N6" s="12" t="s">
        <v>357</v>
      </c>
      <c r="O6" s="27" t="s">
        <v>390</v>
      </c>
      <c r="P6" s="94">
        <v>1</v>
      </c>
      <c r="Q6" s="12" t="s">
        <v>254</v>
      </c>
      <c r="R6" s="12" t="s">
        <v>364</v>
      </c>
    </row>
    <row r="7" spans="1:19" s="54" customFormat="1" ht="102" customHeight="1">
      <c r="A7" s="190" t="s">
        <v>153</v>
      </c>
      <c r="B7" s="190" t="s">
        <v>13</v>
      </c>
      <c r="C7" s="50" t="s">
        <v>263</v>
      </c>
      <c r="D7" s="192" t="s">
        <v>264</v>
      </c>
      <c r="E7" s="192" t="s">
        <v>265</v>
      </c>
      <c r="F7" s="193" t="s">
        <v>125</v>
      </c>
      <c r="G7" s="194">
        <v>44331</v>
      </c>
      <c r="H7" s="194">
        <v>44469</v>
      </c>
      <c r="I7" s="51" t="s">
        <v>35</v>
      </c>
      <c r="J7" s="51" t="s">
        <v>35</v>
      </c>
      <c r="K7" s="50" t="s">
        <v>266</v>
      </c>
      <c r="L7" s="51" t="s">
        <v>35</v>
      </c>
      <c r="M7" s="51" t="s">
        <v>35</v>
      </c>
      <c r="N7" s="50" t="s">
        <v>260</v>
      </c>
      <c r="O7" s="47" t="s">
        <v>391</v>
      </c>
      <c r="P7" s="50" t="s">
        <v>110</v>
      </c>
      <c r="Q7" s="50" t="s">
        <v>254</v>
      </c>
      <c r="R7" s="50" t="s">
        <v>110</v>
      </c>
    </row>
    <row r="8" spans="1:19" ht="124.5" customHeight="1">
      <c r="A8" s="11" t="s">
        <v>14</v>
      </c>
      <c r="B8" s="10" t="s">
        <v>15</v>
      </c>
      <c r="C8" s="12" t="s">
        <v>200</v>
      </c>
      <c r="D8" s="13" t="s">
        <v>124</v>
      </c>
      <c r="E8" s="51" t="s">
        <v>122</v>
      </c>
      <c r="F8" s="13" t="s">
        <v>123</v>
      </c>
      <c r="G8" s="15">
        <v>44256</v>
      </c>
      <c r="H8" s="15">
        <v>44560</v>
      </c>
      <c r="I8" s="13" t="s">
        <v>165</v>
      </c>
      <c r="J8" s="76">
        <f>(1/3)*1</f>
        <v>0.33333333333333331</v>
      </c>
      <c r="K8" s="12" t="s">
        <v>273</v>
      </c>
      <c r="L8" s="13" t="s">
        <v>254</v>
      </c>
      <c r="M8" s="12" t="s">
        <v>358</v>
      </c>
      <c r="N8" s="12" t="s">
        <v>256</v>
      </c>
      <c r="O8" s="27" t="s">
        <v>392</v>
      </c>
      <c r="P8" s="95">
        <v>0.33300000000000002</v>
      </c>
      <c r="Q8" s="12" t="s">
        <v>254</v>
      </c>
      <c r="R8" s="12" t="s">
        <v>365</v>
      </c>
    </row>
    <row r="9" spans="1:19" s="54" customFormat="1" ht="124.5" customHeight="1">
      <c r="A9" s="56" t="s">
        <v>16</v>
      </c>
      <c r="B9" s="10" t="s">
        <v>17</v>
      </c>
      <c r="C9" s="47" t="s">
        <v>286</v>
      </c>
      <c r="D9" s="48" t="s">
        <v>216</v>
      </c>
      <c r="E9" s="48" t="s">
        <v>18</v>
      </c>
      <c r="F9" s="48" t="s">
        <v>19</v>
      </c>
      <c r="G9" s="110">
        <v>44216</v>
      </c>
      <c r="H9" s="110">
        <v>44228</v>
      </c>
      <c r="I9" s="51" t="s">
        <v>20</v>
      </c>
      <c r="J9" s="111">
        <v>1</v>
      </c>
      <c r="K9" s="50" t="s">
        <v>282</v>
      </c>
      <c r="L9" s="51" t="s">
        <v>283</v>
      </c>
      <c r="M9" s="50" t="s">
        <v>284</v>
      </c>
      <c r="N9" s="50" t="s">
        <v>256</v>
      </c>
      <c r="O9" s="47" t="s">
        <v>366</v>
      </c>
      <c r="P9" s="105">
        <v>1</v>
      </c>
      <c r="Q9" s="50" t="s">
        <v>254</v>
      </c>
      <c r="R9" s="12" t="s">
        <v>255</v>
      </c>
    </row>
    <row r="10" spans="1:19" ht="153" customHeight="1">
      <c r="A10" s="16" t="s">
        <v>16</v>
      </c>
      <c r="B10" s="10" t="s">
        <v>21</v>
      </c>
      <c r="C10" s="17" t="s">
        <v>217</v>
      </c>
      <c r="D10" s="18" t="s">
        <v>218</v>
      </c>
      <c r="E10" s="48" t="s">
        <v>232</v>
      </c>
      <c r="F10" s="18" t="s">
        <v>19</v>
      </c>
      <c r="G10" s="15">
        <v>44197</v>
      </c>
      <c r="H10" s="15">
        <v>44470</v>
      </c>
      <c r="I10" s="13" t="s">
        <v>20</v>
      </c>
      <c r="J10" s="74">
        <v>0.33</v>
      </c>
      <c r="K10" s="12" t="s">
        <v>290</v>
      </c>
      <c r="L10" s="13" t="s">
        <v>283</v>
      </c>
      <c r="M10" s="12" t="s">
        <v>285</v>
      </c>
      <c r="N10" s="12" t="s">
        <v>338</v>
      </c>
      <c r="O10" s="47" t="s">
        <v>555</v>
      </c>
      <c r="P10" s="95">
        <v>0.33300000000000002</v>
      </c>
      <c r="Q10" s="12" t="s">
        <v>254</v>
      </c>
      <c r="R10" s="12" t="s">
        <v>367</v>
      </c>
    </row>
    <row r="11" spans="1:19" ht="133.5" customHeight="1">
      <c r="A11" s="16" t="s">
        <v>16</v>
      </c>
      <c r="B11" s="10" t="s">
        <v>22</v>
      </c>
      <c r="C11" s="166" t="s">
        <v>211</v>
      </c>
      <c r="D11" s="19" t="s">
        <v>23</v>
      </c>
      <c r="E11" s="205" t="s">
        <v>24</v>
      </c>
      <c r="F11" s="18" t="s">
        <v>19</v>
      </c>
      <c r="G11" s="20">
        <v>44228</v>
      </c>
      <c r="H11" s="20">
        <v>44561</v>
      </c>
      <c r="I11" s="18" t="s">
        <v>20</v>
      </c>
      <c r="J11" s="74">
        <v>1</v>
      </c>
      <c r="K11" s="12" t="s">
        <v>548</v>
      </c>
      <c r="L11" s="13" t="s">
        <v>283</v>
      </c>
      <c r="M11" s="12" t="s">
        <v>287</v>
      </c>
      <c r="N11" s="12" t="s">
        <v>256</v>
      </c>
      <c r="O11" s="47" t="s">
        <v>576</v>
      </c>
      <c r="P11" s="94">
        <v>1</v>
      </c>
      <c r="Q11" s="12" t="s">
        <v>254</v>
      </c>
      <c r="R11" s="12" t="s">
        <v>368</v>
      </c>
    </row>
    <row r="12" spans="1:19" ht="57" customHeight="1">
      <c r="A12" s="2" t="s">
        <v>25</v>
      </c>
      <c r="B12" s="3"/>
      <c r="C12" s="4"/>
      <c r="D12" s="6"/>
      <c r="E12" s="6"/>
      <c r="F12" s="5"/>
      <c r="G12" s="5"/>
      <c r="H12" s="5"/>
      <c r="I12" s="21"/>
      <c r="J12" s="214" t="s">
        <v>253</v>
      </c>
      <c r="K12" s="214"/>
      <c r="L12" s="214"/>
      <c r="M12" s="214"/>
      <c r="N12" s="214" t="s">
        <v>262</v>
      </c>
      <c r="O12" s="215"/>
      <c r="P12" s="90"/>
      <c r="Q12" s="90"/>
      <c r="R12" s="90"/>
    </row>
    <row r="13" spans="1:19" ht="57" customHeight="1">
      <c r="A13" s="9" t="s">
        <v>26</v>
      </c>
      <c r="B13" s="2" t="s">
        <v>3</v>
      </c>
      <c r="C13" s="10"/>
      <c r="D13" s="10" t="s">
        <v>4</v>
      </c>
      <c r="E13" s="10" t="s">
        <v>27</v>
      </c>
      <c r="F13" s="9" t="s">
        <v>6</v>
      </c>
      <c r="G13" s="10" t="s">
        <v>28</v>
      </c>
      <c r="H13" s="10" t="s">
        <v>8</v>
      </c>
      <c r="I13" s="10" t="s">
        <v>9</v>
      </c>
      <c r="J13" s="71" t="s">
        <v>249</v>
      </c>
      <c r="K13" s="71" t="s">
        <v>250</v>
      </c>
      <c r="L13" s="71" t="s">
        <v>251</v>
      </c>
      <c r="M13" s="71" t="s">
        <v>252</v>
      </c>
      <c r="N13" s="214"/>
      <c r="O13" s="215"/>
      <c r="P13" s="90"/>
      <c r="Q13" s="90"/>
      <c r="R13" s="90"/>
    </row>
    <row r="14" spans="1:19" ht="409.5">
      <c r="A14" s="44" t="s">
        <v>29</v>
      </c>
      <c r="B14" s="10" t="s">
        <v>30</v>
      </c>
      <c r="C14" s="50" t="s">
        <v>158</v>
      </c>
      <c r="D14" s="25" t="s">
        <v>215</v>
      </c>
      <c r="E14" s="26" t="s">
        <v>240</v>
      </c>
      <c r="F14" s="42" t="s">
        <v>159</v>
      </c>
      <c r="G14" s="23">
        <v>44197</v>
      </c>
      <c r="H14" s="23">
        <v>44377</v>
      </c>
      <c r="I14" s="42" t="s">
        <v>35</v>
      </c>
      <c r="J14" s="65">
        <v>0.83250000000000002</v>
      </c>
      <c r="K14" s="12" t="s">
        <v>339</v>
      </c>
      <c r="L14" s="69"/>
      <c r="M14" s="12" t="s">
        <v>269</v>
      </c>
      <c r="N14" s="12" t="s">
        <v>270</v>
      </c>
      <c r="O14" s="47" t="s">
        <v>577</v>
      </c>
      <c r="P14" s="95">
        <v>0.8</v>
      </c>
      <c r="Q14" s="12" t="s">
        <v>573</v>
      </c>
      <c r="R14" s="12" t="s">
        <v>369</v>
      </c>
    </row>
    <row r="15" spans="1:19" s="39" customFormat="1" ht="409.6" customHeight="1">
      <c r="A15" s="22" t="s">
        <v>29</v>
      </c>
      <c r="B15" s="10" t="s">
        <v>36</v>
      </c>
      <c r="C15" s="12" t="s">
        <v>137</v>
      </c>
      <c r="D15" s="18" t="s">
        <v>134</v>
      </c>
      <c r="E15" s="48" t="s">
        <v>135</v>
      </c>
      <c r="F15" s="13" t="s">
        <v>136</v>
      </c>
      <c r="G15" s="23" t="s">
        <v>138</v>
      </c>
      <c r="H15" s="23">
        <v>44561</v>
      </c>
      <c r="I15" s="18" t="s">
        <v>166</v>
      </c>
      <c r="J15" s="75">
        <v>1</v>
      </c>
      <c r="K15" s="12" t="s">
        <v>271</v>
      </c>
      <c r="L15" s="66" t="s">
        <v>257</v>
      </c>
      <c r="M15" s="12" t="s">
        <v>549</v>
      </c>
      <c r="N15" s="12" t="s">
        <v>258</v>
      </c>
      <c r="O15" s="47" t="s">
        <v>563</v>
      </c>
      <c r="P15" s="94">
        <v>1</v>
      </c>
      <c r="Q15" s="12" t="s">
        <v>254</v>
      </c>
      <c r="R15" s="12" t="s">
        <v>370</v>
      </c>
      <c r="S15"/>
    </row>
    <row r="16" spans="1:19" ht="117.75" customHeight="1">
      <c r="A16" s="22" t="s">
        <v>29</v>
      </c>
      <c r="B16" s="10" t="s">
        <v>41</v>
      </c>
      <c r="C16" s="27" t="s">
        <v>31</v>
      </c>
      <c r="D16" s="18" t="s">
        <v>32</v>
      </c>
      <c r="E16" s="48" t="s">
        <v>33</v>
      </c>
      <c r="F16" s="18" t="s">
        <v>34</v>
      </c>
      <c r="G16" s="23">
        <v>44197</v>
      </c>
      <c r="H16" s="23">
        <v>44561</v>
      </c>
      <c r="I16" s="18" t="s">
        <v>35</v>
      </c>
      <c r="J16" s="89">
        <f>(4/11)*1</f>
        <v>0.36363636363636365</v>
      </c>
      <c r="K16" s="27" t="s">
        <v>334</v>
      </c>
      <c r="L16" s="13"/>
      <c r="M16" s="12" t="s">
        <v>340</v>
      </c>
      <c r="N16" s="83" t="s">
        <v>336</v>
      </c>
      <c r="O16" s="169" t="s">
        <v>584</v>
      </c>
      <c r="P16" s="96">
        <f>4/11</f>
        <v>0.36363636363636365</v>
      </c>
      <c r="Q16" s="83" t="s">
        <v>254</v>
      </c>
      <c r="R16" s="83" t="s">
        <v>371</v>
      </c>
    </row>
    <row r="17" spans="1:18" s="109" customFormat="1" ht="156.75" customHeight="1">
      <c r="A17" s="16" t="s">
        <v>29</v>
      </c>
      <c r="B17" s="107" t="s">
        <v>46</v>
      </c>
      <c r="C17" s="27" t="s">
        <v>37</v>
      </c>
      <c r="D17" s="18" t="s">
        <v>38</v>
      </c>
      <c r="E17" s="48" t="s">
        <v>39</v>
      </c>
      <c r="F17" s="18" t="s">
        <v>40</v>
      </c>
      <c r="G17" s="23">
        <v>44197</v>
      </c>
      <c r="H17" s="23">
        <v>44561</v>
      </c>
      <c r="I17" s="18" t="s">
        <v>35</v>
      </c>
      <c r="J17" s="89">
        <f>10/40*1</f>
        <v>0.25</v>
      </c>
      <c r="K17" s="27" t="s">
        <v>341</v>
      </c>
      <c r="L17" s="18"/>
      <c r="M17" s="27" t="s">
        <v>342</v>
      </c>
      <c r="N17" s="108" t="s">
        <v>337</v>
      </c>
      <c r="O17" s="169" t="s">
        <v>564</v>
      </c>
      <c r="P17" s="89">
        <v>0.25</v>
      </c>
      <c r="Q17" s="108" t="s">
        <v>254</v>
      </c>
      <c r="R17" s="108" t="s">
        <v>394</v>
      </c>
    </row>
    <row r="18" spans="1:18" s="45" customFormat="1" ht="94.5" customHeight="1">
      <c r="A18" s="44" t="s">
        <v>29</v>
      </c>
      <c r="B18" s="10" t="s">
        <v>51</v>
      </c>
      <c r="C18" s="12" t="s">
        <v>42</v>
      </c>
      <c r="D18" s="18" t="s">
        <v>43</v>
      </c>
      <c r="E18" s="48" t="s">
        <v>44</v>
      </c>
      <c r="F18" s="18" t="s">
        <v>19</v>
      </c>
      <c r="G18" s="23">
        <v>44197</v>
      </c>
      <c r="H18" s="23" t="s">
        <v>45</v>
      </c>
      <c r="I18" s="18" t="s">
        <v>20</v>
      </c>
      <c r="J18" s="34">
        <v>1</v>
      </c>
      <c r="K18" s="12" t="s">
        <v>289</v>
      </c>
      <c r="L18" s="13" t="s">
        <v>283</v>
      </c>
      <c r="M18" s="12" t="s">
        <v>343</v>
      </c>
      <c r="N18" s="12" t="s">
        <v>288</v>
      </c>
      <c r="O18" s="27" t="s">
        <v>393</v>
      </c>
      <c r="P18" s="94">
        <v>1</v>
      </c>
      <c r="Q18" s="12" t="s">
        <v>254</v>
      </c>
      <c r="R18" s="12" t="s">
        <v>395</v>
      </c>
    </row>
    <row r="19" spans="1:18" s="109" customFormat="1" ht="126" customHeight="1">
      <c r="A19" s="16" t="s">
        <v>29</v>
      </c>
      <c r="B19" s="107" t="s">
        <v>54</v>
      </c>
      <c r="C19" s="27" t="s">
        <v>47</v>
      </c>
      <c r="D19" s="18" t="s">
        <v>48</v>
      </c>
      <c r="E19" s="48" t="s">
        <v>49</v>
      </c>
      <c r="F19" s="18" t="s">
        <v>19</v>
      </c>
      <c r="G19" s="23">
        <v>44197</v>
      </c>
      <c r="H19" s="23">
        <v>44561</v>
      </c>
      <c r="I19" s="18" t="s">
        <v>35</v>
      </c>
      <c r="J19" s="89">
        <v>1</v>
      </c>
      <c r="K19" s="27" t="s">
        <v>291</v>
      </c>
      <c r="L19" s="18" t="s">
        <v>283</v>
      </c>
      <c r="M19" s="27" t="s">
        <v>343</v>
      </c>
      <c r="N19" s="47" t="s">
        <v>256</v>
      </c>
      <c r="O19" s="47" t="s">
        <v>578</v>
      </c>
      <c r="P19" s="98">
        <v>1</v>
      </c>
      <c r="Q19" s="27" t="s">
        <v>254</v>
      </c>
      <c r="R19" s="27" t="s">
        <v>396</v>
      </c>
    </row>
    <row r="20" spans="1:18" ht="139.5" customHeight="1">
      <c r="A20" s="44" t="s">
        <v>29</v>
      </c>
      <c r="B20" s="10" t="s">
        <v>55</v>
      </c>
      <c r="C20" s="24" t="s">
        <v>202</v>
      </c>
      <c r="D20" s="25" t="s">
        <v>127</v>
      </c>
      <c r="E20" s="26" t="s">
        <v>163</v>
      </c>
      <c r="F20" s="42" t="s">
        <v>52</v>
      </c>
      <c r="G20" s="40">
        <v>44228</v>
      </c>
      <c r="H20" s="40">
        <v>44561</v>
      </c>
      <c r="I20" s="42" t="s">
        <v>53</v>
      </c>
      <c r="J20" s="85" t="s">
        <v>0</v>
      </c>
      <c r="K20" s="24" t="s">
        <v>309</v>
      </c>
      <c r="L20" s="79" t="s">
        <v>110</v>
      </c>
      <c r="M20" s="77" t="s">
        <v>297</v>
      </c>
      <c r="N20" s="195" t="s">
        <v>256</v>
      </c>
      <c r="O20" s="169" t="s">
        <v>579</v>
      </c>
      <c r="P20" s="164">
        <v>0</v>
      </c>
      <c r="Q20" s="77" t="s">
        <v>254</v>
      </c>
      <c r="R20" s="77" t="s">
        <v>372</v>
      </c>
    </row>
    <row r="21" spans="1:18" ht="115.5" customHeight="1">
      <c r="A21" s="44" t="s">
        <v>29</v>
      </c>
      <c r="B21" s="10" t="s">
        <v>212</v>
      </c>
      <c r="C21" s="24" t="s">
        <v>203</v>
      </c>
      <c r="D21" s="25" t="s">
        <v>128</v>
      </c>
      <c r="E21" s="26" t="s">
        <v>164</v>
      </c>
      <c r="F21" s="42" t="s">
        <v>52</v>
      </c>
      <c r="G21" s="40">
        <v>44228</v>
      </c>
      <c r="H21" s="40">
        <v>44561</v>
      </c>
      <c r="I21" s="42" t="s">
        <v>53</v>
      </c>
      <c r="J21" s="85" t="s">
        <v>0</v>
      </c>
      <c r="K21" s="83" t="s">
        <v>310</v>
      </c>
      <c r="L21" s="79" t="s">
        <v>110</v>
      </c>
      <c r="M21" s="77" t="s">
        <v>298</v>
      </c>
      <c r="N21" s="195" t="s">
        <v>256</v>
      </c>
      <c r="O21" s="169" t="s">
        <v>565</v>
      </c>
      <c r="P21" s="164">
        <v>0</v>
      </c>
      <c r="Q21" s="77" t="s">
        <v>254</v>
      </c>
      <c r="R21" s="77" t="s">
        <v>373</v>
      </c>
    </row>
    <row r="22" spans="1:18" s="39" customFormat="1" ht="261" customHeight="1">
      <c r="A22" s="11" t="s">
        <v>50</v>
      </c>
      <c r="B22" s="10" t="s">
        <v>213</v>
      </c>
      <c r="C22" s="27" t="s">
        <v>241</v>
      </c>
      <c r="D22" s="13" t="s">
        <v>205</v>
      </c>
      <c r="E22" s="48" t="s">
        <v>206</v>
      </c>
      <c r="F22" s="13" t="s">
        <v>204</v>
      </c>
      <c r="G22" s="23">
        <v>44211</v>
      </c>
      <c r="H22" s="23">
        <v>44561</v>
      </c>
      <c r="I22" s="18" t="s">
        <v>53</v>
      </c>
      <c r="J22" s="88">
        <v>0.34200000000000003</v>
      </c>
      <c r="K22" s="195" t="s">
        <v>302</v>
      </c>
      <c r="L22" s="66" t="s">
        <v>110</v>
      </c>
      <c r="M22" s="77" t="s">
        <v>299</v>
      </c>
      <c r="N22" s="195" t="s">
        <v>256</v>
      </c>
      <c r="O22" s="169" t="s">
        <v>397</v>
      </c>
      <c r="P22" s="97">
        <f>1284/3000</f>
        <v>0.42799999999999999</v>
      </c>
      <c r="Q22" s="195" t="s">
        <v>580</v>
      </c>
      <c r="R22" s="77" t="s">
        <v>374</v>
      </c>
    </row>
    <row r="23" spans="1:18" ht="84.75" customHeight="1">
      <c r="A23" s="11" t="s">
        <v>50</v>
      </c>
      <c r="B23" s="10" t="s">
        <v>214</v>
      </c>
      <c r="C23" s="27" t="s">
        <v>56</v>
      </c>
      <c r="D23" s="13" t="s">
        <v>267</v>
      </c>
      <c r="E23" s="51" t="s">
        <v>268</v>
      </c>
      <c r="F23" s="18" t="s">
        <v>52</v>
      </c>
      <c r="G23" s="28">
        <v>44348</v>
      </c>
      <c r="H23" s="28">
        <v>44561</v>
      </c>
      <c r="I23" s="28" t="s">
        <v>53</v>
      </c>
      <c r="J23" s="85" t="s">
        <v>0</v>
      </c>
      <c r="K23" s="84" t="s">
        <v>300</v>
      </c>
      <c r="L23" s="79" t="s">
        <v>110</v>
      </c>
      <c r="M23" s="79" t="s">
        <v>110</v>
      </c>
      <c r="N23" s="12" t="s">
        <v>260</v>
      </c>
      <c r="O23" s="47" t="s">
        <v>398</v>
      </c>
      <c r="P23" s="105">
        <v>0</v>
      </c>
      <c r="Q23" s="12" t="s">
        <v>254</v>
      </c>
      <c r="R23" s="12" t="s">
        <v>110</v>
      </c>
    </row>
    <row r="24" spans="1:18" ht="84.75" customHeight="1">
      <c r="A24" s="11" t="s">
        <v>225</v>
      </c>
      <c r="B24" s="10" t="s">
        <v>224</v>
      </c>
      <c r="C24" s="46" t="s">
        <v>228</v>
      </c>
      <c r="D24" s="26" t="s">
        <v>229</v>
      </c>
      <c r="E24" s="26" t="s">
        <v>227</v>
      </c>
      <c r="F24" s="42" t="s">
        <v>52</v>
      </c>
      <c r="G24" s="40">
        <v>44228</v>
      </c>
      <c r="H24" s="40">
        <v>44561</v>
      </c>
      <c r="I24" s="42" t="s">
        <v>53</v>
      </c>
      <c r="J24" s="85" t="s">
        <v>0</v>
      </c>
      <c r="K24" s="83" t="s">
        <v>311</v>
      </c>
      <c r="L24" s="79" t="s">
        <v>110</v>
      </c>
      <c r="M24" s="32" t="s">
        <v>301</v>
      </c>
      <c r="N24" s="27" t="s">
        <v>256</v>
      </c>
      <c r="O24" s="169" t="s">
        <v>399</v>
      </c>
      <c r="P24" s="115">
        <v>0</v>
      </c>
      <c r="Q24" s="27" t="s">
        <v>254</v>
      </c>
      <c r="R24" s="27" t="s">
        <v>375</v>
      </c>
    </row>
    <row r="25" spans="1:18" s="174" customFormat="1" ht="105.75" customHeight="1">
      <c r="A25" s="171" t="s">
        <v>220</v>
      </c>
      <c r="B25" s="107" t="s">
        <v>230</v>
      </c>
      <c r="C25" s="27" t="s">
        <v>226</v>
      </c>
      <c r="D25" s="18" t="s">
        <v>221</v>
      </c>
      <c r="E25" s="48" t="s">
        <v>222</v>
      </c>
      <c r="F25" s="18" t="s">
        <v>223</v>
      </c>
      <c r="G25" s="28">
        <v>44228</v>
      </c>
      <c r="H25" s="28">
        <v>44561</v>
      </c>
      <c r="I25" s="18" t="s">
        <v>165</v>
      </c>
      <c r="J25" s="172">
        <v>1</v>
      </c>
      <c r="K25" s="27" t="s">
        <v>344</v>
      </c>
      <c r="L25" s="27" t="s">
        <v>254</v>
      </c>
      <c r="M25" s="173" t="s">
        <v>255</v>
      </c>
      <c r="N25" s="27" t="s">
        <v>359</v>
      </c>
      <c r="O25" s="27" t="s">
        <v>558</v>
      </c>
      <c r="P25" s="98">
        <v>1</v>
      </c>
      <c r="Q25" s="27" t="s">
        <v>254</v>
      </c>
      <c r="R25" s="27" t="s">
        <v>559</v>
      </c>
    </row>
    <row r="26" spans="1:18" ht="57" customHeight="1">
      <c r="A26" s="2" t="s">
        <v>139</v>
      </c>
      <c r="B26" s="3"/>
      <c r="C26" s="4"/>
      <c r="D26" s="6"/>
      <c r="E26" s="208"/>
      <c r="F26" s="5"/>
      <c r="G26" s="5"/>
      <c r="H26" s="5"/>
      <c r="I26" s="29"/>
      <c r="J26" s="214" t="s">
        <v>261</v>
      </c>
      <c r="K26" s="214"/>
      <c r="L26" s="214"/>
      <c r="M26" s="214"/>
      <c r="N26" s="214" t="s">
        <v>262</v>
      </c>
      <c r="O26" s="215"/>
      <c r="P26" s="90"/>
      <c r="Q26" s="90"/>
      <c r="R26" s="90"/>
    </row>
    <row r="27" spans="1:18" ht="57" customHeight="1">
      <c r="A27" s="9" t="s">
        <v>2</v>
      </c>
      <c r="B27" s="2" t="s">
        <v>3</v>
      </c>
      <c r="C27" s="10"/>
      <c r="D27" s="10" t="s">
        <v>4</v>
      </c>
      <c r="E27" s="209" t="s">
        <v>27</v>
      </c>
      <c r="F27" s="10" t="s">
        <v>6</v>
      </c>
      <c r="G27" s="9" t="s">
        <v>57</v>
      </c>
      <c r="H27" s="9" t="s">
        <v>8</v>
      </c>
      <c r="I27" s="10" t="s">
        <v>9</v>
      </c>
      <c r="J27" s="71" t="s">
        <v>249</v>
      </c>
      <c r="K27" s="71" t="s">
        <v>250</v>
      </c>
      <c r="L27" s="71" t="s">
        <v>251</v>
      </c>
      <c r="M27" s="71" t="s">
        <v>252</v>
      </c>
      <c r="N27" s="214"/>
      <c r="O27" s="215"/>
      <c r="P27" s="90"/>
      <c r="Q27" s="90"/>
      <c r="R27" s="90"/>
    </row>
    <row r="28" spans="1:18" ht="171.75" customHeight="1">
      <c r="A28" s="22" t="s">
        <v>58</v>
      </c>
      <c r="B28" s="10" t="s">
        <v>140</v>
      </c>
      <c r="C28" s="12" t="s">
        <v>60</v>
      </c>
      <c r="D28" s="13" t="s">
        <v>129</v>
      </c>
      <c r="E28" s="51" t="s">
        <v>61</v>
      </c>
      <c r="F28" s="38" t="s">
        <v>130</v>
      </c>
      <c r="G28" s="30">
        <v>44200</v>
      </c>
      <c r="H28" s="30">
        <v>44561</v>
      </c>
      <c r="I28" s="13" t="s">
        <v>62</v>
      </c>
      <c r="J28" s="81">
        <v>0.25</v>
      </c>
      <c r="K28" s="77" t="s">
        <v>345</v>
      </c>
      <c r="L28" s="79" t="s">
        <v>110</v>
      </c>
      <c r="M28" s="79" t="s">
        <v>303</v>
      </c>
      <c r="N28" s="27" t="s">
        <v>336</v>
      </c>
      <c r="O28" s="27" t="s">
        <v>400</v>
      </c>
      <c r="P28" s="99">
        <f>1/4</f>
        <v>0.25</v>
      </c>
      <c r="Q28" s="27" t="s">
        <v>254</v>
      </c>
      <c r="R28" s="27" t="s">
        <v>376</v>
      </c>
    </row>
    <row r="29" spans="1:18" ht="117" customHeight="1">
      <c r="A29" s="57" t="s">
        <v>63</v>
      </c>
      <c r="B29" s="10" t="s">
        <v>141</v>
      </c>
      <c r="C29" s="12" t="s">
        <v>65</v>
      </c>
      <c r="D29" s="13" t="s">
        <v>66</v>
      </c>
      <c r="E29" s="51" t="s">
        <v>67</v>
      </c>
      <c r="F29" s="38" t="s">
        <v>130</v>
      </c>
      <c r="G29" s="30">
        <v>44200</v>
      </c>
      <c r="H29" s="30">
        <v>44561</v>
      </c>
      <c r="I29" s="13" t="s">
        <v>62</v>
      </c>
      <c r="J29" s="81">
        <v>0.25</v>
      </c>
      <c r="K29" s="77" t="s">
        <v>346</v>
      </c>
      <c r="L29" s="79" t="s">
        <v>110</v>
      </c>
      <c r="M29" s="79" t="s">
        <v>303</v>
      </c>
      <c r="N29" s="27" t="s">
        <v>256</v>
      </c>
      <c r="O29" s="27" t="s">
        <v>401</v>
      </c>
      <c r="P29" s="98">
        <v>0.25</v>
      </c>
      <c r="Q29" s="27" t="s">
        <v>254</v>
      </c>
      <c r="R29" s="27" t="s">
        <v>377</v>
      </c>
    </row>
    <row r="30" spans="1:18" ht="85.5" customHeight="1">
      <c r="A30" s="57" t="s">
        <v>63</v>
      </c>
      <c r="B30" s="10" t="s">
        <v>142</v>
      </c>
      <c r="C30" s="12" t="s">
        <v>69</v>
      </c>
      <c r="D30" s="13" t="s">
        <v>70</v>
      </c>
      <c r="E30" s="51" t="s">
        <v>160</v>
      </c>
      <c r="F30" s="38" t="s">
        <v>130</v>
      </c>
      <c r="G30" s="30">
        <v>44200</v>
      </c>
      <c r="H30" s="30">
        <v>44561</v>
      </c>
      <c r="I30" s="13" t="s">
        <v>35</v>
      </c>
      <c r="J30" s="81"/>
      <c r="K30" s="82" t="s">
        <v>313</v>
      </c>
      <c r="L30" s="79" t="s">
        <v>110</v>
      </c>
      <c r="M30" s="79" t="s">
        <v>110</v>
      </c>
      <c r="N30" s="27" t="s">
        <v>256</v>
      </c>
      <c r="O30" s="27" t="s">
        <v>550</v>
      </c>
      <c r="P30" s="98">
        <v>0</v>
      </c>
      <c r="Q30" s="27" t="s">
        <v>254</v>
      </c>
      <c r="R30" s="27" t="s">
        <v>110</v>
      </c>
    </row>
    <row r="31" spans="1:18" ht="130.5" customHeight="1">
      <c r="A31" s="43" t="s">
        <v>71</v>
      </c>
      <c r="B31" s="10" t="s">
        <v>143</v>
      </c>
      <c r="C31" s="12" t="s">
        <v>237</v>
      </c>
      <c r="D31" s="13" t="s">
        <v>238</v>
      </c>
      <c r="E31" s="51" t="s">
        <v>239</v>
      </c>
      <c r="F31" s="38" t="s">
        <v>130</v>
      </c>
      <c r="G31" s="23">
        <v>44242</v>
      </c>
      <c r="H31" s="23">
        <v>44377</v>
      </c>
      <c r="I31" s="13" t="s">
        <v>35</v>
      </c>
      <c r="J31" s="81">
        <v>1</v>
      </c>
      <c r="K31" s="77" t="s">
        <v>304</v>
      </c>
      <c r="L31" s="79" t="s">
        <v>110</v>
      </c>
      <c r="M31" s="79" t="s">
        <v>303</v>
      </c>
      <c r="N31" s="27" t="s">
        <v>256</v>
      </c>
      <c r="O31" s="47" t="s">
        <v>556</v>
      </c>
      <c r="P31" s="98">
        <v>1</v>
      </c>
      <c r="Q31" s="27" t="s">
        <v>254</v>
      </c>
      <c r="R31" s="27" t="s">
        <v>378</v>
      </c>
    </row>
    <row r="32" spans="1:18" ht="126.75" customHeight="1">
      <c r="A32" s="57" t="s">
        <v>76</v>
      </c>
      <c r="B32" s="10" t="s">
        <v>144</v>
      </c>
      <c r="C32" s="12" t="s">
        <v>78</v>
      </c>
      <c r="D32" s="13" t="s">
        <v>79</v>
      </c>
      <c r="E32" s="51" t="s">
        <v>80</v>
      </c>
      <c r="F32" s="38" t="s">
        <v>130</v>
      </c>
      <c r="G32" s="23">
        <v>44200</v>
      </c>
      <c r="H32" s="23">
        <v>44561</v>
      </c>
      <c r="I32" s="13" t="s">
        <v>35</v>
      </c>
      <c r="J32" s="81">
        <v>0.25</v>
      </c>
      <c r="K32" s="77" t="s">
        <v>308</v>
      </c>
      <c r="L32" s="79" t="s">
        <v>110</v>
      </c>
      <c r="M32" s="31" t="s">
        <v>305</v>
      </c>
      <c r="N32" s="12" t="s">
        <v>256</v>
      </c>
      <c r="O32" s="27" t="s">
        <v>566</v>
      </c>
      <c r="P32" s="100">
        <f>3/12</f>
        <v>0.25</v>
      </c>
      <c r="Q32" s="12" t="s">
        <v>254</v>
      </c>
      <c r="R32" s="12" t="s">
        <v>379</v>
      </c>
    </row>
    <row r="33" spans="1:18" ht="125.25" customHeight="1">
      <c r="A33" s="57" t="s">
        <v>76</v>
      </c>
      <c r="B33" s="10" t="s">
        <v>145</v>
      </c>
      <c r="C33" s="12" t="s">
        <v>82</v>
      </c>
      <c r="D33" s="13" t="s">
        <v>83</v>
      </c>
      <c r="E33" s="51" t="s">
        <v>84</v>
      </c>
      <c r="F33" s="38" t="s">
        <v>130</v>
      </c>
      <c r="G33" s="23">
        <v>44200</v>
      </c>
      <c r="H33" s="23">
        <v>44561</v>
      </c>
      <c r="I33" s="13" t="s">
        <v>35</v>
      </c>
      <c r="J33" s="81">
        <v>0.17</v>
      </c>
      <c r="K33" s="77" t="s">
        <v>306</v>
      </c>
      <c r="L33" s="79" t="s">
        <v>110</v>
      </c>
      <c r="M33" s="31" t="s">
        <v>307</v>
      </c>
      <c r="N33" s="82" t="s">
        <v>256</v>
      </c>
      <c r="O33" s="169" t="s">
        <v>581</v>
      </c>
      <c r="P33" s="101">
        <v>0.17</v>
      </c>
      <c r="Q33" s="82" t="s">
        <v>254</v>
      </c>
      <c r="R33" s="12" t="s">
        <v>380</v>
      </c>
    </row>
    <row r="34" spans="1:18" ht="57" customHeight="1">
      <c r="A34" s="57" t="s">
        <v>76</v>
      </c>
      <c r="B34" s="10" t="s">
        <v>146</v>
      </c>
      <c r="C34" s="12" t="s">
        <v>86</v>
      </c>
      <c r="D34" s="13" t="s">
        <v>87</v>
      </c>
      <c r="E34" s="51" t="s">
        <v>88</v>
      </c>
      <c r="F34" s="38" t="s">
        <v>130</v>
      </c>
      <c r="G34" s="23">
        <v>44200</v>
      </c>
      <c r="H34" s="23">
        <v>44561</v>
      </c>
      <c r="I34" s="13" t="s">
        <v>35</v>
      </c>
      <c r="J34" s="81">
        <v>0</v>
      </c>
      <c r="K34" s="77" t="s">
        <v>312</v>
      </c>
      <c r="L34" s="79" t="s">
        <v>110</v>
      </c>
      <c r="M34" s="79" t="s">
        <v>110</v>
      </c>
      <c r="N34" s="82" t="s">
        <v>256</v>
      </c>
      <c r="O34" s="113" t="s">
        <v>402</v>
      </c>
      <c r="P34" s="165">
        <v>0</v>
      </c>
      <c r="Q34" s="82" t="s">
        <v>254</v>
      </c>
      <c r="R34" s="82" t="s">
        <v>110</v>
      </c>
    </row>
    <row r="35" spans="1:18" ht="108">
      <c r="A35" s="57" t="s">
        <v>76</v>
      </c>
      <c r="B35" s="10" t="s">
        <v>147</v>
      </c>
      <c r="C35" s="12" t="s">
        <v>90</v>
      </c>
      <c r="D35" s="13" t="s">
        <v>91</v>
      </c>
      <c r="E35" s="51" t="s">
        <v>92</v>
      </c>
      <c r="F35" s="13" t="s">
        <v>19</v>
      </c>
      <c r="G35" s="23">
        <v>44228</v>
      </c>
      <c r="H35" s="23">
        <v>44561</v>
      </c>
      <c r="I35" s="13" t="s">
        <v>20</v>
      </c>
      <c r="J35" s="74">
        <v>0.5</v>
      </c>
      <c r="K35" s="64" t="s">
        <v>292</v>
      </c>
      <c r="L35" s="79" t="s">
        <v>283</v>
      </c>
      <c r="M35" s="64" t="s">
        <v>347</v>
      </c>
      <c r="N35" s="64" t="s">
        <v>256</v>
      </c>
      <c r="O35" s="170" t="s">
        <v>381</v>
      </c>
      <c r="P35" s="103">
        <v>0.5</v>
      </c>
      <c r="Q35" s="64" t="s">
        <v>254</v>
      </c>
      <c r="R35" s="31" t="s">
        <v>382</v>
      </c>
    </row>
    <row r="36" spans="1:18" ht="85.5" customHeight="1">
      <c r="A36" s="57" t="s">
        <v>93</v>
      </c>
      <c r="B36" s="10" t="s">
        <v>148</v>
      </c>
      <c r="C36" s="47" t="s">
        <v>242</v>
      </c>
      <c r="D36" s="48" t="s">
        <v>231</v>
      </c>
      <c r="E36" s="48" t="s">
        <v>316</v>
      </c>
      <c r="F36" s="38" t="s">
        <v>130</v>
      </c>
      <c r="G36" s="23">
        <v>44200</v>
      </c>
      <c r="H36" s="23">
        <v>44377</v>
      </c>
      <c r="I36" s="13" t="s">
        <v>35</v>
      </c>
      <c r="J36" s="69"/>
      <c r="K36" s="31" t="s">
        <v>314</v>
      </c>
      <c r="L36" s="79" t="s">
        <v>283</v>
      </c>
      <c r="M36" s="64" t="s">
        <v>315</v>
      </c>
      <c r="N36" s="31" t="s">
        <v>348</v>
      </c>
      <c r="O36" s="47" t="s">
        <v>567</v>
      </c>
      <c r="P36" s="104">
        <v>0</v>
      </c>
      <c r="Q36" s="50" t="s">
        <v>254</v>
      </c>
      <c r="R36" s="31"/>
    </row>
    <row r="37" spans="1:18" ht="273.75" customHeight="1">
      <c r="A37" s="57" t="s">
        <v>93</v>
      </c>
      <c r="B37" s="10" t="s">
        <v>149</v>
      </c>
      <c r="C37" s="12" t="s">
        <v>162</v>
      </c>
      <c r="D37" s="13" t="s">
        <v>133</v>
      </c>
      <c r="E37" s="51" t="s">
        <v>161</v>
      </c>
      <c r="F37" s="38" t="s">
        <v>130</v>
      </c>
      <c r="G37" s="23">
        <v>44200</v>
      </c>
      <c r="H37" s="23">
        <v>44561</v>
      </c>
      <c r="I37" s="13" t="s">
        <v>35</v>
      </c>
      <c r="J37" s="74">
        <v>0.3</v>
      </c>
      <c r="K37" s="31" t="s">
        <v>320</v>
      </c>
      <c r="L37" s="79" t="s">
        <v>110</v>
      </c>
      <c r="M37" s="64" t="s">
        <v>303</v>
      </c>
      <c r="N37" s="12" t="s">
        <v>256</v>
      </c>
      <c r="O37" s="47" t="s">
        <v>403</v>
      </c>
      <c r="P37" s="105">
        <v>0.52</v>
      </c>
      <c r="Q37" s="47" t="s">
        <v>597</v>
      </c>
      <c r="R37" s="12" t="s">
        <v>383</v>
      </c>
    </row>
    <row r="38" spans="1:18" ht="57" customHeight="1">
      <c r="A38" s="2" t="s">
        <v>150</v>
      </c>
      <c r="B38" s="3"/>
      <c r="C38" s="4"/>
      <c r="D38" s="6"/>
      <c r="E38" s="6"/>
      <c r="F38" s="5"/>
      <c r="G38" s="5"/>
      <c r="H38" s="5"/>
      <c r="I38" s="8" t="s">
        <v>0</v>
      </c>
      <c r="J38" s="214" t="s">
        <v>261</v>
      </c>
      <c r="K38" s="214"/>
      <c r="L38" s="214"/>
      <c r="M38" s="214"/>
      <c r="N38" s="214" t="s">
        <v>262</v>
      </c>
      <c r="O38" s="215"/>
      <c r="P38" s="90"/>
      <c r="Q38" s="90"/>
      <c r="R38" s="90"/>
    </row>
    <row r="39" spans="1:18" ht="76.5" customHeight="1">
      <c r="A39" s="9" t="s">
        <v>2</v>
      </c>
      <c r="B39" s="2" t="s">
        <v>94</v>
      </c>
      <c r="C39" s="9"/>
      <c r="D39" s="10" t="s">
        <v>4</v>
      </c>
      <c r="E39" s="10" t="s">
        <v>27</v>
      </c>
      <c r="F39" s="9" t="s">
        <v>6</v>
      </c>
      <c r="G39" s="9" t="s">
        <v>57</v>
      </c>
      <c r="H39" s="9" t="s">
        <v>8</v>
      </c>
      <c r="I39" s="10" t="s">
        <v>9</v>
      </c>
      <c r="J39" s="71" t="s">
        <v>249</v>
      </c>
      <c r="K39" s="71" t="s">
        <v>250</v>
      </c>
      <c r="L39" s="71" t="s">
        <v>251</v>
      </c>
      <c r="M39" s="71" t="s">
        <v>252</v>
      </c>
      <c r="N39" s="214"/>
      <c r="O39" s="215"/>
      <c r="P39" s="90"/>
      <c r="Q39" s="90"/>
      <c r="R39" s="90"/>
    </row>
    <row r="40" spans="1:18" ht="90">
      <c r="A40" s="43" t="s">
        <v>95</v>
      </c>
      <c r="B40" s="10" t="s">
        <v>59</v>
      </c>
      <c r="C40" s="31" t="s">
        <v>131</v>
      </c>
      <c r="D40" s="32" t="s">
        <v>97</v>
      </c>
      <c r="E40" s="51" t="s">
        <v>98</v>
      </c>
      <c r="F40" s="38" t="s">
        <v>132</v>
      </c>
      <c r="G40" s="23">
        <v>44197</v>
      </c>
      <c r="H40" s="23">
        <v>44561</v>
      </c>
      <c r="I40" s="41" t="s">
        <v>99</v>
      </c>
      <c r="J40" s="78"/>
      <c r="K40" s="12" t="s">
        <v>349</v>
      </c>
      <c r="L40" s="78"/>
      <c r="M40" s="27" t="s">
        <v>328</v>
      </c>
      <c r="N40" s="50" t="s">
        <v>256</v>
      </c>
      <c r="O40" s="47" t="s">
        <v>582</v>
      </c>
      <c r="P40" s="105">
        <v>0</v>
      </c>
      <c r="Q40" s="50" t="s">
        <v>254</v>
      </c>
      <c r="R40" s="50" t="s">
        <v>110</v>
      </c>
    </row>
    <row r="41" spans="1:18" s="54" customFormat="1" ht="93" customHeight="1">
      <c r="A41" s="49" t="s">
        <v>95</v>
      </c>
      <c r="B41" s="10" t="s">
        <v>64</v>
      </c>
      <c r="C41" s="50" t="s">
        <v>219</v>
      </c>
      <c r="D41" s="51" t="s">
        <v>101</v>
      </c>
      <c r="E41" s="51" t="s">
        <v>102</v>
      </c>
      <c r="F41" s="52" t="s">
        <v>132</v>
      </c>
      <c r="G41" s="53">
        <v>44197</v>
      </c>
      <c r="H41" s="53">
        <v>44561</v>
      </c>
      <c r="I41" s="52" t="s">
        <v>99</v>
      </c>
      <c r="J41" s="78"/>
      <c r="K41" s="27" t="s">
        <v>332</v>
      </c>
      <c r="L41" s="78"/>
      <c r="M41" s="176" t="s">
        <v>329</v>
      </c>
      <c r="N41" s="50" t="s">
        <v>256</v>
      </c>
      <c r="O41" s="47" t="s">
        <v>404</v>
      </c>
      <c r="P41" s="105">
        <v>0</v>
      </c>
      <c r="Q41" s="50" t="s">
        <v>254</v>
      </c>
      <c r="R41" s="50" t="s">
        <v>110</v>
      </c>
    </row>
    <row r="42" spans="1:18" s="54" customFormat="1" ht="81.75" customHeight="1">
      <c r="A42" s="49" t="s">
        <v>95</v>
      </c>
      <c r="B42" s="10" t="s">
        <v>68</v>
      </c>
      <c r="C42" s="50" t="s">
        <v>199</v>
      </c>
      <c r="D42" s="51" t="s">
        <v>243</v>
      </c>
      <c r="E42" s="51" t="s">
        <v>244</v>
      </c>
      <c r="F42" s="52" t="s">
        <v>245</v>
      </c>
      <c r="G42" s="55">
        <v>44200</v>
      </c>
      <c r="H42" s="55">
        <v>44500</v>
      </c>
      <c r="I42" s="51" t="s">
        <v>35</v>
      </c>
      <c r="J42" s="70"/>
      <c r="K42" s="50" t="s">
        <v>318</v>
      </c>
      <c r="L42" s="70"/>
      <c r="M42" s="50" t="s">
        <v>317</v>
      </c>
      <c r="N42" s="50" t="s">
        <v>256</v>
      </c>
      <c r="O42" s="47" t="s">
        <v>405</v>
      </c>
      <c r="P42" s="105">
        <v>0</v>
      </c>
      <c r="Q42" s="50" t="s">
        <v>254</v>
      </c>
      <c r="R42" s="50" t="s">
        <v>384</v>
      </c>
    </row>
    <row r="43" spans="1:18" s="54" customFormat="1" ht="141.75" customHeight="1">
      <c r="A43" s="49" t="s">
        <v>183</v>
      </c>
      <c r="B43" s="10" t="s">
        <v>72</v>
      </c>
      <c r="C43" s="50" t="s">
        <v>73</v>
      </c>
      <c r="D43" s="51" t="s">
        <v>184</v>
      </c>
      <c r="E43" s="51" t="s">
        <v>74</v>
      </c>
      <c r="F43" s="52">
        <v>0</v>
      </c>
      <c r="G43" s="55">
        <v>44200</v>
      </c>
      <c r="H43" s="55">
        <v>44561</v>
      </c>
      <c r="I43" s="51" t="s">
        <v>35</v>
      </c>
      <c r="J43" s="87">
        <v>0.46</v>
      </c>
      <c r="K43" s="50" t="s">
        <v>319</v>
      </c>
      <c r="L43" s="86" t="s">
        <v>110</v>
      </c>
      <c r="M43" s="50" t="s">
        <v>303</v>
      </c>
      <c r="N43" s="70"/>
      <c r="O43" s="196" t="s">
        <v>568</v>
      </c>
      <c r="P43" s="106">
        <f>11/24</f>
        <v>0.45833333333333331</v>
      </c>
      <c r="Q43" s="196" t="s">
        <v>598</v>
      </c>
      <c r="R43" s="70" t="s">
        <v>385</v>
      </c>
    </row>
    <row r="44" spans="1:18" s="116" customFormat="1" ht="153.75" customHeight="1">
      <c r="A44" s="56" t="s">
        <v>104</v>
      </c>
      <c r="B44" s="107" t="s">
        <v>75</v>
      </c>
      <c r="C44" s="47" t="s">
        <v>193</v>
      </c>
      <c r="D44" s="48" t="s">
        <v>194</v>
      </c>
      <c r="E44" s="48" t="s">
        <v>195</v>
      </c>
      <c r="F44" s="48" t="s">
        <v>105</v>
      </c>
      <c r="G44" s="53">
        <v>44287</v>
      </c>
      <c r="H44" s="53">
        <v>44499</v>
      </c>
      <c r="I44" s="126" t="s">
        <v>106</v>
      </c>
      <c r="J44" s="127">
        <f>+((0.3/1)*0.5)*100%</f>
        <v>0.15</v>
      </c>
      <c r="K44" s="27" t="s">
        <v>350</v>
      </c>
      <c r="L44" s="128"/>
      <c r="M44" s="47" t="s">
        <v>330</v>
      </c>
      <c r="N44" s="47" t="s">
        <v>256</v>
      </c>
      <c r="O44" s="47" t="s">
        <v>583</v>
      </c>
      <c r="P44" s="127"/>
      <c r="Q44" s="47" t="s">
        <v>599</v>
      </c>
      <c r="R44" s="70" t="s">
        <v>560</v>
      </c>
    </row>
    <row r="45" spans="1:18" s="116" customFormat="1" ht="147" customHeight="1">
      <c r="A45" s="56" t="s">
        <v>104</v>
      </c>
      <c r="B45" s="107" t="s">
        <v>77</v>
      </c>
      <c r="C45" s="47" t="s">
        <v>196</v>
      </c>
      <c r="D45" s="48" t="s">
        <v>197</v>
      </c>
      <c r="E45" s="48" t="s">
        <v>198</v>
      </c>
      <c r="F45" s="48" t="s">
        <v>105</v>
      </c>
      <c r="G45" s="53">
        <v>44287</v>
      </c>
      <c r="H45" s="53">
        <v>44469</v>
      </c>
      <c r="I45" s="126" t="s">
        <v>106</v>
      </c>
      <c r="J45" s="127">
        <f>+((0.3/1)*0.5)*100%</f>
        <v>0.15</v>
      </c>
      <c r="K45" s="27" t="s">
        <v>351</v>
      </c>
      <c r="L45" s="128"/>
      <c r="M45" s="47" t="s">
        <v>331</v>
      </c>
      <c r="N45" s="47" t="s">
        <v>256</v>
      </c>
      <c r="O45" s="47" t="s">
        <v>572</v>
      </c>
      <c r="P45" s="127"/>
      <c r="Q45" s="47" t="s">
        <v>599</v>
      </c>
      <c r="R45" s="70" t="s">
        <v>561</v>
      </c>
    </row>
    <row r="46" spans="1:18" s="116" customFormat="1" ht="335.25" customHeight="1">
      <c r="A46" s="56" t="s">
        <v>107</v>
      </c>
      <c r="B46" s="107" t="s">
        <v>81</v>
      </c>
      <c r="C46" s="47" t="s">
        <v>209</v>
      </c>
      <c r="D46" s="48" t="s">
        <v>185</v>
      </c>
      <c r="E46" s="48" t="s">
        <v>108</v>
      </c>
      <c r="F46" s="48" t="s">
        <v>109</v>
      </c>
      <c r="G46" s="53">
        <v>44256</v>
      </c>
      <c r="H46" s="53">
        <v>44561</v>
      </c>
      <c r="I46" s="48" t="s">
        <v>110</v>
      </c>
      <c r="J46" s="112">
        <v>0.3</v>
      </c>
      <c r="K46" s="113" t="s">
        <v>321</v>
      </c>
      <c r="L46" s="114" t="s">
        <v>110</v>
      </c>
      <c r="M46" s="113" t="s">
        <v>352</v>
      </c>
      <c r="N46" s="47" t="s">
        <v>353</v>
      </c>
      <c r="O46" s="47" t="s">
        <v>406</v>
      </c>
      <c r="P46" s="115">
        <v>0.3</v>
      </c>
      <c r="Q46" s="47" t="s">
        <v>254</v>
      </c>
      <c r="R46" s="47" t="s">
        <v>407</v>
      </c>
    </row>
    <row r="47" spans="1:18" s="54" customFormat="1" ht="156.6" customHeight="1">
      <c r="A47" s="49" t="s">
        <v>107</v>
      </c>
      <c r="B47" s="10" t="s">
        <v>85</v>
      </c>
      <c r="C47" s="50" t="s">
        <v>111</v>
      </c>
      <c r="D47" s="51" t="s">
        <v>112</v>
      </c>
      <c r="E47" s="51" t="s">
        <v>157</v>
      </c>
      <c r="F47" s="51" t="s">
        <v>109</v>
      </c>
      <c r="G47" s="53">
        <v>44256</v>
      </c>
      <c r="H47" s="53">
        <v>44561</v>
      </c>
      <c r="I47" s="53" t="s">
        <v>20</v>
      </c>
      <c r="J47" s="74">
        <v>0.25</v>
      </c>
      <c r="K47" s="77" t="s">
        <v>323</v>
      </c>
      <c r="L47" s="114" t="s">
        <v>110</v>
      </c>
      <c r="M47" s="113" t="s">
        <v>322</v>
      </c>
      <c r="N47" s="179" t="s">
        <v>256</v>
      </c>
      <c r="O47" s="197" t="s">
        <v>408</v>
      </c>
      <c r="P47" s="102">
        <v>0.25</v>
      </c>
      <c r="Q47" s="82" t="s">
        <v>254</v>
      </c>
      <c r="R47" s="178" t="s">
        <v>409</v>
      </c>
    </row>
    <row r="48" spans="1:18" s="54" customFormat="1" ht="89.25" customHeight="1">
      <c r="A48" s="49" t="s">
        <v>113</v>
      </c>
      <c r="B48" s="10" t="s">
        <v>89</v>
      </c>
      <c r="C48" s="50" t="s">
        <v>114</v>
      </c>
      <c r="D48" s="51" t="s">
        <v>207</v>
      </c>
      <c r="E48" s="51" t="s">
        <v>208</v>
      </c>
      <c r="F48" s="51" t="s">
        <v>109</v>
      </c>
      <c r="G48" s="53">
        <v>44298</v>
      </c>
      <c r="H48" s="53">
        <v>44561</v>
      </c>
      <c r="I48" s="48" t="s">
        <v>110</v>
      </c>
      <c r="J48" s="70"/>
      <c r="K48" s="77" t="s">
        <v>324</v>
      </c>
      <c r="L48" s="114" t="s">
        <v>110</v>
      </c>
      <c r="M48" s="113" t="s">
        <v>325</v>
      </c>
      <c r="N48" s="177" t="s">
        <v>256</v>
      </c>
      <c r="O48" s="47" t="s">
        <v>571</v>
      </c>
      <c r="P48" s="103">
        <v>0</v>
      </c>
      <c r="Q48" s="64" t="s">
        <v>254</v>
      </c>
      <c r="R48" s="77" t="s">
        <v>410</v>
      </c>
    </row>
    <row r="49" spans="1:18" s="54" customFormat="1" ht="89.25" customHeight="1">
      <c r="A49" s="56" t="s">
        <v>113</v>
      </c>
      <c r="B49" s="10" t="s">
        <v>182</v>
      </c>
      <c r="C49" s="47" t="s">
        <v>210</v>
      </c>
      <c r="D49" s="48" t="s">
        <v>192</v>
      </c>
      <c r="E49" s="48" t="s">
        <v>115</v>
      </c>
      <c r="F49" s="51" t="s">
        <v>19</v>
      </c>
      <c r="G49" s="53">
        <v>44228</v>
      </c>
      <c r="H49" s="53">
        <v>44561</v>
      </c>
      <c r="I49" s="53" t="s">
        <v>20</v>
      </c>
      <c r="J49" s="74">
        <v>1</v>
      </c>
      <c r="K49" s="64" t="s">
        <v>293</v>
      </c>
      <c r="L49" s="79" t="s">
        <v>283</v>
      </c>
      <c r="M49" s="64" t="s">
        <v>354</v>
      </c>
      <c r="N49" s="64" t="s">
        <v>256</v>
      </c>
      <c r="O49" s="170" t="s">
        <v>411</v>
      </c>
      <c r="P49" s="103">
        <v>1</v>
      </c>
      <c r="Q49" s="64" t="s">
        <v>254</v>
      </c>
      <c r="R49" s="31" t="s">
        <v>386</v>
      </c>
    </row>
    <row r="50" spans="1:18" ht="57" customHeight="1">
      <c r="A50" s="2" t="s">
        <v>151</v>
      </c>
      <c r="B50" s="3"/>
      <c r="C50" s="4"/>
      <c r="D50" s="6" t="s">
        <v>0</v>
      </c>
      <c r="E50" s="6"/>
      <c r="F50" s="5"/>
      <c r="G50" s="5"/>
      <c r="H50" s="5"/>
      <c r="I50" s="8"/>
      <c r="J50" s="214" t="s">
        <v>253</v>
      </c>
      <c r="K50" s="214"/>
      <c r="L50" s="214"/>
      <c r="M50" s="214"/>
      <c r="N50" s="214" t="s">
        <v>262</v>
      </c>
      <c r="O50" s="215"/>
      <c r="P50" s="90"/>
      <c r="Q50" s="90"/>
      <c r="R50" s="90"/>
    </row>
    <row r="51" spans="1:18" ht="57" customHeight="1">
      <c r="A51" s="9" t="s">
        <v>2</v>
      </c>
      <c r="B51" s="2" t="s">
        <v>94</v>
      </c>
      <c r="C51" s="2"/>
      <c r="D51" s="10" t="s">
        <v>4</v>
      </c>
      <c r="E51" s="10" t="s">
        <v>27</v>
      </c>
      <c r="F51" s="9" t="s">
        <v>6</v>
      </c>
      <c r="G51" s="9" t="s">
        <v>57</v>
      </c>
      <c r="H51" s="9" t="s">
        <v>8</v>
      </c>
      <c r="I51" s="10" t="s">
        <v>9</v>
      </c>
      <c r="J51" s="71" t="s">
        <v>249</v>
      </c>
      <c r="K51" s="71" t="s">
        <v>250</v>
      </c>
      <c r="L51" s="71" t="s">
        <v>251</v>
      </c>
      <c r="M51" s="71" t="s">
        <v>252</v>
      </c>
      <c r="N51" s="214"/>
      <c r="O51" s="215"/>
      <c r="P51" s="90"/>
      <c r="Q51" s="90"/>
      <c r="R51" s="90"/>
    </row>
    <row r="52" spans="1:18" s="36" customFormat="1" ht="129" customHeight="1">
      <c r="A52" s="11" t="s">
        <v>116</v>
      </c>
      <c r="B52" s="33" t="s">
        <v>96</v>
      </c>
      <c r="C52" s="31" t="s">
        <v>167</v>
      </c>
      <c r="D52" s="13" t="s">
        <v>186</v>
      </c>
      <c r="E52" s="198" t="s">
        <v>168</v>
      </c>
      <c r="F52" s="13" t="s">
        <v>117</v>
      </c>
      <c r="G52" s="35">
        <v>44256</v>
      </c>
      <c r="H52" s="35">
        <v>44561</v>
      </c>
      <c r="I52" s="13" t="s">
        <v>118</v>
      </c>
      <c r="J52" s="74">
        <v>1</v>
      </c>
      <c r="K52" s="72" t="s">
        <v>278</v>
      </c>
      <c r="L52" s="32" t="s">
        <v>35</v>
      </c>
      <c r="M52" s="73" t="s">
        <v>277</v>
      </c>
      <c r="N52" s="12" t="s">
        <v>279</v>
      </c>
      <c r="O52" s="27" t="s">
        <v>557</v>
      </c>
      <c r="P52" s="94">
        <v>1</v>
      </c>
      <c r="Q52" s="12" t="s">
        <v>254</v>
      </c>
      <c r="R52" s="12" t="s">
        <v>387</v>
      </c>
    </row>
    <row r="53" spans="1:18" s="36" customFormat="1" ht="91.5" customHeight="1">
      <c r="A53" s="11" t="s">
        <v>116</v>
      </c>
      <c r="B53" s="33" t="s">
        <v>100</v>
      </c>
      <c r="C53" s="31" t="s">
        <v>169</v>
      </c>
      <c r="D53" s="13" t="s">
        <v>187</v>
      </c>
      <c r="E53" s="198" t="s">
        <v>170</v>
      </c>
      <c r="F53" s="13" t="s">
        <v>117</v>
      </c>
      <c r="G53" s="35">
        <v>44287</v>
      </c>
      <c r="H53" s="35">
        <v>44561</v>
      </c>
      <c r="I53" s="13" t="s">
        <v>118</v>
      </c>
      <c r="J53" s="69"/>
      <c r="K53" s="72" t="s">
        <v>333</v>
      </c>
      <c r="L53" s="32" t="s">
        <v>35</v>
      </c>
      <c r="M53" s="83" t="s">
        <v>35</v>
      </c>
      <c r="N53" s="12" t="s">
        <v>256</v>
      </c>
      <c r="O53" s="27" t="s">
        <v>562</v>
      </c>
      <c r="P53" s="94">
        <v>0</v>
      </c>
      <c r="Q53" s="12" t="s">
        <v>254</v>
      </c>
      <c r="R53" s="12" t="s">
        <v>110</v>
      </c>
    </row>
    <row r="54" spans="1:18" s="124" customFormat="1" ht="156" customHeight="1">
      <c r="A54" s="117" t="s">
        <v>116</v>
      </c>
      <c r="B54" s="118" t="s">
        <v>103</v>
      </c>
      <c r="C54" s="17" t="s">
        <v>171</v>
      </c>
      <c r="D54" s="18" t="s">
        <v>188</v>
      </c>
      <c r="E54" s="206" t="s">
        <v>172</v>
      </c>
      <c r="F54" s="18" t="s">
        <v>117</v>
      </c>
      <c r="G54" s="119">
        <v>44256</v>
      </c>
      <c r="H54" s="119">
        <v>44561</v>
      </c>
      <c r="I54" s="18" t="s">
        <v>118</v>
      </c>
      <c r="J54" s="120">
        <f>(1/2)*1</f>
        <v>0.5</v>
      </c>
      <c r="K54" s="113" t="s">
        <v>413</v>
      </c>
      <c r="L54" s="114" t="s">
        <v>35</v>
      </c>
      <c r="M54" s="121" t="s">
        <v>280</v>
      </c>
      <c r="N54" s="122" t="s">
        <v>355</v>
      </c>
      <c r="O54" s="27" t="s">
        <v>412</v>
      </c>
      <c r="P54" s="123">
        <v>0.5</v>
      </c>
      <c r="Q54" s="122" t="s">
        <v>254</v>
      </c>
      <c r="R54" s="121" t="s">
        <v>280</v>
      </c>
    </row>
    <row r="55" spans="1:18" s="200" customFormat="1" ht="91.5" customHeight="1">
      <c r="A55" s="190" t="s">
        <v>116</v>
      </c>
      <c r="B55" s="118" t="s">
        <v>176</v>
      </c>
      <c r="C55" s="50" t="s">
        <v>173</v>
      </c>
      <c r="D55" s="51" t="s">
        <v>246</v>
      </c>
      <c r="E55" s="198" t="s">
        <v>174</v>
      </c>
      <c r="F55" s="51" t="s">
        <v>117</v>
      </c>
      <c r="G55" s="199">
        <v>44317</v>
      </c>
      <c r="H55" s="199">
        <v>44561</v>
      </c>
      <c r="I55" s="51" t="s">
        <v>118</v>
      </c>
      <c r="J55" s="51" t="s">
        <v>35</v>
      </c>
      <c r="K55" s="50" t="s">
        <v>326</v>
      </c>
      <c r="L55" s="51" t="s">
        <v>35</v>
      </c>
      <c r="M55" s="195" t="s">
        <v>35</v>
      </c>
      <c r="N55" s="50" t="s">
        <v>327</v>
      </c>
      <c r="O55" s="47" t="s">
        <v>388</v>
      </c>
      <c r="P55" s="105" t="s">
        <v>110</v>
      </c>
      <c r="Q55" s="50" t="s">
        <v>254</v>
      </c>
      <c r="R55" s="50" t="s">
        <v>110</v>
      </c>
    </row>
    <row r="56" spans="1:18" s="36" customFormat="1" ht="112.5" customHeight="1">
      <c r="A56" s="11" t="s">
        <v>116</v>
      </c>
      <c r="B56" s="118" t="s">
        <v>177</v>
      </c>
      <c r="C56" s="31" t="s">
        <v>175</v>
      </c>
      <c r="D56" s="13" t="s">
        <v>189</v>
      </c>
      <c r="E56" s="198" t="s">
        <v>172</v>
      </c>
      <c r="F56" s="13" t="s">
        <v>117</v>
      </c>
      <c r="G56" s="35">
        <v>44287</v>
      </c>
      <c r="H56" s="35">
        <v>44561</v>
      </c>
      <c r="I56" s="13" t="s">
        <v>118</v>
      </c>
      <c r="J56" s="74">
        <f>(0.5/2)*1</f>
        <v>0.25</v>
      </c>
      <c r="K56" s="12" t="s">
        <v>356</v>
      </c>
      <c r="L56" s="79" t="s">
        <v>35</v>
      </c>
      <c r="M56" s="73" t="s">
        <v>281</v>
      </c>
      <c r="N56" s="12" t="s">
        <v>256</v>
      </c>
      <c r="O56" s="47" t="s">
        <v>414</v>
      </c>
      <c r="P56" s="94">
        <v>0.25</v>
      </c>
      <c r="Q56" s="12" t="s">
        <v>254</v>
      </c>
      <c r="R56" s="12" t="s">
        <v>277</v>
      </c>
    </row>
    <row r="57" spans="1:18" ht="91.5" customHeight="1">
      <c r="A57" s="11" t="s">
        <v>116</v>
      </c>
      <c r="B57" s="118" t="s">
        <v>178</v>
      </c>
      <c r="C57" s="31" t="s">
        <v>155</v>
      </c>
      <c r="D57" s="13" t="s">
        <v>191</v>
      </c>
      <c r="E57" s="198" t="s">
        <v>180</v>
      </c>
      <c r="F57" s="34" t="s">
        <v>19</v>
      </c>
      <c r="G57" s="35">
        <v>44201</v>
      </c>
      <c r="H57" s="35">
        <v>44561</v>
      </c>
      <c r="I57" s="13" t="s">
        <v>35</v>
      </c>
      <c r="J57" s="74">
        <v>0</v>
      </c>
      <c r="K57" s="12" t="s">
        <v>294</v>
      </c>
      <c r="L57" s="79" t="s">
        <v>35</v>
      </c>
      <c r="M57" s="80" t="s">
        <v>257</v>
      </c>
      <c r="N57" s="12" t="s">
        <v>296</v>
      </c>
      <c r="O57" s="47" t="s">
        <v>388</v>
      </c>
      <c r="P57" s="94">
        <v>0</v>
      </c>
      <c r="Q57" s="50" t="s">
        <v>574</v>
      </c>
      <c r="R57" s="12" t="s">
        <v>110</v>
      </c>
    </row>
    <row r="58" spans="1:18" s="54" customFormat="1" ht="91.5" customHeight="1">
      <c r="A58" s="190" t="s">
        <v>116</v>
      </c>
      <c r="B58" s="118" t="s">
        <v>179</v>
      </c>
      <c r="C58" s="50" t="s">
        <v>119</v>
      </c>
      <c r="D58" s="51" t="s">
        <v>190</v>
      </c>
      <c r="E58" s="198" t="s">
        <v>181</v>
      </c>
      <c r="F58" s="198" t="s">
        <v>19</v>
      </c>
      <c r="G58" s="199">
        <v>44378</v>
      </c>
      <c r="H58" s="199">
        <v>44561</v>
      </c>
      <c r="I58" s="48" t="s">
        <v>35</v>
      </c>
      <c r="J58" s="111">
        <v>0</v>
      </c>
      <c r="K58" s="50" t="s">
        <v>295</v>
      </c>
      <c r="L58" s="201" t="s">
        <v>35</v>
      </c>
      <c r="M58" s="202" t="s">
        <v>257</v>
      </c>
      <c r="N58" s="50" t="s">
        <v>260</v>
      </c>
      <c r="O58" s="47" t="s">
        <v>570</v>
      </c>
      <c r="P58" s="105" t="s">
        <v>110</v>
      </c>
      <c r="Q58" s="50" t="s">
        <v>254</v>
      </c>
      <c r="R58" s="50" t="s">
        <v>110</v>
      </c>
    </row>
    <row r="59" spans="1:18" s="109" customFormat="1" ht="186.6" customHeight="1">
      <c r="A59" s="117" t="s">
        <v>116</v>
      </c>
      <c r="B59" s="118" t="s">
        <v>233</v>
      </c>
      <c r="C59" s="17" t="s">
        <v>234</v>
      </c>
      <c r="D59" s="18" t="s">
        <v>236</v>
      </c>
      <c r="E59" s="206" t="s">
        <v>247</v>
      </c>
      <c r="F59" s="125" t="s">
        <v>235</v>
      </c>
      <c r="G59" s="119">
        <v>44287</v>
      </c>
      <c r="H59" s="119">
        <v>44500</v>
      </c>
      <c r="I59" s="18" t="s">
        <v>35</v>
      </c>
      <c r="J59" s="125" t="s">
        <v>0</v>
      </c>
      <c r="K59" s="17" t="s">
        <v>275</v>
      </c>
      <c r="L59" s="18" t="s">
        <v>35</v>
      </c>
      <c r="M59" s="17" t="s">
        <v>274</v>
      </c>
      <c r="N59" s="27" t="s">
        <v>276</v>
      </c>
      <c r="O59" s="27" t="s">
        <v>569</v>
      </c>
      <c r="P59" s="98">
        <v>0</v>
      </c>
      <c r="Q59" s="27" t="s">
        <v>254</v>
      </c>
      <c r="R59" s="27" t="s">
        <v>110</v>
      </c>
    </row>
    <row r="60" spans="1:18" ht="91.5" customHeight="1"/>
  </sheetData>
  <mergeCells count="15">
    <mergeCell ref="O12:O13"/>
    <mergeCell ref="O26:O27"/>
    <mergeCell ref="O38:O39"/>
    <mergeCell ref="O50:O51"/>
    <mergeCell ref="O3:R3"/>
    <mergeCell ref="N3:N4"/>
    <mergeCell ref="J3:M3"/>
    <mergeCell ref="J12:M12"/>
    <mergeCell ref="J38:M38"/>
    <mergeCell ref="J50:M50"/>
    <mergeCell ref="J26:M26"/>
    <mergeCell ref="N12:N13"/>
    <mergeCell ref="N26:N27"/>
    <mergeCell ref="N38:N39"/>
    <mergeCell ref="N50:N51"/>
  </mergeCells>
  <phoneticPr fontId="10" type="noConversion"/>
  <hyperlinks>
    <hyperlink ref="M6" r:id="rId1" xr:uid="{00000000-0004-0000-0100-000000000000}"/>
    <hyperlink ref="M25" r:id="rId2" xr:uid="{00000000-0004-0000-0100-000001000000}"/>
    <hyperlink ref="M52" r:id="rId3" xr:uid="{00000000-0004-0000-0100-000002000000}"/>
    <hyperlink ref="M54" r:id="rId4" xr:uid="{00000000-0004-0000-0100-000003000000}"/>
    <hyperlink ref="M56" r:id="rId5" xr:uid="{00000000-0004-0000-0100-000004000000}"/>
    <hyperlink ref="R48" r:id="rId6" xr:uid="{00000000-0004-0000-0100-000005000000}"/>
    <hyperlink ref="R54" r:id="rId7" xr:uid="{00000000-0004-0000-0100-000006000000}"/>
    <hyperlink ref="R9" r:id="rId8" xr:uid="{00000000-0004-0000-0100-000007000000}"/>
    <hyperlink ref="M41" r:id="rId9" xr:uid="{0BEAEDD7-C350-4043-B7EC-47C05DA41F92}"/>
    <hyperlink ref="R47" r:id="rId10" xr:uid="{FCFCF704-39A1-4740-89F0-883B84258CDF}"/>
  </hyperlinks>
  <pageMargins left="0.70866141732283472" right="0.70866141732283472" top="0.74803149606299213" bottom="0.74803149606299213" header="0.31496062992125984" footer="0.31496062992125984"/>
  <pageSetup paperSize="9" scale="10"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1D67-C28B-4C49-87C0-C515CD35EAC6}">
  <dimension ref="A1:BE70"/>
  <sheetViews>
    <sheetView topLeftCell="AR1" zoomScale="60" zoomScaleNormal="60" workbookViewId="0">
      <pane ySplit="12" topLeftCell="A13" activePane="bottomLeft" state="frozen"/>
      <selection activeCell="F1" sqref="F1"/>
      <selection pane="bottomLeft" activeCell="BE5" sqref="BE5"/>
    </sheetView>
  </sheetViews>
  <sheetFormatPr baseColWidth="10" defaultRowHeight="15.75"/>
  <cols>
    <col min="1" max="1" width="3.42578125" style="131" bestFit="1" customWidth="1"/>
    <col min="2" max="2" width="13.28515625" style="129" customWidth="1"/>
    <col min="3" max="3" width="64.140625" style="133" customWidth="1"/>
    <col min="4" max="4" width="22.42578125" style="129" customWidth="1"/>
    <col min="5" max="5" width="11.42578125" style="129" customWidth="1"/>
    <col min="6" max="6" width="15.42578125" style="129" customWidth="1"/>
    <col min="7" max="7" width="13.42578125" style="129" customWidth="1"/>
    <col min="8" max="8" width="11.42578125" style="129" customWidth="1"/>
    <col min="9" max="9" width="12.85546875" style="129" customWidth="1"/>
    <col min="10" max="10" width="11.42578125" style="129" customWidth="1"/>
    <col min="11" max="12" width="14" style="129" customWidth="1"/>
    <col min="13" max="13" width="2.42578125" style="129" customWidth="1"/>
    <col min="14" max="15" width="11.42578125" style="129" customWidth="1"/>
    <col min="16" max="16" width="2" style="129" customWidth="1"/>
    <col min="17" max="21" width="15.5703125" style="129" customWidth="1"/>
    <col min="22" max="22" width="16.7109375" style="129" customWidth="1"/>
    <col min="23" max="23" width="4.5703125" style="129" customWidth="1"/>
    <col min="24" max="28" width="14.7109375" style="129" customWidth="1"/>
    <col min="29" max="29" width="18.42578125" style="129" customWidth="1"/>
    <col min="30" max="30" width="4.5703125" style="129" customWidth="1"/>
    <col min="31" max="32" width="15.42578125" style="129" customWidth="1"/>
    <col min="33" max="33" width="5.7109375" style="129" customWidth="1"/>
    <col min="34" max="36" width="14.28515625" style="129" customWidth="1"/>
    <col min="37" max="37" width="5.7109375" style="129" customWidth="1"/>
    <col min="38" max="40" width="14.140625" style="129" customWidth="1"/>
    <col min="41" max="50" width="11.42578125" style="129" customWidth="1"/>
    <col min="51" max="52" width="63.140625" style="129" customWidth="1"/>
    <col min="53" max="53" width="43.85546875" style="130" customWidth="1"/>
    <col min="54" max="54" width="43.85546875" style="129" customWidth="1"/>
    <col min="55" max="55" width="43.85546875" style="210" customWidth="1"/>
    <col min="56" max="57" width="43.85546875" style="130" customWidth="1"/>
    <col min="58" max="256" width="11.42578125" style="129"/>
    <col min="257" max="257" width="3.42578125" style="129" bestFit="1" customWidth="1"/>
    <col min="258" max="258" width="13.28515625" style="129" customWidth="1"/>
    <col min="259" max="259" width="64.140625" style="129" customWidth="1"/>
    <col min="260" max="260" width="22.42578125" style="129" customWidth="1"/>
    <col min="261" max="261" width="11.42578125" style="129"/>
    <col min="262" max="262" width="15.42578125" style="129" customWidth="1"/>
    <col min="263" max="263" width="13.42578125" style="129" customWidth="1"/>
    <col min="264" max="264" width="11.42578125" style="129"/>
    <col min="265" max="265" width="12.85546875" style="129" customWidth="1"/>
    <col min="266" max="266" width="11.42578125" style="129"/>
    <col min="267" max="268" width="14" style="129" customWidth="1"/>
    <col min="269" max="269" width="2.42578125" style="129" customWidth="1"/>
    <col min="270" max="271" width="11.42578125" style="129"/>
    <col min="272" max="272" width="2" style="129" customWidth="1"/>
    <col min="273" max="277" width="15.5703125" style="129" customWidth="1"/>
    <col min="278" max="278" width="16.7109375" style="129" customWidth="1"/>
    <col min="279" max="279" width="4.5703125" style="129" customWidth="1"/>
    <col min="280" max="284" width="14.7109375" style="129" customWidth="1"/>
    <col min="285" max="285" width="18.42578125" style="129" customWidth="1"/>
    <col min="286" max="286" width="4.5703125" style="129" customWidth="1"/>
    <col min="287" max="288" width="15.42578125" style="129" customWidth="1"/>
    <col min="289" max="289" width="5.7109375" style="129" customWidth="1"/>
    <col min="290" max="292" width="14.28515625" style="129" customWidth="1"/>
    <col min="293" max="293" width="5.7109375" style="129" customWidth="1"/>
    <col min="294" max="296" width="14.140625" style="129" customWidth="1"/>
    <col min="297" max="306" width="11.42578125" style="129"/>
    <col min="307" max="308" width="63.140625" style="129" customWidth="1"/>
    <col min="309" max="313" width="43.85546875" style="129" customWidth="1"/>
    <col min="314" max="512" width="11.42578125" style="129"/>
    <col min="513" max="513" width="3.42578125" style="129" bestFit="1" customWidth="1"/>
    <col min="514" max="514" width="13.28515625" style="129" customWidth="1"/>
    <col min="515" max="515" width="64.140625" style="129" customWidth="1"/>
    <col min="516" max="516" width="22.42578125" style="129" customWidth="1"/>
    <col min="517" max="517" width="11.42578125" style="129"/>
    <col min="518" max="518" width="15.42578125" style="129" customWidth="1"/>
    <col min="519" max="519" width="13.42578125" style="129" customWidth="1"/>
    <col min="520" max="520" width="11.42578125" style="129"/>
    <col min="521" max="521" width="12.85546875" style="129" customWidth="1"/>
    <col min="522" max="522" width="11.42578125" style="129"/>
    <col min="523" max="524" width="14" style="129" customWidth="1"/>
    <col min="525" max="525" width="2.42578125" style="129" customWidth="1"/>
    <col min="526" max="527" width="11.42578125" style="129"/>
    <col min="528" max="528" width="2" style="129" customWidth="1"/>
    <col min="529" max="533" width="15.5703125" style="129" customWidth="1"/>
    <col min="534" max="534" width="16.7109375" style="129" customWidth="1"/>
    <col min="535" max="535" width="4.5703125" style="129" customWidth="1"/>
    <col min="536" max="540" width="14.7109375" style="129" customWidth="1"/>
    <col min="541" max="541" width="18.42578125" style="129" customWidth="1"/>
    <col min="542" max="542" width="4.5703125" style="129" customWidth="1"/>
    <col min="543" max="544" width="15.42578125" style="129" customWidth="1"/>
    <col min="545" max="545" width="5.7109375" style="129" customWidth="1"/>
    <col min="546" max="548" width="14.28515625" style="129" customWidth="1"/>
    <col min="549" max="549" width="5.7109375" style="129" customWidth="1"/>
    <col min="550" max="552" width="14.140625" style="129" customWidth="1"/>
    <col min="553" max="562" width="11.42578125" style="129"/>
    <col min="563" max="564" width="63.140625" style="129" customWidth="1"/>
    <col min="565" max="569" width="43.85546875" style="129" customWidth="1"/>
    <col min="570" max="768" width="11.42578125" style="129"/>
    <col min="769" max="769" width="3.42578125" style="129" bestFit="1" customWidth="1"/>
    <col min="770" max="770" width="13.28515625" style="129" customWidth="1"/>
    <col min="771" max="771" width="64.140625" style="129" customWidth="1"/>
    <col min="772" max="772" width="22.42578125" style="129" customWidth="1"/>
    <col min="773" max="773" width="11.42578125" style="129"/>
    <col min="774" max="774" width="15.42578125" style="129" customWidth="1"/>
    <col min="775" max="775" width="13.42578125" style="129" customWidth="1"/>
    <col min="776" max="776" width="11.42578125" style="129"/>
    <col min="777" max="777" width="12.85546875" style="129" customWidth="1"/>
    <col min="778" max="778" width="11.42578125" style="129"/>
    <col min="779" max="780" width="14" style="129" customWidth="1"/>
    <col min="781" max="781" width="2.42578125" style="129" customWidth="1"/>
    <col min="782" max="783" width="11.42578125" style="129"/>
    <col min="784" max="784" width="2" style="129" customWidth="1"/>
    <col min="785" max="789" width="15.5703125" style="129" customWidth="1"/>
    <col min="790" max="790" width="16.7109375" style="129" customWidth="1"/>
    <col min="791" max="791" width="4.5703125" style="129" customWidth="1"/>
    <col min="792" max="796" width="14.7109375" style="129" customWidth="1"/>
    <col min="797" max="797" width="18.42578125" style="129" customWidth="1"/>
    <col min="798" max="798" width="4.5703125" style="129" customWidth="1"/>
    <col min="799" max="800" width="15.42578125" style="129" customWidth="1"/>
    <col min="801" max="801" width="5.7109375" style="129" customWidth="1"/>
    <col min="802" max="804" width="14.28515625" style="129" customWidth="1"/>
    <col min="805" max="805" width="5.7109375" style="129" customWidth="1"/>
    <col min="806" max="808" width="14.140625" style="129" customWidth="1"/>
    <col min="809" max="818" width="11.42578125" style="129"/>
    <col min="819" max="820" width="63.140625" style="129" customWidth="1"/>
    <col min="821" max="825" width="43.85546875" style="129" customWidth="1"/>
    <col min="826" max="1024" width="11.42578125" style="129"/>
    <col min="1025" max="1025" width="3.42578125" style="129" bestFit="1" customWidth="1"/>
    <col min="1026" max="1026" width="13.28515625" style="129" customWidth="1"/>
    <col min="1027" max="1027" width="64.140625" style="129" customWidth="1"/>
    <col min="1028" max="1028" width="22.42578125" style="129" customWidth="1"/>
    <col min="1029" max="1029" width="11.42578125" style="129"/>
    <col min="1030" max="1030" width="15.42578125" style="129" customWidth="1"/>
    <col min="1031" max="1031" width="13.42578125" style="129" customWidth="1"/>
    <col min="1032" max="1032" width="11.42578125" style="129"/>
    <col min="1033" max="1033" width="12.85546875" style="129" customWidth="1"/>
    <col min="1034" max="1034" width="11.42578125" style="129"/>
    <col min="1035" max="1036" width="14" style="129" customWidth="1"/>
    <col min="1037" max="1037" width="2.42578125" style="129" customWidth="1"/>
    <col min="1038" max="1039" width="11.42578125" style="129"/>
    <col min="1040" max="1040" width="2" style="129" customWidth="1"/>
    <col min="1041" max="1045" width="15.5703125" style="129" customWidth="1"/>
    <col min="1046" max="1046" width="16.7109375" style="129" customWidth="1"/>
    <col min="1047" max="1047" width="4.5703125" style="129" customWidth="1"/>
    <col min="1048" max="1052" width="14.7109375" style="129" customWidth="1"/>
    <col min="1053" max="1053" width="18.42578125" style="129" customWidth="1"/>
    <col min="1054" max="1054" width="4.5703125" style="129" customWidth="1"/>
    <col min="1055" max="1056" width="15.42578125" style="129" customWidth="1"/>
    <col min="1057" max="1057" width="5.7109375" style="129" customWidth="1"/>
    <col min="1058" max="1060" width="14.28515625" style="129" customWidth="1"/>
    <col min="1061" max="1061" width="5.7109375" style="129" customWidth="1"/>
    <col min="1062" max="1064" width="14.140625" style="129" customWidth="1"/>
    <col min="1065" max="1074" width="11.42578125" style="129"/>
    <col min="1075" max="1076" width="63.140625" style="129" customWidth="1"/>
    <col min="1077" max="1081" width="43.85546875" style="129" customWidth="1"/>
    <col min="1082" max="1280" width="11.42578125" style="129"/>
    <col min="1281" max="1281" width="3.42578125" style="129" bestFit="1" customWidth="1"/>
    <col min="1282" max="1282" width="13.28515625" style="129" customWidth="1"/>
    <col min="1283" max="1283" width="64.140625" style="129" customWidth="1"/>
    <col min="1284" max="1284" width="22.42578125" style="129" customWidth="1"/>
    <col min="1285" max="1285" width="11.42578125" style="129"/>
    <col min="1286" max="1286" width="15.42578125" style="129" customWidth="1"/>
    <col min="1287" max="1287" width="13.42578125" style="129" customWidth="1"/>
    <col min="1288" max="1288" width="11.42578125" style="129"/>
    <col min="1289" max="1289" width="12.85546875" style="129" customWidth="1"/>
    <col min="1290" max="1290" width="11.42578125" style="129"/>
    <col min="1291" max="1292" width="14" style="129" customWidth="1"/>
    <col min="1293" max="1293" width="2.42578125" style="129" customWidth="1"/>
    <col min="1294" max="1295" width="11.42578125" style="129"/>
    <col min="1296" max="1296" width="2" style="129" customWidth="1"/>
    <col min="1297" max="1301" width="15.5703125" style="129" customWidth="1"/>
    <col min="1302" max="1302" width="16.7109375" style="129" customWidth="1"/>
    <col min="1303" max="1303" width="4.5703125" style="129" customWidth="1"/>
    <col min="1304" max="1308" width="14.7109375" style="129" customWidth="1"/>
    <col min="1309" max="1309" width="18.42578125" style="129" customWidth="1"/>
    <col min="1310" max="1310" width="4.5703125" style="129" customWidth="1"/>
    <col min="1311" max="1312" width="15.42578125" style="129" customWidth="1"/>
    <col min="1313" max="1313" width="5.7109375" style="129" customWidth="1"/>
    <col min="1314" max="1316" width="14.28515625" style="129" customWidth="1"/>
    <col min="1317" max="1317" width="5.7109375" style="129" customWidth="1"/>
    <col min="1318" max="1320" width="14.140625" style="129" customWidth="1"/>
    <col min="1321" max="1330" width="11.42578125" style="129"/>
    <col min="1331" max="1332" width="63.140625" style="129" customWidth="1"/>
    <col min="1333" max="1337" width="43.85546875" style="129" customWidth="1"/>
    <col min="1338" max="1536" width="11.42578125" style="129"/>
    <col min="1537" max="1537" width="3.42578125" style="129" bestFit="1" customWidth="1"/>
    <col min="1538" max="1538" width="13.28515625" style="129" customWidth="1"/>
    <col min="1539" max="1539" width="64.140625" style="129" customWidth="1"/>
    <col min="1540" max="1540" width="22.42578125" style="129" customWidth="1"/>
    <col min="1541" max="1541" width="11.42578125" style="129"/>
    <col min="1542" max="1542" width="15.42578125" style="129" customWidth="1"/>
    <col min="1543" max="1543" width="13.42578125" style="129" customWidth="1"/>
    <col min="1544" max="1544" width="11.42578125" style="129"/>
    <col min="1545" max="1545" width="12.85546875" style="129" customWidth="1"/>
    <col min="1546" max="1546" width="11.42578125" style="129"/>
    <col min="1547" max="1548" width="14" style="129" customWidth="1"/>
    <col min="1549" max="1549" width="2.42578125" style="129" customWidth="1"/>
    <col min="1550" max="1551" width="11.42578125" style="129"/>
    <col min="1552" max="1552" width="2" style="129" customWidth="1"/>
    <col min="1553" max="1557" width="15.5703125" style="129" customWidth="1"/>
    <col min="1558" max="1558" width="16.7109375" style="129" customWidth="1"/>
    <col min="1559" max="1559" width="4.5703125" style="129" customWidth="1"/>
    <col min="1560" max="1564" width="14.7109375" style="129" customWidth="1"/>
    <col min="1565" max="1565" width="18.42578125" style="129" customWidth="1"/>
    <col min="1566" max="1566" width="4.5703125" style="129" customWidth="1"/>
    <col min="1567" max="1568" width="15.42578125" style="129" customWidth="1"/>
    <col min="1569" max="1569" width="5.7109375" style="129" customWidth="1"/>
    <col min="1570" max="1572" width="14.28515625" style="129" customWidth="1"/>
    <col min="1573" max="1573" width="5.7109375" style="129" customWidth="1"/>
    <col min="1574" max="1576" width="14.140625" style="129" customWidth="1"/>
    <col min="1577" max="1586" width="11.42578125" style="129"/>
    <col min="1587" max="1588" width="63.140625" style="129" customWidth="1"/>
    <col min="1589" max="1593" width="43.85546875" style="129" customWidth="1"/>
    <col min="1594" max="1792" width="11.42578125" style="129"/>
    <col min="1793" max="1793" width="3.42578125" style="129" bestFit="1" customWidth="1"/>
    <col min="1794" max="1794" width="13.28515625" style="129" customWidth="1"/>
    <col min="1795" max="1795" width="64.140625" style="129" customWidth="1"/>
    <col min="1796" max="1796" width="22.42578125" style="129" customWidth="1"/>
    <col min="1797" max="1797" width="11.42578125" style="129"/>
    <col min="1798" max="1798" width="15.42578125" style="129" customWidth="1"/>
    <col min="1799" max="1799" width="13.42578125" style="129" customWidth="1"/>
    <col min="1800" max="1800" width="11.42578125" style="129"/>
    <col min="1801" max="1801" width="12.85546875" style="129" customWidth="1"/>
    <col min="1802" max="1802" width="11.42578125" style="129"/>
    <col min="1803" max="1804" width="14" style="129" customWidth="1"/>
    <col min="1805" max="1805" width="2.42578125" style="129" customWidth="1"/>
    <col min="1806" max="1807" width="11.42578125" style="129"/>
    <col min="1808" max="1808" width="2" style="129" customWidth="1"/>
    <col min="1809" max="1813" width="15.5703125" style="129" customWidth="1"/>
    <col min="1814" max="1814" width="16.7109375" style="129" customWidth="1"/>
    <col min="1815" max="1815" width="4.5703125" style="129" customWidth="1"/>
    <col min="1816" max="1820" width="14.7109375" style="129" customWidth="1"/>
    <col min="1821" max="1821" width="18.42578125" style="129" customWidth="1"/>
    <col min="1822" max="1822" width="4.5703125" style="129" customWidth="1"/>
    <col min="1823" max="1824" width="15.42578125" style="129" customWidth="1"/>
    <col min="1825" max="1825" width="5.7109375" style="129" customWidth="1"/>
    <col min="1826" max="1828" width="14.28515625" style="129" customWidth="1"/>
    <col min="1829" max="1829" width="5.7109375" style="129" customWidth="1"/>
    <col min="1830" max="1832" width="14.140625" style="129" customWidth="1"/>
    <col min="1833" max="1842" width="11.42578125" style="129"/>
    <col min="1843" max="1844" width="63.140625" style="129" customWidth="1"/>
    <col min="1845" max="1849" width="43.85546875" style="129" customWidth="1"/>
    <col min="1850" max="2048" width="11.42578125" style="129"/>
    <col min="2049" max="2049" width="3.42578125" style="129" bestFit="1" customWidth="1"/>
    <col min="2050" max="2050" width="13.28515625" style="129" customWidth="1"/>
    <col min="2051" max="2051" width="64.140625" style="129" customWidth="1"/>
    <col min="2052" max="2052" width="22.42578125" style="129" customWidth="1"/>
    <col min="2053" max="2053" width="11.42578125" style="129"/>
    <col min="2054" max="2054" width="15.42578125" style="129" customWidth="1"/>
    <col min="2055" max="2055" width="13.42578125" style="129" customWidth="1"/>
    <col min="2056" max="2056" width="11.42578125" style="129"/>
    <col min="2057" max="2057" width="12.85546875" style="129" customWidth="1"/>
    <col min="2058" max="2058" width="11.42578125" style="129"/>
    <col min="2059" max="2060" width="14" style="129" customWidth="1"/>
    <col min="2061" max="2061" width="2.42578125" style="129" customWidth="1"/>
    <col min="2062" max="2063" width="11.42578125" style="129"/>
    <col min="2064" max="2064" width="2" style="129" customWidth="1"/>
    <col min="2065" max="2069" width="15.5703125" style="129" customWidth="1"/>
    <col min="2070" max="2070" width="16.7109375" style="129" customWidth="1"/>
    <col min="2071" max="2071" width="4.5703125" style="129" customWidth="1"/>
    <col min="2072" max="2076" width="14.7109375" style="129" customWidth="1"/>
    <col min="2077" max="2077" width="18.42578125" style="129" customWidth="1"/>
    <col min="2078" max="2078" width="4.5703125" style="129" customWidth="1"/>
    <col min="2079" max="2080" width="15.42578125" style="129" customWidth="1"/>
    <col min="2081" max="2081" width="5.7109375" style="129" customWidth="1"/>
    <col min="2082" max="2084" width="14.28515625" style="129" customWidth="1"/>
    <col min="2085" max="2085" width="5.7109375" style="129" customWidth="1"/>
    <col min="2086" max="2088" width="14.140625" style="129" customWidth="1"/>
    <col min="2089" max="2098" width="11.42578125" style="129"/>
    <col min="2099" max="2100" width="63.140625" style="129" customWidth="1"/>
    <col min="2101" max="2105" width="43.85546875" style="129" customWidth="1"/>
    <col min="2106" max="2304" width="11.42578125" style="129"/>
    <col min="2305" max="2305" width="3.42578125" style="129" bestFit="1" customWidth="1"/>
    <col min="2306" max="2306" width="13.28515625" style="129" customWidth="1"/>
    <col min="2307" max="2307" width="64.140625" style="129" customWidth="1"/>
    <col min="2308" max="2308" width="22.42578125" style="129" customWidth="1"/>
    <col min="2309" max="2309" width="11.42578125" style="129"/>
    <col min="2310" max="2310" width="15.42578125" style="129" customWidth="1"/>
    <col min="2311" max="2311" width="13.42578125" style="129" customWidth="1"/>
    <col min="2312" max="2312" width="11.42578125" style="129"/>
    <col min="2313" max="2313" width="12.85546875" style="129" customWidth="1"/>
    <col min="2314" max="2314" width="11.42578125" style="129"/>
    <col min="2315" max="2316" width="14" style="129" customWidth="1"/>
    <col min="2317" max="2317" width="2.42578125" style="129" customWidth="1"/>
    <col min="2318" max="2319" width="11.42578125" style="129"/>
    <col min="2320" max="2320" width="2" style="129" customWidth="1"/>
    <col min="2321" max="2325" width="15.5703125" style="129" customWidth="1"/>
    <col min="2326" max="2326" width="16.7109375" style="129" customWidth="1"/>
    <col min="2327" max="2327" width="4.5703125" style="129" customWidth="1"/>
    <col min="2328" max="2332" width="14.7109375" style="129" customWidth="1"/>
    <col min="2333" max="2333" width="18.42578125" style="129" customWidth="1"/>
    <col min="2334" max="2334" width="4.5703125" style="129" customWidth="1"/>
    <col min="2335" max="2336" width="15.42578125" style="129" customWidth="1"/>
    <col min="2337" max="2337" width="5.7109375" style="129" customWidth="1"/>
    <col min="2338" max="2340" width="14.28515625" style="129" customWidth="1"/>
    <col min="2341" max="2341" width="5.7109375" style="129" customWidth="1"/>
    <col min="2342" max="2344" width="14.140625" style="129" customWidth="1"/>
    <col min="2345" max="2354" width="11.42578125" style="129"/>
    <col min="2355" max="2356" width="63.140625" style="129" customWidth="1"/>
    <col min="2357" max="2361" width="43.85546875" style="129" customWidth="1"/>
    <col min="2362" max="2560" width="11.42578125" style="129"/>
    <col min="2561" max="2561" width="3.42578125" style="129" bestFit="1" customWidth="1"/>
    <col min="2562" max="2562" width="13.28515625" style="129" customWidth="1"/>
    <col min="2563" max="2563" width="64.140625" style="129" customWidth="1"/>
    <col min="2564" max="2564" width="22.42578125" style="129" customWidth="1"/>
    <col min="2565" max="2565" width="11.42578125" style="129"/>
    <col min="2566" max="2566" width="15.42578125" style="129" customWidth="1"/>
    <col min="2567" max="2567" width="13.42578125" style="129" customWidth="1"/>
    <col min="2568" max="2568" width="11.42578125" style="129"/>
    <col min="2569" max="2569" width="12.85546875" style="129" customWidth="1"/>
    <col min="2570" max="2570" width="11.42578125" style="129"/>
    <col min="2571" max="2572" width="14" style="129" customWidth="1"/>
    <col min="2573" max="2573" width="2.42578125" style="129" customWidth="1"/>
    <col min="2574" max="2575" width="11.42578125" style="129"/>
    <col min="2576" max="2576" width="2" style="129" customWidth="1"/>
    <col min="2577" max="2581" width="15.5703125" style="129" customWidth="1"/>
    <col min="2582" max="2582" width="16.7109375" style="129" customWidth="1"/>
    <col min="2583" max="2583" width="4.5703125" style="129" customWidth="1"/>
    <col min="2584" max="2588" width="14.7109375" style="129" customWidth="1"/>
    <col min="2589" max="2589" width="18.42578125" style="129" customWidth="1"/>
    <col min="2590" max="2590" width="4.5703125" style="129" customWidth="1"/>
    <col min="2591" max="2592" width="15.42578125" style="129" customWidth="1"/>
    <col min="2593" max="2593" width="5.7109375" style="129" customWidth="1"/>
    <col min="2594" max="2596" width="14.28515625" style="129" customWidth="1"/>
    <col min="2597" max="2597" width="5.7109375" style="129" customWidth="1"/>
    <col min="2598" max="2600" width="14.140625" style="129" customWidth="1"/>
    <col min="2601" max="2610" width="11.42578125" style="129"/>
    <col min="2611" max="2612" width="63.140625" style="129" customWidth="1"/>
    <col min="2613" max="2617" width="43.85546875" style="129" customWidth="1"/>
    <col min="2618" max="2816" width="11.42578125" style="129"/>
    <col min="2817" max="2817" width="3.42578125" style="129" bestFit="1" customWidth="1"/>
    <col min="2818" max="2818" width="13.28515625" style="129" customWidth="1"/>
    <col min="2819" max="2819" width="64.140625" style="129" customWidth="1"/>
    <col min="2820" max="2820" width="22.42578125" style="129" customWidth="1"/>
    <col min="2821" max="2821" width="11.42578125" style="129"/>
    <col min="2822" max="2822" width="15.42578125" style="129" customWidth="1"/>
    <col min="2823" max="2823" width="13.42578125" style="129" customWidth="1"/>
    <col min="2824" max="2824" width="11.42578125" style="129"/>
    <col min="2825" max="2825" width="12.85546875" style="129" customWidth="1"/>
    <col min="2826" max="2826" width="11.42578125" style="129"/>
    <col min="2827" max="2828" width="14" style="129" customWidth="1"/>
    <col min="2829" max="2829" width="2.42578125" style="129" customWidth="1"/>
    <col min="2830" max="2831" width="11.42578125" style="129"/>
    <col min="2832" max="2832" width="2" style="129" customWidth="1"/>
    <col min="2833" max="2837" width="15.5703125" style="129" customWidth="1"/>
    <col min="2838" max="2838" width="16.7109375" style="129" customWidth="1"/>
    <col min="2839" max="2839" width="4.5703125" style="129" customWidth="1"/>
    <col min="2840" max="2844" width="14.7109375" style="129" customWidth="1"/>
    <col min="2845" max="2845" width="18.42578125" style="129" customWidth="1"/>
    <col min="2846" max="2846" width="4.5703125" style="129" customWidth="1"/>
    <col min="2847" max="2848" width="15.42578125" style="129" customWidth="1"/>
    <col min="2849" max="2849" width="5.7109375" style="129" customWidth="1"/>
    <col min="2850" max="2852" width="14.28515625" style="129" customWidth="1"/>
    <col min="2853" max="2853" width="5.7109375" style="129" customWidth="1"/>
    <col min="2854" max="2856" width="14.140625" style="129" customWidth="1"/>
    <col min="2857" max="2866" width="11.42578125" style="129"/>
    <col min="2867" max="2868" width="63.140625" style="129" customWidth="1"/>
    <col min="2869" max="2873" width="43.85546875" style="129" customWidth="1"/>
    <col min="2874" max="3072" width="11.42578125" style="129"/>
    <col min="3073" max="3073" width="3.42578125" style="129" bestFit="1" customWidth="1"/>
    <col min="3074" max="3074" width="13.28515625" style="129" customWidth="1"/>
    <col min="3075" max="3075" width="64.140625" style="129" customWidth="1"/>
    <col min="3076" max="3076" width="22.42578125" style="129" customWidth="1"/>
    <col min="3077" max="3077" width="11.42578125" style="129"/>
    <col min="3078" max="3078" width="15.42578125" style="129" customWidth="1"/>
    <col min="3079" max="3079" width="13.42578125" style="129" customWidth="1"/>
    <col min="3080" max="3080" width="11.42578125" style="129"/>
    <col min="3081" max="3081" width="12.85546875" style="129" customWidth="1"/>
    <col min="3082" max="3082" width="11.42578125" style="129"/>
    <col min="3083" max="3084" width="14" style="129" customWidth="1"/>
    <col min="3085" max="3085" width="2.42578125" style="129" customWidth="1"/>
    <col min="3086" max="3087" width="11.42578125" style="129"/>
    <col min="3088" max="3088" width="2" style="129" customWidth="1"/>
    <col min="3089" max="3093" width="15.5703125" style="129" customWidth="1"/>
    <col min="3094" max="3094" width="16.7109375" style="129" customWidth="1"/>
    <col min="3095" max="3095" width="4.5703125" style="129" customWidth="1"/>
    <col min="3096" max="3100" width="14.7109375" style="129" customWidth="1"/>
    <col min="3101" max="3101" width="18.42578125" style="129" customWidth="1"/>
    <col min="3102" max="3102" width="4.5703125" style="129" customWidth="1"/>
    <col min="3103" max="3104" width="15.42578125" style="129" customWidth="1"/>
    <col min="3105" max="3105" width="5.7109375" style="129" customWidth="1"/>
    <col min="3106" max="3108" width="14.28515625" style="129" customWidth="1"/>
    <col min="3109" max="3109" width="5.7109375" style="129" customWidth="1"/>
    <col min="3110" max="3112" width="14.140625" style="129" customWidth="1"/>
    <col min="3113" max="3122" width="11.42578125" style="129"/>
    <col min="3123" max="3124" width="63.140625" style="129" customWidth="1"/>
    <col min="3125" max="3129" width="43.85546875" style="129" customWidth="1"/>
    <col min="3130" max="3328" width="11.42578125" style="129"/>
    <col min="3329" max="3329" width="3.42578125" style="129" bestFit="1" customWidth="1"/>
    <col min="3330" max="3330" width="13.28515625" style="129" customWidth="1"/>
    <col min="3331" max="3331" width="64.140625" style="129" customWidth="1"/>
    <col min="3332" max="3332" width="22.42578125" style="129" customWidth="1"/>
    <col min="3333" max="3333" width="11.42578125" style="129"/>
    <col min="3334" max="3334" width="15.42578125" style="129" customWidth="1"/>
    <col min="3335" max="3335" width="13.42578125" style="129" customWidth="1"/>
    <col min="3336" max="3336" width="11.42578125" style="129"/>
    <col min="3337" max="3337" width="12.85546875" style="129" customWidth="1"/>
    <col min="3338" max="3338" width="11.42578125" style="129"/>
    <col min="3339" max="3340" width="14" style="129" customWidth="1"/>
    <col min="3341" max="3341" width="2.42578125" style="129" customWidth="1"/>
    <col min="3342" max="3343" width="11.42578125" style="129"/>
    <col min="3344" max="3344" width="2" style="129" customWidth="1"/>
    <col min="3345" max="3349" width="15.5703125" style="129" customWidth="1"/>
    <col min="3350" max="3350" width="16.7109375" style="129" customWidth="1"/>
    <col min="3351" max="3351" width="4.5703125" style="129" customWidth="1"/>
    <col min="3352" max="3356" width="14.7109375" style="129" customWidth="1"/>
    <col min="3357" max="3357" width="18.42578125" style="129" customWidth="1"/>
    <col min="3358" max="3358" width="4.5703125" style="129" customWidth="1"/>
    <col min="3359" max="3360" width="15.42578125" style="129" customWidth="1"/>
    <col min="3361" max="3361" width="5.7109375" style="129" customWidth="1"/>
    <col min="3362" max="3364" width="14.28515625" style="129" customWidth="1"/>
    <col min="3365" max="3365" width="5.7109375" style="129" customWidth="1"/>
    <col min="3366" max="3368" width="14.140625" style="129" customWidth="1"/>
    <col min="3369" max="3378" width="11.42578125" style="129"/>
    <col min="3379" max="3380" width="63.140625" style="129" customWidth="1"/>
    <col min="3381" max="3385" width="43.85546875" style="129" customWidth="1"/>
    <col min="3386" max="3584" width="11.42578125" style="129"/>
    <col min="3585" max="3585" width="3.42578125" style="129" bestFit="1" customWidth="1"/>
    <col min="3586" max="3586" width="13.28515625" style="129" customWidth="1"/>
    <col min="3587" max="3587" width="64.140625" style="129" customWidth="1"/>
    <col min="3588" max="3588" width="22.42578125" style="129" customWidth="1"/>
    <col min="3589" max="3589" width="11.42578125" style="129"/>
    <col min="3590" max="3590" width="15.42578125" style="129" customWidth="1"/>
    <col min="3591" max="3591" width="13.42578125" style="129" customWidth="1"/>
    <col min="3592" max="3592" width="11.42578125" style="129"/>
    <col min="3593" max="3593" width="12.85546875" style="129" customWidth="1"/>
    <col min="3594" max="3594" width="11.42578125" style="129"/>
    <col min="3595" max="3596" width="14" style="129" customWidth="1"/>
    <col min="3597" max="3597" width="2.42578125" style="129" customWidth="1"/>
    <col min="3598" max="3599" width="11.42578125" style="129"/>
    <col min="3600" max="3600" width="2" style="129" customWidth="1"/>
    <col min="3601" max="3605" width="15.5703125" style="129" customWidth="1"/>
    <col min="3606" max="3606" width="16.7109375" style="129" customWidth="1"/>
    <col min="3607" max="3607" width="4.5703125" style="129" customWidth="1"/>
    <col min="3608" max="3612" width="14.7109375" style="129" customWidth="1"/>
    <col min="3613" max="3613" width="18.42578125" style="129" customWidth="1"/>
    <col min="3614" max="3614" width="4.5703125" style="129" customWidth="1"/>
    <col min="3615" max="3616" width="15.42578125" style="129" customWidth="1"/>
    <col min="3617" max="3617" width="5.7109375" style="129" customWidth="1"/>
    <col min="3618" max="3620" width="14.28515625" style="129" customWidth="1"/>
    <col min="3621" max="3621" width="5.7109375" style="129" customWidth="1"/>
    <col min="3622" max="3624" width="14.140625" style="129" customWidth="1"/>
    <col min="3625" max="3634" width="11.42578125" style="129"/>
    <col min="3635" max="3636" width="63.140625" style="129" customWidth="1"/>
    <col min="3637" max="3641" width="43.85546875" style="129" customWidth="1"/>
    <col min="3642" max="3840" width="11.42578125" style="129"/>
    <col min="3841" max="3841" width="3.42578125" style="129" bestFit="1" customWidth="1"/>
    <col min="3842" max="3842" width="13.28515625" style="129" customWidth="1"/>
    <col min="3843" max="3843" width="64.140625" style="129" customWidth="1"/>
    <col min="3844" max="3844" width="22.42578125" style="129" customWidth="1"/>
    <col min="3845" max="3845" width="11.42578125" style="129"/>
    <col min="3846" max="3846" width="15.42578125" style="129" customWidth="1"/>
    <col min="3847" max="3847" width="13.42578125" style="129" customWidth="1"/>
    <col min="3848" max="3848" width="11.42578125" style="129"/>
    <col min="3849" max="3849" width="12.85546875" style="129" customWidth="1"/>
    <col min="3850" max="3850" width="11.42578125" style="129"/>
    <col min="3851" max="3852" width="14" style="129" customWidth="1"/>
    <col min="3853" max="3853" width="2.42578125" style="129" customWidth="1"/>
    <col min="3854" max="3855" width="11.42578125" style="129"/>
    <col min="3856" max="3856" width="2" style="129" customWidth="1"/>
    <col min="3857" max="3861" width="15.5703125" style="129" customWidth="1"/>
    <col min="3862" max="3862" width="16.7109375" style="129" customWidth="1"/>
    <col min="3863" max="3863" width="4.5703125" style="129" customWidth="1"/>
    <col min="3864" max="3868" width="14.7109375" style="129" customWidth="1"/>
    <col min="3869" max="3869" width="18.42578125" style="129" customWidth="1"/>
    <col min="3870" max="3870" width="4.5703125" style="129" customWidth="1"/>
    <col min="3871" max="3872" width="15.42578125" style="129" customWidth="1"/>
    <col min="3873" max="3873" width="5.7109375" style="129" customWidth="1"/>
    <col min="3874" max="3876" width="14.28515625" style="129" customWidth="1"/>
    <col min="3877" max="3877" width="5.7109375" style="129" customWidth="1"/>
    <col min="3878" max="3880" width="14.140625" style="129" customWidth="1"/>
    <col min="3881" max="3890" width="11.42578125" style="129"/>
    <col min="3891" max="3892" width="63.140625" style="129" customWidth="1"/>
    <col min="3893" max="3897" width="43.85546875" style="129" customWidth="1"/>
    <col min="3898" max="4096" width="11.42578125" style="129"/>
    <col min="4097" max="4097" width="3.42578125" style="129" bestFit="1" customWidth="1"/>
    <col min="4098" max="4098" width="13.28515625" style="129" customWidth="1"/>
    <col min="4099" max="4099" width="64.140625" style="129" customWidth="1"/>
    <col min="4100" max="4100" width="22.42578125" style="129" customWidth="1"/>
    <col min="4101" max="4101" width="11.42578125" style="129"/>
    <col min="4102" max="4102" width="15.42578125" style="129" customWidth="1"/>
    <col min="4103" max="4103" width="13.42578125" style="129" customWidth="1"/>
    <col min="4104" max="4104" width="11.42578125" style="129"/>
    <col min="4105" max="4105" width="12.85546875" style="129" customWidth="1"/>
    <col min="4106" max="4106" width="11.42578125" style="129"/>
    <col min="4107" max="4108" width="14" style="129" customWidth="1"/>
    <col min="4109" max="4109" width="2.42578125" style="129" customWidth="1"/>
    <col min="4110" max="4111" width="11.42578125" style="129"/>
    <col min="4112" max="4112" width="2" style="129" customWidth="1"/>
    <col min="4113" max="4117" width="15.5703125" style="129" customWidth="1"/>
    <col min="4118" max="4118" width="16.7109375" style="129" customWidth="1"/>
    <col min="4119" max="4119" width="4.5703125" style="129" customWidth="1"/>
    <col min="4120" max="4124" width="14.7109375" style="129" customWidth="1"/>
    <col min="4125" max="4125" width="18.42578125" style="129" customWidth="1"/>
    <col min="4126" max="4126" width="4.5703125" style="129" customWidth="1"/>
    <col min="4127" max="4128" width="15.42578125" style="129" customWidth="1"/>
    <col min="4129" max="4129" width="5.7109375" style="129" customWidth="1"/>
    <col min="4130" max="4132" width="14.28515625" style="129" customWidth="1"/>
    <col min="4133" max="4133" width="5.7109375" style="129" customWidth="1"/>
    <col min="4134" max="4136" width="14.140625" style="129" customWidth="1"/>
    <col min="4137" max="4146" width="11.42578125" style="129"/>
    <col min="4147" max="4148" width="63.140625" style="129" customWidth="1"/>
    <col min="4149" max="4153" width="43.85546875" style="129" customWidth="1"/>
    <col min="4154" max="4352" width="11.42578125" style="129"/>
    <col min="4353" max="4353" width="3.42578125" style="129" bestFit="1" customWidth="1"/>
    <col min="4354" max="4354" width="13.28515625" style="129" customWidth="1"/>
    <col min="4355" max="4355" width="64.140625" style="129" customWidth="1"/>
    <col min="4356" max="4356" width="22.42578125" style="129" customWidth="1"/>
    <col min="4357" max="4357" width="11.42578125" style="129"/>
    <col min="4358" max="4358" width="15.42578125" style="129" customWidth="1"/>
    <col min="4359" max="4359" width="13.42578125" style="129" customWidth="1"/>
    <col min="4360" max="4360" width="11.42578125" style="129"/>
    <col min="4361" max="4361" width="12.85546875" style="129" customWidth="1"/>
    <col min="4362" max="4362" width="11.42578125" style="129"/>
    <col min="4363" max="4364" width="14" style="129" customWidth="1"/>
    <col min="4365" max="4365" width="2.42578125" style="129" customWidth="1"/>
    <col min="4366" max="4367" width="11.42578125" style="129"/>
    <col min="4368" max="4368" width="2" style="129" customWidth="1"/>
    <col min="4369" max="4373" width="15.5703125" style="129" customWidth="1"/>
    <col min="4374" max="4374" width="16.7109375" style="129" customWidth="1"/>
    <col min="4375" max="4375" width="4.5703125" style="129" customWidth="1"/>
    <col min="4376" max="4380" width="14.7109375" style="129" customWidth="1"/>
    <col min="4381" max="4381" width="18.42578125" style="129" customWidth="1"/>
    <col min="4382" max="4382" width="4.5703125" style="129" customWidth="1"/>
    <col min="4383" max="4384" width="15.42578125" style="129" customWidth="1"/>
    <col min="4385" max="4385" width="5.7109375" style="129" customWidth="1"/>
    <col min="4386" max="4388" width="14.28515625" style="129" customWidth="1"/>
    <col min="4389" max="4389" width="5.7109375" style="129" customWidth="1"/>
    <col min="4390" max="4392" width="14.140625" style="129" customWidth="1"/>
    <col min="4393" max="4402" width="11.42578125" style="129"/>
    <col min="4403" max="4404" width="63.140625" style="129" customWidth="1"/>
    <col min="4405" max="4409" width="43.85546875" style="129" customWidth="1"/>
    <col min="4410" max="4608" width="11.42578125" style="129"/>
    <col min="4609" max="4609" width="3.42578125" style="129" bestFit="1" customWidth="1"/>
    <col min="4610" max="4610" width="13.28515625" style="129" customWidth="1"/>
    <col min="4611" max="4611" width="64.140625" style="129" customWidth="1"/>
    <col min="4612" max="4612" width="22.42578125" style="129" customWidth="1"/>
    <col min="4613" max="4613" width="11.42578125" style="129"/>
    <col min="4614" max="4614" width="15.42578125" style="129" customWidth="1"/>
    <col min="4615" max="4615" width="13.42578125" style="129" customWidth="1"/>
    <col min="4616" max="4616" width="11.42578125" style="129"/>
    <col min="4617" max="4617" width="12.85546875" style="129" customWidth="1"/>
    <col min="4618" max="4618" width="11.42578125" style="129"/>
    <col min="4619" max="4620" width="14" style="129" customWidth="1"/>
    <col min="4621" max="4621" width="2.42578125" style="129" customWidth="1"/>
    <col min="4622" max="4623" width="11.42578125" style="129"/>
    <col min="4624" max="4624" width="2" style="129" customWidth="1"/>
    <col min="4625" max="4629" width="15.5703125" style="129" customWidth="1"/>
    <col min="4630" max="4630" width="16.7109375" style="129" customWidth="1"/>
    <col min="4631" max="4631" width="4.5703125" style="129" customWidth="1"/>
    <col min="4632" max="4636" width="14.7109375" style="129" customWidth="1"/>
    <col min="4637" max="4637" width="18.42578125" style="129" customWidth="1"/>
    <col min="4638" max="4638" width="4.5703125" style="129" customWidth="1"/>
    <col min="4639" max="4640" width="15.42578125" style="129" customWidth="1"/>
    <col min="4641" max="4641" width="5.7109375" style="129" customWidth="1"/>
    <col min="4642" max="4644" width="14.28515625" style="129" customWidth="1"/>
    <col min="4645" max="4645" width="5.7109375" style="129" customWidth="1"/>
    <col min="4646" max="4648" width="14.140625" style="129" customWidth="1"/>
    <col min="4649" max="4658" width="11.42578125" style="129"/>
    <col min="4659" max="4660" width="63.140625" style="129" customWidth="1"/>
    <col min="4661" max="4665" width="43.85546875" style="129" customWidth="1"/>
    <col min="4666" max="4864" width="11.42578125" style="129"/>
    <col min="4865" max="4865" width="3.42578125" style="129" bestFit="1" customWidth="1"/>
    <col min="4866" max="4866" width="13.28515625" style="129" customWidth="1"/>
    <col min="4867" max="4867" width="64.140625" style="129" customWidth="1"/>
    <col min="4868" max="4868" width="22.42578125" style="129" customWidth="1"/>
    <col min="4869" max="4869" width="11.42578125" style="129"/>
    <col min="4870" max="4870" width="15.42578125" style="129" customWidth="1"/>
    <col min="4871" max="4871" width="13.42578125" style="129" customWidth="1"/>
    <col min="4872" max="4872" width="11.42578125" style="129"/>
    <col min="4873" max="4873" width="12.85546875" style="129" customWidth="1"/>
    <col min="4874" max="4874" width="11.42578125" style="129"/>
    <col min="4875" max="4876" width="14" style="129" customWidth="1"/>
    <col min="4877" max="4877" width="2.42578125" style="129" customWidth="1"/>
    <col min="4878" max="4879" width="11.42578125" style="129"/>
    <col min="4880" max="4880" width="2" style="129" customWidth="1"/>
    <col min="4881" max="4885" width="15.5703125" style="129" customWidth="1"/>
    <col min="4886" max="4886" width="16.7109375" style="129" customWidth="1"/>
    <col min="4887" max="4887" width="4.5703125" style="129" customWidth="1"/>
    <col min="4888" max="4892" width="14.7109375" style="129" customWidth="1"/>
    <col min="4893" max="4893" width="18.42578125" style="129" customWidth="1"/>
    <col min="4894" max="4894" width="4.5703125" style="129" customWidth="1"/>
    <col min="4895" max="4896" width="15.42578125" style="129" customWidth="1"/>
    <col min="4897" max="4897" width="5.7109375" style="129" customWidth="1"/>
    <col min="4898" max="4900" width="14.28515625" style="129" customWidth="1"/>
    <col min="4901" max="4901" width="5.7109375" style="129" customWidth="1"/>
    <col min="4902" max="4904" width="14.140625" style="129" customWidth="1"/>
    <col min="4905" max="4914" width="11.42578125" style="129"/>
    <col min="4915" max="4916" width="63.140625" style="129" customWidth="1"/>
    <col min="4917" max="4921" width="43.85546875" style="129" customWidth="1"/>
    <col min="4922" max="5120" width="11.42578125" style="129"/>
    <col min="5121" max="5121" width="3.42578125" style="129" bestFit="1" customWidth="1"/>
    <col min="5122" max="5122" width="13.28515625" style="129" customWidth="1"/>
    <col min="5123" max="5123" width="64.140625" style="129" customWidth="1"/>
    <col min="5124" max="5124" width="22.42578125" style="129" customWidth="1"/>
    <col min="5125" max="5125" width="11.42578125" style="129"/>
    <col min="5126" max="5126" width="15.42578125" style="129" customWidth="1"/>
    <col min="5127" max="5127" width="13.42578125" style="129" customWidth="1"/>
    <col min="5128" max="5128" width="11.42578125" style="129"/>
    <col min="5129" max="5129" width="12.85546875" style="129" customWidth="1"/>
    <col min="5130" max="5130" width="11.42578125" style="129"/>
    <col min="5131" max="5132" width="14" style="129" customWidth="1"/>
    <col min="5133" max="5133" width="2.42578125" style="129" customWidth="1"/>
    <col min="5134" max="5135" width="11.42578125" style="129"/>
    <col min="5136" max="5136" width="2" style="129" customWidth="1"/>
    <col min="5137" max="5141" width="15.5703125" style="129" customWidth="1"/>
    <col min="5142" max="5142" width="16.7109375" style="129" customWidth="1"/>
    <col min="5143" max="5143" width="4.5703125" style="129" customWidth="1"/>
    <col min="5144" max="5148" width="14.7109375" style="129" customWidth="1"/>
    <col min="5149" max="5149" width="18.42578125" style="129" customWidth="1"/>
    <col min="5150" max="5150" width="4.5703125" style="129" customWidth="1"/>
    <col min="5151" max="5152" width="15.42578125" style="129" customWidth="1"/>
    <col min="5153" max="5153" width="5.7109375" style="129" customWidth="1"/>
    <col min="5154" max="5156" width="14.28515625" style="129" customWidth="1"/>
    <col min="5157" max="5157" width="5.7109375" style="129" customWidth="1"/>
    <col min="5158" max="5160" width="14.140625" style="129" customWidth="1"/>
    <col min="5161" max="5170" width="11.42578125" style="129"/>
    <col min="5171" max="5172" width="63.140625" style="129" customWidth="1"/>
    <col min="5173" max="5177" width="43.85546875" style="129" customWidth="1"/>
    <col min="5178" max="5376" width="11.42578125" style="129"/>
    <col min="5377" max="5377" width="3.42578125" style="129" bestFit="1" customWidth="1"/>
    <col min="5378" max="5378" width="13.28515625" style="129" customWidth="1"/>
    <col min="5379" max="5379" width="64.140625" style="129" customWidth="1"/>
    <col min="5380" max="5380" width="22.42578125" style="129" customWidth="1"/>
    <col min="5381" max="5381" width="11.42578125" style="129"/>
    <col min="5382" max="5382" width="15.42578125" style="129" customWidth="1"/>
    <col min="5383" max="5383" width="13.42578125" style="129" customWidth="1"/>
    <col min="5384" max="5384" width="11.42578125" style="129"/>
    <col min="5385" max="5385" width="12.85546875" style="129" customWidth="1"/>
    <col min="5386" max="5386" width="11.42578125" style="129"/>
    <col min="5387" max="5388" width="14" style="129" customWidth="1"/>
    <col min="5389" max="5389" width="2.42578125" style="129" customWidth="1"/>
    <col min="5390" max="5391" width="11.42578125" style="129"/>
    <col min="5392" max="5392" width="2" style="129" customWidth="1"/>
    <col min="5393" max="5397" width="15.5703125" style="129" customWidth="1"/>
    <col min="5398" max="5398" width="16.7109375" style="129" customWidth="1"/>
    <col min="5399" max="5399" width="4.5703125" style="129" customWidth="1"/>
    <col min="5400" max="5404" width="14.7109375" style="129" customWidth="1"/>
    <col min="5405" max="5405" width="18.42578125" style="129" customWidth="1"/>
    <col min="5406" max="5406" width="4.5703125" style="129" customWidth="1"/>
    <col min="5407" max="5408" width="15.42578125" style="129" customWidth="1"/>
    <col min="5409" max="5409" width="5.7109375" style="129" customWidth="1"/>
    <col min="5410" max="5412" width="14.28515625" style="129" customWidth="1"/>
    <col min="5413" max="5413" width="5.7109375" style="129" customWidth="1"/>
    <col min="5414" max="5416" width="14.140625" style="129" customWidth="1"/>
    <col min="5417" max="5426" width="11.42578125" style="129"/>
    <col min="5427" max="5428" width="63.140625" style="129" customWidth="1"/>
    <col min="5429" max="5433" width="43.85546875" style="129" customWidth="1"/>
    <col min="5434" max="5632" width="11.42578125" style="129"/>
    <col min="5633" max="5633" width="3.42578125" style="129" bestFit="1" customWidth="1"/>
    <col min="5634" max="5634" width="13.28515625" style="129" customWidth="1"/>
    <col min="5635" max="5635" width="64.140625" style="129" customWidth="1"/>
    <col min="5636" max="5636" width="22.42578125" style="129" customWidth="1"/>
    <col min="5637" max="5637" width="11.42578125" style="129"/>
    <col min="5638" max="5638" width="15.42578125" style="129" customWidth="1"/>
    <col min="5639" max="5639" width="13.42578125" style="129" customWidth="1"/>
    <col min="5640" max="5640" width="11.42578125" style="129"/>
    <col min="5641" max="5641" width="12.85546875" style="129" customWidth="1"/>
    <col min="5642" max="5642" width="11.42578125" style="129"/>
    <col min="5643" max="5644" width="14" style="129" customWidth="1"/>
    <col min="5645" max="5645" width="2.42578125" style="129" customWidth="1"/>
    <col min="5646" max="5647" width="11.42578125" style="129"/>
    <col min="5648" max="5648" width="2" style="129" customWidth="1"/>
    <col min="5649" max="5653" width="15.5703125" style="129" customWidth="1"/>
    <col min="5654" max="5654" width="16.7109375" style="129" customWidth="1"/>
    <col min="5655" max="5655" width="4.5703125" style="129" customWidth="1"/>
    <col min="5656" max="5660" width="14.7109375" style="129" customWidth="1"/>
    <col min="5661" max="5661" width="18.42578125" style="129" customWidth="1"/>
    <col min="5662" max="5662" width="4.5703125" style="129" customWidth="1"/>
    <col min="5663" max="5664" width="15.42578125" style="129" customWidth="1"/>
    <col min="5665" max="5665" width="5.7109375" style="129" customWidth="1"/>
    <col min="5666" max="5668" width="14.28515625" style="129" customWidth="1"/>
    <col min="5669" max="5669" width="5.7109375" style="129" customWidth="1"/>
    <col min="5670" max="5672" width="14.140625" style="129" customWidth="1"/>
    <col min="5673" max="5682" width="11.42578125" style="129"/>
    <col min="5683" max="5684" width="63.140625" style="129" customWidth="1"/>
    <col min="5685" max="5689" width="43.85546875" style="129" customWidth="1"/>
    <col min="5690" max="5888" width="11.42578125" style="129"/>
    <col min="5889" max="5889" width="3.42578125" style="129" bestFit="1" customWidth="1"/>
    <col min="5890" max="5890" width="13.28515625" style="129" customWidth="1"/>
    <col min="5891" max="5891" width="64.140625" style="129" customWidth="1"/>
    <col min="5892" max="5892" width="22.42578125" style="129" customWidth="1"/>
    <col min="5893" max="5893" width="11.42578125" style="129"/>
    <col min="5894" max="5894" width="15.42578125" style="129" customWidth="1"/>
    <col min="5895" max="5895" width="13.42578125" style="129" customWidth="1"/>
    <col min="5896" max="5896" width="11.42578125" style="129"/>
    <col min="5897" max="5897" width="12.85546875" style="129" customWidth="1"/>
    <col min="5898" max="5898" width="11.42578125" style="129"/>
    <col min="5899" max="5900" width="14" style="129" customWidth="1"/>
    <col min="5901" max="5901" width="2.42578125" style="129" customWidth="1"/>
    <col min="5902" max="5903" width="11.42578125" style="129"/>
    <col min="5904" max="5904" width="2" style="129" customWidth="1"/>
    <col min="5905" max="5909" width="15.5703125" style="129" customWidth="1"/>
    <col min="5910" max="5910" width="16.7109375" style="129" customWidth="1"/>
    <col min="5911" max="5911" width="4.5703125" style="129" customWidth="1"/>
    <col min="5912" max="5916" width="14.7109375" style="129" customWidth="1"/>
    <col min="5917" max="5917" width="18.42578125" style="129" customWidth="1"/>
    <col min="5918" max="5918" width="4.5703125" style="129" customWidth="1"/>
    <col min="5919" max="5920" width="15.42578125" style="129" customWidth="1"/>
    <col min="5921" max="5921" width="5.7109375" style="129" customWidth="1"/>
    <col min="5922" max="5924" width="14.28515625" style="129" customWidth="1"/>
    <col min="5925" max="5925" width="5.7109375" style="129" customWidth="1"/>
    <col min="5926" max="5928" width="14.140625" style="129" customWidth="1"/>
    <col min="5929" max="5938" width="11.42578125" style="129"/>
    <col min="5939" max="5940" width="63.140625" style="129" customWidth="1"/>
    <col min="5941" max="5945" width="43.85546875" style="129" customWidth="1"/>
    <col min="5946" max="6144" width="11.42578125" style="129"/>
    <col min="6145" max="6145" width="3.42578125" style="129" bestFit="1" customWidth="1"/>
    <col min="6146" max="6146" width="13.28515625" style="129" customWidth="1"/>
    <col min="6147" max="6147" width="64.140625" style="129" customWidth="1"/>
    <col min="6148" max="6148" width="22.42578125" style="129" customWidth="1"/>
    <col min="6149" max="6149" width="11.42578125" style="129"/>
    <col min="6150" max="6150" width="15.42578125" style="129" customWidth="1"/>
    <col min="6151" max="6151" width="13.42578125" style="129" customWidth="1"/>
    <col min="6152" max="6152" width="11.42578125" style="129"/>
    <col min="6153" max="6153" width="12.85546875" style="129" customWidth="1"/>
    <col min="6154" max="6154" width="11.42578125" style="129"/>
    <col min="6155" max="6156" width="14" style="129" customWidth="1"/>
    <col min="6157" max="6157" width="2.42578125" style="129" customWidth="1"/>
    <col min="6158" max="6159" width="11.42578125" style="129"/>
    <col min="6160" max="6160" width="2" style="129" customWidth="1"/>
    <col min="6161" max="6165" width="15.5703125" style="129" customWidth="1"/>
    <col min="6166" max="6166" width="16.7109375" style="129" customWidth="1"/>
    <col min="6167" max="6167" width="4.5703125" style="129" customWidth="1"/>
    <col min="6168" max="6172" width="14.7109375" style="129" customWidth="1"/>
    <col min="6173" max="6173" width="18.42578125" style="129" customWidth="1"/>
    <col min="6174" max="6174" width="4.5703125" style="129" customWidth="1"/>
    <col min="6175" max="6176" width="15.42578125" style="129" customWidth="1"/>
    <col min="6177" max="6177" width="5.7109375" style="129" customWidth="1"/>
    <col min="6178" max="6180" width="14.28515625" style="129" customWidth="1"/>
    <col min="6181" max="6181" width="5.7109375" style="129" customWidth="1"/>
    <col min="6182" max="6184" width="14.140625" style="129" customWidth="1"/>
    <col min="6185" max="6194" width="11.42578125" style="129"/>
    <col min="6195" max="6196" width="63.140625" style="129" customWidth="1"/>
    <col min="6197" max="6201" width="43.85546875" style="129" customWidth="1"/>
    <col min="6202" max="6400" width="11.42578125" style="129"/>
    <col min="6401" max="6401" width="3.42578125" style="129" bestFit="1" customWidth="1"/>
    <col min="6402" max="6402" width="13.28515625" style="129" customWidth="1"/>
    <col min="6403" max="6403" width="64.140625" style="129" customWidth="1"/>
    <col min="6404" max="6404" width="22.42578125" style="129" customWidth="1"/>
    <col min="6405" max="6405" width="11.42578125" style="129"/>
    <col min="6406" max="6406" width="15.42578125" style="129" customWidth="1"/>
    <col min="6407" max="6407" width="13.42578125" style="129" customWidth="1"/>
    <col min="6408" max="6408" width="11.42578125" style="129"/>
    <col min="6409" max="6409" width="12.85546875" style="129" customWidth="1"/>
    <col min="6410" max="6410" width="11.42578125" style="129"/>
    <col min="6411" max="6412" width="14" style="129" customWidth="1"/>
    <col min="6413" max="6413" width="2.42578125" style="129" customWidth="1"/>
    <col min="6414" max="6415" width="11.42578125" style="129"/>
    <col min="6416" max="6416" width="2" style="129" customWidth="1"/>
    <col min="6417" max="6421" width="15.5703125" style="129" customWidth="1"/>
    <col min="6422" max="6422" width="16.7109375" style="129" customWidth="1"/>
    <col min="6423" max="6423" width="4.5703125" style="129" customWidth="1"/>
    <col min="6424" max="6428" width="14.7109375" style="129" customWidth="1"/>
    <col min="6429" max="6429" width="18.42578125" style="129" customWidth="1"/>
    <col min="6430" max="6430" width="4.5703125" style="129" customWidth="1"/>
    <col min="6431" max="6432" width="15.42578125" style="129" customWidth="1"/>
    <col min="6433" max="6433" width="5.7109375" style="129" customWidth="1"/>
    <col min="6434" max="6436" width="14.28515625" style="129" customWidth="1"/>
    <col min="6437" max="6437" width="5.7109375" style="129" customWidth="1"/>
    <col min="6438" max="6440" width="14.140625" style="129" customWidth="1"/>
    <col min="6441" max="6450" width="11.42578125" style="129"/>
    <col min="6451" max="6452" width="63.140625" style="129" customWidth="1"/>
    <col min="6453" max="6457" width="43.85546875" style="129" customWidth="1"/>
    <col min="6458" max="6656" width="11.42578125" style="129"/>
    <col min="6657" max="6657" width="3.42578125" style="129" bestFit="1" customWidth="1"/>
    <col min="6658" max="6658" width="13.28515625" style="129" customWidth="1"/>
    <col min="6659" max="6659" width="64.140625" style="129" customWidth="1"/>
    <col min="6660" max="6660" width="22.42578125" style="129" customWidth="1"/>
    <col min="6661" max="6661" width="11.42578125" style="129"/>
    <col min="6662" max="6662" width="15.42578125" style="129" customWidth="1"/>
    <col min="6663" max="6663" width="13.42578125" style="129" customWidth="1"/>
    <col min="6664" max="6664" width="11.42578125" style="129"/>
    <col min="6665" max="6665" width="12.85546875" style="129" customWidth="1"/>
    <col min="6666" max="6666" width="11.42578125" style="129"/>
    <col min="6667" max="6668" width="14" style="129" customWidth="1"/>
    <col min="6669" max="6669" width="2.42578125" style="129" customWidth="1"/>
    <col min="6670" max="6671" width="11.42578125" style="129"/>
    <col min="6672" max="6672" width="2" style="129" customWidth="1"/>
    <col min="6673" max="6677" width="15.5703125" style="129" customWidth="1"/>
    <col min="6678" max="6678" width="16.7109375" style="129" customWidth="1"/>
    <col min="6679" max="6679" width="4.5703125" style="129" customWidth="1"/>
    <col min="6680" max="6684" width="14.7109375" style="129" customWidth="1"/>
    <col min="6685" max="6685" width="18.42578125" style="129" customWidth="1"/>
    <col min="6686" max="6686" width="4.5703125" style="129" customWidth="1"/>
    <col min="6687" max="6688" width="15.42578125" style="129" customWidth="1"/>
    <col min="6689" max="6689" width="5.7109375" style="129" customWidth="1"/>
    <col min="6690" max="6692" width="14.28515625" style="129" customWidth="1"/>
    <col min="6693" max="6693" width="5.7109375" style="129" customWidth="1"/>
    <col min="6694" max="6696" width="14.140625" style="129" customWidth="1"/>
    <col min="6697" max="6706" width="11.42578125" style="129"/>
    <col min="6707" max="6708" width="63.140625" style="129" customWidth="1"/>
    <col min="6709" max="6713" width="43.85546875" style="129" customWidth="1"/>
    <col min="6714" max="6912" width="11.42578125" style="129"/>
    <col min="6913" max="6913" width="3.42578125" style="129" bestFit="1" customWidth="1"/>
    <col min="6914" max="6914" width="13.28515625" style="129" customWidth="1"/>
    <col min="6915" max="6915" width="64.140625" style="129" customWidth="1"/>
    <col min="6916" max="6916" width="22.42578125" style="129" customWidth="1"/>
    <col min="6917" max="6917" width="11.42578125" style="129"/>
    <col min="6918" max="6918" width="15.42578125" style="129" customWidth="1"/>
    <col min="6919" max="6919" width="13.42578125" style="129" customWidth="1"/>
    <col min="6920" max="6920" width="11.42578125" style="129"/>
    <col min="6921" max="6921" width="12.85546875" style="129" customWidth="1"/>
    <col min="6922" max="6922" width="11.42578125" style="129"/>
    <col min="6923" max="6924" width="14" style="129" customWidth="1"/>
    <col min="6925" max="6925" width="2.42578125" style="129" customWidth="1"/>
    <col min="6926" max="6927" width="11.42578125" style="129"/>
    <col min="6928" max="6928" width="2" style="129" customWidth="1"/>
    <col min="6929" max="6933" width="15.5703125" style="129" customWidth="1"/>
    <col min="6934" max="6934" width="16.7109375" style="129" customWidth="1"/>
    <col min="6935" max="6935" width="4.5703125" style="129" customWidth="1"/>
    <col min="6936" max="6940" width="14.7109375" style="129" customWidth="1"/>
    <col min="6941" max="6941" width="18.42578125" style="129" customWidth="1"/>
    <col min="6942" max="6942" width="4.5703125" style="129" customWidth="1"/>
    <col min="6943" max="6944" width="15.42578125" style="129" customWidth="1"/>
    <col min="6945" max="6945" width="5.7109375" style="129" customWidth="1"/>
    <col min="6946" max="6948" width="14.28515625" style="129" customWidth="1"/>
    <col min="6949" max="6949" width="5.7109375" style="129" customWidth="1"/>
    <col min="6950" max="6952" width="14.140625" style="129" customWidth="1"/>
    <col min="6953" max="6962" width="11.42578125" style="129"/>
    <col min="6963" max="6964" width="63.140625" style="129" customWidth="1"/>
    <col min="6965" max="6969" width="43.85546875" style="129" customWidth="1"/>
    <col min="6970" max="7168" width="11.42578125" style="129"/>
    <col min="7169" max="7169" width="3.42578125" style="129" bestFit="1" customWidth="1"/>
    <col min="7170" max="7170" width="13.28515625" style="129" customWidth="1"/>
    <col min="7171" max="7171" width="64.140625" style="129" customWidth="1"/>
    <col min="7172" max="7172" width="22.42578125" style="129" customWidth="1"/>
    <col min="7173" max="7173" width="11.42578125" style="129"/>
    <col min="7174" max="7174" width="15.42578125" style="129" customWidth="1"/>
    <col min="7175" max="7175" width="13.42578125" style="129" customWidth="1"/>
    <col min="7176" max="7176" width="11.42578125" style="129"/>
    <col min="7177" max="7177" width="12.85546875" style="129" customWidth="1"/>
    <col min="7178" max="7178" width="11.42578125" style="129"/>
    <col min="7179" max="7180" width="14" style="129" customWidth="1"/>
    <col min="7181" max="7181" width="2.42578125" style="129" customWidth="1"/>
    <col min="7182" max="7183" width="11.42578125" style="129"/>
    <col min="7184" max="7184" width="2" style="129" customWidth="1"/>
    <col min="7185" max="7189" width="15.5703125" style="129" customWidth="1"/>
    <col min="7190" max="7190" width="16.7109375" style="129" customWidth="1"/>
    <col min="7191" max="7191" width="4.5703125" style="129" customWidth="1"/>
    <col min="7192" max="7196" width="14.7109375" style="129" customWidth="1"/>
    <col min="7197" max="7197" width="18.42578125" style="129" customWidth="1"/>
    <col min="7198" max="7198" width="4.5703125" style="129" customWidth="1"/>
    <col min="7199" max="7200" width="15.42578125" style="129" customWidth="1"/>
    <col min="7201" max="7201" width="5.7109375" style="129" customWidth="1"/>
    <col min="7202" max="7204" width="14.28515625" style="129" customWidth="1"/>
    <col min="7205" max="7205" width="5.7109375" style="129" customWidth="1"/>
    <col min="7206" max="7208" width="14.140625" style="129" customWidth="1"/>
    <col min="7209" max="7218" width="11.42578125" style="129"/>
    <col min="7219" max="7220" width="63.140625" style="129" customWidth="1"/>
    <col min="7221" max="7225" width="43.85546875" style="129" customWidth="1"/>
    <col min="7226" max="7424" width="11.42578125" style="129"/>
    <col min="7425" max="7425" width="3.42578125" style="129" bestFit="1" customWidth="1"/>
    <col min="7426" max="7426" width="13.28515625" style="129" customWidth="1"/>
    <col min="7427" max="7427" width="64.140625" style="129" customWidth="1"/>
    <col min="7428" max="7428" width="22.42578125" style="129" customWidth="1"/>
    <col min="7429" max="7429" width="11.42578125" style="129"/>
    <col min="7430" max="7430" width="15.42578125" style="129" customWidth="1"/>
    <col min="7431" max="7431" width="13.42578125" style="129" customWidth="1"/>
    <col min="7432" max="7432" width="11.42578125" style="129"/>
    <col min="7433" max="7433" width="12.85546875" style="129" customWidth="1"/>
    <col min="7434" max="7434" width="11.42578125" style="129"/>
    <col min="7435" max="7436" width="14" style="129" customWidth="1"/>
    <col min="7437" max="7437" width="2.42578125" style="129" customWidth="1"/>
    <col min="7438" max="7439" width="11.42578125" style="129"/>
    <col min="7440" max="7440" width="2" style="129" customWidth="1"/>
    <col min="7441" max="7445" width="15.5703125" style="129" customWidth="1"/>
    <col min="7446" max="7446" width="16.7109375" style="129" customWidth="1"/>
    <col min="7447" max="7447" width="4.5703125" style="129" customWidth="1"/>
    <col min="7448" max="7452" width="14.7109375" style="129" customWidth="1"/>
    <col min="7453" max="7453" width="18.42578125" style="129" customWidth="1"/>
    <col min="7454" max="7454" width="4.5703125" style="129" customWidth="1"/>
    <col min="7455" max="7456" width="15.42578125" style="129" customWidth="1"/>
    <col min="7457" max="7457" width="5.7109375" style="129" customWidth="1"/>
    <col min="7458" max="7460" width="14.28515625" style="129" customWidth="1"/>
    <col min="7461" max="7461" width="5.7109375" style="129" customWidth="1"/>
    <col min="7462" max="7464" width="14.140625" style="129" customWidth="1"/>
    <col min="7465" max="7474" width="11.42578125" style="129"/>
    <col min="7475" max="7476" width="63.140625" style="129" customWidth="1"/>
    <col min="7477" max="7481" width="43.85546875" style="129" customWidth="1"/>
    <col min="7482" max="7680" width="11.42578125" style="129"/>
    <col min="7681" max="7681" width="3.42578125" style="129" bestFit="1" customWidth="1"/>
    <col min="7682" max="7682" width="13.28515625" style="129" customWidth="1"/>
    <col min="7683" max="7683" width="64.140625" style="129" customWidth="1"/>
    <col min="7684" max="7684" width="22.42578125" style="129" customWidth="1"/>
    <col min="7685" max="7685" width="11.42578125" style="129"/>
    <col min="7686" max="7686" width="15.42578125" style="129" customWidth="1"/>
    <col min="7687" max="7687" width="13.42578125" style="129" customWidth="1"/>
    <col min="7688" max="7688" width="11.42578125" style="129"/>
    <col min="7689" max="7689" width="12.85546875" style="129" customWidth="1"/>
    <col min="7690" max="7690" width="11.42578125" style="129"/>
    <col min="7691" max="7692" width="14" style="129" customWidth="1"/>
    <col min="7693" max="7693" width="2.42578125" style="129" customWidth="1"/>
    <col min="7694" max="7695" width="11.42578125" style="129"/>
    <col min="7696" max="7696" width="2" style="129" customWidth="1"/>
    <col min="7697" max="7701" width="15.5703125" style="129" customWidth="1"/>
    <col min="7702" max="7702" width="16.7109375" style="129" customWidth="1"/>
    <col min="7703" max="7703" width="4.5703125" style="129" customWidth="1"/>
    <col min="7704" max="7708" width="14.7109375" style="129" customWidth="1"/>
    <col min="7709" max="7709" width="18.42578125" style="129" customWidth="1"/>
    <col min="7710" max="7710" width="4.5703125" style="129" customWidth="1"/>
    <col min="7711" max="7712" width="15.42578125" style="129" customWidth="1"/>
    <col min="7713" max="7713" width="5.7109375" style="129" customWidth="1"/>
    <col min="7714" max="7716" width="14.28515625" style="129" customWidth="1"/>
    <col min="7717" max="7717" width="5.7109375" style="129" customWidth="1"/>
    <col min="7718" max="7720" width="14.140625" style="129" customWidth="1"/>
    <col min="7721" max="7730" width="11.42578125" style="129"/>
    <col min="7731" max="7732" width="63.140625" style="129" customWidth="1"/>
    <col min="7733" max="7737" width="43.85546875" style="129" customWidth="1"/>
    <col min="7738" max="7936" width="11.42578125" style="129"/>
    <col min="7937" max="7937" width="3.42578125" style="129" bestFit="1" customWidth="1"/>
    <col min="7938" max="7938" width="13.28515625" style="129" customWidth="1"/>
    <col min="7939" max="7939" width="64.140625" style="129" customWidth="1"/>
    <col min="7940" max="7940" width="22.42578125" style="129" customWidth="1"/>
    <col min="7941" max="7941" width="11.42578125" style="129"/>
    <col min="7942" max="7942" width="15.42578125" style="129" customWidth="1"/>
    <col min="7943" max="7943" width="13.42578125" style="129" customWidth="1"/>
    <col min="7944" max="7944" width="11.42578125" style="129"/>
    <col min="7945" max="7945" width="12.85546875" style="129" customWidth="1"/>
    <col min="7946" max="7946" width="11.42578125" style="129"/>
    <col min="7947" max="7948" width="14" style="129" customWidth="1"/>
    <col min="7949" max="7949" width="2.42578125" style="129" customWidth="1"/>
    <col min="7950" max="7951" width="11.42578125" style="129"/>
    <col min="7952" max="7952" width="2" style="129" customWidth="1"/>
    <col min="7953" max="7957" width="15.5703125" style="129" customWidth="1"/>
    <col min="7958" max="7958" width="16.7109375" style="129" customWidth="1"/>
    <col min="7959" max="7959" width="4.5703125" style="129" customWidth="1"/>
    <col min="7960" max="7964" width="14.7109375" style="129" customWidth="1"/>
    <col min="7965" max="7965" width="18.42578125" style="129" customWidth="1"/>
    <col min="7966" max="7966" width="4.5703125" style="129" customWidth="1"/>
    <col min="7967" max="7968" width="15.42578125" style="129" customWidth="1"/>
    <col min="7969" max="7969" width="5.7109375" style="129" customWidth="1"/>
    <col min="7970" max="7972" width="14.28515625" style="129" customWidth="1"/>
    <col min="7973" max="7973" width="5.7109375" style="129" customWidth="1"/>
    <col min="7974" max="7976" width="14.140625" style="129" customWidth="1"/>
    <col min="7977" max="7986" width="11.42578125" style="129"/>
    <col min="7987" max="7988" width="63.140625" style="129" customWidth="1"/>
    <col min="7989" max="7993" width="43.85546875" style="129" customWidth="1"/>
    <col min="7994" max="8192" width="11.42578125" style="129"/>
    <col min="8193" max="8193" width="3.42578125" style="129" bestFit="1" customWidth="1"/>
    <col min="8194" max="8194" width="13.28515625" style="129" customWidth="1"/>
    <col min="8195" max="8195" width="64.140625" style="129" customWidth="1"/>
    <col min="8196" max="8196" width="22.42578125" style="129" customWidth="1"/>
    <col min="8197" max="8197" width="11.42578125" style="129"/>
    <col min="8198" max="8198" width="15.42578125" style="129" customWidth="1"/>
    <col min="8199" max="8199" width="13.42578125" style="129" customWidth="1"/>
    <col min="8200" max="8200" width="11.42578125" style="129"/>
    <col min="8201" max="8201" width="12.85546875" style="129" customWidth="1"/>
    <col min="8202" max="8202" width="11.42578125" style="129"/>
    <col min="8203" max="8204" width="14" style="129" customWidth="1"/>
    <col min="8205" max="8205" width="2.42578125" style="129" customWidth="1"/>
    <col min="8206" max="8207" width="11.42578125" style="129"/>
    <col min="8208" max="8208" width="2" style="129" customWidth="1"/>
    <col min="8209" max="8213" width="15.5703125" style="129" customWidth="1"/>
    <col min="8214" max="8214" width="16.7109375" style="129" customWidth="1"/>
    <col min="8215" max="8215" width="4.5703125" style="129" customWidth="1"/>
    <col min="8216" max="8220" width="14.7109375" style="129" customWidth="1"/>
    <col min="8221" max="8221" width="18.42578125" style="129" customWidth="1"/>
    <col min="8222" max="8222" width="4.5703125" style="129" customWidth="1"/>
    <col min="8223" max="8224" width="15.42578125" style="129" customWidth="1"/>
    <col min="8225" max="8225" width="5.7109375" style="129" customWidth="1"/>
    <col min="8226" max="8228" width="14.28515625" style="129" customWidth="1"/>
    <col min="8229" max="8229" width="5.7109375" style="129" customWidth="1"/>
    <col min="8230" max="8232" width="14.140625" style="129" customWidth="1"/>
    <col min="8233" max="8242" width="11.42578125" style="129"/>
    <col min="8243" max="8244" width="63.140625" style="129" customWidth="1"/>
    <col min="8245" max="8249" width="43.85546875" style="129" customWidth="1"/>
    <col min="8250" max="8448" width="11.42578125" style="129"/>
    <col min="8449" max="8449" width="3.42578125" style="129" bestFit="1" customWidth="1"/>
    <col min="8450" max="8450" width="13.28515625" style="129" customWidth="1"/>
    <col min="8451" max="8451" width="64.140625" style="129" customWidth="1"/>
    <col min="8452" max="8452" width="22.42578125" style="129" customWidth="1"/>
    <col min="8453" max="8453" width="11.42578125" style="129"/>
    <col min="8454" max="8454" width="15.42578125" style="129" customWidth="1"/>
    <col min="8455" max="8455" width="13.42578125" style="129" customWidth="1"/>
    <col min="8456" max="8456" width="11.42578125" style="129"/>
    <col min="8457" max="8457" width="12.85546875" style="129" customWidth="1"/>
    <col min="8458" max="8458" width="11.42578125" style="129"/>
    <col min="8459" max="8460" width="14" style="129" customWidth="1"/>
    <col min="8461" max="8461" width="2.42578125" style="129" customWidth="1"/>
    <col min="8462" max="8463" width="11.42578125" style="129"/>
    <col min="8464" max="8464" width="2" style="129" customWidth="1"/>
    <col min="8465" max="8469" width="15.5703125" style="129" customWidth="1"/>
    <col min="8470" max="8470" width="16.7109375" style="129" customWidth="1"/>
    <col min="8471" max="8471" width="4.5703125" style="129" customWidth="1"/>
    <col min="8472" max="8476" width="14.7109375" style="129" customWidth="1"/>
    <col min="8477" max="8477" width="18.42578125" style="129" customWidth="1"/>
    <col min="8478" max="8478" width="4.5703125" style="129" customWidth="1"/>
    <col min="8479" max="8480" width="15.42578125" style="129" customWidth="1"/>
    <col min="8481" max="8481" width="5.7109375" style="129" customWidth="1"/>
    <col min="8482" max="8484" width="14.28515625" style="129" customWidth="1"/>
    <col min="8485" max="8485" width="5.7109375" style="129" customWidth="1"/>
    <col min="8486" max="8488" width="14.140625" style="129" customWidth="1"/>
    <col min="8489" max="8498" width="11.42578125" style="129"/>
    <col min="8499" max="8500" width="63.140625" style="129" customWidth="1"/>
    <col min="8501" max="8505" width="43.85546875" style="129" customWidth="1"/>
    <col min="8506" max="8704" width="11.42578125" style="129"/>
    <col min="8705" max="8705" width="3.42578125" style="129" bestFit="1" customWidth="1"/>
    <col min="8706" max="8706" width="13.28515625" style="129" customWidth="1"/>
    <col min="8707" max="8707" width="64.140625" style="129" customWidth="1"/>
    <col min="8708" max="8708" width="22.42578125" style="129" customWidth="1"/>
    <col min="8709" max="8709" width="11.42578125" style="129"/>
    <col min="8710" max="8710" width="15.42578125" style="129" customWidth="1"/>
    <col min="8711" max="8711" width="13.42578125" style="129" customWidth="1"/>
    <col min="8712" max="8712" width="11.42578125" style="129"/>
    <col min="8713" max="8713" width="12.85546875" style="129" customWidth="1"/>
    <col min="8714" max="8714" width="11.42578125" style="129"/>
    <col min="8715" max="8716" width="14" style="129" customWidth="1"/>
    <col min="8717" max="8717" width="2.42578125" style="129" customWidth="1"/>
    <col min="8718" max="8719" width="11.42578125" style="129"/>
    <col min="8720" max="8720" width="2" style="129" customWidth="1"/>
    <col min="8721" max="8725" width="15.5703125" style="129" customWidth="1"/>
    <col min="8726" max="8726" width="16.7109375" style="129" customWidth="1"/>
    <col min="8727" max="8727" width="4.5703125" style="129" customWidth="1"/>
    <col min="8728" max="8732" width="14.7109375" style="129" customWidth="1"/>
    <col min="8733" max="8733" width="18.42578125" style="129" customWidth="1"/>
    <col min="8734" max="8734" width="4.5703125" style="129" customWidth="1"/>
    <col min="8735" max="8736" width="15.42578125" style="129" customWidth="1"/>
    <col min="8737" max="8737" width="5.7109375" style="129" customWidth="1"/>
    <col min="8738" max="8740" width="14.28515625" style="129" customWidth="1"/>
    <col min="8741" max="8741" width="5.7109375" style="129" customWidth="1"/>
    <col min="8742" max="8744" width="14.140625" style="129" customWidth="1"/>
    <col min="8745" max="8754" width="11.42578125" style="129"/>
    <col min="8755" max="8756" width="63.140625" style="129" customWidth="1"/>
    <col min="8757" max="8761" width="43.85546875" style="129" customWidth="1"/>
    <col min="8762" max="8960" width="11.42578125" style="129"/>
    <col min="8961" max="8961" width="3.42578125" style="129" bestFit="1" customWidth="1"/>
    <col min="8962" max="8962" width="13.28515625" style="129" customWidth="1"/>
    <col min="8963" max="8963" width="64.140625" style="129" customWidth="1"/>
    <col min="8964" max="8964" width="22.42578125" style="129" customWidth="1"/>
    <col min="8965" max="8965" width="11.42578125" style="129"/>
    <col min="8966" max="8966" width="15.42578125" style="129" customWidth="1"/>
    <col min="8967" max="8967" width="13.42578125" style="129" customWidth="1"/>
    <col min="8968" max="8968" width="11.42578125" style="129"/>
    <col min="8969" max="8969" width="12.85546875" style="129" customWidth="1"/>
    <col min="8970" max="8970" width="11.42578125" style="129"/>
    <col min="8971" max="8972" width="14" style="129" customWidth="1"/>
    <col min="8973" max="8973" width="2.42578125" style="129" customWidth="1"/>
    <col min="8974" max="8975" width="11.42578125" style="129"/>
    <col min="8976" max="8976" width="2" style="129" customWidth="1"/>
    <col min="8977" max="8981" width="15.5703125" style="129" customWidth="1"/>
    <col min="8982" max="8982" width="16.7109375" style="129" customWidth="1"/>
    <col min="8983" max="8983" width="4.5703125" style="129" customWidth="1"/>
    <col min="8984" max="8988" width="14.7109375" style="129" customWidth="1"/>
    <col min="8989" max="8989" width="18.42578125" style="129" customWidth="1"/>
    <col min="8990" max="8990" width="4.5703125" style="129" customWidth="1"/>
    <col min="8991" max="8992" width="15.42578125" style="129" customWidth="1"/>
    <col min="8993" max="8993" width="5.7109375" style="129" customWidth="1"/>
    <col min="8994" max="8996" width="14.28515625" style="129" customWidth="1"/>
    <col min="8997" max="8997" width="5.7109375" style="129" customWidth="1"/>
    <col min="8998" max="9000" width="14.140625" style="129" customWidth="1"/>
    <col min="9001" max="9010" width="11.42578125" style="129"/>
    <col min="9011" max="9012" width="63.140625" style="129" customWidth="1"/>
    <col min="9013" max="9017" width="43.85546875" style="129" customWidth="1"/>
    <col min="9018" max="9216" width="11.42578125" style="129"/>
    <col min="9217" max="9217" width="3.42578125" style="129" bestFit="1" customWidth="1"/>
    <col min="9218" max="9218" width="13.28515625" style="129" customWidth="1"/>
    <col min="9219" max="9219" width="64.140625" style="129" customWidth="1"/>
    <col min="9220" max="9220" width="22.42578125" style="129" customWidth="1"/>
    <col min="9221" max="9221" width="11.42578125" style="129"/>
    <col min="9222" max="9222" width="15.42578125" style="129" customWidth="1"/>
    <col min="9223" max="9223" width="13.42578125" style="129" customWidth="1"/>
    <col min="9224" max="9224" width="11.42578125" style="129"/>
    <col min="9225" max="9225" width="12.85546875" style="129" customWidth="1"/>
    <col min="9226" max="9226" width="11.42578125" style="129"/>
    <col min="9227" max="9228" width="14" style="129" customWidth="1"/>
    <col min="9229" max="9229" width="2.42578125" style="129" customWidth="1"/>
    <col min="9230" max="9231" width="11.42578125" style="129"/>
    <col min="9232" max="9232" width="2" style="129" customWidth="1"/>
    <col min="9233" max="9237" width="15.5703125" style="129" customWidth="1"/>
    <col min="9238" max="9238" width="16.7109375" style="129" customWidth="1"/>
    <col min="9239" max="9239" width="4.5703125" style="129" customWidth="1"/>
    <col min="9240" max="9244" width="14.7109375" style="129" customWidth="1"/>
    <col min="9245" max="9245" width="18.42578125" style="129" customWidth="1"/>
    <col min="9246" max="9246" width="4.5703125" style="129" customWidth="1"/>
    <col min="9247" max="9248" width="15.42578125" style="129" customWidth="1"/>
    <col min="9249" max="9249" width="5.7109375" style="129" customWidth="1"/>
    <col min="9250" max="9252" width="14.28515625" style="129" customWidth="1"/>
    <col min="9253" max="9253" width="5.7109375" style="129" customWidth="1"/>
    <col min="9254" max="9256" width="14.140625" style="129" customWidth="1"/>
    <col min="9257" max="9266" width="11.42578125" style="129"/>
    <col min="9267" max="9268" width="63.140625" style="129" customWidth="1"/>
    <col min="9269" max="9273" width="43.85546875" style="129" customWidth="1"/>
    <col min="9274" max="9472" width="11.42578125" style="129"/>
    <col min="9473" max="9473" width="3.42578125" style="129" bestFit="1" customWidth="1"/>
    <col min="9474" max="9474" width="13.28515625" style="129" customWidth="1"/>
    <col min="9475" max="9475" width="64.140625" style="129" customWidth="1"/>
    <col min="9476" max="9476" width="22.42578125" style="129" customWidth="1"/>
    <col min="9477" max="9477" width="11.42578125" style="129"/>
    <col min="9478" max="9478" width="15.42578125" style="129" customWidth="1"/>
    <col min="9479" max="9479" width="13.42578125" style="129" customWidth="1"/>
    <col min="9480" max="9480" width="11.42578125" style="129"/>
    <col min="9481" max="9481" width="12.85546875" style="129" customWidth="1"/>
    <col min="9482" max="9482" width="11.42578125" style="129"/>
    <col min="9483" max="9484" width="14" style="129" customWidth="1"/>
    <col min="9485" max="9485" width="2.42578125" style="129" customWidth="1"/>
    <col min="9486" max="9487" width="11.42578125" style="129"/>
    <col min="9488" max="9488" width="2" style="129" customWidth="1"/>
    <col min="9489" max="9493" width="15.5703125" style="129" customWidth="1"/>
    <col min="9494" max="9494" width="16.7109375" style="129" customWidth="1"/>
    <col min="9495" max="9495" width="4.5703125" style="129" customWidth="1"/>
    <col min="9496" max="9500" width="14.7109375" style="129" customWidth="1"/>
    <col min="9501" max="9501" width="18.42578125" style="129" customWidth="1"/>
    <col min="9502" max="9502" width="4.5703125" style="129" customWidth="1"/>
    <col min="9503" max="9504" width="15.42578125" style="129" customWidth="1"/>
    <col min="9505" max="9505" width="5.7109375" style="129" customWidth="1"/>
    <col min="9506" max="9508" width="14.28515625" style="129" customWidth="1"/>
    <col min="9509" max="9509" width="5.7109375" style="129" customWidth="1"/>
    <col min="9510" max="9512" width="14.140625" style="129" customWidth="1"/>
    <col min="9513" max="9522" width="11.42578125" style="129"/>
    <col min="9523" max="9524" width="63.140625" style="129" customWidth="1"/>
    <col min="9525" max="9529" width="43.85546875" style="129" customWidth="1"/>
    <col min="9530" max="9728" width="11.42578125" style="129"/>
    <col min="9729" max="9729" width="3.42578125" style="129" bestFit="1" customWidth="1"/>
    <col min="9730" max="9730" width="13.28515625" style="129" customWidth="1"/>
    <col min="9731" max="9731" width="64.140625" style="129" customWidth="1"/>
    <col min="9732" max="9732" width="22.42578125" style="129" customWidth="1"/>
    <col min="9733" max="9733" width="11.42578125" style="129"/>
    <col min="9734" max="9734" width="15.42578125" style="129" customWidth="1"/>
    <col min="9735" max="9735" width="13.42578125" style="129" customWidth="1"/>
    <col min="9736" max="9736" width="11.42578125" style="129"/>
    <col min="9737" max="9737" width="12.85546875" style="129" customWidth="1"/>
    <col min="9738" max="9738" width="11.42578125" style="129"/>
    <col min="9739" max="9740" width="14" style="129" customWidth="1"/>
    <col min="9741" max="9741" width="2.42578125" style="129" customWidth="1"/>
    <col min="9742" max="9743" width="11.42578125" style="129"/>
    <col min="9744" max="9744" width="2" style="129" customWidth="1"/>
    <col min="9745" max="9749" width="15.5703125" style="129" customWidth="1"/>
    <col min="9750" max="9750" width="16.7109375" style="129" customWidth="1"/>
    <col min="9751" max="9751" width="4.5703125" style="129" customWidth="1"/>
    <col min="9752" max="9756" width="14.7109375" style="129" customWidth="1"/>
    <col min="9757" max="9757" width="18.42578125" style="129" customWidth="1"/>
    <col min="9758" max="9758" width="4.5703125" style="129" customWidth="1"/>
    <col min="9759" max="9760" width="15.42578125" style="129" customWidth="1"/>
    <col min="9761" max="9761" width="5.7109375" style="129" customWidth="1"/>
    <col min="9762" max="9764" width="14.28515625" style="129" customWidth="1"/>
    <col min="9765" max="9765" width="5.7109375" style="129" customWidth="1"/>
    <col min="9766" max="9768" width="14.140625" style="129" customWidth="1"/>
    <col min="9769" max="9778" width="11.42578125" style="129"/>
    <col min="9779" max="9780" width="63.140625" style="129" customWidth="1"/>
    <col min="9781" max="9785" width="43.85546875" style="129" customWidth="1"/>
    <col min="9786" max="9984" width="11.42578125" style="129"/>
    <col min="9985" max="9985" width="3.42578125" style="129" bestFit="1" customWidth="1"/>
    <col min="9986" max="9986" width="13.28515625" style="129" customWidth="1"/>
    <col min="9987" max="9987" width="64.140625" style="129" customWidth="1"/>
    <col min="9988" max="9988" width="22.42578125" style="129" customWidth="1"/>
    <col min="9989" max="9989" width="11.42578125" style="129"/>
    <col min="9990" max="9990" width="15.42578125" style="129" customWidth="1"/>
    <col min="9991" max="9991" width="13.42578125" style="129" customWidth="1"/>
    <col min="9992" max="9992" width="11.42578125" style="129"/>
    <col min="9993" max="9993" width="12.85546875" style="129" customWidth="1"/>
    <col min="9994" max="9994" width="11.42578125" style="129"/>
    <col min="9995" max="9996" width="14" style="129" customWidth="1"/>
    <col min="9997" max="9997" width="2.42578125" style="129" customWidth="1"/>
    <col min="9998" max="9999" width="11.42578125" style="129"/>
    <col min="10000" max="10000" width="2" style="129" customWidth="1"/>
    <col min="10001" max="10005" width="15.5703125" style="129" customWidth="1"/>
    <col min="10006" max="10006" width="16.7109375" style="129" customWidth="1"/>
    <col min="10007" max="10007" width="4.5703125" style="129" customWidth="1"/>
    <col min="10008" max="10012" width="14.7109375" style="129" customWidth="1"/>
    <col min="10013" max="10013" width="18.42578125" style="129" customWidth="1"/>
    <col min="10014" max="10014" width="4.5703125" style="129" customWidth="1"/>
    <col min="10015" max="10016" width="15.42578125" style="129" customWidth="1"/>
    <col min="10017" max="10017" width="5.7109375" style="129" customWidth="1"/>
    <col min="10018" max="10020" width="14.28515625" style="129" customWidth="1"/>
    <col min="10021" max="10021" width="5.7109375" style="129" customWidth="1"/>
    <col min="10022" max="10024" width="14.140625" style="129" customWidth="1"/>
    <col min="10025" max="10034" width="11.42578125" style="129"/>
    <col min="10035" max="10036" width="63.140625" style="129" customWidth="1"/>
    <col min="10037" max="10041" width="43.85546875" style="129" customWidth="1"/>
    <col min="10042" max="10240" width="11.42578125" style="129"/>
    <col min="10241" max="10241" width="3.42578125" style="129" bestFit="1" customWidth="1"/>
    <col min="10242" max="10242" width="13.28515625" style="129" customWidth="1"/>
    <col min="10243" max="10243" width="64.140625" style="129" customWidth="1"/>
    <col min="10244" max="10244" width="22.42578125" style="129" customWidth="1"/>
    <col min="10245" max="10245" width="11.42578125" style="129"/>
    <col min="10246" max="10246" width="15.42578125" style="129" customWidth="1"/>
    <col min="10247" max="10247" width="13.42578125" style="129" customWidth="1"/>
    <col min="10248" max="10248" width="11.42578125" style="129"/>
    <col min="10249" max="10249" width="12.85546875" style="129" customWidth="1"/>
    <col min="10250" max="10250" width="11.42578125" style="129"/>
    <col min="10251" max="10252" width="14" style="129" customWidth="1"/>
    <col min="10253" max="10253" width="2.42578125" style="129" customWidth="1"/>
    <col min="10254" max="10255" width="11.42578125" style="129"/>
    <col min="10256" max="10256" width="2" style="129" customWidth="1"/>
    <col min="10257" max="10261" width="15.5703125" style="129" customWidth="1"/>
    <col min="10262" max="10262" width="16.7109375" style="129" customWidth="1"/>
    <col min="10263" max="10263" width="4.5703125" style="129" customWidth="1"/>
    <col min="10264" max="10268" width="14.7109375" style="129" customWidth="1"/>
    <col min="10269" max="10269" width="18.42578125" style="129" customWidth="1"/>
    <col min="10270" max="10270" width="4.5703125" style="129" customWidth="1"/>
    <col min="10271" max="10272" width="15.42578125" style="129" customWidth="1"/>
    <col min="10273" max="10273" width="5.7109375" style="129" customWidth="1"/>
    <col min="10274" max="10276" width="14.28515625" style="129" customWidth="1"/>
    <col min="10277" max="10277" width="5.7109375" style="129" customWidth="1"/>
    <col min="10278" max="10280" width="14.140625" style="129" customWidth="1"/>
    <col min="10281" max="10290" width="11.42578125" style="129"/>
    <col min="10291" max="10292" width="63.140625" style="129" customWidth="1"/>
    <col min="10293" max="10297" width="43.85546875" style="129" customWidth="1"/>
    <col min="10298" max="10496" width="11.42578125" style="129"/>
    <col min="10497" max="10497" width="3.42578125" style="129" bestFit="1" customWidth="1"/>
    <col min="10498" max="10498" width="13.28515625" style="129" customWidth="1"/>
    <col min="10499" max="10499" width="64.140625" style="129" customWidth="1"/>
    <col min="10500" max="10500" width="22.42578125" style="129" customWidth="1"/>
    <col min="10501" max="10501" width="11.42578125" style="129"/>
    <col min="10502" max="10502" width="15.42578125" style="129" customWidth="1"/>
    <col min="10503" max="10503" width="13.42578125" style="129" customWidth="1"/>
    <col min="10504" max="10504" width="11.42578125" style="129"/>
    <col min="10505" max="10505" width="12.85546875" style="129" customWidth="1"/>
    <col min="10506" max="10506" width="11.42578125" style="129"/>
    <col min="10507" max="10508" width="14" style="129" customWidth="1"/>
    <col min="10509" max="10509" width="2.42578125" style="129" customWidth="1"/>
    <col min="10510" max="10511" width="11.42578125" style="129"/>
    <col min="10512" max="10512" width="2" style="129" customWidth="1"/>
    <col min="10513" max="10517" width="15.5703125" style="129" customWidth="1"/>
    <col min="10518" max="10518" width="16.7109375" style="129" customWidth="1"/>
    <col min="10519" max="10519" width="4.5703125" style="129" customWidth="1"/>
    <col min="10520" max="10524" width="14.7109375" style="129" customWidth="1"/>
    <col min="10525" max="10525" width="18.42578125" style="129" customWidth="1"/>
    <col min="10526" max="10526" width="4.5703125" style="129" customWidth="1"/>
    <col min="10527" max="10528" width="15.42578125" style="129" customWidth="1"/>
    <col min="10529" max="10529" width="5.7109375" style="129" customWidth="1"/>
    <col min="10530" max="10532" width="14.28515625" style="129" customWidth="1"/>
    <col min="10533" max="10533" width="5.7109375" style="129" customWidth="1"/>
    <col min="10534" max="10536" width="14.140625" style="129" customWidth="1"/>
    <col min="10537" max="10546" width="11.42578125" style="129"/>
    <col min="10547" max="10548" width="63.140625" style="129" customWidth="1"/>
    <col min="10549" max="10553" width="43.85546875" style="129" customWidth="1"/>
    <col min="10554" max="10752" width="11.42578125" style="129"/>
    <col min="10753" max="10753" width="3.42578125" style="129" bestFit="1" customWidth="1"/>
    <col min="10754" max="10754" width="13.28515625" style="129" customWidth="1"/>
    <col min="10755" max="10755" width="64.140625" style="129" customWidth="1"/>
    <col min="10756" max="10756" width="22.42578125" style="129" customWidth="1"/>
    <col min="10757" max="10757" width="11.42578125" style="129"/>
    <col min="10758" max="10758" width="15.42578125" style="129" customWidth="1"/>
    <col min="10759" max="10759" width="13.42578125" style="129" customWidth="1"/>
    <col min="10760" max="10760" width="11.42578125" style="129"/>
    <col min="10761" max="10761" width="12.85546875" style="129" customWidth="1"/>
    <col min="10762" max="10762" width="11.42578125" style="129"/>
    <col min="10763" max="10764" width="14" style="129" customWidth="1"/>
    <col min="10765" max="10765" width="2.42578125" style="129" customWidth="1"/>
    <col min="10766" max="10767" width="11.42578125" style="129"/>
    <col min="10768" max="10768" width="2" style="129" customWidth="1"/>
    <col min="10769" max="10773" width="15.5703125" style="129" customWidth="1"/>
    <col min="10774" max="10774" width="16.7109375" style="129" customWidth="1"/>
    <col min="10775" max="10775" width="4.5703125" style="129" customWidth="1"/>
    <col min="10776" max="10780" width="14.7109375" style="129" customWidth="1"/>
    <col min="10781" max="10781" width="18.42578125" style="129" customWidth="1"/>
    <col min="10782" max="10782" width="4.5703125" style="129" customWidth="1"/>
    <col min="10783" max="10784" width="15.42578125" style="129" customWidth="1"/>
    <col min="10785" max="10785" width="5.7109375" style="129" customWidth="1"/>
    <col min="10786" max="10788" width="14.28515625" style="129" customWidth="1"/>
    <col min="10789" max="10789" width="5.7109375" style="129" customWidth="1"/>
    <col min="10790" max="10792" width="14.140625" style="129" customWidth="1"/>
    <col min="10793" max="10802" width="11.42578125" style="129"/>
    <col min="10803" max="10804" width="63.140625" style="129" customWidth="1"/>
    <col min="10805" max="10809" width="43.85546875" style="129" customWidth="1"/>
    <col min="10810" max="11008" width="11.42578125" style="129"/>
    <col min="11009" max="11009" width="3.42578125" style="129" bestFit="1" customWidth="1"/>
    <col min="11010" max="11010" width="13.28515625" style="129" customWidth="1"/>
    <col min="11011" max="11011" width="64.140625" style="129" customWidth="1"/>
    <col min="11012" max="11012" width="22.42578125" style="129" customWidth="1"/>
    <col min="11013" max="11013" width="11.42578125" style="129"/>
    <col min="11014" max="11014" width="15.42578125" style="129" customWidth="1"/>
    <col min="11015" max="11015" width="13.42578125" style="129" customWidth="1"/>
    <col min="11016" max="11016" width="11.42578125" style="129"/>
    <col min="11017" max="11017" width="12.85546875" style="129" customWidth="1"/>
    <col min="11018" max="11018" width="11.42578125" style="129"/>
    <col min="11019" max="11020" width="14" style="129" customWidth="1"/>
    <col min="11021" max="11021" width="2.42578125" style="129" customWidth="1"/>
    <col min="11022" max="11023" width="11.42578125" style="129"/>
    <col min="11024" max="11024" width="2" style="129" customWidth="1"/>
    <col min="11025" max="11029" width="15.5703125" style="129" customWidth="1"/>
    <col min="11030" max="11030" width="16.7109375" style="129" customWidth="1"/>
    <col min="11031" max="11031" width="4.5703125" style="129" customWidth="1"/>
    <col min="11032" max="11036" width="14.7109375" style="129" customWidth="1"/>
    <col min="11037" max="11037" width="18.42578125" style="129" customWidth="1"/>
    <col min="11038" max="11038" width="4.5703125" style="129" customWidth="1"/>
    <col min="11039" max="11040" width="15.42578125" style="129" customWidth="1"/>
    <col min="11041" max="11041" width="5.7109375" style="129" customWidth="1"/>
    <col min="11042" max="11044" width="14.28515625" style="129" customWidth="1"/>
    <col min="11045" max="11045" width="5.7109375" style="129" customWidth="1"/>
    <col min="11046" max="11048" width="14.140625" style="129" customWidth="1"/>
    <col min="11049" max="11058" width="11.42578125" style="129"/>
    <col min="11059" max="11060" width="63.140625" style="129" customWidth="1"/>
    <col min="11061" max="11065" width="43.85546875" style="129" customWidth="1"/>
    <col min="11066" max="11264" width="11.42578125" style="129"/>
    <col min="11265" max="11265" width="3.42578125" style="129" bestFit="1" customWidth="1"/>
    <col min="11266" max="11266" width="13.28515625" style="129" customWidth="1"/>
    <col min="11267" max="11267" width="64.140625" style="129" customWidth="1"/>
    <col min="11268" max="11268" width="22.42578125" style="129" customWidth="1"/>
    <col min="11269" max="11269" width="11.42578125" style="129"/>
    <col min="11270" max="11270" width="15.42578125" style="129" customWidth="1"/>
    <col min="11271" max="11271" width="13.42578125" style="129" customWidth="1"/>
    <col min="11272" max="11272" width="11.42578125" style="129"/>
    <col min="11273" max="11273" width="12.85546875" style="129" customWidth="1"/>
    <col min="11274" max="11274" width="11.42578125" style="129"/>
    <col min="11275" max="11276" width="14" style="129" customWidth="1"/>
    <col min="11277" max="11277" width="2.42578125" style="129" customWidth="1"/>
    <col min="11278" max="11279" width="11.42578125" style="129"/>
    <col min="11280" max="11280" width="2" style="129" customWidth="1"/>
    <col min="11281" max="11285" width="15.5703125" style="129" customWidth="1"/>
    <col min="11286" max="11286" width="16.7109375" style="129" customWidth="1"/>
    <col min="11287" max="11287" width="4.5703125" style="129" customWidth="1"/>
    <col min="11288" max="11292" width="14.7109375" style="129" customWidth="1"/>
    <col min="11293" max="11293" width="18.42578125" style="129" customWidth="1"/>
    <col min="11294" max="11294" width="4.5703125" style="129" customWidth="1"/>
    <col min="11295" max="11296" width="15.42578125" style="129" customWidth="1"/>
    <col min="11297" max="11297" width="5.7109375" style="129" customWidth="1"/>
    <col min="11298" max="11300" width="14.28515625" style="129" customWidth="1"/>
    <col min="11301" max="11301" width="5.7109375" style="129" customWidth="1"/>
    <col min="11302" max="11304" width="14.140625" style="129" customWidth="1"/>
    <col min="11305" max="11314" width="11.42578125" style="129"/>
    <col min="11315" max="11316" width="63.140625" style="129" customWidth="1"/>
    <col min="11317" max="11321" width="43.85546875" style="129" customWidth="1"/>
    <col min="11322" max="11520" width="11.42578125" style="129"/>
    <col min="11521" max="11521" width="3.42578125" style="129" bestFit="1" customWidth="1"/>
    <col min="11522" max="11522" width="13.28515625" style="129" customWidth="1"/>
    <col min="11523" max="11523" width="64.140625" style="129" customWidth="1"/>
    <col min="11524" max="11524" width="22.42578125" style="129" customWidth="1"/>
    <col min="11525" max="11525" width="11.42578125" style="129"/>
    <col min="11526" max="11526" width="15.42578125" style="129" customWidth="1"/>
    <col min="11527" max="11527" width="13.42578125" style="129" customWidth="1"/>
    <col min="11528" max="11528" width="11.42578125" style="129"/>
    <col min="11529" max="11529" width="12.85546875" style="129" customWidth="1"/>
    <col min="11530" max="11530" width="11.42578125" style="129"/>
    <col min="11531" max="11532" width="14" style="129" customWidth="1"/>
    <col min="11533" max="11533" width="2.42578125" style="129" customWidth="1"/>
    <col min="11534" max="11535" width="11.42578125" style="129"/>
    <col min="11536" max="11536" width="2" style="129" customWidth="1"/>
    <col min="11537" max="11541" width="15.5703125" style="129" customWidth="1"/>
    <col min="11542" max="11542" width="16.7109375" style="129" customWidth="1"/>
    <col min="11543" max="11543" width="4.5703125" style="129" customWidth="1"/>
    <col min="11544" max="11548" width="14.7109375" style="129" customWidth="1"/>
    <col min="11549" max="11549" width="18.42578125" style="129" customWidth="1"/>
    <col min="11550" max="11550" width="4.5703125" style="129" customWidth="1"/>
    <col min="11551" max="11552" width="15.42578125" style="129" customWidth="1"/>
    <col min="11553" max="11553" width="5.7109375" style="129" customWidth="1"/>
    <col min="11554" max="11556" width="14.28515625" style="129" customWidth="1"/>
    <col min="11557" max="11557" width="5.7109375" style="129" customWidth="1"/>
    <col min="11558" max="11560" width="14.140625" style="129" customWidth="1"/>
    <col min="11561" max="11570" width="11.42578125" style="129"/>
    <col min="11571" max="11572" width="63.140625" style="129" customWidth="1"/>
    <col min="11573" max="11577" width="43.85546875" style="129" customWidth="1"/>
    <col min="11578" max="11776" width="11.42578125" style="129"/>
    <col min="11777" max="11777" width="3.42578125" style="129" bestFit="1" customWidth="1"/>
    <col min="11778" max="11778" width="13.28515625" style="129" customWidth="1"/>
    <col min="11779" max="11779" width="64.140625" style="129" customWidth="1"/>
    <col min="11780" max="11780" width="22.42578125" style="129" customWidth="1"/>
    <col min="11781" max="11781" width="11.42578125" style="129"/>
    <col min="11782" max="11782" width="15.42578125" style="129" customWidth="1"/>
    <col min="11783" max="11783" width="13.42578125" style="129" customWidth="1"/>
    <col min="11784" max="11784" width="11.42578125" style="129"/>
    <col min="11785" max="11785" width="12.85546875" style="129" customWidth="1"/>
    <col min="11786" max="11786" width="11.42578125" style="129"/>
    <col min="11787" max="11788" width="14" style="129" customWidth="1"/>
    <col min="11789" max="11789" width="2.42578125" style="129" customWidth="1"/>
    <col min="11790" max="11791" width="11.42578125" style="129"/>
    <col min="11792" max="11792" width="2" style="129" customWidth="1"/>
    <col min="11793" max="11797" width="15.5703125" style="129" customWidth="1"/>
    <col min="11798" max="11798" width="16.7109375" style="129" customWidth="1"/>
    <col min="11799" max="11799" width="4.5703125" style="129" customWidth="1"/>
    <col min="11800" max="11804" width="14.7109375" style="129" customWidth="1"/>
    <col min="11805" max="11805" width="18.42578125" style="129" customWidth="1"/>
    <col min="11806" max="11806" width="4.5703125" style="129" customWidth="1"/>
    <col min="11807" max="11808" width="15.42578125" style="129" customWidth="1"/>
    <col min="11809" max="11809" width="5.7109375" style="129" customWidth="1"/>
    <col min="11810" max="11812" width="14.28515625" style="129" customWidth="1"/>
    <col min="11813" max="11813" width="5.7109375" style="129" customWidth="1"/>
    <col min="11814" max="11816" width="14.140625" style="129" customWidth="1"/>
    <col min="11817" max="11826" width="11.42578125" style="129"/>
    <col min="11827" max="11828" width="63.140625" style="129" customWidth="1"/>
    <col min="11829" max="11833" width="43.85546875" style="129" customWidth="1"/>
    <col min="11834" max="12032" width="11.42578125" style="129"/>
    <col min="12033" max="12033" width="3.42578125" style="129" bestFit="1" customWidth="1"/>
    <col min="12034" max="12034" width="13.28515625" style="129" customWidth="1"/>
    <col min="12035" max="12035" width="64.140625" style="129" customWidth="1"/>
    <col min="12036" max="12036" width="22.42578125" style="129" customWidth="1"/>
    <col min="12037" max="12037" width="11.42578125" style="129"/>
    <col min="12038" max="12038" width="15.42578125" style="129" customWidth="1"/>
    <col min="12039" max="12039" width="13.42578125" style="129" customWidth="1"/>
    <col min="12040" max="12040" width="11.42578125" style="129"/>
    <col min="12041" max="12041" width="12.85546875" style="129" customWidth="1"/>
    <col min="12042" max="12042" width="11.42578125" style="129"/>
    <col min="12043" max="12044" width="14" style="129" customWidth="1"/>
    <col min="12045" max="12045" width="2.42578125" style="129" customWidth="1"/>
    <col min="12046" max="12047" width="11.42578125" style="129"/>
    <col min="12048" max="12048" width="2" style="129" customWidth="1"/>
    <col min="12049" max="12053" width="15.5703125" style="129" customWidth="1"/>
    <col min="12054" max="12054" width="16.7109375" style="129" customWidth="1"/>
    <col min="12055" max="12055" width="4.5703125" style="129" customWidth="1"/>
    <col min="12056" max="12060" width="14.7109375" style="129" customWidth="1"/>
    <col min="12061" max="12061" width="18.42578125" style="129" customWidth="1"/>
    <col min="12062" max="12062" width="4.5703125" style="129" customWidth="1"/>
    <col min="12063" max="12064" width="15.42578125" style="129" customWidth="1"/>
    <col min="12065" max="12065" width="5.7109375" style="129" customWidth="1"/>
    <col min="12066" max="12068" width="14.28515625" style="129" customWidth="1"/>
    <col min="12069" max="12069" width="5.7109375" style="129" customWidth="1"/>
    <col min="12070" max="12072" width="14.140625" style="129" customWidth="1"/>
    <col min="12073" max="12082" width="11.42578125" style="129"/>
    <col min="12083" max="12084" width="63.140625" style="129" customWidth="1"/>
    <col min="12085" max="12089" width="43.85546875" style="129" customWidth="1"/>
    <col min="12090" max="12288" width="11.42578125" style="129"/>
    <col min="12289" max="12289" width="3.42578125" style="129" bestFit="1" customWidth="1"/>
    <col min="12290" max="12290" width="13.28515625" style="129" customWidth="1"/>
    <col min="12291" max="12291" width="64.140625" style="129" customWidth="1"/>
    <col min="12292" max="12292" width="22.42578125" style="129" customWidth="1"/>
    <col min="12293" max="12293" width="11.42578125" style="129"/>
    <col min="12294" max="12294" width="15.42578125" style="129" customWidth="1"/>
    <col min="12295" max="12295" width="13.42578125" style="129" customWidth="1"/>
    <col min="12296" max="12296" width="11.42578125" style="129"/>
    <col min="12297" max="12297" width="12.85546875" style="129" customWidth="1"/>
    <col min="12298" max="12298" width="11.42578125" style="129"/>
    <col min="12299" max="12300" width="14" style="129" customWidth="1"/>
    <col min="12301" max="12301" width="2.42578125" style="129" customWidth="1"/>
    <col min="12302" max="12303" width="11.42578125" style="129"/>
    <col min="12304" max="12304" width="2" style="129" customWidth="1"/>
    <col min="12305" max="12309" width="15.5703125" style="129" customWidth="1"/>
    <col min="12310" max="12310" width="16.7109375" style="129" customWidth="1"/>
    <col min="12311" max="12311" width="4.5703125" style="129" customWidth="1"/>
    <col min="12312" max="12316" width="14.7109375" style="129" customWidth="1"/>
    <col min="12317" max="12317" width="18.42578125" style="129" customWidth="1"/>
    <col min="12318" max="12318" width="4.5703125" style="129" customWidth="1"/>
    <col min="12319" max="12320" width="15.42578125" style="129" customWidth="1"/>
    <col min="12321" max="12321" width="5.7109375" style="129" customWidth="1"/>
    <col min="12322" max="12324" width="14.28515625" style="129" customWidth="1"/>
    <col min="12325" max="12325" width="5.7109375" style="129" customWidth="1"/>
    <col min="12326" max="12328" width="14.140625" style="129" customWidth="1"/>
    <col min="12329" max="12338" width="11.42578125" style="129"/>
    <col min="12339" max="12340" width="63.140625" style="129" customWidth="1"/>
    <col min="12341" max="12345" width="43.85546875" style="129" customWidth="1"/>
    <col min="12346" max="12544" width="11.42578125" style="129"/>
    <col min="12545" max="12545" width="3.42578125" style="129" bestFit="1" customWidth="1"/>
    <col min="12546" max="12546" width="13.28515625" style="129" customWidth="1"/>
    <col min="12547" max="12547" width="64.140625" style="129" customWidth="1"/>
    <col min="12548" max="12548" width="22.42578125" style="129" customWidth="1"/>
    <col min="12549" max="12549" width="11.42578125" style="129"/>
    <col min="12550" max="12550" width="15.42578125" style="129" customWidth="1"/>
    <col min="12551" max="12551" width="13.42578125" style="129" customWidth="1"/>
    <col min="12552" max="12552" width="11.42578125" style="129"/>
    <col min="12553" max="12553" width="12.85546875" style="129" customWidth="1"/>
    <col min="12554" max="12554" width="11.42578125" style="129"/>
    <col min="12555" max="12556" width="14" style="129" customWidth="1"/>
    <col min="12557" max="12557" width="2.42578125" style="129" customWidth="1"/>
    <col min="12558" max="12559" width="11.42578125" style="129"/>
    <col min="12560" max="12560" width="2" style="129" customWidth="1"/>
    <col min="12561" max="12565" width="15.5703125" style="129" customWidth="1"/>
    <col min="12566" max="12566" width="16.7109375" style="129" customWidth="1"/>
    <col min="12567" max="12567" width="4.5703125" style="129" customWidth="1"/>
    <col min="12568" max="12572" width="14.7109375" style="129" customWidth="1"/>
    <col min="12573" max="12573" width="18.42578125" style="129" customWidth="1"/>
    <col min="12574" max="12574" width="4.5703125" style="129" customWidth="1"/>
    <col min="12575" max="12576" width="15.42578125" style="129" customWidth="1"/>
    <col min="12577" max="12577" width="5.7109375" style="129" customWidth="1"/>
    <col min="12578" max="12580" width="14.28515625" style="129" customWidth="1"/>
    <col min="12581" max="12581" width="5.7109375" style="129" customWidth="1"/>
    <col min="12582" max="12584" width="14.140625" style="129" customWidth="1"/>
    <col min="12585" max="12594" width="11.42578125" style="129"/>
    <col min="12595" max="12596" width="63.140625" style="129" customWidth="1"/>
    <col min="12597" max="12601" width="43.85546875" style="129" customWidth="1"/>
    <col min="12602" max="12800" width="11.42578125" style="129"/>
    <col min="12801" max="12801" width="3.42578125" style="129" bestFit="1" customWidth="1"/>
    <col min="12802" max="12802" width="13.28515625" style="129" customWidth="1"/>
    <col min="12803" max="12803" width="64.140625" style="129" customWidth="1"/>
    <col min="12804" max="12804" width="22.42578125" style="129" customWidth="1"/>
    <col min="12805" max="12805" width="11.42578125" style="129"/>
    <col min="12806" max="12806" width="15.42578125" style="129" customWidth="1"/>
    <col min="12807" max="12807" width="13.42578125" style="129" customWidth="1"/>
    <col min="12808" max="12808" width="11.42578125" style="129"/>
    <col min="12809" max="12809" width="12.85546875" style="129" customWidth="1"/>
    <col min="12810" max="12810" width="11.42578125" style="129"/>
    <col min="12811" max="12812" width="14" style="129" customWidth="1"/>
    <col min="12813" max="12813" width="2.42578125" style="129" customWidth="1"/>
    <col min="12814" max="12815" width="11.42578125" style="129"/>
    <col min="12816" max="12816" width="2" style="129" customWidth="1"/>
    <col min="12817" max="12821" width="15.5703125" style="129" customWidth="1"/>
    <col min="12822" max="12822" width="16.7109375" style="129" customWidth="1"/>
    <col min="12823" max="12823" width="4.5703125" style="129" customWidth="1"/>
    <col min="12824" max="12828" width="14.7109375" style="129" customWidth="1"/>
    <col min="12829" max="12829" width="18.42578125" style="129" customWidth="1"/>
    <col min="12830" max="12830" width="4.5703125" style="129" customWidth="1"/>
    <col min="12831" max="12832" width="15.42578125" style="129" customWidth="1"/>
    <col min="12833" max="12833" width="5.7109375" style="129" customWidth="1"/>
    <col min="12834" max="12836" width="14.28515625" style="129" customWidth="1"/>
    <col min="12837" max="12837" width="5.7109375" style="129" customWidth="1"/>
    <col min="12838" max="12840" width="14.140625" style="129" customWidth="1"/>
    <col min="12841" max="12850" width="11.42578125" style="129"/>
    <col min="12851" max="12852" width="63.140625" style="129" customWidth="1"/>
    <col min="12853" max="12857" width="43.85546875" style="129" customWidth="1"/>
    <col min="12858" max="13056" width="11.42578125" style="129"/>
    <col min="13057" max="13057" width="3.42578125" style="129" bestFit="1" customWidth="1"/>
    <col min="13058" max="13058" width="13.28515625" style="129" customWidth="1"/>
    <col min="13059" max="13059" width="64.140625" style="129" customWidth="1"/>
    <col min="13060" max="13060" width="22.42578125" style="129" customWidth="1"/>
    <col min="13061" max="13061" width="11.42578125" style="129"/>
    <col min="13062" max="13062" width="15.42578125" style="129" customWidth="1"/>
    <col min="13063" max="13063" width="13.42578125" style="129" customWidth="1"/>
    <col min="13064" max="13064" width="11.42578125" style="129"/>
    <col min="13065" max="13065" width="12.85546875" style="129" customWidth="1"/>
    <col min="13066" max="13066" width="11.42578125" style="129"/>
    <col min="13067" max="13068" width="14" style="129" customWidth="1"/>
    <col min="13069" max="13069" width="2.42578125" style="129" customWidth="1"/>
    <col min="13070" max="13071" width="11.42578125" style="129"/>
    <col min="13072" max="13072" width="2" style="129" customWidth="1"/>
    <col min="13073" max="13077" width="15.5703125" style="129" customWidth="1"/>
    <col min="13078" max="13078" width="16.7109375" style="129" customWidth="1"/>
    <col min="13079" max="13079" width="4.5703125" style="129" customWidth="1"/>
    <col min="13080" max="13084" width="14.7109375" style="129" customWidth="1"/>
    <col min="13085" max="13085" width="18.42578125" style="129" customWidth="1"/>
    <col min="13086" max="13086" width="4.5703125" style="129" customWidth="1"/>
    <col min="13087" max="13088" width="15.42578125" style="129" customWidth="1"/>
    <col min="13089" max="13089" width="5.7109375" style="129" customWidth="1"/>
    <col min="13090" max="13092" width="14.28515625" style="129" customWidth="1"/>
    <col min="13093" max="13093" width="5.7109375" style="129" customWidth="1"/>
    <col min="13094" max="13096" width="14.140625" style="129" customWidth="1"/>
    <col min="13097" max="13106" width="11.42578125" style="129"/>
    <col min="13107" max="13108" width="63.140625" style="129" customWidth="1"/>
    <col min="13109" max="13113" width="43.85546875" style="129" customWidth="1"/>
    <col min="13114" max="13312" width="11.42578125" style="129"/>
    <col min="13313" max="13313" width="3.42578125" style="129" bestFit="1" customWidth="1"/>
    <col min="13314" max="13314" width="13.28515625" style="129" customWidth="1"/>
    <col min="13315" max="13315" width="64.140625" style="129" customWidth="1"/>
    <col min="13316" max="13316" width="22.42578125" style="129" customWidth="1"/>
    <col min="13317" max="13317" width="11.42578125" style="129"/>
    <col min="13318" max="13318" width="15.42578125" style="129" customWidth="1"/>
    <col min="13319" max="13319" width="13.42578125" style="129" customWidth="1"/>
    <col min="13320" max="13320" width="11.42578125" style="129"/>
    <col min="13321" max="13321" width="12.85546875" style="129" customWidth="1"/>
    <col min="13322" max="13322" width="11.42578125" style="129"/>
    <col min="13323" max="13324" width="14" style="129" customWidth="1"/>
    <col min="13325" max="13325" width="2.42578125" style="129" customWidth="1"/>
    <col min="13326" max="13327" width="11.42578125" style="129"/>
    <col min="13328" max="13328" width="2" style="129" customWidth="1"/>
    <col min="13329" max="13333" width="15.5703125" style="129" customWidth="1"/>
    <col min="13334" max="13334" width="16.7109375" style="129" customWidth="1"/>
    <col min="13335" max="13335" width="4.5703125" style="129" customWidth="1"/>
    <col min="13336" max="13340" width="14.7109375" style="129" customWidth="1"/>
    <col min="13341" max="13341" width="18.42578125" style="129" customWidth="1"/>
    <col min="13342" max="13342" width="4.5703125" style="129" customWidth="1"/>
    <col min="13343" max="13344" width="15.42578125" style="129" customWidth="1"/>
    <col min="13345" max="13345" width="5.7109375" style="129" customWidth="1"/>
    <col min="13346" max="13348" width="14.28515625" style="129" customWidth="1"/>
    <col min="13349" max="13349" width="5.7109375" style="129" customWidth="1"/>
    <col min="13350" max="13352" width="14.140625" style="129" customWidth="1"/>
    <col min="13353" max="13362" width="11.42578125" style="129"/>
    <col min="13363" max="13364" width="63.140625" style="129" customWidth="1"/>
    <col min="13365" max="13369" width="43.85546875" style="129" customWidth="1"/>
    <col min="13370" max="13568" width="11.42578125" style="129"/>
    <col min="13569" max="13569" width="3.42578125" style="129" bestFit="1" customWidth="1"/>
    <col min="13570" max="13570" width="13.28515625" style="129" customWidth="1"/>
    <col min="13571" max="13571" width="64.140625" style="129" customWidth="1"/>
    <col min="13572" max="13572" width="22.42578125" style="129" customWidth="1"/>
    <col min="13573" max="13573" width="11.42578125" style="129"/>
    <col min="13574" max="13574" width="15.42578125" style="129" customWidth="1"/>
    <col min="13575" max="13575" width="13.42578125" style="129" customWidth="1"/>
    <col min="13576" max="13576" width="11.42578125" style="129"/>
    <col min="13577" max="13577" width="12.85546875" style="129" customWidth="1"/>
    <col min="13578" max="13578" width="11.42578125" style="129"/>
    <col min="13579" max="13580" width="14" style="129" customWidth="1"/>
    <col min="13581" max="13581" width="2.42578125" style="129" customWidth="1"/>
    <col min="13582" max="13583" width="11.42578125" style="129"/>
    <col min="13584" max="13584" width="2" style="129" customWidth="1"/>
    <col min="13585" max="13589" width="15.5703125" style="129" customWidth="1"/>
    <col min="13590" max="13590" width="16.7109375" style="129" customWidth="1"/>
    <col min="13591" max="13591" width="4.5703125" style="129" customWidth="1"/>
    <col min="13592" max="13596" width="14.7109375" style="129" customWidth="1"/>
    <col min="13597" max="13597" width="18.42578125" style="129" customWidth="1"/>
    <col min="13598" max="13598" width="4.5703125" style="129" customWidth="1"/>
    <col min="13599" max="13600" width="15.42578125" style="129" customWidth="1"/>
    <col min="13601" max="13601" width="5.7109375" style="129" customWidth="1"/>
    <col min="13602" max="13604" width="14.28515625" style="129" customWidth="1"/>
    <col min="13605" max="13605" width="5.7109375" style="129" customWidth="1"/>
    <col min="13606" max="13608" width="14.140625" style="129" customWidth="1"/>
    <col min="13609" max="13618" width="11.42578125" style="129"/>
    <col min="13619" max="13620" width="63.140625" style="129" customWidth="1"/>
    <col min="13621" max="13625" width="43.85546875" style="129" customWidth="1"/>
    <col min="13626" max="13824" width="11.42578125" style="129"/>
    <col min="13825" max="13825" width="3.42578125" style="129" bestFit="1" customWidth="1"/>
    <col min="13826" max="13826" width="13.28515625" style="129" customWidth="1"/>
    <col min="13827" max="13827" width="64.140625" style="129" customWidth="1"/>
    <col min="13828" max="13828" width="22.42578125" style="129" customWidth="1"/>
    <col min="13829" max="13829" width="11.42578125" style="129"/>
    <col min="13830" max="13830" width="15.42578125" style="129" customWidth="1"/>
    <col min="13831" max="13831" width="13.42578125" style="129" customWidth="1"/>
    <col min="13832" max="13832" width="11.42578125" style="129"/>
    <col min="13833" max="13833" width="12.85546875" style="129" customWidth="1"/>
    <col min="13834" max="13834" width="11.42578125" style="129"/>
    <col min="13835" max="13836" width="14" style="129" customWidth="1"/>
    <col min="13837" max="13837" width="2.42578125" style="129" customWidth="1"/>
    <col min="13838" max="13839" width="11.42578125" style="129"/>
    <col min="13840" max="13840" width="2" style="129" customWidth="1"/>
    <col min="13841" max="13845" width="15.5703125" style="129" customWidth="1"/>
    <col min="13846" max="13846" width="16.7109375" style="129" customWidth="1"/>
    <col min="13847" max="13847" width="4.5703125" style="129" customWidth="1"/>
    <col min="13848" max="13852" width="14.7109375" style="129" customWidth="1"/>
    <col min="13853" max="13853" width="18.42578125" style="129" customWidth="1"/>
    <col min="13854" max="13854" width="4.5703125" style="129" customWidth="1"/>
    <col min="13855" max="13856" width="15.42578125" style="129" customWidth="1"/>
    <col min="13857" max="13857" width="5.7109375" style="129" customWidth="1"/>
    <col min="13858" max="13860" width="14.28515625" style="129" customWidth="1"/>
    <col min="13861" max="13861" width="5.7109375" style="129" customWidth="1"/>
    <col min="13862" max="13864" width="14.140625" style="129" customWidth="1"/>
    <col min="13865" max="13874" width="11.42578125" style="129"/>
    <col min="13875" max="13876" width="63.140625" style="129" customWidth="1"/>
    <col min="13877" max="13881" width="43.85546875" style="129" customWidth="1"/>
    <col min="13882" max="14080" width="11.42578125" style="129"/>
    <col min="14081" max="14081" width="3.42578125" style="129" bestFit="1" customWidth="1"/>
    <col min="14082" max="14082" width="13.28515625" style="129" customWidth="1"/>
    <col min="14083" max="14083" width="64.140625" style="129" customWidth="1"/>
    <col min="14084" max="14084" width="22.42578125" style="129" customWidth="1"/>
    <col min="14085" max="14085" width="11.42578125" style="129"/>
    <col min="14086" max="14086" width="15.42578125" style="129" customWidth="1"/>
    <col min="14087" max="14087" width="13.42578125" style="129" customWidth="1"/>
    <col min="14088" max="14088" width="11.42578125" style="129"/>
    <col min="14089" max="14089" width="12.85546875" style="129" customWidth="1"/>
    <col min="14090" max="14090" width="11.42578125" style="129"/>
    <col min="14091" max="14092" width="14" style="129" customWidth="1"/>
    <col min="14093" max="14093" width="2.42578125" style="129" customWidth="1"/>
    <col min="14094" max="14095" width="11.42578125" style="129"/>
    <col min="14096" max="14096" width="2" style="129" customWidth="1"/>
    <col min="14097" max="14101" width="15.5703125" style="129" customWidth="1"/>
    <col min="14102" max="14102" width="16.7109375" style="129" customWidth="1"/>
    <col min="14103" max="14103" width="4.5703125" style="129" customWidth="1"/>
    <col min="14104" max="14108" width="14.7109375" style="129" customWidth="1"/>
    <col min="14109" max="14109" width="18.42578125" style="129" customWidth="1"/>
    <col min="14110" max="14110" width="4.5703125" style="129" customWidth="1"/>
    <col min="14111" max="14112" width="15.42578125" style="129" customWidth="1"/>
    <col min="14113" max="14113" width="5.7109375" style="129" customWidth="1"/>
    <col min="14114" max="14116" width="14.28515625" style="129" customWidth="1"/>
    <col min="14117" max="14117" width="5.7109375" style="129" customWidth="1"/>
    <col min="14118" max="14120" width="14.140625" style="129" customWidth="1"/>
    <col min="14121" max="14130" width="11.42578125" style="129"/>
    <col min="14131" max="14132" width="63.140625" style="129" customWidth="1"/>
    <col min="14133" max="14137" width="43.85546875" style="129" customWidth="1"/>
    <col min="14138" max="14336" width="11.42578125" style="129"/>
    <col min="14337" max="14337" width="3.42578125" style="129" bestFit="1" customWidth="1"/>
    <col min="14338" max="14338" width="13.28515625" style="129" customWidth="1"/>
    <col min="14339" max="14339" width="64.140625" style="129" customWidth="1"/>
    <col min="14340" max="14340" width="22.42578125" style="129" customWidth="1"/>
    <col min="14341" max="14341" width="11.42578125" style="129"/>
    <col min="14342" max="14342" width="15.42578125" style="129" customWidth="1"/>
    <col min="14343" max="14343" width="13.42578125" style="129" customWidth="1"/>
    <col min="14344" max="14344" width="11.42578125" style="129"/>
    <col min="14345" max="14345" width="12.85546875" style="129" customWidth="1"/>
    <col min="14346" max="14346" width="11.42578125" style="129"/>
    <col min="14347" max="14348" width="14" style="129" customWidth="1"/>
    <col min="14349" max="14349" width="2.42578125" style="129" customWidth="1"/>
    <col min="14350" max="14351" width="11.42578125" style="129"/>
    <col min="14352" max="14352" width="2" style="129" customWidth="1"/>
    <col min="14353" max="14357" width="15.5703125" style="129" customWidth="1"/>
    <col min="14358" max="14358" width="16.7109375" style="129" customWidth="1"/>
    <col min="14359" max="14359" width="4.5703125" style="129" customWidth="1"/>
    <col min="14360" max="14364" width="14.7109375" style="129" customWidth="1"/>
    <col min="14365" max="14365" width="18.42578125" style="129" customWidth="1"/>
    <col min="14366" max="14366" width="4.5703125" style="129" customWidth="1"/>
    <col min="14367" max="14368" width="15.42578125" style="129" customWidth="1"/>
    <col min="14369" max="14369" width="5.7109375" style="129" customWidth="1"/>
    <col min="14370" max="14372" width="14.28515625" style="129" customWidth="1"/>
    <col min="14373" max="14373" width="5.7109375" style="129" customWidth="1"/>
    <col min="14374" max="14376" width="14.140625" style="129" customWidth="1"/>
    <col min="14377" max="14386" width="11.42578125" style="129"/>
    <col min="14387" max="14388" width="63.140625" style="129" customWidth="1"/>
    <col min="14389" max="14393" width="43.85546875" style="129" customWidth="1"/>
    <col min="14394" max="14592" width="11.42578125" style="129"/>
    <col min="14593" max="14593" width="3.42578125" style="129" bestFit="1" customWidth="1"/>
    <col min="14594" max="14594" width="13.28515625" style="129" customWidth="1"/>
    <col min="14595" max="14595" width="64.140625" style="129" customWidth="1"/>
    <col min="14596" max="14596" width="22.42578125" style="129" customWidth="1"/>
    <col min="14597" max="14597" width="11.42578125" style="129"/>
    <col min="14598" max="14598" width="15.42578125" style="129" customWidth="1"/>
    <col min="14599" max="14599" width="13.42578125" style="129" customWidth="1"/>
    <col min="14600" max="14600" width="11.42578125" style="129"/>
    <col min="14601" max="14601" width="12.85546875" style="129" customWidth="1"/>
    <col min="14602" max="14602" width="11.42578125" style="129"/>
    <col min="14603" max="14604" width="14" style="129" customWidth="1"/>
    <col min="14605" max="14605" width="2.42578125" style="129" customWidth="1"/>
    <col min="14606" max="14607" width="11.42578125" style="129"/>
    <col min="14608" max="14608" width="2" style="129" customWidth="1"/>
    <col min="14609" max="14613" width="15.5703125" style="129" customWidth="1"/>
    <col min="14614" max="14614" width="16.7109375" style="129" customWidth="1"/>
    <col min="14615" max="14615" width="4.5703125" style="129" customWidth="1"/>
    <col min="14616" max="14620" width="14.7109375" style="129" customWidth="1"/>
    <col min="14621" max="14621" width="18.42578125" style="129" customWidth="1"/>
    <col min="14622" max="14622" width="4.5703125" style="129" customWidth="1"/>
    <col min="14623" max="14624" width="15.42578125" style="129" customWidth="1"/>
    <col min="14625" max="14625" width="5.7109375" style="129" customWidth="1"/>
    <col min="14626" max="14628" width="14.28515625" style="129" customWidth="1"/>
    <col min="14629" max="14629" width="5.7109375" style="129" customWidth="1"/>
    <col min="14630" max="14632" width="14.140625" style="129" customWidth="1"/>
    <col min="14633" max="14642" width="11.42578125" style="129"/>
    <col min="14643" max="14644" width="63.140625" style="129" customWidth="1"/>
    <col min="14645" max="14649" width="43.85546875" style="129" customWidth="1"/>
    <col min="14650" max="14848" width="11.42578125" style="129"/>
    <col min="14849" max="14849" width="3.42578125" style="129" bestFit="1" customWidth="1"/>
    <col min="14850" max="14850" width="13.28515625" style="129" customWidth="1"/>
    <col min="14851" max="14851" width="64.140625" style="129" customWidth="1"/>
    <col min="14852" max="14852" width="22.42578125" style="129" customWidth="1"/>
    <col min="14853" max="14853" width="11.42578125" style="129"/>
    <col min="14854" max="14854" width="15.42578125" style="129" customWidth="1"/>
    <col min="14855" max="14855" width="13.42578125" style="129" customWidth="1"/>
    <col min="14856" max="14856" width="11.42578125" style="129"/>
    <col min="14857" max="14857" width="12.85546875" style="129" customWidth="1"/>
    <col min="14858" max="14858" width="11.42578125" style="129"/>
    <col min="14859" max="14860" width="14" style="129" customWidth="1"/>
    <col min="14861" max="14861" width="2.42578125" style="129" customWidth="1"/>
    <col min="14862" max="14863" width="11.42578125" style="129"/>
    <col min="14864" max="14864" width="2" style="129" customWidth="1"/>
    <col min="14865" max="14869" width="15.5703125" style="129" customWidth="1"/>
    <col min="14870" max="14870" width="16.7109375" style="129" customWidth="1"/>
    <col min="14871" max="14871" width="4.5703125" style="129" customWidth="1"/>
    <col min="14872" max="14876" width="14.7109375" style="129" customWidth="1"/>
    <col min="14877" max="14877" width="18.42578125" style="129" customWidth="1"/>
    <col min="14878" max="14878" width="4.5703125" style="129" customWidth="1"/>
    <col min="14879" max="14880" width="15.42578125" style="129" customWidth="1"/>
    <col min="14881" max="14881" width="5.7109375" style="129" customWidth="1"/>
    <col min="14882" max="14884" width="14.28515625" style="129" customWidth="1"/>
    <col min="14885" max="14885" width="5.7109375" style="129" customWidth="1"/>
    <col min="14886" max="14888" width="14.140625" style="129" customWidth="1"/>
    <col min="14889" max="14898" width="11.42578125" style="129"/>
    <col min="14899" max="14900" width="63.140625" style="129" customWidth="1"/>
    <col min="14901" max="14905" width="43.85546875" style="129" customWidth="1"/>
    <col min="14906" max="15104" width="11.42578125" style="129"/>
    <col min="15105" max="15105" width="3.42578125" style="129" bestFit="1" customWidth="1"/>
    <col min="15106" max="15106" width="13.28515625" style="129" customWidth="1"/>
    <col min="15107" max="15107" width="64.140625" style="129" customWidth="1"/>
    <col min="15108" max="15108" width="22.42578125" style="129" customWidth="1"/>
    <col min="15109" max="15109" width="11.42578125" style="129"/>
    <col min="15110" max="15110" width="15.42578125" style="129" customWidth="1"/>
    <col min="15111" max="15111" width="13.42578125" style="129" customWidth="1"/>
    <col min="15112" max="15112" width="11.42578125" style="129"/>
    <col min="15113" max="15113" width="12.85546875" style="129" customWidth="1"/>
    <col min="15114" max="15114" width="11.42578125" style="129"/>
    <col min="15115" max="15116" width="14" style="129" customWidth="1"/>
    <col min="15117" max="15117" width="2.42578125" style="129" customWidth="1"/>
    <col min="15118" max="15119" width="11.42578125" style="129"/>
    <col min="15120" max="15120" width="2" style="129" customWidth="1"/>
    <col min="15121" max="15125" width="15.5703125" style="129" customWidth="1"/>
    <col min="15126" max="15126" width="16.7109375" style="129" customWidth="1"/>
    <col min="15127" max="15127" width="4.5703125" style="129" customWidth="1"/>
    <col min="15128" max="15132" width="14.7109375" style="129" customWidth="1"/>
    <col min="15133" max="15133" width="18.42578125" style="129" customWidth="1"/>
    <col min="15134" max="15134" width="4.5703125" style="129" customWidth="1"/>
    <col min="15135" max="15136" width="15.42578125" style="129" customWidth="1"/>
    <col min="15137" max="15137" width="5.7109375" style="129" customWidth="1"/>
    <col min="15138" max="15140" width="14.28515625" style="129" customWidth="1"/>
    <col min="15141" max="15141" width="5.7109375" style="129" customWidth="1"/>
    <col min="15142" max="15144" width="14.140625" style="129" customWidth="1"/>
    <col min="15145" max="15154" width="11.42578125" style="129"/>
    <col min="15155" max="15156" width="63.140625" style="129" customWidth="1"/>
    <col min="15157" max="15161" width="43.85546875" style="129" customWidth="1"/>
    <col min="15162" max="15360" width="11.42578125" style="129"/>
    <col min="15361" max="15361" width="3.42578125" style="129" bestFit="1" customWidth="1"/>
    <col min="15362" max="15362" width="13.28515625" style="129" customWidth="1"/>
    <col min="15363" max="15363" width="64.140625" style="129" customWidth="1"/>
    <col min="15364" max="15364" width="22.42578125" style="129" customWidth="1"/>
    <col min="15365" max="15365" width="11.42578125" style="129"/>
    <col min="15366" max="15366" width="15.42578125" style="129" customWidth="1"/>
    <col min="15367" max="15367" width="13.42578125" style="129" customWidth="1"/>
    <col min="15368" max="15368" width="11.42578125" style="129"/>
    <col min="15369" max="15369" width="12.85546875" style="129" customWidth="1"/>
    <col min="15370" max="15370" width="11.42578125" style="129"/>
    <col min="15371" max="15372" width="14" style="129" customWidth="1"/>
    <col min="15373" max="15373" width="2.42578125" style="129" customWidth="1"/>
    <col min="15374" max="15375" width="11.42578125" style="129"/>
    <col min="15376" max="15376" width="2" style="129" customWidth="1"/>
    <col min="15377" max="15381" width="15.5703125" style="129" customWidth="1"/>
    <col min="15382" max="15382" width="16.7109375" style="129" customWidth="1"/>
    <col min="15383" max="15383" width="4.5703125" style="129" customWidth="1"/>
    <col min="15384" max="15388" width="14.7109375" style="129" customWidth="1"/>
    <col min="15389" max="15389" width="18.42578125" style="129" customWidth="1"/>
    <col min="15390" max="15390" width="4.5703125" style="129" customWidth="1"/>
    <col min="15391" max="15392" width="15.42578125" style="129" customWidth="1"/>
    <col min="15393" max="15393" width="5.7109375" style="129" customWidth="1"/>
    <col min="15394" max="15396" width="14.28515625" style="129" customWidth="1"/>
    <col min="15397" max="15397" width="5.7109375" style="129" customWidth="1"/>
    <col min="15398" max="15400" width="14.140625" style="129" customWidth="1"/>
    <col min="15401" max="15410" width="11.42578125" style="129"/>
    <col min="15411" max="15412" width="63.140625" style="129" customWidth="1"/>
    <col min="15413" max="15417" width="43.85546875" style="129" customWidth="1"/>
    <col min="15418" max="15616" width="11.42578125" style="129"/>
    <col min="15617" max="15617" width="3.42578125" style="129" bestFit="1" customWidth="1"/>
    <col min="15618" max="15618" width="13.28515625" style="129" customWidth="1"/>
    <col min="15619" max="15619" width="64.140625" style="129" customWidth="1"/>
    <col min="15620" max="15620" width="22.42578125" style="129" customWidth="1"/>
    <col min="15621" max="15621" width="11.42578125" style="129"/>
    <col min="15622" max="15622" width="15.42578125" style="129" customWidth="1"/>
    <col min="15623" max="15623" width="13.42578125" style="129" customWidth="1"/>
    <col min="15624" max="15624" width="11.42578125" style="129"/>
    <col min="15625" max="15625" width="12.85546875" style="129" customWidth="1"/>
    <col min="15626" max="15626" width="11.42578125" style="129"/>
    <col min="15627" max="15628" width="14" style="129" customWidth="1"/>
    <col min="15629" max="15629" width="2.42578125" style="129" customWidth="1"/>
    <col min="15630" max="15631" width="11.42578125" style="129"/>
    <col min="15632" max="15632" width="2" style="129" customWidth="1"/>
    <col min="15633" max="15637" width="15.5703125" style="129" customWidth="1"/>
    <col min="15638" max="15638" width="16.7109375" style="129" customWidth="1"/>
    <col min="15639" max="15639" width="4.5703125" style="129" customWidth="1"/>
    <col min="15640" max="15644" width="14.7109375" style="129" customWidth="1"/>
    <col min="15645" max="15645" width="18.42578125" style="129" customWidth="1"/>
    <col min="15646" max="15646" width="4.5703125" style="129" customWidth="1"/>
    <col min="15647" max="15648" width="15.42578125" style="129" customWidth="1"/>
    <col min="15649" max="15649" width="5.7109375" style="129" customWidth="1"/>
    <col min="15650" max="15652" width="14.28515625" style="129" customWidth="1"/>
    <col min="15653" max="15653" width="5.7109375" style="129" customWidth="1"/>
    <col min="15654" max="15656" width="14.140625" style="129" customWidth="1"/>
    <col min="15657" max="15666" width="11.42578125" style="129"/>
    <col min="15667" max="15668" width="63.140625" style="129" customWidth="1"/>
    <col min="15669" max="15673" width="43.85546875" style="129" customWidth="1"/>
    <col min="15674" max="15872" width="11.42578125" style="129"/>
    <col min="15873" max="15873" width="3.42578125" style="129" bestFit="1" customWidth="1"/>
    <col min="15874" max="15874" width="13.28515625" style="129" customWidth="1"/>
    <col min="15875" max="15875" width="64.140625" style="129" customWidth="1"/>
    <col min="15876" max="15876" width="22.42578125" style="129" customWidth="1"/>
    <col min="15877" max="15877" width="11.42578125" style="129"/>
    <col min="15878" max="15878" width="15.42578125" style="129" customWidth="1"/>
    <col min="15879" max="15879" width="13.42578125" style="129" customWidth="1"/>
    <col min="15880" max="15880" width="11.42578125" style="129"/>
    <col min="15881" max="15881" width="12.85546875" style="129" customWidth="1"/>
    <col min="15882" max="15882" width="11.42578125" style="129"/>
    <col min="15883" max="15884" width="14" style="129" customWidth="1"/>
    <col min="15885" max="15885" width="2.42578125" style="129" customWidth="1"/>
    <col min="15886" max="15887" width="11.42578125" style="129"/>
    <col min="15888" max="15888" width="2" style="129" customWidth="1"/>
    <col min="15889" max="15893" width="15.5703125" style="129" customWidth="1"/>
    <col min="15894" max="15894" width="16.7109375" style="129" customWidth="1"/>
    <col min="15895" max="15895" width="4.5703125" style="129" customWidth="1"/>
    <col min="15896" max="15900" width="14.7109375" style="129" customWidth="1"/>
    <col min="15901" max="15901" width="18.42578125" style="129" customWidth="1"/>
    <col min="15902" max="15902" width="4.5703125" style="129" customWidth="1"/>
    <col min="15903" max="15904" width="15.42578125" style="129" customWidth="1"/>
    <col min="15905" max="15905" width="5.7109375" style="129" customWidth="1"/>
    <col min="15906" max="15908" width="14.28515625" style="129" customWidth="1"/>
    <col min="15909" max="15909" width="5.7109375" style="129" customWidth="1"/>
    <col min="15910" max="15912" width="14.140625" style="129" customWidth="1"/>
    <col min="15913" max="15922" width="11.42578125" style="129"/>
    <col min="15923" max="15924" width="63.140625" style="129" customWidth="1"/>
    <col min="15925" max="15929" width="43.85546875" style="129" customWidth="1"/>
    <col min="15930" max="16128" width="11.42578125" style="129"/>
    <col min="16129" max="16129" width="3.42578125" style="129" bestFit="1" customWidth="1"/>
    <col min="16130" max="16130" width="13.28515625" style="129" customWidth="1"/>
    <col min="16131" max="16131" width="64.140625" style="129" customWidth="1"/>
    <col min="16132" max="16132" width="22.42578125" style="129" customWidth="1"/>
    <col min="16133" max="16133" width="11.42578125" style="129"/>
    <col min="16134" max="16134" width="15.42578125" style="129" customWidth="1"/>
    <col min="16135" max="16135" width="13.42578125" style="129" customWidth="1"/>
    <col min="16136" max="16136" width="11.42578125" style="129"/>
    <col min="16137" max="16137" width="12.85546875" style="129" customWidth="1"/>
    <col min="16138" max="16138" width="11.42578125" style="129"/>
    <col min="16139" max="16140" width="14" style="129" customWidth="1"/>
    <col min="16141" max="16141" width="2.42578125" style="129" customWidth="1"/>
    <col min="16142" max="16143" width="11.42578125" style="129"/>
    <col min="16144" max="16144" width="2" style="129" customWidth="1"/>
    <col min="16145" max="16149" width="15.5703125" style="129" customWidth="1"/>
    <col min="16150" max="16150" width="16.7109375" style="129" customWidth="1"/>
    <col min="16151" max="16151" width="4.5703125" style="129" customWidth="1"/>
    <col min="16152" max="16156" width="14.7109375" style="129" customWidth="1"/>
    <col min="16157" max="16157" width="18.42578125" style="129" customWidth="1"/>
    <col min="16158" max="16158" width="4.5703125" style="129" customWidth="1"/>
    <col min="16159" max="16160" width="15.42578125" style="129" customWidth="1"/>
    <col min="16161" max="16161" width="5.7109375" style="129" customWidth="1"/>
    <col min="16162" max="16164" width="14.28515625" style="129" customWidth="1"/>
    <col min="16165" max="16165" width="5.7109375" style="129" customWidth="1"/>
    <col min="16166" max="16168" width="14.140625" style="129" customWidth="1"/>
    <col min="16169" max="16178" width="11.42578125" style="129"/>
    <col min="16179" max="16180" width="63.140625" style="129" customWidth="1"/>
    <col min="16181" max="16185" width="43.85546875" style="129" customWidth="1"/>
    <col min="16186" max="16384" width="11.42578125" style="129"/>
  </cols>
  <sheetData>
    <row r="1" spans="1:57" ht="23.25">
      <c r="A1" s="267" t="s">
        <v>595</v>
      </c>
      <c r="B1" s="267"/>
      <c r="C1" s="267"/>
      <c r="D1" s="267"/>
      <c r="E1" s="267"/>
      <c r="F1" s="267"/>
      <c r="G1" s="267"/>
      <c r="H1" s="267"/>
      <c r="I1" s="267"/>
      <c r="J1" s="267"/>
      <c r="K1" s="267"/>
      <c r="L1" s="267"/>
      <c r="M1" s="267"/>
      <c r="N1" s="267"/>
      <c r="O1" s="267"/>
      <c r="P1" s="267"/>
      <c r="Q1" s="267"/>
      <c r="R1" s="267"/>
      <c r="S1" s="267"/>
      <c r="T1" s="267"/>
      <c r="U1" s="267"/>
      <c r="V1" s="267"/>
      <c r="W1" s="267"/>
    </row>
    <row r="2" spans="1:57" ht="16.5" customHeight="1" thickBot="1">
      <c r="B2" s="132"/>
    </row>
    <row r="3" spans="1:57" ht="24" customHeight="1" thickBot="1">
      <c r="C3" s="268"/>
      <c r="D3" s="268"/>
      <c r="H3" s="269" t="s">
        <v>415</v>
      </c>
      <c r="I3" s="270"/>
      <c r="BD3" s="134" t="s">
        <v>416</v>
      </c>
      <c r="BE3" s="135" t="s">
        <v>417</v>
      </c>
    </row>
    <row r="4" spans="1:57" ht="16.5" thickBot="1">
      <c r="D4" s="136"/>
      <c r="H4" s="137" t="s">
        <v>418</v>
      </c>
      <c r="I4" s="137" t="s">
        <v>283</v>
      </c>
      <c r="BD4" s="134" t="s">
        <v>419</v>
      </c>
      <c r="BE4" s="135" t="s">
        <v>420</v>
      </c>
    </row>
    <row r="5" spans="1:57" ht="16.5" thickBot="1">
      <c r="H5" s="137" t="s">
        <v>421</v>
      </c>
      <c r="I5" s="138"/>
      <c r="BD5" s="134" t="s">
        <v>422</v>
      </c>
      <c r="BE5" s="135" t="s">
        <v>423</v>
      </c>
    </row>
    <row r="6" spans="1:57" ht="18.75" customHeight="1">
      <c r="BD6" s="134" t="s">
        <v>424</v>
      </c>
      <c r="BE6" s="135" t="s">
        <v>425</v>
      </c>
    </row>
    <row r="7" spans="1:57" ht="21.75" customHeight="1">
      <c r="A7" s="267" t="s">
        <v>426</v>
      </c>
      <c r="B7" s="267"/>
      <c r="C7" s="267"/>
      <c r="D7" s="267"/>
      <c r="E7" s="267"/>
      <c r="F7" s="267"/>
      <c r="G7" s="267"/>
      <c r="H7" s="267"/>
      <c r="I7" s="267"/>
      <c r="J7" s="267"/>
      <c r="K7" s="267"/>
      <c r="L7" s="267"/>
      <c r="M7" s="267"/>
      <c r="N7" s="267"/>
      <c r="O7" s="267"/>
      <c r="P7" s="267"/>
      <c r="Q7" s="267"/>
      <c r="R7" s="267"/>
      <c r="S7" s="267"/>
      <c r="T7" s="267"/>
      <c r="U7" s="267"/>
      <c r="V7" s="267"/>
      <c r="W7" s="267"/>
      <c r="BB7" s="139"/>
      <c r="BD7" s="135" t="s">
        <v>427</v>
      </c>
      <c r="BE7" s="135" t="s">
        <v>428</v>
      </c>
    </row>
    <row r="8" spans="1:57" s="139" customFormat="1" ht="27.75" customHeight="1" thickBot="1">
      <c r="B8" s="139" t="s">
        <v>429</v>
      </c>
      <c r="C8" s="140"/>
      <c r="D8" s="139" t="s">
        <v>430</v>
      </c>
      <c r="E8" s="139" t="s">
        <v>431</v>
      </c>
      <c r="F8" s="139" t="s">
        <v>432</v>
      </c>
      <c r="G8" s="139" t="s">
        <v>433</v>
      </c>
      <c r="H8" s="139" t="s">
        <v>434</v>
      </c>
      <c r="I8" s="139" t="s">
        <v>435</v>
      </c>
      <c r="J8" s="139" t="s">
        <v>436</v>
      </c>
      <c r="K8" s="139" t="s">
        <v>437</v>
      </c>
      <c r="L8" s="139" t="s">
        <v>438</v>
      </c>
      <c r="AY8" s="139">
        <v>1</v>
      </c>
      <c r="AZ8" s="139">
        <v>2</v>
      </c>
      <c r="BA8" s="130">
        <v>3</v>
      </c>
      <c r="BB8" s="139">
        <v>4</v>
      </c>
      <c r="BC8" s="210">
        <v>5</v>
      </c>
      <c r="BD8" s="139">
        <v>6</v>
      </c>
      <c r="BE8" s="130">
        <v>7</v>
      </c>
    </row>
    <row r="9" spans="1:57" s="141" customFormat="1" ht="95.25" thickBot="1">
      <c r="A9" s="271" t="s">
        <v>439</v>
      </c>
      <c r="B9" s="272" t="s">
        <v>440</v>
      </c>
      <c r="C9" s="189" t="s">
        <v>440</v>
      </c>
      <c r="D9" s="273" t="s">
        <v>441</v>
      </c>
      <c r="E9" s="274"/>
      <c r="F9" s="274"/>
      <c r="G9" s="274"/>
      <c r="H9" s="274"/>
      <c r="I9" s="274"/>
      <c r="J9" s="274"/>
      <c r="K9" s="274"/>
      <c r="L9" s="275"/>
      <c r="N9" s="247" t="s">
        <v>442</v>
      </c>
      <c r="O9" s="248"/>
      <c r="Q9" s="257" t="s">
        <v>443</v>
      </c>
      <c r="R9" s="258"/>
      <c r="S9" s="259"/>
      <c r="T9" s="247" t="s">
        <v>444</v>
      </c>
      <c r="U9" s="276"/>
      <c r="V9" s="277"/>
      <c r="W9" s="139"/>
      <c r="X9" s="247" t="s">
        <v>445</v>
      </c>
      <c r="Y9" s="248"/>
      <c r="Z9" s="247" t="s">
        <v>446</v>
      </c>
      <c r="AA9" s="248"/>
      <c r="AB9" s="247" t="s">
        <v>447</v>
      </c>
      <c r="AC9" s="248"/>
      <c r="AD9" s="139"/>
      <c r="AE9" s="247" t="s">
        <v>448</v>
      </c>
      <c r="AF9" s="248"/>
      <c r="AH9" s="257" t="s">
        <v>449</v>
      </c>
      <c r="AI9" s="258"/>
      <c r="AJ9" s="259"/>
      <c r="AL9" s="266" t="s">
        <v>450</v>
      </c>
      <c r="AM9" s="266"/>
      <c r="AN9" s="266"/>
      <c r="AP9" s="227" t="s">
        <v>451</v>
      </c>
      <c r="AQ9" s="227"/>
      <c r="AS9" s="228" t="s">
        <v>452</v>
      </c>
      <c r="AT9" s="229"/>
      <c r="AV9" s="228" t="s">
        <v>453</v>
      </c>
      <c r="AW9" s="229"/>
      <c r="AY9" s="142" t="s">
        <v>551</v>
      </c>
      <c r="AZ9" s="143" t="s">
        <v>553</v>
      </c>
      <c r="BA9" s="143" t="s">
        <v>596</v>
      </c>
      <c r="BB9" s="143" t="s">
        <v>585</v>
      </c>
      <c r="BC9" s="211" t="s">
        <v>554</v>
      </c>
      <c r="BD9" s="143" t="s">
        <v>454</v>
      </c>
      <c r="BE9" s="143" t="s">
        <v>455</v>
      </c>
    </row>
    <row r="10" spans="1:57" s="141" customFormat="1" ht="16.5" thickBot="1">
      <c r="A10" s="271"/>
      <c r="B10" s="272"/>
      <c r="C10" s="230" t="s">
        <v>586</v>
      </c>
      <c r="D10" s="233" t="s">
        <v>456</v>
      </c>
      <c r="E10" s="234"/>
      <c r="F10" s="234"/>
      <c r="G10" s="234"/>
      <c r="H10" s="234"/>
      <c r="I10" s="235"/>
      <c r="J10" s="239" t="s">
        <v>457</v>
      </c>
      <c r="K10" s="239" t="s">
        <v>458</v>
      </c>
      <c r="L10" s="242" t="s">
        <v>459</v>
      </c>
      <c r="N10" s="249"/>
      <c r="O10" s="250"/>
      <c r="Q10" s="260"/>
      <c r="R10" s="261"/>
      <c r="S10" s="262"/>
      <c r="T10" s="278"/>
      <c r="U10" s="279"/>
      <c r="V10" s="280"/>
      <c r="W10" s="139"/>
      <c r="X10" s="249"/>
      <c r="Y10" s="250"/>
      <c r="Z10" s="249"/>
      <c r="AA10" s="250"/>
      <c r="AB10" s="249"/>
      <c r="AC10" s="250"/>
      <c r="AD10" s="139"/>
      <c r="AE10" s="253"/>
      <c r="AF10" s="254"/>
      <c r="AH10" s="260"/>
      <c r="AI10" s="261"/>
      <c r="AJ10" s="262"/>
      <c r="AL10" s="266"/>
      <c r="AM10" s="266"/>
      <c r="AN10" s="266"/>
      <c r="AP10" s="144" t="s">
        <v>418</v>
      </c>
      <c r="AQ10" s="144" t="s">
        <v>283</v>
      </c>
      <c r="AS10" s="144" t="s">
        <v>418</v>
      </c>
      <c r="AT10" s="144" t="s">
        <v>283</v>
      </c>
      <c r="AV10" s="243" t="s">
        <v>254</v>
      </c>
      <c r="AW10" s="244"/>
      <c r="AY10" s="145"/>
      <c r="AZ10" s="145"/>
      <c r="BA10" s="130"/>
      <c r="BC10" s="210"/>
      <c r="BD10" s="130"/>
      <c r="BE10" s="130"/>
    </row>
    <row r="11" spans="1:57" s="141" customFormat="1" ht="16.5" thickBot="1">
      <c r="A11" s="271"/>
      <c r="B11" s="272"/>
      <c r="C11" s="231"/>
      <c r="D11" s="236"/>
      <c r="E11" s="237"/>
      <c r="F11" s="237"/>
      <c r="G11" s="237"/>
      <c r="H11" s="237"/>
      <c r="I11" s="238"/>
      <c r="J11" s="240"/>
      <c r="K11" s="240"/>
      <c r="L11" s="242"/>
      <c r="N11" s="249"/>
      <c r="O11" s="250"/>
      <c r="Q11" s="263"/>
      <c r="R11" s="264"/>
      <c r="S11" s="265"/>
      <c r="T11" s="281"/>
      <c r="U11" s="282"/>
      <c r="V11" s="283"/>
      <c r="W11" s="139"/>
      <c r="X11" s="251"/>
      <c r="Y11" s="252"/>
      <c r="Z11" s="251"/>
      <c r="AA11" s="252"/>
      <c r="AB11" s="251"/>
      <c r="AC11" s="252"/>
      <c r="AD11" s="139"/>
      <c r="AE11" s="255"/>
      <c r="AF11" s="256"/>
      <c r="AH11" s="263"/>
      <c r="AI11" s="264"/>
      <c r="AJ11" s="265"/>
      <c r="AL11" s="266"/>
      <c r="AM11" s="266"/>
      <c r="AN11" s="266"/>
      <c r="AP11" s="146"/>
      <c r="AQ11" s="147" t="s">
        <v>422</v>
      </c>
      <c r="AS11" s="146"/>
      <c r="AT11" s="147" t="s">
        <v>422</v>
      </c>
      <c r="AV11" s="245"/>
      <c r="AW11" s="246"/>
      <c r="AY11" s="145"/>
      <c r="AZ11" s="145"/>
      <c r="BA11" s="130"/>
      <c r="BC11" s="210"/>
      <c r="BD11" s="130"/>
      <c r="BE11" s="130"/>
    </row>
    <row r="12" spans="1:57" s="141" customFormat="1" ht="26.25" thickBot="1">
      <c r="A12" s="271"/>
      <c r="B12" s="272"/>
      <c r="C12" s="232"/>
      <c r="D12" s="185" t="s">
        <v>460</v>
      </c>
      <c r="E12" s="185" t="s">
        <v>461</v>
      </c>
      <c r="F12" s="185" t="s">
        <v>462</v>
      </c>
      <c r="G12" s="185" t="s">
        <v>463</v>
      </c>
      <c r="H12" s="185" t="s">
        <v>464</v>
      </c>
      <c r="I12" s="185" t="s">
        <v>465</v>
      </c>
      <c r="J12" s="241"/>
      <c r="K12" s="241"/>
      <c r="L12" s="242"/>
      <c r="N12" s="251"/>
      <c r="O12" s="252"/>
      <c r="Q12" s="188" t="s">
        <v>466</v>
      </c>
      <c r="R12" s="188" t="s">
        <v>418</v>
      </c>
      <c r="S12" s="187" t="s">
        <v>283</v>
      </c>
      <c r="T12" s="188" t="s">
        <v>466</v>
      </c>
      <c r="U12" s="188" t="s">
        <v>418</v>
      </c>
      <c r="V12" s="187" t="s">
        <v>283</v>
      </c>
      <c r="W12" s="186"/>
      <c r="X12" s="144" t="s">
        <v>418</v>
      </c>
      <c r="Y12" s="144" t="s">
        <v>283</v>
      </c>
      <c r="Z12" s="144" t="s">
        <v>418</v>
      </c>
      <c r="AA12" s="144" t="s">
        <v>283</v>
      </c>
      <c r="AB12" s="144" t="s">
        <v>418</v>
      </c>
      <c r="AC12" s="144" t="s">
        <v>283</v>
      </c>
      <c r="AD12" s="186"/>
      <c r="AE12" s="188" t="s">
        <v>418</v>
      </c>
      <c r="AF12" s="188" t="s">
        <v>283</v>
      </c>
      <c r="AH12" s="188" t="s">
        <v>466</v>
      </c>
      <c r="AI12" s="188" t="s">
        <v>418</v>
      </c>
      <c r="AJ12" s="187" t="s">
        <v>283</v>
      </c>
      <c r="AL12" s="188" t="s">
        <v>466</v>
      </c>
      <c r="AM12" s="188" t="s">
        <v>418</v>
      </c>
      <c r="AN12" s="188" t="s">
        <v>283</v>
      </c>
      <c r="BA12" s="130"/>
      <c r="BC12" s="210"/>
      <c r="BD12" s="130"/>
      <c r="BE12" s="130"/>
    </row>
    <row r="13" spans="1:57" s="141" customFormat="1" ht="109.5" customHeight="1" thickBot="1">
      <c r="A13" s="139">
        <v>1</v>
      </c>
      <c r="B13" s="189" t="s">
        <v>467</v>
      </c>
      <c r="C13" s="148" t="s">
        <v>468</v>
      </c>
      <c r="D13" s="185"/>
      <c r="E13" s="185"/>
      <c r="F13" s="185"/>
      <c r="G13" s="185"/>
      <c r="H13" s="185"/>
      <c r="I13" s="185"/>
      <c r="J13" s="184"/>
      <c r="K13" s="184" t="s">
        <v>421</v>
      </c>
      <c r="L13" s="185"/>
      <c r="N13" s="223" t="s">
        <v>421</v>
      </c>
      <c r="O13" s="224"/>
      <c r="Q13" s="188"/>
      <c r="R13" s="188" t="s">
        <v>421</v>
      </c>
      <c r="S13" s="187"/>
      <c r="T13" s="188"/>
      <c r="U13" s="188" t="s">
        <v>421</v>
      </c>
      <c r="V13" s="187"/>
      <c r="W13" s="186"/>
      <c r="X13" s="144" t="s">
        <v>421</v>
      </c>
      <c r="Y13" s="144"/>
      <c r="Z13" s="144" t="s">
        <v>421</v>
      </c>
      <c r="AA13" s="144"/>
      <c r="AB13" s="144" t="s">
        <v>421</v>
      </c>
      <c r="AC13" s="144"/>
      <c r="AD13" s="186"/>
      <c r="AE13" s="144"/>
      <c r="AF13" s="188"/>
      <c r="AH13" s="188"/>
      <c r="AI13" s="188" t="s">
        <v>421</v>
      </c>
      <c r="AJ13" s="187"/>
      <c r="AL13" s="188"/>
      <c r="AM13" s="188" t="s">
        <v>421</v>
      </c>
      <c r="AN13" s="188"/>
      <c r="AQ13" s="139" t="s">
        <v>421</v>
      </c>
      <c r="AY13" s="149" t="s">
        <v>552</v>
      </c>
      <c r="AZ13" s="150" t="s">
        <v>416</v>
      </c>
      <c r="BA13" s="151" t="s">
        <v>427</v>
      </c>
      <c r="BB13" s="150" t="s">
        <v>416</v>
      </c>
      <c r="BC13" s="150" t="s">
        <v>416</v>
      </c>
      <c r="BD13" s="150" t="s">
        <v>416</v>
      </c>
      <c r="BE13" s="150" t="s">
        <v>416</v>
      </c>
    </row>
    <row r="14" spans="1:57" s="141" customFormat="1" ht="79.5" thickBot="1">
      <c r="A14" s="139">
        <v>2</v>
      </c>
      <c r="B14" s="189" t="s">
        <v>469</v>
      </c>
      <c r="C14" s="148" t="s">
        <v>470</v>
      </c>
      <c r="D14" s="185"/>
      <c r="E14" s="185"/>
      <c r="F14" s="185"/>
      <c r="G14" s="185"/>
      <c r="H14" s="185"/>
      <c r="I14" s="185"/>
      <c r="J14" s="184"/>
      <c r="K14" s="184" t="s">
        <v>421</v>
      </c>
      <c r="L14" s="185"/>
      <c r="N14" s="223" t="s">
        <v>421</v>
      </c>
      <c r="O14" s="224"/>
      <c r="Q14" s="188"/>
      <c r="R14" s="188" t="s">
        <v>421</v>
      </c>
      <c r="S14" s="187"/>
      <c r="T14" s="188"/>
      <c r="U14" s="188" t="s">
        <v>421</v>
      </c>
      <c r="V14" s="187"/>
      <c r="W14" s="186"/>
      <c r="X14" s="144" t="s">
        <v>421</v>
      </c>
      <c r="Y14" s="144"/>
      <c r="Z14" s="144" t="s">
        <v>421</v>
      </c>
      <c r="AA14" s="144"/>
      <c r="AB14" s="144" t="s">
        <v>421</v>
      </c>
      <c r="AC14" s="144"/>
      <c r="AD14" s="186"/>
      <c r="AE14" s="188"/>
      <c r="AF14" s="188"/>
      <c r="AH14" s="188"/>
      <c r="AI14" s="188" t="s">
        <v>421</v>
      </c>
      <c r="AJ14" s="187"/>
      <c r="AL14" s="188"/>
      <c r="AM14" s="188" t="s">
        <v>421</v>
      </c>
      <c r="AN14" s="188"/>
      <c r="AQ14" s="139"/>
      <c r="AY14" s="149" t="s">
        <v>552</v>
      </c>
      <c r="AZ14" s="150" t="s">
        <v>416</v>
      </c>
      <c r="BA14" s="151" t="s">
        <v>427</v>
      </c>
      <c r="BB14" s="150" t="s">
        <v>416</v>
      </c>
      <c r="BC14" s="150" t="s">
        <v>416</v>
      </c>
      <c r="BD14" s="150" t="s">
        <v>416</v>
      </c>
      <c r="BE14" s="143" t="s">
        <v>600</v>
      </c>
    </row>
    <row r="15" spans="1:57" s="141" customFormat="1" ht="39" thickBot="1">
      <c r="A15" s="139">
        <v>3</v>
      </c>
      <c r="B15" s="189" t="s">
        <v>471</v>
      </c>
      <c r="C15" s="148" t="s">
        <v>587</v>
      </c>
      <c r="D15" s="185"/>
      <c r="E15" s="185"/>
      <c r="F15" s="185"/>
      <c r="G15" s="185"/>
      <c r="H15" s="185"/>
      <c r="I15" s="185"/>
      <c r="J15" s="184"/>
      <c r="K15" s="184" t="s">
        <v>421</v>
      </c>
      <c r="L15" s="185"/>
      <c r="N15" s="223" t="s">
        <v>421</v>
      </c>
      <c r="O15" s="224"/>
      <c r="Q15" s="188"/>
      <c r="R15" s="188" t="s">
        <v>421</v>
      </c>
      <c r="S15" s="187"/>
      <c r="T15" s="188"/>
      <c r="U15" s="188" t="s">
        <v>421</v>
      </c>
      <c r="V15" s="187"/>
      <c r="W15" s="186"/>
      <c r="X15" s="144" t="s">
        <v>421</v>
      </c>
      <c r="Y15" s="144"/>
      <c r="Z15" s="144" t="s">
        <v>421</v>
      </c>
      <c r="AA15" s="144"/>
      <c r="AB15" s="144" t="s">
        <v>421</v>
      </c>
      <c r="AC15" s="144"/>
      <c r="AD15" s="186"/>
      <c r="AE15" s="188"/>
      <c r="AF15" s="188"/>
      <c r="AH15" s="188"/>
      <c r="AI15" s="188" t="s">
        <v>421</v>
      </c>
      <c r="AJ15" s="187"/>
      <c r="AL15" s="188"/>
      <c r="AM15" s="188" t="s">
        <v>421</v>
      </c>
      <c r="AN15" s="188"/>
      <c r="AQ15" s="139"/>
      <c r="AY15" s="149" t="s">
        <v>552</v>
      </c>
      <c r="AZ15" s="150" t="s">
        <v>416</v>
      </c>
      <c r="BA15" s="150" t="s">
        <v>416</v>
      </c>
      <c r="BB15" s="150" t="s">
        <v>416</v>
      </c>
      <c r="BC15" s="150" t="s">
        <v>416</v>
      </c>
      <c r="BD15" s="150" t="s">
        <v>416</v>
      </c>
      <c r="BE15" s="150" t="s">
        <v>416</v>
      </c>
    </row>
    <row r="16" spans="1:57" s="141" customFormat="1" ht="79.5" thickBot="1">
      <c r="A16" s="139">
        <v>4</v>
      </c>
      <c r="B16" s="189" t="s">
        <v>472</v>
      </c>
      <c r="C16" s="148" t="s">
        <v>473</v>
      </c>
      <c r="D16" s="185"/>
      <c r="E16" s="185"/>
      <c r="F16" s="185"/>
      <c r="G16" s="185"/>
      <c r="H16" s="185"/>
      <c r="I16" s="185"/>
      <c r="J16" s="184"/>
      <c r="K16" s="184" t="s">
        <v>421</v>
      </c>
      <c r="L16" s="185"/>
      <c r="N16" s="223" t="s">
        <v>421</v>
      </c>
      <c r="O16" s="224"/>
      <c r="Q16" s="188"/>
      <c r="R16" s="188" t="s">
        <v>421</v>
      </c>
      <c r="S16" s="187"/>
      <c r="T16" s="188"/>
      <c r="U16" s="188" t="s">
        <v>421</v>
      </c>
      <c r="V16" s="187"/>
      <c r="W16" s="186"/>
      <c r="X16" s="144" t="s">
        <v>421</v>
      </c>
      <c r="Y16" s="144"/>
      <c r="Z16" s="144" t="s">
        <v>421</v>
      </c>
      <c r="AA16" s="144"/>
      <c r="AB16" s="144" t="s">
        <v>421</v>
      </c>
      <c r="AC16" s="144"/>
      <c r="AD16" s="186"/>
      <c r="AE16" s="188"/>
      <c r="AF16" s="188"/>
      <c r="AH16" s="188"/>
      <c r="AI16" s="188" t="s">
        <v>421</v>
      </c>
      <c r="AJ16" s="187"/>
      <c r="AL16" s="188"/>
      <c r="AM16" s="188" t="s">
        <v>421</v>
      </c>
      <c r="AN16" s="188"/>
      <c r="AQ16" s="139"/>
      <c r="AY16" s="149" t="s">
        <v>552</v>
      </c>
      <c r="AZ16" s="150" t="s">
        <v>416</v>
      </c>
      <c r="BA16" s="151" t="s">
        <v>427</v>
      </c>
      <c r="BB16" s="150" t="s">
        <v>416</v>
      </c>
      <c r="BC16" s="150" t="s">
        <v>416</v>
      </c>
      <c r="BD16" s="150" t="s">
        <v>416</v>
      </c>
      <c r="BE16" s="143" t="s">
        <v>601</v>
      </c>
    </row>
    <row r="17" spans="1:57" s="141" customFormat="1" ht="39" thickBot="1">
      <c r="A17" s="139">
        <v>5</v>
      </c>
      <c r="B17" s="189" t="s">
        <v>474</v>
      </c>
      <c r="C17" s="148" t="s">
        <v>475</v>
      </c>
      <c r="D17" s="185"/>
      <c r="E17" s="185"/>
      <c r="F17" s="185"/>
      <c r="G17" s="185"/>
      <c r="H17" s="185"/>
      <c r="I17" s="185"/>
      <c r="J17" s="184"/>
      <c r="K17" s="184" t="s">
        <v>421</v>
      </c>
      <c r="L17" s="185"/>
      <c r="N17" s="223" t="s">
        <v>421</v>
      </c>
      <c r="O17" s="224"/>
      <c r="Q17" s="188"/>
      <c r="R17" s="188" t="s">
        <v>421</v>
      </c>
      <c r="S17" s="187"/>
      <c r="T17" s="188"/>
      <c r="U17" s="188" t="s">
        <v>421</v>
      </c>
      <c r="V17" s="187"/>
      <c r="W17" s="186"/>
      <c r="X17" s="144" t="s">
        <v>421</v>
      </c>
      <c r="Y17" s="144"/>
      <c r="Z17" s="144" t="s">
        <v>421</v>
      </c>
      <c r="AA17" s="144"/>
      <c r="AB17" s="144" t="s">
        <v>421</v>
      </c>
      <c r="AC17" s="144"/>
      <c r="AD17" s="186"/>
      <c r="AE17" s="188"/>
      <c r="AF17" s="188"/>
      <c r="AH17" s="188"/>
      <c r="AI17" s="188" t="s">
        <v>421</v>
      </c>
      <c r="AJ17" s="187"/>
      <c r="AL17" s="188"/>
      <c r="AM17" s="188" t="s">
        <v>421</v>
      </c>
      <c r="AN17" s="188"/>
      <c r="AQ17" s="139"/>
      <c r="AY17" s="149" t="s">
        <v>552</v>
      </c>
      <c r="AZ17" s="150" t="s">
        <v>416</v>
      </c>
      <c r="BA17" s="151" t="s">
        <v>427</v>
      </c>
      <c r="BB17" s="135" t="s">
        <v>427</v>
      </c>
      <c r="BC17" s="150" t="s">
        <v>416</v>
      </c>
      <c r="BD17" s="135" t="s">
        <v>427</v>
      </c>
      <c r="BE17" s="135" t="s">
        <v>427</v>
      </c>
    </row>
    <row r="18" spans="1:57" s="141" customFormat="1" ht="39" thickBot="1">
      <c r="A18" s="139">
        <v>6</v>
      </c>
      <c r="B18" s="189" t="s">
        <v>476</v>
      </c>
      <c r="C18" s="148" t="s">
        <v>477</v>
      </c>
      <c r="D18" s="185"/>
      <c r="E18" s="185"/>
      <c r="F18" s="185"/>
      <c r="G18" s="185"/>
      <c r="H18" s="185"/>
      <c r="I18" s="185"/>
      <c r="J18" s="184"/>
      <c r="K18" s="184" t="s">
        <v>421</v>
      </c>
      <c r="L18" s="185"/>
      <c r="N18" s="223" t="s">
        <v>421</v>
      </c>
      <c r="O18" s="224"/>
      <c r="Q18" s="188"/>
      <c r="R18" s="188" t="s">
        <v>421</v>
      </c>
      <c r="S18" s="187"/>
      <c r="T18" s="188"/>
      <c r="U18" s="188" t="s">
        <v>421</v>
      </c>
      <c r="V18" s="187"/>
      <c r="W18" s="186"/>
      <c r="X18" s="144" t="s">
        <v>421</v>
      </c>
      <c r="Y18" s="144"/>
      <c r="Z18" s="144" t="s">
        <v>421</v>
      </c>
      <c r="AA18" s="144"/>
      <c r="AB18" s="144" t="s">
        <v>421</v>
      </c>
      <c r="AC18" s="144"/>
      <c r="AD18" s="186"/>
      <c r="AE18" s="188"/>
      <c r="AF18" s="188"/>
      <c r="AH18" s="188"/>
      <c r="AI18" s="188" t="s">
        <v>421</v>
      </c>
      <c r="AJ18" s="187"/>
      <c r="AL18" s="188"/>
      <c r="AM18" s="188" t="s">
        <v>421</v>
      </c>
      <c r="AN18" s="188"/>
      <c r="AQ18" s="139"/>
      <c r="AY18" s="149" t="s">
        <v>552</v>
      </c>
      <c r="AZ18" s="150" t="s">
        <v>416</v>
      </c>
      <c r="BA18" s="151" t="s">
        <v>427</v>
      </c>
      <c r="BB18" s="150" t="s">
        <v>416</v>
      </c>
      <c r="BC18" s="150" t="s">
        <v>416</v>
      </c>
      <c r="BD18" s="150" t="s">
        <v>416</v>
      </c>
      <c r="BE18" s="150" t="s">
        <v>416</v>
      </c>
    </row>
    <row r="19" spans="1:57" s="141" customFormat="1" ht="39" thickBot="1">
      <c r="A19" s="139">
        <v>7</v>
      </c>
      <c r="B19" s="189" t="s">
        <v>476</v>
      </c>
      <c r="C19" s="148" t="s">
        <v>477</v>
      </c>
      <c r="D19" s="185"/>
      <c r="E19" s="185"/>
      <c r="F19" s="185"/>
      <c r="G19" s="185"/>
      <c r="H19" s="185"/>
      <c r="I19" s="185"/>
      <c r="J19" s="184"/>
      <c r="K19" s="184" t="s">
        <v>421</v>
      </c>
      <c r="L19" s="185"/>
      <c r="N19" s="223" t="s">
        <v>421</v>
      </c>
      <c r="O19" s="224"/>
      <c r="Q19" s="188"/>
      <c r="R19" s="188" t="s">
        <v>421</v>
      </c>
      <c r="S19" s="187"/>
      <c r="T19" s="188"/>
      <c r="U19" s="188" t="s">
        <v>421</v>
      </c>
      <c r="V19" s="187"/>
      <c r="W19" s="186"/>
      <c r="X19" s="144" t="s">
        <v>421</v>
      </c>
      <c r="Y19" s="144"/>
      <c r="Z19" s="144" t="s">
        <v>421</v>
      </c>
      <c r="AA19" s="144"/>
      <c r="AB19" s="144" t="s">
        <v>421</v>
      </c>
      <c r="AC19" s="144"/>
      <c r="AD19" s="186"/>
      <c r="AE19" s="188"/>
      <c r="AF19" s="188"/>
      <c r="AH19" s="188"/>
      <c r="AI19" s="188" t="s">
        <v>421</v>
      </c>
      <c r="AJ19" s="187"/>
      <c r="AL19" s="188"/>
      <c r="AM19" s="188" t="s">
        <v>421</v>
      </c>
      <c r="AN19" s="188"/>
      <c r="AQ19" s="139"/>
      <c r="AY19" s="149" t="s">
        <v>552</v>
      </c>
      <c r="AZ19" s="150" t="s">
        <v>416</v>
      </c>
      <c r="BA19" s="151" t="s">
        <v>427</v>
      </c>
      <c r="BB19" s="150" t="s">
        <v>416</v>
      </c>
      <c r="BC19" s="150" t="s">
        <v>416</v>
      </c>
      <c r="BD19" s="150" t="s">
        <v>416</v>
      </c>
      <c r="BE19" s="150" t="s">
        <v>416</v>
      </c>
    </row>
    <row r="20" spans="1:57" s="141" customFormat="1" ht="48" thickBot="1">
      <c r="A20" s="139">
        <v>8</v>
      </c>
      <c r="B20" s="189" t="s">
        <v>478</v>
      </c>
      <c r="C20" s="148" t="s">
        <v>479</v>
      </c>
      <c r="D20" s="185"/>
      <c r="E20" s="185"/>
      <c r="F20" s="185"/>
      <c r="G20" s="185"/>
      <c r="H20" s="185"/>
      <c r="I20" s="185"/>
      <c r="J20" s="184"/>
      <c r="K20" s="184" t="s">
        <v>421</v>
      </c>
      <c r="L20" s="185"/>
      <c r="N20" s="223" t="s">
        <v>421</v>
      </c>
      <c r="O20" s="224"/>
      <c r="Q20" s="188"/>
      <c r="R20" s="188" t="s">
        <v>421</v>
      </c>
      <c r="S20" s="187"/>
      <c r="T20" s="188"/>
      <c r="U20" s="188" t="s">
        <v>421</v>
      </c>
      <c r="V20" s="187"/>
      <c r="W20" s="186"/>
      <c r="X20" s="144" t="s">
        <v>421</v>
      </c>
      <c r="Y20" s="144"/>
      <c r="Z20" s="144" t="s">
        <v>421</v>
      </c>
      <c r="AA20" s="144"/>
      <c r="AB20" s="144" t="s">
        <v>421</v>
      </c>
      <c r="AC20" s="144"/>
      <c r="AD20" s="186"/>
      <c r="AE20" s="188"/>
      <c r="AF20" s="188"/>
      <c r="AH20" s="188"/>
      <c r="AI20" s="188" t="s">
        <v>421</v>
      </c>
      <c r="AJ20" s="187"/>
      <c r="AL20" s="188"/>
      <c r="AM20" s="188" t="s">
        <v>421</v>
      </c>
      <c r="AN20" s="188"/>
      <c r="AQ20" s="139"/>
      <c r="AY20" s="149" t="s">
        <v>552</v>
      </c>
      <c r="AZ20" s="150" t="s">
        <v>416</v>
      </c>
      <c r="BA20" s="151" t="s">
        <v>427</v>
      </c>
      <c r="BB20" s="150" t="s">
        <v>416</v>
      </c>
      <c r="BC20" s="150" t="s">
        <v>416</v>
      </c>
      <c r="BD20" s="150" t="s">
        <v>416</v>
      </c>
      <c r="BE20" s="143" t="s">
        <v>588</v>
      </c>
    </row>
    <row r="21" spans="1:57" s="141" customFormat="1" ht="39" thickBot="1">
      <c r="A21" s="139">
        <v>9</v>
      </c>
      <c r="B21" s="189" t="s">
        <v>478</v>
      </c>
      <c r="C21" s="148" t="s">
        <v>479</v>
      </c>
      <c r="D21" s="185"/>
      <c r="E21" s="185"/>
      <c r="F21" s="185"/>
      <c r="G21" s="185"/>
      <c r="H21" s="185"/>
      <c r="I21" s="185"/>
      <c r="J21" s="184"/>
      <c r="K21" s="184" t="s">
        <v>421</v>
      </c>
      <c r="L21" s="185"/>
      <c r="N21" s="223" t="s">
        <v>421</v>
      </c>
      <c r="O21" s="224"/>
      <c r="Q21" s="188"/>
      <c r="R21" s="188" t="s">
        <v>421</v>
      </c>
      <c r="S21" s="187"/>
      <c r="T21" s="188"/>
      <c r="U21" s="188" t="s">
        <v>421</v>
      </c>
      <c r="V21" s="187"/>
      <c r="W21" s="186"/>
      <c r="X21" s="144" t="s">
        <v>421</v>
      </c>
      <c r="Y21" s="144"/>
      <c r="Z21" s="144" t="s">
        <v>421</v>
      </c>
      <c r="AA21" s="144"/>
      <c r="AB21" s="144" t="s">
        <v>421</v>
      </c>
      <c r="AC21" s="144"/>
      <c r="AD21" s="186"/>
      <c r="AE21" s="188"/>
      <c r="AF21" s="188"/>
      <c r="AH21" s="188"/>
      <c r="AI21" s="188" t="s">
        <v>421</v>
      </c>
      <c r="AJ21" s="187"/>
      <c r="AL21" s="188"/>
      <c r="AM21" s="188" t="s">
        <v>421</v>
      </c>
      <c r="AN21" s="188"/>
      <c r="AQ21" s="139"/>
      <c r="AY21" s="149" t="s">
        <v>552</v>
      </c>
      <c r="AZ21" s="150" t="s">
        <v>416</v>
      </c>
      <c r="BA21" s="151" t="s">
        <v>427</v>
      </c>
      <c r="BB21" s="150" t="s">
        <v>416</v>
      </c>
      <c r="BC21" s="150" t="s">
        <v>416</v>
      </c>
      <c r="BD21" s="150" t="s">
        <v>416</v>
      </c>
      <c r="BE21" s="143" t="s">
        <v>589</v>
      </c>
    </row>
    <row r="22" spans="1:57" s="141" customFormat="1" ht="64.5" thickBot="1">
      <c r="A22" s="139">
        <v>10</v>
      </c>
      <c r="B22" s="189" t="s">
        <v>480</v>
      </c>
      <c r="C22" s="148" t="s">
        <v>481</v>
      </c>
      <c r="D22" s="185"/>
      <c r="E22" s="185"/>
      <c r="F22" s="185"/>
      <c r="G22" s="185"/>
      <c r="H22" s="185"/>
      <c r="I22" s="185"/>
      <c r="J22" s="184" t="s">
        <v>421</v>
      </c>
      <c r="K22" s="184"/>
      <c r="L22" s="185"/>
      <c r="N22" s="223" t="s">
        <v>421</v>
      </c>
      <c r="O22" s="224"/>
      <c r="Q22" s="188"/>
      <c r="R22" s="188" t="s">
        <v>421</v>
      </c>
      <c r="S22" s="187"/>
      <c r="T22" s="188"/>
      <c r="U22" s="188" t="s">
        <v>421</v>
      </c>
      <c r="V22" s="187"/>
      <c r="W22" s="186"/>
      <c r="X22" s="144" t="s">
        <v>421</v>
      </c>
      <c r="Y22" s="144"/>
      <c r="Z22" s="144" t="s">
        <v>421</v>
      </c>
      <c r="AA22" s="144"/>
      <c r="AB22" s="144" t="s">
        <v>421</v>
      </c>
      <c r="AC22" s="144"/>
      <c r="AD22" s="186"/>
      <c r="AE22" s="188"/>
      <c r="AF22" s="188"/>
      <c r="AH22" s="188"/>
      <c r="AI22" s="188" t="s">
        <v>421</v>
      </c>
      <c r="AJ22" s="187"/>
      <c r="AL22" s="188"/>
      <c r="AM22" s="188" t="s">
        <v>421</v>
      </c>
      <c r="AN22" s="188"/>
      <c r="AQ22" s="139"/>
      <c r="AY22" s="149" t="s">
        <v>552</v>
      </c>
      <c r="AZ22" s="150" t="s">
        <v>416</v>
      </c>
      <c r="BA22" s="151" t="s">
        <v>427</v>
      </c>
      <c r="BB22" s="150" t="s">
        <v>416</v>
      </c>
      <c r="BC22" s="150" t="s">
        <v>416</v>
      </c>
      <c r="BD22" s="150" t="s">
        <v>416</v>
      </c>
      <c r="BE22" s="150" t="s">
        <v>416</v>
      </c>
    </row>
    <row r="23" spans="1:57" s="141" customFormat="1" ht="111" customHeight="1" thickBot="1">
      <c r="A23" s="139">
        <v>11</v>
      </c>
      <c r="B23" s="189" t="s">
        <v>482</v>
      </c>
      <c r="C23" s="148" t="s">
        <v>483</v>
      </c>
      <c r="D23" s="185"/>
      <c r="E23" s="185"/>
      <c r="F23" s="185"/>
      <c r="G23" s="185"/>
      <c r="H23" s="185"/>
      <c r="I23" s="185"/>
      <c r="J23" s="184" t="s">
        <v>421</v>
      </c>
      <c r="K23" s="184"/>
      <c r="L23" s="185"/>
      <c r="N23" s="223" t="s">
        <v>421</v>
      </c>
      <c r="O23" s="224"/>
      <c r="Q23" s="188"/>
      <c r="R23" s="188"/>
      <c r="S23" s="187" t="s">
        <v>421</v>
      </c>
      <c r="T23" s="188"/>
      <c r="U23" s="188" t="s">
        <v>590</v>
      </c>
      <c r="V23" s="187"/>
      <c r="W23" s="186"/>
      <c r="X23" s="144" t="s">
        <v>421</v>
      </c>
      <c r="Y23" s="144"/>
      <c r="Z23" s="144" t="s">
        <v>421</v>
      </c>
      <c r="AA23" s="144"/>
      <c r="AB23" s="144"/>
      <c r="AC23" s="188" t="s">
        <v>590</v>
      </c>
      <c r="AD23" s="186"/>
      <c r="AE23" s="188"/>
      <c r="AF23" s="188"/>
      <c r="AH23" s="188"/>
      <c r="AI23" s="188" t="s">
        <v>421</v>
      </c>
      <c r="AJ23" s="187"/>
      <c r="AL23" s="188"/>
      <c r="AM23" s="188" t="s">
        <v>421</v>
      </c>
      <c r="AN23" s="188"/>
      <c r="AQ23" s="139"/>
      <c r="AY23" s="149" t="s">
        <v>552</v>
      </c>
      <c r="AZ23" s="150" t="s">
        <v>416</v>
      </c>
      <c r="BA23" s="151" t="s">
        <v>427</v>
      </c>
      <c r="BB23" s="150" t="s">
        <v>416</v>
      </c>
      <c r="BC23" s="150" t="s">
        <v>416</v>
      </c>
      <c r="BD23" s="150" t="s">
        <v>416</v>
      </c>
      <c r="BE23" s="143" t="s">
        <v>590</v>
      </c>
    </row>
    <row r="24" spans="1:57" s="141" customFormat="1" ht="39" thickBot="1">
      <c r="A24" s="139">
        <v>12</v>
      </c>
      <c r="B24" s="189" t="s">
        <v>484</v>
      </c>
      <c r="C24" s="148" t="s">
        <v>485</v>
      </c>
      <c r="D24" s="185"/>
      <c r="E24" s="185"/>
      <c r="F24" s="185"/>
      <c r="G24" s="185"/>
      <c r="H24" s="185"/>
      <c r="I24" s="185"/>
      <c r="J24" s="184" t="s">
        <v>421</v>
      </c>
      <c r="K24" s="184"/>
      <c r="L24" s="185"/>
      <c r="N24" s="223" t="s">
        <v>421</v>
      </c>
      <c r="O24" s="224"/>
      <c r="Q24" s="188"/>
      <c r="R24" s="188" t="s">
        <v>421</v>
      </c>
      <c r="S24" s="187"/>
      <c r="T24" s="188"/>
      <c r="U24" s="188" t="s">
        <v>421</v>
      </c>
      <c r="V24" s="187"/>
      <c r="W24" s="186"/>
      <c r="X24" s="144" t="s">
        <v>421</v>
      </c>
      <c r="Y24" s="144"/>
      <c r="Z24" s="144" t="s">
        <v>421</v>
      </c>
      <c r="AA24" s="144"/>
      <c r="AB24" s="144" t="s">
        <v>421</v>
      </c>
      <c r="AC24" s="144"/>
      <c r="AD24" s="186"/>
      <c r="AE24" s="188"/>
      <c r="AF24" s="188"/>
      <c r="AH24" s="188"/>
      <c r="AI24" s="188" t="s">
        <v>421</v>
      </c>
      <c r="AJ24" s="187"/>
      <c r="AL24" s="188"/>
      <c r="AM24" s="188" t="s">
        <v>421</v>
      </c>
      <c r="AN24" s="188"/>
      <c r="AQ24" s="139"/>
      <c r="AY24" s="149" t="s">
        <v>552</v>
      </c>
      <c r="AZ24" s="150" t="s">
        <v>416</v>
      </c>
      <c r="BA24" s="151" t="s">
        <v>427</v>
      </c>
      <c r="BB24" s="150" t="s">
        <v>416</v>
      </c>
      <c r="BC24" s="150" t="s">
        <v>416</v>
      </c>
      <c r="BD24" s="150" t="s">
        <v>416</v>
      </c>
      <c r="BE24" s="150" t="s">
        <v>416</v>
      </c>
    </row>
    <row r="25" spans="1:57" s="141" customFormat="1" ht="39" thickBot="1">
      <c r="A25" s="139">
        <v>13</v>
      </c>
      <c r="B25" s="189" t="s">
        <v>484</v>
      </c>
      <c r="C25" s="148" t="s">
        <v>485</v>
      </c>
      <c r="D25" s="185"/>
      <c r="E25" s="185"/>
      <c r="F25" s="185"/>
      <c r="G25" s="185"/>
      <c r="H25" s="185"/>
      <c r="I25" s="185"/>
      <c r="J25" s="184" t="s">
        <v>421</v>
      </c>
      <c r="K25" s="184"/>
      <c r="L25" s="185"/>
      <c r="N25" s="223" t="s">
        <v>421</v>
      </c>
      <c r="O25" s="224"/>
      <c r="Q25" s="188"/>
      <c r="R25" s="188" t="s">
        <v>421</v>
      </c>
      <c r="S25" s="187"/>
      <c r="T25" s="188"/>
      <c r="U25" s="188" t="s">
        <v>421</v>
      </c>
      <c r="V25" s="187"/>
      <c r="W25" s="186"/>
      <c r="X25" s="144" t="s">
        <v>421</v>
      </c>
      <c r="Y25" s="144"/>
      <c r="Z25" s="144" t="s">
        <v>421</v>
      </c>
      <c r="AA25" s="144"/>
      <c r="AB25" s="144" t="s">
        <v>421</v>
      </c>
      <c r="AC25" s="144"/>
      <c r="AD25" s="186"/>
      <c r="AE25" s="188"/>
      <c r="AF25" s="188"/>
      <c r="AH25" s="188"/>
      <c r="AI25" s="188" t="s">
        <v>421</v>
      </c>
      <c r="AJ25" s="187"/>
      <c r="AL25" s="188"/>
      <c r="AM25" s="188" t="s">
        <v>421</v>
      </c>
      <c r="AN25" s="188"/>
      <c r="AQ25" s="139"/>
      <c r="AY25" s="149" t="s">
        <v>552</v>
      </c>
      <c r="AZ25" s="150" t="s">
        <v>416</v>
      </c>
      <c r="BA25" s="151" t="s">
        <v>427</v>
      </c>
      <c r="BB25" s="150" t="s">
        <v>416</v>
      </c>
      <c r="BC25" s="150" t="s">
        <v>416</v>
      </c>
      <c r="BD25" s="150" t="s">
        <v>416</v>
      </c>
      <c r="BE25" s="150" t="s">
        <v>416</v>
      </c>
    </row>
    <row r="26" spans="1:57" s="141" customFormat="1" ht="39" thickBot="1">
      <c r="A26" s="139">
        <v>14</v>
      </c>
      <c r="B26" s="189" t="s">
        <v>486</v>
      </c>
      <c r="C26" s="148" t="s">
        <v>487</v>
      </c>
      <c r="D26" s="185"/>
      <c r="E26" s="185"/>
      <c r="F26" s="185"/>
      <c r="G26" s="185"/>
      <c r="H26" s="185"/>
      <c r="I26" s="185"/>
      <c r="J26" s="184" t="s">
        <v>421</v>
      </c>
      <c r="K26" s="184"/>
      <c r="L26" s="185"/>
      <c r="N26" s="223" t="s">
        <v>421</v>
      </c>
      <c r="O26" s="224"/>
      <c r="Q26" s="188"/>
      <c r="R26" s="188" t="s">
        <v>421</v>
      </c>
      <c r="S26" s="187"/>
      <c r="T26" s="188"/>
      <c r="U26" s="188" t="s">
        <v>421</v>
      </c>
      <c r="V26" s="187"/>
      <c r="W26" s="186"/>
      <c r="X26" s="144" t="s">
        <v>421</v>
      </c>
      <c r="Y26" s="144"/>
      <c r="Z26" s="144" t="s">
        <v>421</v>
      </c>
      <c r="AA26" s="144"/>
      <c r="AB26" s="144" t="s">
        <v>421</v>
      </c>
      <c r="AC26" s="144"/>
      <c r="AD26" s="186"/>
      <c r="AE26" s="188"/>
      <c r="AF26" s="188"/>
      <c r="AH26" s="188"/>
      <c r="AI26" s="188" t="s">
        <v>421</v>
      </c>
      <c r="AJ26" s="187"/>
      <c r="AL26" s="188"/>
      <c r="AM26" s="188" t="s">
        <v>421</v>
      </c>
      <c r="AN26" s="188"/>
      <c r="AQ26" s="139"/>
      <c r="AY26" s="149" t="s">
        <v>552</v>
      </c>
      <c r="AZ26" s="150" t="s">
        <v>416</v>
      </c>
      <c r="BA26" s="151" t="s">
        <v>427</v>
      </c>
      <c r="BB26" s="150" t="s">
        <v>416</v>
      </c>
      <c r="BC26" s="150" t="s">
        <v>416</v>
      </c>
      <c r="BD26" s="150" t="s">
        <v>416</v>
      </c>
      <c r="BE26" s="150" t="s">
        <v>416</v>
      </c>
    </row>
    <row r="27" spans="1:57" s="141" customFormat="1" ht="39" thickBot="1">
      <c r="A27" s="139">
        <v>15</v>
      </c>
      <c r="B27" s="189" t="s">
        <v>486</v>
      </c>
      <c r="C27" s="148" t="s">
        <v>487</v>
      </c>
      <c r="D27" s="185"/>
      <c r="E27" s="185"/>
      <c r="F27" s="185"/>
      <c r="G27" s="185"/>
      <c r="H27" s="185"/>
      <c r="I27" s="185"/>
      <c r="J27" s="184" t="s">
        <v>421</v>
      </c>
      <c r="K27" s="184"/>
      <c r="L27" s="185"/>
      <c r="N27" s="223" t="s">
        <v>421</v>
      </c>
      <c r="O27" s="224"/>
      <c r="Q27" s="188"/>
      <c r="R27" s="188" t="s">
        <v>421</v>
      </c>
      <c r="S27" s="187"/>
      <c r="T27" s="188"/>
      <c r="U27" s="188" t="s">
        <v>421</v>
      </c>
      <c r="V27" s="187"/>
      <c r="W27" s="186"/>
      <c r="X27" s="144" t="s">
        <v>421</v>
      </c>
      <c r="Y27" s="144"/>
      <c r="Z27" s="144" t="s">
        <v>421</v>
      </c>
      <c r="AA27" s="144"/>
      <c r="AB27" s="144" t="s">
        <v>421</v>
      </c>
      <c r="AC27" s="144"/>
      <c r="AD27" s="186"/>
      <c r="AE27" s="188"/>
      <c r="AF27" s="188"/>
      <c r="AH27" s="188"/>
      <c r="AI27" s="188" t="s">
        <v>421</v>
      </c>
      <c r="AJ27" s="187"/>
      <c r="AL27" s="188"/>
      <c r="AM27" s="188" t="s">
        <v>421</v>
      </c>
      <c r="AN27" s="188"/>
      <c r="AQ27" s="139"/>
      <c r="AY27" s="149" t="s">
        <v>552</v>
      </c>
      <c r="AZ27" s="150" t="s">
        <v>416</v>
      </c>
      <c r="BA27" s="151" t="s">
        <v>427</v>
      </c>
      <c r="BB27" s="150" t="s">
        <v>416</v>
      </c>
      <c r="BC27" s="150" t="s">
        <v>416</v>
      </c>
      <c r="BD27" s="150" t="s">
        <v>416</v>
      </c>
      <c r="BE27" s="150" t="s">
        <v>416</v>
      </c>
    </row>
    <row r="28" spans="1:57" s="141" customFormat="1" ht="51.75" thickBot="1">
      <c r="A28" s="139">
        <v>16</v>
      </c>
      <c r="B28" s="189" t="s">
        <v>488</v>
      </c>
      <c r="C28" s="148" t="s">
        <v>489</v>
      </c>
      <c r="D28" s="185"/>
      <c r="E28" s="185"/>
      <c r="F28" s="185"/>
      <c r="G28" s="185"/>
      <c r="H28" s="185"/>
      <c r="I28" s="185"/>
      <c r="J28" s="184" t="s">
        <v>421</v>
      </c>
      <c r="K28" s="184"/>
      <c r="L28" s="185"/>
      <c r="N28" s="223" t="s">
        <v>421</v>
      </c>
      <c r="O28" s="224"/>
      <c r="Q28" s="188"/>
      <c r="R28" s="188" t="s">
        <v>421</v>
      </c>
      <c r="S28" s="187"/>
      <c r="T28" s="188"/>
      <c r="U28" s="188" t="s">
        <v>421</v>
      </c>
      <c r="V28" s="187"/>
      <c r="W28" s="186"/>
      <c r="X28" s="144" t="s">
        <v>421</v>
      </c>
      <c r="Y28" s="144"/>
      <c r="Z28" s="144" t="s">
        <v>421</v>
      </c>
      <c r="AA28" s="144"/>
      <c r="AB28" s="144" t="s">
        <v>421</v>
      </c>
      <c r="AC28" s="144"/>
      <c r="AD28" s="186"/>
      <c r="AE28" s="188"/>
      <c r="AF28" s="188"/>
      <c r="AH28" s="188"/>
      <c r="AI28" s="188" t="s">
        <v>421</v>
      </c>
      <c r="AJ28" s="187"/>
      <c r="AL28" s="188"/>
      <c r="AM28" s="188" t="s">
        <v>421</v>
      </c>
      <c r="AN28" s="188"/>
      <c r="AQ28" s="139"/>
      <c r="AY28" s="149" t="s">
        <v>552</v>
      </c>
      <c r="AZ28" s="150" t="s">
        <v>416</v>
      </c>
      <c r="BA28" s="151" t="s">
        <v>427</v>
      </c>
      <c r="BB28" s="150" t="s">
        <v>416</v>
      </c>
      <c r="BC28" s="150" t="s">
        <v>416</v>
      </c>
      <c r="BD28" s="150" t="s">
        <v>416</v>
      </c>
      <c r="BE28" s="150" t="s">
        <v>416</v>
      </c>
    </row>
    <row r="29" spans="1:57" s="141" customFormat="1" ht="51.75" thickBot="1">
      <c r="A29" s="139">
        <v>17</v>
      </c>
      <c r="B29" s="189" t="s">
        <v>488</v>
      </c>
      <c r="C29" s="148" t="s">
        <v>489</v>
      </c>
      <c r="D29" s="185"/>
      <c r="E29" s="185"/>
      <c r="F29" s="185"/>
      <c r="G29" s="185"/>
      <c r="H29" s="185"/>
      <c r="I29" s="185"/>
      <c r="J29" s="184" t="s">
        <v>421</v>
      </c>
      <c r="K29" s="184"/>
      <c r="L29" s="185"/>
      <c r="N29" s="223" t="s">
        <v>421</v>
      </c>
      <c r="O29" s="224"/>
      <c r="Q29" s="188"/>
      <c r="R29" s="188" t="s">
        <v>421</v>
      </c>
      <c r="S29" s="187"/>
      <c r="T29" s="188"/>
      <c r="U29" s="188" t="s">
        <v>421</v>
      </c>
      <c r="V29" s="187"/>
      <c r="W29" s="186"/>
      <c r="X29" s="144" t="s">
        <v>421</v>
      </c>
      <c r="Y29" s="144"/>
      <c r="Z29" s="144" t="s">
        <v>421</v>
      </c>
      <c r="AA29" s="144"/>
      <c r="AB29" s="144" t="s">
        <v>421</v>
      </c>
      <c r="AC29" s="144"/>
      <c r="AD29" s="186"/>
      <c r="AE29" s="188"/>
      <c r="AF29" s="188"/>
      <c r="AH29" s="188"/>
      <c r="AI29" s="188" t="s">
        <v>421</v>
      </c>
      <c r="AJ29" s="187"/>
      <c r="AL29" s="188"/>
      <c r="AM29" s="188" t="s">
        <v>421</v>
      </c>
      <c r="AN29" s="188"/>
      <c r="AQ29" s="139"/>
      <c r="AY29" s="149" t="s">
        <v>552</v>
      </c>
      <c r="AZ29" s="150" t="s">
        <v>416</v>
      </c>
      <c r="BA29" s="151" t="s">
        <v>427</v>
      </c>
      <c r="BB29" s="150" t="s">
        <v>416</v>
      </c>
      <c r="BC29" s="150" t="s">
        <v>416</v>
      </c>
      <c r="BD29" s="150" t="s">
        <v>416</v>
      </c>
      <c r="BE29" s="150" t="s">
        <v>416</v>
      </c>
    </row>
    <row r="30" spans="1:57" s="141" customFormat="1" ht="39" thickBot="1">
      <c r="A30" s="139">
        <v>18</v>
      </c>
      <c r="B30" s="189" t="s">
        <v>490</v>
      </c>
      <c r="C30" s="148" t="s">
        <v>491</v>
      </c>
      <c r="D30" s="185"/>
      <c r="E30" s="185"/>
      <c r="F30" s="185"/>
      <c r="G30" s="185"/>
      <c r="H30" s="185"/>
      <c r="I30" s="185"/>
      <c r="J30" s="184" t="s">
        <v>421</v>
      </c>
      <c r="K30" s="184"/>
      <c r="L30" s="185"/>
      <c r="N30" s="223" t="s">
        <v>421</v>
      </c>
      <c r="O30" s="224"/>
      <c r="Q30" s="188"/>
      <c r="R30" s="188" t="s">
        <v>421</v>
      </c>
      <c r="S30" s="187"/>
      <c r="T30" s="188"/>
      <c r="U30" s="188" t="s">
        <v>421</v>
      </c>
      <c r="V30" s="187"/>
      <c r="W30" s="186"/>
      <c r="X30" s="144" t="s">
        <v>421</v>
      </c>
      <c r="Y30" s="144"/>
      <c r="Z30" s="144" t="s">
        <v>421</v>
      </c>
      <c r="AA30" s="144"/>
      <c r="AB30" s="144" t="s">
        <v>421</v>
      </c>
      <c r="AC30" s="144"/>
      <c r="AD30" s="186"/>
      <c r="AE30" s="188"/>
      <c r="AF30" s="188"/>
      <c r="AH30" s="188"/>
      <c r="AI30" s="188" t="s">
        <v>421</v>
      </c>
      <c r="AJ30" s="187"/>
      <c r="AL30" s="188"/>
      <c r="AM30" s="188" t="s">
        <v>421</v>
      </c>
      <c r="AN30" s="188"/>
      <c r="AQ30" s="139"/>
      <c r="AY30" s="149" t="s">
        <v>552</v>
      </c>
      <c r="AZ30" s="150" t="s">
        <v>416</v>
      </c>
      <c r="BA30" s="151" t="s">
        <v>427</v>
      </c>
      <c r="BB30" s="150" t="s">
        <v>416</v>
      </c>
      <c r="BC30" s="150" t="s">
        <v>416</v>
      </c>
      <c r="BD30" s="150" t="s">
        <v>416</v>
      </c>
      <c r="BE30" s="150" t="s">
        <v>416</v>
      </c>
    </row>
    <row r="31" spans="1:57" s="141" customFormat="1" ht="39" thickBot="1">
      <c r="A31" s="139">
        <v>19</v>
      </c>
      <c r="B31" s="189" t="s">
        <v>492</v>
      </c>
      <c r="C31" s="148" t="s">
        <v>493</v>
      </c>
      <c r="D31" s="185"/>
      <c r="E31" s="185"/>
      <c r="F31" s="185"/>
      <c r="G31" s="185"/>
      <c r="H31" s="185"/>
      <c r="I31" s="185"/>
      <c r="J31" s="184" t="s">
        <v>421</v>
      </c>
      <c r="K31" s="184"/>
      <c r="L31" s="185"/>
      <c r="N31" s="223" t="s">
        <v>421</v>
      </c>
      <c r="O31" s="224"/>
      <c r="Q31" s="188"/>
      <c r="R31" s="188" t="s">
        <v>421</v>
      </c>
      <c r="S31" s="187"/>
      <c r="T31" s="188"/>
      <c r="U31" s="188" t="s">
        <v>421</v>
      </c>
      <c r="V31" s="187"/>
      <c r="W31" s="186"/>
      <c r="X31" s="144" t="s">
        <v>421</v>
      </c>
      <c r="Y31" s="144"/>
      <c r="Z31" s="144" t="s">
        <v>421</v>
      </c>
      <c r="AA31" s="144"/>
      <c r="AB31" s="144" t="s">
        <v>421</v>
      </c>
      <c r="AC31" s="144"/>
      <c r="AD31" s="186"/>
      <c r="AE31" s="188"/>
      <c r="AF31" s="188"/>
      <c r="AH31" s="188"/>
      <c r="AI31" s="188" t="s">
        <v>421</v>
      </c>
      <c r="AJ31" s="187"/>
      <c r="AL31" s="188"/>
      <c r="AM31" s="188" t="s">
        <v>421</v>
      </c>
      <c r="AN31" s="188"/>
      <c r="AQ31" s="139"/>
      <c r="AY31" s="149" t="s">
        <v>552</v>
      </c>
      <c r="AZ31" s="150" t="s">
        <v>416</v>
      </c>
      <c r="BA31" s="151" t="s">
        <v>427</v>
      </c>
      <c r="BB31" s="150" t="s">
        <v>416</v>
      </c>
      <c r="BC31" s="150" t="s">
        <v>416</v>
      </c>
      <c r="BD31" s="150" t="s">
        <v>416</v>
      </c>
      <c r="BE31" s="150" t="s">
        <v>416</v>
      </c>
    </row>
    <row r="32" spans="1:57" s="141" customFormat="1" ht="51.75" thickBot="1">
      <c r="A32" s="139">
        <v>20</v>
      </c>
      <c r="B32" s="189" t="s">
        <v>494</v>
      </c>
      <c r="C32" s="148" t="s">
        <v>495</v>
      </c>
      <c r="D32" s="185"/>
      <c r="E32" s="185"/>
      <c r="F32" s="185"/>
      <c r="G32" s="185"/>
      <c r="H32" s="185"/>
      <c r="I32" s="185"/>
      <c r="J32" s="184" t="s">
        <v>421</v>
      </c>
      <c r="K32" s="184"/>
      <c r="L32" s="185"/>
      <c r="N32" s="223" t="s">
        <v>421</v>
      </c>
      <c r="O32" s="224"/>
      <c r="Q32" s="188"/>
      <c r="R32" s="188" t="s">
        <v>421</v>
      </c>
      <c r="S32" s="187"/>
      <c r="T32" s="188"/>
      <c r="U32" s="188" t="s">
        <v>421</v>
      </c>
      <c r="V32" s="152"/>
      <c r="W32" s="186"/>
      <c r="X32" s="144" t="s">
        <v>421</v>
      </c>
      <c r="Y32" s="144"/>
      <c r="Z32" s="144" t="s">
        <v>421</v>
      </c>
      <c r="AA32" s="144"/>
      <c r="AB32" s="144" t="s">
        <v>421</v>
      </c>
      <c r="AC32" s="144"/>
      <c r="AD32" s="186"/>
      <c r="AE32" s="188"/>
      <c r="AF32" s="188"/>
      <c r="AH32" s="188"/>
      <c r="AI32" s="188" t="s">
        <v>421</v>
      </c>
      <c r="AJ32" s="187"/>
      <c r="AL32" s="188"/>
      <c r="AM32" s="188" t="s">
        <v>421</v>
      </c>
      <c r="AN32" s="188"/>
      <c r="AQ32" s="139"/>
      <c r="AY32" s="149" t="s">
        <v>552</v>
      </c>
      <c r="AZ32" s="150" t="s">
        <v>416</v>
      </c>
      <c r="BA32" s="151" t="s">
        <v>427</v>
      </c>
      <c r="BB32" s="150" t="s">
        <v>416</v>
      </c>
      <c r="BC32" s="150" t="s">
        <v>416</v>
      </c>
      <c r="BD32" s="150" t="s">
        <v>416</v>
      </c>
      <c r="BE32" s="150" t="s">
        <v>416</v>
      </c>
    </row>
    <row r="33" spans="1:57" s="141" customFormat="1" ht="51.75" thickBot="1">
      <c r="A33" s="139">
        <v>21</v>
      </c>
      <c r="B33" s="189" t="s">
        <v>494</v>
      </c>
      <c r="C33" s="148" t="s">
        <v>495</v>
      </c>
      <c r="D33" s="185"/>
      <c r="E33" s="185"/>
      <c r="F33" s="185"/>
      <c r="G33" s="185"/>
      <c r="H33" s="185"/>
      <c r="I33" s="185"/>
      <c r="J33" s="184" t="s">
        <v>421</v>
      </c>
      <c r="K33" s="184"/>
      <c r="L33" s="185"/>
      <c r="N33" s="223" t="s">
        <v>421</v>
      </c>
      <c r="O33" s="224"/>
      <c r="Q33" s="188"/>
      <c r="R33" s="188" t="s">
        <v>421</v>
      </c>
      <c r="S33" s="187"/>
      <c r="T33" s="188"/>
      <c r="U33" s="188" t="s">
        <v>421</v>
      </c>
      <c r="V33" s="152"/>
      <c r="W33" s="186"/>
      <c r="X33" s="144" t="s">
        <v>421</v>
      </c>
      <c r="Y33" s="144"/>
      <c r="Z33" s="144" t="s">
        <v>421</v>
      </c>
      <c r="AA33" s="144"/>
      <c r="AB33" s="144" t="s">
        <v>421</v>
      </c>
      <c r="AC33" s="144"/>
      <c r="AD33" s="186"/>
      <c r="AE33" s="188"/>
      <c r="AF33" s="188"/>
      <c r="AH33" s="188"/>
      <c r="AI33" s="188" t="s">
        <v>421</v>
      </c>
      <c r="AJ33" s="187"/>
      <c r="AL33" s="188"/>
      <c r="AM33" s="188" t="s">
        <v>421</v>
      </c>
      <c r="AN33" s="188"/>
      <c r="AQ33" s="139"/>
      <c r="AY33" s="149" t="s">
        <v>552</v>
      </c>
      <c r="AZ33" s="150" t="s">
        <v>416</v>
      </c>
      <c r="BA33" s="151" t="s">
        <v>427</v>
      </c>
      <c r="BB33" s="150" t="s">
        <v>416</v>
      </c>
      <c r="BC33" s="150" t="s">
        <v>416</v>
      </c>
      <c r="BD33" s="150" t="s">
        <v>416</v>
      </c>
      <c r="BE33" s="150" t="s">
        <v>416</v>
      </c>
    </row>
    <row r="34" spans="1:57" s="141" customFormat="1" ht="39" thickBot="1">
      <c r="A34" s="139">
        <v>22</v>
      </c>
      <c r="B34" s="189" t="s">
        <v>496</v>
      </c>
      <c r="C34" s="148" t="s">
        <v>497</v>
      </c>
      <c r="D34" s="185"/>
      <c r="E34" s="185"/>
      <c r="F34" s="185"/>
      <c r="G34" s="185"/>
      <c r="H34" s="185"/>
      <c r="I34" s="185"/>
      <c r="J34" s="184" t="s">
        <v>421</v>
      </c>
      <c r="K34" s="184"/>
      <c r="L34" s="185"/>
      <c r="N34" s="223" t="s">
        <v>421</v>
      </c>
      <c r="O34" s="224"/>
      <c r="Q34" s="188"/>
      <c r="R34" s="188" t="s">
        <v>421</v>
      </c>
      <c r="S34" s="188"/>
      <c r="T34" s="188"/>
      <c r="U34" s="188" t="s">
        <v>421</v>
      </c>
      <c r="V34" s="152"/>
      <c r="W34" s="186"/>
      <c r="X34" s="144" t="s">
        <v>421</v>
      </c>
      <c r="Y34" s="144"/>
      <c r="Z34" s="144" t="s">
        <v>421</v>
      </c>
      <c r="AA34" s="144"/>
      <c r="AB34" s="144" t="s">
        <v>421</v>
      </c>
      <c r="AC34" s="144"/>
      <c r="AD34" s="186"/>
      <c r="AE34" s="188"/>
      <c r="AF34" s="188"/>
      <c r="AH34" s="188"/>
      <c r="AI34" s="188" t="s">
        <v>421</v>
      </c>
      <c r="AJ34" s="187"/>
      <c r="AL34" s="188"/>
      <c r="AM34" s="188" t="s">
        <v>421</v>
      </c>
      <c r="AN34" s="188"/>
      <c r="AQ34" s="139"/>
      <c r="AY34" s="149" t="s">
        <v>552</v>
      </c>
      <c r="AZ34" s="150" t="s">
        <v>416</v>
      </c>
      <c r="BA34" s="151" t="s">
        <v>427</v>
      </c>
      <c r="BB34" s="150" t="s">
        <v>416</v>
      </c>
      <c r="BC34" s="150" t="s">
        <v>416</v>
      </c>
      <c r="BD34" s="150" t="s">
        <v>416</v>
      </c>
      <c r="BE34" s="150" t="s">
        <v>416</v>
      </c>
    </row>
    <row r="35" spans="1:57" s="141" customFormat="1" ht="39" thickBot="1">
      <c r="A35" s="139">
        <v>23</v>
      </c>
      <c r="B35" s="189" t="s">
        <v>498</v>
      </c>
      <c r="C35" s="148" t="s">
        <v>499</v>
      </c>
      <c r="D35" s="185"/>
      <c r="E35" s="185"/>
      <c r="F35" s="185"/>
      <c r="G35" s="185"/>
      <c r="H35" s="185"/>
      <c r="I35" s="185"/>
      <c r="J35" s="184" t="s">
        <v>421</v>
      </c>
      <c r="K35" s="184"/>
      <c r="L35" s="185"/>
      <c r="N35" s="223" t="s">
        <v>421</v>
      </c>
      <c r="O35" s="224"/>
      <c r="Q35" s="188"/>
      <c r="R35" s="188" t="s">
        <v>421</v>
      </c>
      <c r="S35" s="188"/>
      <c r="T35" s="188"/>
      <c r="U35" s="188" t="s">
        <v>421</v>
      </c>
      <c r="V35" s="152"/>
      <c r="W35" s="186"/>
      <c r="X35" s="144" t="s">
        <v>421</v>
      </c>
      <c r="Y35" s="144"/>
      <c r="Z35" s="144" t="s">
        <v>421</v>
      </c>
      <c r="AA35" s="144"/>
      <c r="AB35" s="144" t="s">
        <v>421</v>
      </c>
      <c r="AC35" s="144"/>
      <c r="AD35" s="186"/>
      <c r="AE35" s="188"/>
      <c r="AF35" s="188"/>
      <c r="AH35" s="188"/>
      <c r="AI35" s="188" t="s">
        <v>421</v>
      </c>
      <c r="AJ35" s="187"/>
      <c r="AL35" s="188"/>
      <c r="AM35" s="188" t="s">
        <v>421</v>
      </c>
      <c r="AN35" s="188"/>
      <c r="AQ35" s="139"/>
      <c r="AY35" s="149" t="s">
        <v>552</v>
      </c>
      <c r="AZ35" s="150" t="s">
        <v>416</v>
      </c>
      <c r="BA35" s="151" t="s">
        <v>427</v>
      </c>
      <c r="BB35" s="150" t="s">
        <v>416</v>
      </c>
      <c r="BC35" s="150" t="s">
        <v>416</v>
      </c>
      <c r="BD35" s="150" t="s">
        <v>416</v>
      </c>
      <c r="BE35" s="150" t="s">
        <v>416</v>
      </c>
    </row>
    <row r="36" spans="1:57" s="141" customFormat="1" ht="39" thickBot="1">
      <c r="A36" s="139">
        <v>24</v>
      </c>
      <c r="B36" s="189" t="s">
        <v>500</v>
      </c>
      <c r="C36" s="148" t="s">
        <v>501</v>
      </c>
      <c r="D36" s="185"/>
      <c r="E36" s="185"/>
      <c r="F36" s="185"/>
      <c r="G36" s="185"/>
      <c r="H36" s="185"/>
      <c r="I36" s="185"/>
      <c r="J36" s="184" t="s">
        <v>421</v>
      </c>
      <c r="K36" s="184"/>
      <c r="L36" s="185"/>
      <c r="N36" s="223" t="s">
        <v>421</v>
      </c>
      <c r="O36" s="224"/>
      <c r="Q36" s="188"/>
      <c r="R36" s="188" t="s">
        <v>421</v>
      </c>
      <c r="S36" s="187"/>
      <c r="T36" s="188"/>
      <c r="U36" s="188" t="s">
        <v>421</v>
      </c>
      <c r="V36" s="152"/>
      <c r="W36" s="186"/>
      <c r="X36" s="144" t="s">
        <v>421</v>
      </c>
      <c r="Y36" s="144"/>
      <c r="Z36" s="144" t="s">
        <v>421</v>
      </c>
      <c r="AA36" s="144"/>
      <c r="AB36" s="144" t="s">
        <v>421</v>
      </c>
      <c r="AC36" s="144"/>
      <c r="AD36" s="186"/>
      <c r="AE36" s="188"/>
      <c r="AF36" s="188"/>
      <c r="AH36" s="188"/>
      <c r="AI36" s="188" t="s">
        <v>421</v>
      </c>
      <c r="AJ36" s="187"/>
      <c r="AL36" s="188"/>
      <c r="AM36" s="188" t="s">
        <v>421</v>
      </c>
      <c r="AN36" s="188"/>
      <c r="AQ36" s="139"/>
      <c r="AY36" s="149" t="s">
        <v>552</v>
      </c>
      <c r="AZ36" s="150" t="s">
        <v>416</v>
      </c>
      <c r="BA36" s="151" t="s">
        <v>427</v>
      </c>
      <c r="BB36" s="150" t="s">
        <v>416</v>
      </c>
      <c r="BC36" s="150" t="s">
        <v>416</v>
      </c>
      <c r="BD36" s="150" t="s">
        <v>416</v>
      </c>
      <c r="BE36" s="150" t="s">
        <v>416</v>
      </c>
    </row>
    <row r="37" spans="1:57" s="141" customFormat="1" ht="63.75" thickBot="1">
      <c r="A37" s="139">
        <v>25</v>
      </c>
      <c r="B37" s="189" t="s">
        <v>502</v>
      </c>
      <c r="C37" s="148" t="s">
        <v>503</v>
      </c>
      <c r="D37" s="185"/>
      <c r="E37" s="184" t="s">
        <v>421</v>
      </c>
      <c r="F37" s="185"/>
      <c r="G37" s="185"/>
      <c r="H37" s="185"/>
      <c r="I37" s="185"/>
      <c r="J37" s="184"/>
      <c r="K37" s="184"/>
      <c r="L37" s="185"/>
      <c r="N37" s="223" t="s">
        <v>421</v>
      </c>
      <c r="O37" s="224"/>
      <c r="Q37" s="188"/>
      <c r="R37" s="188" t="s">
        <v>421</v>
      </c>
      <c r="S37" s="187"/>
      <c r="T37" s="188"/>
      <c r="U37" s="188" t="s">
        <v>421</v>
      </c>
      <c r="V37" s="152"/>
      <c r="W37" s="186"/>
      <c r="X37" s="144" t="s">
        <v>421</v>
      </c>
      <c r="Y37" s="144"/>
      <c r="Z37" s="144" t="s">
        <v>421</v>
      </c>
      <c r="AA37" s="144"/>
      <c r="AB37" s="144" t="s">
        <v>421</v>
      </c>
      <c r="AC37" s="144"/>
      <c r="AD37" s="186"/>
      <c r="AE37" s="188"/>
      <c r="AF37" s="188"/>
      <c r="AH37" s="188"/>
      <c r="AI37" s="188" t="s">
        <v>421</v>
      </c>
      <c r="AJ37" s="187"/>
      <c r="AL37" s="188"/>
      <c r="AM37" s="188" t="s">
        <v>421</v>
      </c>
      <c r="AN37" s="188"/>
      <c r="AQ37" s="139"/>
      <c r="AY37" s="149" t="s">
        <v>552</v>
      </c>
      <c r="AZ37" s="150" t="s">
        <v>416</v>
      </c>
      <c r="BA37" s="151" t="s">
        <v>427</v>
      </c>
      <c r="BB37" s="150" t="s">
        <v>416</v>
      </c>
      <c r="BC37" s="150" t="s">
        <v>416</v>
      </c>
      <c r="BD37" s="150" t="s">
        <v>416</v>
      </c>
      <c r="BE37" s="143" t="s">
        <v>591</v>
      </c>
    </row>
    <row r="38" spans="1:57" s="141" customFormat="1" ht="39" thickBot="1">
      <c r="A38" s="139">
        <v>26</v>
      </c>
      <c r="B38" s="189" t="s">
        <v>504</v>
      </c>
      <c r="C38" s="148" t="s">
        <v>505</v>
      </c>
      <c r="D38" s="185"/>
      <c r="E38" s="184" t="s">
        <v>421</v>
      </c>
      <c r="F38" s="185"/>
      <c r="G38" s="185"/>
      <c r="H38" s="185"/>
      <c r="I38" s="185"/>
      <c r="J38" s="184"/>
      <c r="K38" s="184"/>
      <c r="L38" s="185"/>
      <c r="N38" s="223" t="s">
        <v>421</v>
      </c>
      <c r="O38" s="224"/>
      <c r="Q38" s="188"/>
      <c r="R38" s="188" t="s">
        <v>421</v>
      </c>
      <c r="S38" s="187"/>
      <c r="T38" s="188"/>
      <c r="U38" s="188" t="s">
        <v>421</v>
      </c>
      <c r="V38" s="152"/>
      <c r="W38" s="186"/>
      <c r="X38" s="144" t="s">
        <v>421</v>
      </c>
      <c r="Y38" s="144"/>
      <c r="Z38" s="144" t="s">
        <v>421</v>
      </c>
      <c r="AA38" s="144"/>
      <c r="AB38" s="144" t="s">
        <v>421</v>
      </c>
      <c r="AC38" s="144"/>
      <c r="AD38" s="186"/>
      <c r="AE38" s="188"/>
      <c r="AF38" s="188"/>
      <c r="AH38" s="188"/>
      <c r="AI38" s="188" t="s">
        <v>421</v>
      </c>
      <c r="AJ38" s="187"/>
      <c r="AL38" s="188"/>
      <c r="AM38" s="188" t="s">
        <v>421</v>
      </c>
      <c r="AN38" s="188"/>
      <c r="AQ38" s="139"/>
      <c r="AY38" s="149" t="s">
        <v>552</v>
      </c>
      <c r="AZ38" s="150" t="s">
        <v>416</v>
      </c>
      <c r="BA38" s="151" t="s">
        <v>427</v>
      </c>
      <c r="BB38" s="150" t="s">
        <v>416</v>
      </c>
      <c r="BC38" s="150" t="s">
        <v>416</v>
      </c>
      <c r="BD38" s="150" t="s">
        <v>416</v>
      </c>
      <c r="BE38" s="150" t="s">
        <v>416</v>
      </c>
    </row>
    <row r="39" spans="1:57" s="141" customFormat="1" ht="63.75" thickBot="1">
      <c r="A39" s="139">
        <v>27</v>
      </c>
      <c r="B39" s="189" t="s">
        <v>506</v>
      </c>
      <c r="C39" s="148" t="s">
        <v>507</v>
      </c>
      <c r="D39" s="185"/>
      <c r="E39" s="184" t="s">
        <v>421</v>
      </c>
      <c r="F39" s="185"/>
      <c r="G39" s="185"/>
      <c r="H39" s="185"/>
      <c r="I39" s="185"/>
      <c r="J39" s="184"/>
      <c r="K39" s="184"/>
      <c r="L39" s="185"/>
      <c r="N39" s="223" t="s">
        <v>421</v>
      </c>
      <c r="O39" s="224"/>
      <c r="Q39" s="188"/>
      <c r="R39" s="188" t="s">
        <v>421</v>
      </c>
      <c r="S39" s="188"/>
      <c r="T39" s="188"/>
      <c r="U39" s="188" t="s">
        <v>421</v>
      </c>
      <c r="V39" s="152"/>
      <c r="W39" s="186"/>
      <c r="X39" s="144" t="s">
        <v>421</v>
      </c>
      <c r="Y39" s="144"/>
      <c r="Z39" s="144" t="s">
        <v>421</v>
      </c>
      <c r="AA39" s="144"/>
      <c r="AB39" s="144" t="s">
        <v>421</v>
      </c>
      <c r="AC39" s="144"/>
      <c r="AD39" s="186"/>
      <c r="AE39" s="188"/>
      <c r="AF39" s="188"/>
      <c r="AH39" s="188"/>
      <c r="AI39" s="188" t="s">
        <v>421</v>
      </c>
      <c r="AJ39" s="187"/>
      <c r="AL39" s="188"/>
      <c r="AM39" s="188" t="s">
        <v>421</v>
      </c>
      <c r="AN39" s="188"/>
      <c r="AQ39" s="139"/>
      <c r="AY39" s="149" t="s">
        <v>552</v>
      </c>
      <c r="AZ39" s="150" t="s">
        <v>416</v>
      </c>
      <c r="BA39" s="151" t="s">
        <v>427</v>
      </c>
      <c r="BB39" s="150" t="s">
        <v>416</v>
      </c>
      <c r="BC39" s="150" t="s">
        <v>416</v>
      </c>
      <c r="BD39" s="150" t="s">
        <v>416</v>
      </c>
      <c r="BE39" s="143" t="s">
        <v>602</v>
      </c>
    </row>
    <row r="40" spans="1:57" s="141" customFormat="1" ht="77.25" thickBot="1">
      <c r="A40" s="139">
        <v>28</v>
      </c>
      <c r="B40" s="189" t="s">
        <v>508</v>
      </c>
      <c r="C40" s="148" t="s">
        <v>509</v>
      </c>
      <c r="D40" s="185"/>
      <c r="E40" s="184" t="s">
        <v>421</v>
      </c>
      <c r="F40" s="185"/>
      <c r="G40" s="185"/>
      <c r="H40" s="185"/>
      <c r="I40" s="185"/>
      <c r="J40" s="184"/>
      <c r="K40" s="184"/>
      <c r="L40" s="185"/>
      <c r="N40" s="223" t="s">
        <v>421</v>
      </c>
      <c r="O40" s="224"/>
      <c r="Q40" s="188"/>
      <c r="R40" s="188"/>
      <c r="S40" s="188" t="s">
        <v>421</v>
      </c>
      <c r="T40" s="188"/>
      <c r="U40" s="188" t="s">
        <v>592</v>
      </c>
      <c r="V40" s="152"/>
      <c r="W40" s="186"/>
      <c r="X40" s="144" t="s">
        <v>421</v>
      </c>
      <c r="Y40" s="144"/>
      <c r="Z40" s="144" t="s">
        <v>421</v>
      </c>
      <c r="AA40" s="144"/>
      <c r="AB40" s="144"/>
      <c r="AC40" s="188" t="s">
        <v>592</v>
      </c>
      <c r="AD40" s="186"/>
      <c r="AE40" s="188"/>
      <c r="AF40" s="188"/>
      <c r="AH40" s="188"/>
      <c r="AI40" s="188" t="s">
        <v>421</v>
      </c>
      <c r="AJ40" s="187"/>
      <c r="AL40" s="188"/>
      <c r="AM40" s="188" t="s">
        <v>421</v>
      </c>
      <c r="AN40" s="188"/>
      <c r="AQ40" s="139"/>
      <c r="AY40" s="149" t="s">
        <v>552</v>
      </c>
      <c r="AZ40" s="150" t="s">
        <v>416</v>
      </c>
      <c r="BA40" s="151" t="s">
        <v>427</v>
      </c>
      <c r="BB40" s="134" t="s">
        <v>422</v>
      </c>
      <c r="BC40" s="150" t="s">
        <v>416</v>
      </c>
      <c r="BD40" s="150" t="s">
        <v>416</v>
      </c>
      <c r="BE40" s="134" t="s">
        <v>422</v>
      </c>
    </row>
    <row r="41" spans="1:57" s="141" customFormat="1" ht="39" thickBot="1">
      <c r="A41" s="139">
        <v>29</v>
      </c>
      <c r="B41" s="189" t="s">
        <v>510</v>
      </c>
      <c r="C41" s="148" t="s">
        <v>511</v>
      </c>
      <c r="D41" s="185"/>
      <c r="E41" s="184" t="s">
        <v>421</v>
      </c>
      <c r="F41" s="185"/>
      <c r="G41" s="185"/>
      <c r="H41" s="185"/>
      <c r="I41" s="185"/>
      <c r="J41" s="184"/>
      <c r="K41" s="184"/>
      <c r="L41" s="185"/>
      <c r="N41" s="223" t="s">
        <v>421</v>
      </c>
      <c r="O41" s="224"/>
      <c r="Q41" s="188"/>
      <c r="R41" s="188" t="s">
        <v>421</v>
      </c>
      <c r="S41" s="188"/>
      <c r="T41" s="188"/>
      <c r="U41" s="188" t="s">
        <v>421</v>
      </c>
      <c r="V41" s="152"/>
      <c r="W41" s="186"/>
      <c r="X41" s="144" t="s">
        <v>421</v>
      </c>
      <c r="Y41" s="144"/>
      <c r="Z41" s="144" t="s">
        <v>421</v>
      </c>
      <c r="AA41" s="144"/>
      <c r="AB41" s="144" t="s">
        <v>421</v>
      </c>
      <c r="AC41" s="144"/>
      <c r="AD41" s="186"/>
      <c r="AE41" s="188"/>
      <c r="AF41" s="188"/>
      <c r="AH41" s="188"/>
      <c r="AI41" s="188" t="s">
        <v>421</v>
      </c>
      <c r="AJ41" s="187"/>
      <c r="AL41" s="188"/>
      <c r="AM41" s="188" t="s">
        <v>421</v>
      </c>
      <c r="AN41" s="188"/>
      <c r="AQ41" s="139"/>
      <c r="AY41" s="149" t="s">
        <v>552</v>
      </c>
      <c r="AZ41" s="150" t="s">
        <v>416</v>
      </c>
      <c r="BA41" s="151" t="s">
        <v>427</v>
      </c>
      <c r="BB41" s="150" t="s">
        <v>416</v>
      </c>
      <c r="BC41" s="150" t="s">
        <v>416</v>
      </c>
      <c r="BD41" s="150" t="s">
        <v>416</v>
      </c>
      <c r="BE41" s="150" t="s">
        <v>416</v>
      </c>
    </row>
    <row r="42" spans="1:57" s="141" customFormat="1" ht="39" thickBot="1">
      <c r="A42" s="139">
        <v>30</v>
      </c>
      <c r="B42" s="189" t="s">
        <v>512</v>
      </c>
      <c r="C42" s="148" t="s">
        <v>513</v>
      </c>
      <c r="D42" s="185"/>
      <c r="E42" s="185"/>
      <c r="F42" s="184" t="s">
        <v>421</v>
      </c>
      <c r="G42" s="185"/>
      <c r="H42" s="185"/>
      <c r="I42" s="185"/>
      <c r="J42" s="184"/>
      <c r="K42" s="184"/>
      <c r="L42" s="185"/>
      <c r="N42" s="223" t="s">
        <v>421</v>
      </c>
      <c r="O42" s="224"/>
      <c r="Q42" s="188"/>
      <c r="R42" s="188" t="s">
        <v>421</v>
      </c>
      <c r="S42" s="187"/>
      <c r="T42" s="188"/>
      <c r="U42" s="188" t="s">
        <v>421</v>
      </c>
      <c r="V42" s="152"/>
      <c r="W42" s="186"/>
      <c r="X42" s="144" t="s">
        <v>421</v>
      </c>
      <c r="Y42" s="144"/>
      <c r="Z42" s="144" t="s">
        <v>421</v>
      </c>
      <c r="AA42" s="144"/>
      <c r="AB42" s="144" t="s">
        <v>421</v>
      </c>
      <c r="AC42" s="144"/>
      <c r="AD42" s="186"/>
      <c r="AE42" s="188"/>
      <c r="AF42" s="188"/>
      <c r="AH42" s="188"/>
      <c r="AI42" s="188" t="s">
        <v>421</v>
      </c>
      <c r="AJ42" s="187"/>
      <c r="AL42" s="188"/>
      <c r="AM42" s="188" t="s">
        <v>421</v>
      </c>
      <c r="AN42" s="188"/>
      <c r="AQ42" s="139"/>
      <c r="AY42" s="149" t="s">
        <v>552</v>
      </c>
      <c r="AZ42" s="150" t="s">
        <v>416</v>
      </c>
      <c r="BA42" s="151" t="s">
        <v>427</v>
      </c>
      <c r="BB42" s="150" t="s">
        <v>416</v>
      </c>
      <c r="BC42" s="150" t="s">
        <v>416</v>
      </c>
      <c r="BD42" s="150" t="s">
        <v>416</v>
      </c>
      <c r="BE42" s="143" t="s">
        <v>603</v>
      </c>
    </row>
    <row r="43" spans="1:57" s="141" customFormat="1" ht="39" thickBot="1">
      <c r="A43" s="139">
        <v>31</v>
      </c>
      <c r="B43" s="189" t="s">
        <v>512</v>
      </c>
      <c r="C43" s="148" t="s">
        <v>513</v>
      </c>
      <c r="D43" s="185"/>
      <c r="E43" s="185"/>
      <c r="F43" s="184" t="s">
        <v>421</v>
      </c>
      <c r="G43" s="185"/>
      <c r="H43" s="185"/>
      <c r="I43" s="185"/>
      <c r="J43" s="184"/>
      <c r="K43" s="184"/>
      <c r="L43" s="185"/>
      <c r="N43" s="223" t="s">
        <v>421</v>
      </c>
      <c r="O43" s="224"/>
      <c r="Q43" s="188"/>
      <c r="R43" s="188" t="s">
        <v>421</v>
      </c>
      <c r="S43" s="187"/>
      <c r="T43" s="188"/>
      <c r="U43" s="188" t="s">
        <v>421</v>
      </c>
      <c r="V43" s="152"/>
      <c r="W43" s="186"/>
      <c r="X43" s="144" t="s">
        <v>421</v>
      </c>
      <c r="Y43" s="144"/>
      <c r="Z43" s="144" t="s">
        <v>421</v>
      </c>
      <c r="AA43" s="144"/>
      <c r="AB43" s="144" t="s">
        <v>421</v>
      </c>
      <c r="AC43" s="144"/>
      <c r="AD43" s="186"/>
      <c r="AE43" s="188"/>
      <c r="AF43" s="188"/>
      <c r="AH43" s="188"/>
      <c r="AI43" s="188" t="s">
        <v>421</v>
      </c>
      <c r="AJ43" s="187"/>
      <c r="AL43" s="188"/>
      <c r="AM43" s="188" t="s">
        <v>421</v>
      </c>
      <c r="AN43" s="188"/>
      <c r="AQ43" s="139"/>
      <c r="AY43" s="149" t="s">
        <v>552</v>
      </c>
      <c r="AZ43" s="150" t="s">
        <v>416</v>
      </c>
      <c r="BA43" s="151" t="s">
        <v>427</v>
      </c>
      <c r="BB43" s="150" t="s">
        <v>416</v>
      </c>
      <c r="BC43" s="150" t="s">
        <v>416</v>
      </c>
      <c r="BD43" s="150" t="s">
        <v>416</v>
      </c>
      <c r="BE43" s="150" t="s">
        <v>416</v>
      </c>
    </row>
    <row r="44" spans="1:57" s="141" customFormat="1" ht="39" thickBot="1">
      <c r="A44" s="139">
        <v>32</v>
      </c>
      <c r="B44" s="189" t="s">
        <v>514</v>
      </c>
      <c r="C44" s="148" t="s">
        <v>515</v>
      </c>
      <c r="D44" s="185"/>
      <c r="E44" s="185"/>
      <c r="F44" s="184" t="s">
        <v>421</v>
      </c>
      <c r="G44" s="185"/>
      <c r="H44" s="185"/>
      <c r="I44" s="185"/>
      <c r="J44" s="184"/>
      <c r="K44" s="184"/>
      <c r="L44" s="185"/>
      <c r="N44" s="223" t="s">
        <v>421</v>
      </c>
      <c r="O44" s="224"/>
      <c r="Q44" s="188"/>
      <c r="R44" s="188" t="s">
        <v>421</v>
      </c>
      <c r="S44" s="187"/>
      <c r="T44" s="188"/>
      <c r="U44" s="188" t="s">
        <v>421</v>
      </c>
      <c r="V44" s="152"/>
      <c r="W44" s="186"/>
      <c r="X44" s="144" t="s">
        <v>421</v>
      </c>
      <c r="Y44" s="144"/>
      <c r="Z44" s="144" t="s">
        <v>421</v>
      </c>
      <c r="AA44" s="144"/>
      <c r="AB44" s="144" t="s">
        <v>421</v>
      </c>
      <c r="AC44" s="153"/>
      <c r="AD44" s="186"/>
      <c r="AE44" s="144"/>
      <c r="AF44" s="188"/>
      <c r="AH44" s="188"/>
      <c r="AI44" s="188" t="s">
        <v>421</v>
      </c>
      <c r="AJ44" s="187"/>
      <c r="AL44" s="188"/>
      <c r="AM44" s="188" t="s">
        <v>421</v>
      </c>
      <c r="AN44" s="188"/>
      <c r="AQ44" s="139"/>
      <c r="AY44" s="149" t="s">
        <v>552</v>
      </c>
      <c r="AZ44" s="150" t="s">
        <v>416</v>
      </c>
      <c r="BA44" s="151" t="s">
        <v>427</v>
      </c>
      <c r="BB44" s="150" t="s">
        <v>416</v>
      </c>
      <c r="BC44" s="150" t="s">
        <v>416</v>
      </c>
      <c r="BD44" s="150" t="s">
        <v>416</v>
      </c>
      <c r="BE44" s="150" t="s">
        <v>416</v>
      </c>
    </row>
    <row r="45" spans="1:57" s="141" customFormat="1" ht="39" thickBot="1">
      <c r="A45" s="139">
        <v>33</v>
      </c>
      <c r="B45" s="189" t="s">
        <v>514</v>
      </c>
      <c r="C45" s="148" t="s">
        <v>515</v>
      </c>
      <c r="D45" s="185"/>
      <c r="E45" s="185"/>
      <c r="F45" s="184" t="s">
        <v>421</v>
      </c>
      <c r="G45" s="185"/>
      <c r="H45" s="185"/>
      <c r="I45" s="185"/>
      <c r="J45" s="184"/>
      <c r="K45" s="184"/>
      <c r="L45" s="185"/>
      <c r="N45" s="223" t="s">
        <v>421</v>
      </c>
      <c r="O45" s="224"/>
      <c r="Q45" s="188"/>
      <c r="R45" s="188" t="s">
        <v>421</v>
      </c>
      <c r="S45" s="187"/>
      <c r="T45" s="188"/>
      <c r="U45" s="188" t="s">
        <v>421</v>
      </c>
      <c r="V45" s="152"/>
      <c r="W45" s="186"/>
      <c r="X45" s="144" t="s">
        <v>421</v>
      </c>
      <c r="Y45" s="144"/>
      <c r="Z45" s="144" t="s">
        <v>421</v>
      </c>
      <c r="AA45" s="144"/>
      <c r="AB45" s="144" t="s">
        <v>421</v>
      </c>
      <c r="AC45" s="153"/>
      <c r="AD45" s="186"/>
      <c r="AE45" s="144"/>
      <c r="AF45" s="188"/>
      <c r="AH45" s="188"/>
      <c r="AI45" s="188" t="s">
        <v>421</v>
      </c>
      <c r="AJ45" s="187"/>
      <c r="AL45" s="188"/>
      <c r="AM45" s="188" t="s">
        <v>421</v>
      </c>
      <c r="AN45" s="188"/>
      <c r="AQ45" s="139"/>
      <c r="AY45" s="149" t="s">
        <v>552</v>
      </c>
      <c r="AZ45" s="150" t="s">
        <v>416</v>
      </c>
      <c r="BA45" s="151" t="s">
        <v>427</v>
      </c>
      <c r="BB45" s="150" t="s">
        <v>416</v>
      </c>
      <c r="BC45" s="150" t="s">
        <v>416</v>
      </c>
      <c r="BD45" s="150" t="s">
        <v>416</v>
      </c>
      <c r="BE45" s="150" t="s">
        <v>416</v>
      </c>
    </row>
    <row r="46" spans="1:57" s="141" customFormat="1" ht="39" thickBot="1">
      <c r="A46" s="139">
        <v>34</v>
      </c>
      <c r="B46" s="189" t="s">
        <v>516</v>
      </c>
      <c r="C46" s="148" t="s">
        <v>517</v>
      </c>
      <c r="D46" s="185"/>
      <c r="E46" s="185"/>
      <c r="F46" s="184" t="s">
        <v>421</v>
      </c>
      <c r="G46" s="185"/>
      <c r="H46" s="185"/>
      <c r="I46" s="185"/>
      <c r="J46" s="184"/>
      <c r="K46" s="184"/>
      <c r="L46" s="185"/>
      <c r="N46" s="223" t="s">
        <v>421</v>
      </c>
      <c r="O46" s="224"/>
      <c r="Q46" s="188"/>
      <c r="R46" s="188" t="s">
        <v>421</v>
      </c>
      <c r="S46" s="187"/>
      <c r="T46" s="188"/>
      <c r="U46" s="188" t="s">
        <v>421</v>
      </c>
      <c r="V46" s="152"/>
      <c r="W46" s="186"/>
      <c r="X46" s="144" t="s">
        <v>421</v>
      </c>
      <c r="Y46" s="144"/>
      <c r="Z46" s="144" t="s">
        <v>421</v>
      </c>
      <c r="AA46" s="144"/>
      <c r="AB46" s="144" t="s">
        <v>421</v>
      </c>
      <c r="AC46" s="188"/>
      <c r="AD46" s="186"/>
      <c r="AE46" s="188"/>
      <c r="AF46" s="188"/>
      <c r="AH46" s="188"/>
      <c r="AI46" s="188" t="s">
        <v>421</v>
      </c>
      <c r="AJ46" s="187"/>
      <c r="AL46" s="188"/>
      <c r="AM46" s="188" t="s">
        <v>421</v>
      </c>
      <c r="AN46" s="188"/>
      <c r="AQ46" s="139"/>
      <c r="AY46" s="149" t="s">
        <v>552</v>
      </c>
      <c r="AZ46" s="150" t="s">
        <v>416</v>
      </c>
      <c r="BA46" s="151" t="s">
        <v>427</v>
      </c>
      <c r="BB46" s="150" t="s">
        <v>416</v>
      </c>
      <c r="BC46" s="150" t="s">
        <v>416</v>
      </c>
      <c r="BD46" s="150" t="s">
        <v>416</v>
      </c>
      <c r="BE46" s="150" t="s">
        <v>416</v>
      </c>
    </row>
    <row r="47" spans="1:57" s="141" customFormat="1" ht="39" thickBot="1">
      <c r="A47" s="139">
        <v>35</v>
      </c>
      <c r="B47" s="189" t="s">
        <v>518</v>
      </c>
      <c r="C47" s="148" t="s">
        <v>519</v>
      </c>
      <c r="D47" s="185"/>
      <c r="E47" s="185"/>
      <c r="F47" s="185"/>
      <c r="G47" s="185"/>
      <c r="H47" s="184" t="s">
        <v>421</v>
      </c>
      <c r="I47" s="185"/>
      <c r="J47" s="184"/>
      <c r="K47" s="184"/>
      <c r="L47" s="185"/>
      <c r="N47" s="223" t="s">
        <v>421</v>
      </c>
      <c r="O47" s="224"/>
      <c r="Q47" s="188"/>
      <c r="R47" s="188" t="s">
        <v>421</v>
      </c>
      <c r="S47" s="187"/>
      <c r="T47" s="188"/>
      <c r="U47" s="188" t="s">
        <v>421</v>
      </c>
      <c r="V47" s="152"/>
      <c r="W47" s="186"/>
      <c r="X47" s="144" t="s">
        <v>421</v>
      </c>
      <c r="Y47" s="144"/>
      <c r="Z47" s="144" t="s">
        <v>421</v>
      </c>
      <c r="AA47" s="144"/>
      <c r="AB47" s="144" t="s">
        <v>421</v>
      </c>
      <c r="AC47" s="144"/>
      <c r="AD47" s="186"/>
      <c r="AE47" s="188"/>
      <c r="AF47" s="188"/>
      <c r="AH47" s="188"/>
      <c r="AI47" s="188" t="s">
        <v>421</v>
      </c>
      <c r="AJ47" s="187"/>
      <c r="AL47" s="188"/>
      <c r="AM47" s="188" t="s">
        <v>421</v>
      </c>
      <c r="AN47" s="188"/>
      <c r="AQ47" s="139"/>
      <c r="AY47" s="149" t="s">
        <v>552</v>
      </c>
      <c r="AZ47" s="150" t="s">
        <v>416</v>
      </c>
      <c r="BA47" s="151" t="s">
        <v>427</v>
      </c>
      <c r="BB47" s="150" t="s">
        <v>416</v>
      </c>
      <c r="BC47" s="150" t="s">
        <v>416</v>
      </c>
      <c r="BD47" s="150" t="s">
        <v>416</v>
      </c>
      <c r="BE47" s="150" t="s">
        <v>416</v>
      </c>
    </row>
    <row r="48" spans="1:57" s="141" customFormat="1" ht="39" thickBot="1">
      <c r="A48" s="139">
        <v>36</v>
      </c>
      <c r="B48" s="189" t="s">
        <v>520</v>
      </c>
      <c r="C48" s="148" t="s">
        <v>521</v>
      </c>
      <c r="D48" s="185"/>
      <c r="E48" s="185"/>
      <c r="F48" s="185"/>
      <c r="G48" s="185"/>
      <c r="H48" s="184" t="s">
        <v>421</v>
      </c>
      <c r="I48" s="185"/>
      <c r="J48" s="184"/>
      <c r="K48" s="184"/>
      <c r="L48" s="185"/>
      <c r="N48" s="223" t="s">
        <v>421</v>
      </c>
      <c r="O48" s="224"/>
      <c r="Q48" s="188"/>
      <c r="R48" s="188" t="s">
        <v>421</v>
      </c>
      <c r="S48" s="187"/>
      <c r="T48" s="188"/>
      <c r="U48" s="188" t="s">
        <v>421</v>
      </c>
      <c r="V48" s="152"/>
      <c r="W48" s="186"/>
      <c r="X48" s="144" t="s">
        <v>421</v>
      </c>
      <c r="Y48" s="144"/>
      <c r="Z48" s="144" t="s">
        <v>421</v>
      </c>
      <c r="AA48" s="144"/>
      <c r="AB48" s="144" t="s">
        <v>421</v>
      </c>
      <c r="AC48" s="144"/>
      <c r="AD48" s="186"/>
      <c r="AE48" s="188"/>
      <c r="AF48" s="188"/>
      <c r="AH48" s="188"/>
      <c r="AI48" s="188" t="s">
        <v>421</v>
      </c>
      <c r="AJ48" s="187"/>
      <c r="AL48" s="188"/>
      <c r="AM48" s="188" t="s">
        <v>421</v>
      </c>
      <c r="AN48" s="188"/>
      <c r="AQ48" s="139"/>
      <c r="AY48" s="149" t="s">
        <v>552</v>
      </c>
      <c r="AZ48" s="150" t="s">
        <v>416</v>
      </c>
      <c r="BA48" s="151" t="s">
        <v>427</v>
      </c>
      <c r="BB48" s="150" t="s">
        <v>416</v>
      </c>
      <c r="BC48" s="150" t="s">
        <v>416</v>
      </c>
      <c r="BD48" s="150" t="s">
        <v>416</v>
      </c>
      <c r="BE48" s="150" t="s">
        <v>416</v>
      </c>
    </row>
    <row r="49" spans="1:57" s="141" customFormat="1" ht="39" thickBot="1">
      <c r="A49" s="139">
        <v>37</v>
      </c>
      <c r="B49" s="189" t="s">
        <v>520</v>
      </c>
      <c r="C49" s="148" t="s">
        <v>521</v>
      </c>
      <c r="D49" s="184"/>
      <c r="E49" s="185"/>
      <c r="F49" s="185"/>
      <c r="G49" s="185"/>
      <c r="H49" s="184" t="s">
        <v>422</v>
      </c>
      <c r="I49" s="185"/>
      <c r="J49" s="184"/>
      <c r="K49" s="184"/>
      <c r="L49" s="185"/>
      <c r="N49" s="182"/>
      <c r="O49" s="183"/>
      <c r="Q49" s="188"/>
      <c r="R49" s="188" t="s">
        <v>421</v>
      </c>
      <c r="S49" s="187"/>
      <c r="T49" s="188"/>
      <c r="U49" s="188" t="s">
        <v>421</v>
      </c>
      <c r="V49" s="152"/>
      <c r="W49" s="186"/>
      <c r="X49" s="144" t="s">
        <v>421</v>
      </c>
      <c r="Y49" s="144"/>
      <c r="Z49" s="144" t="s">
        <v>421</v>
      </c>
      <c r="AA49" s="144"/>
      <c r="AB49" s="144" t="s">
        <v>421</v>
      </c>
      <c r="AC49" s="144"/>
      <c r="AD49" s="186"/>
      <c r="AE49" s="188"/>
      <c r="AF49" s="188"/>
      <c r="AH49" s="188"/>
      <c r="AI49" s="188"/>
      <c r="AJ49" s="187"/>
      <c r="AL49" s="188"/>
      <c r="AM49" s="188"/>
      <c r="AN49" s="188"/>
      <c r="AQ49" s="139"/>
      <c r="AY49" s="149" t="s">
        <v>552</v>
      </c>
      <c r="AZ49" s="150" t="s">
        <v>416</v>
      </c>
      <c r="BA49" s="151" t="s">
        <v>427</v>
      </c>
      <c r="BB49" s="150" t="s">
        <v>416</v>
      </c>
      <c r="BC49" s="150" t="s">
        <v>416</v>
      </c>
      <c r="BD49" s="150" t="s">
        <v>416</v>
      </c>
      <c r="BE49" s="150" t="s">
        <v>416</v>
      </c>
    </row>
    <row r="50" spans="1:57" s="141" customFormat="1" ht="63.75" thickBot="1">
      <c r="A50" s="139">
        <v>38</v>
      </c>
      <c r="B50" s="189" t="s">
        <v>522</v>
      </c>
      <c r="C50" s="148" t="s">
        <v>523</v>
      </c>
      <c r="D50" s="184" t="s">
        <v>421</v>
      </c>
      <c r="E50" s="185"/>
      <c r="F50" s="185"/>
      <c r="G50" s="185"/>
      <c r="H50" s="185"/>
      <c r="I50" s="185"/>
      <c r="J50" s="184"/>
      <c r="K50" s="184"/>
      <c r="L50" s="185"/>
      <c r="N50" s="223" t="s">
        <v>421</v>
      </c>
      <c r="O50" s="224"/>
      <c r="Q50" s="188"/>
      <c r="R50" s="188" t="s">
        <v>421</v>
      </c>
      <c r="S50" s="187"/>
      <c r="T50" s="188"/>
      <c r="U50" s="188" t="s">
        <v>421</v>
      </c>
      <c r="V50" s="152"/>
      <c r="W50" s="186"/>
      <c r="X50" s="144" t="s">
        <v>421</v>
      </c>
      <c r="Y50" s="144"/>
      <c r="Z50" s="144" t="s">
        <v>421</v>
      </c>
      <c r="AA50" s="144"/>
      <c r="AB50" s="144" t="s">
        <v>421</v>
      </c>
      <c r="AC50" s="144"/>
      <c r="AD50" s="186"/>
      <c r="AE50" s="188"/>
      <c r="AF50" s="188"/>
      <c r="AH50" s="188"/>
      <c r="AI50" s="188" t="s">
        <v>421</v>
      </c>
      <c r="AJ50" s="187"/>
      <c r="AL50" s="188"/>
      <c r="AM50" s="188" t="s">
        <v>421</v>
      </c>
      <c r="AN50" s="188"/>
      <c r="AQ50" s="139"/>
      <c r="AY50" s="149" t="s">
        <v>552</v>
      </c>
      <c r="AZ50" s="150" t="s">
        <v>416</v>
      </c>
      <c r="BA50" s="151" t="s">
        <v>427</v>
      </c>
      <c r="BB50" s="150" t="s">
        <v>416</v>
      </c>
      <c r="BC50" s="150" t="s">
        <v>416</v>
      </c>
      <c r="BD50" s="150" t="s">
        <v>416</v>
      </c>
      <c r="BE50" s="143" t="s">
        <v>604</v>
      </c>
    </row>
    <row r="51" spans="1:57" s="141" customFormat="1" ht="63.75" thickBot="1">
      <c r="A51" s="139">
        <v>39</v>
      </c>
      <c r="B51" s="189" t="s">
        <v>522</v>
      </c>
      <c r="C51" s="148" t="s">
        <v>523</v>
      </c>
      <c r="D51" s="184" t="s">
        <v>421</v>
      </c>
      <c r="E51" s="185"/>
      <c r="F51" s="185"/>
      <c r="G51" s="185"/>
      <c r="H51" s="185"/>
      <c r="I51" s="185"/>
      <c r="J51" s="184"/>
      <c r="K51" s="184"/>
      <c r="L51" s="185"/>
      <c r="N51" s="223" t="s">
        <v>421</v>
      </c>
      <c r="O51" s="224"/>
      <c r="Q51" s="188"/>
      <c r="R51" s="188" t="s">
        <v>421</v>
      </c>
      <c r="S51" s="187"/>
      <c r="T51" s="188"/>
      <c r="U51" s="188" t="s">
        <v>421</v>
      </c>
      <c r="V51" s="152"/>
      <c r="W51" s="186"/>
      <c r="X51" s="144" t="s">
        <v>421</v>
      </c>
      <c r="Y51" s="144"/>
      <c r="Z51" s="144" t="s">
        <v>421</v>
      </c>
      <c r="AA51" s="144"/>
      <c r="AB51" s="144" t="s">
        <v>421</v>
      </c>
      <c r="AC51" s="144"/>
      <c r="AD51" s="186"/>
      <c r="AE51" s="188"/>
      <c r="AF51" s="188"/>
      <c r="AH51" s="188"/>
      <c r="AI51" s="188" t="s">
        <v>421</v>
      </c>
      <c r="AJ51" s="187"/>
      <c r="AL51" s="188"/>
      <c r="AM51" s="188" t="s">
        <v>421</v>
      </c>
      <c r="AN51" s="188"/>
      <c r="AQ51" s="139"/>
      <c r="AY51" s="149" t="s">
        <v>552</v>
      </c>
      <c r="AZ51" s="150" t="s">
        <v>416</v>
      </c>
      <c r="BA51" s="151" t="s">
        <v>427</v>
      </c>
      <c r="BB51" s="150" t="s">
        <v>416</v>
      </c>
      <c r="BC51" s="150" t="s">
        <v>416</v>
      </c>
      <c r="BD51" s="150" t="s">
        <v>416</v>
      </c>
      <c r="BE51" s="143" t="s">
        <v>604</v>
      </c>
    </row>
    <row r="52" spans="1:57" s="141" customFormat="1" ht="64.5" thickBot="1">
      <c r="A52" s="139">
        <v>40</v>
      </c>
      <c r="B52" s="189" t="s">
        <v>524</v>
      </c>
      <c r="C52" s="148" t="s">
        <v>525</v>
      </c>
      <c r="D52" s="185"/>
      <c r="E52" s="185"/>
      <c r="F52" s="185"/>
      <c r="G52" s="185"/>
      <c r="H52" s="185"/>
      <c r="I52" s="184" t="s">
        <v>421</v>
      </c>
      <c r="J52" s="184"/>
      <c r="K52" s="184"/>
      <c r="L52" s="185"/>
      <c r="N52" s="223" t="s">
        <v>421</v>
      </c>
      <c r="O52" s="224"/>
      <c r="Q52" s="188"/>
      <c r="R52" s="188" t="s">
        <v>421</v>
      </c>
      <c r="S52" s="187"/>
      <c r="T52" s="188"/>
      <c r="U52" s="188" t="s">
        <v>421</v>
      </c>
      <c r="V52" s="152"/>
      <c r="W52" s="186"/>
      <c r="X52" s="144" t="s">
        <v>421</v>
      </c>
      <c r="Y52" s="144"/>
      <c r="Z52" s="144" t="s">
        <v>421</v>
      </c>
      <c r="AA52" s="144"/>
      <c r="AB52" s="144" t="s">
        <v>421</v>
      </c>
      <c r="AC52" s="144"/>
      <c r="AD52" s="186"/>
      <c r="AE52" s="188"/>
      <c r="AF52" s="188"/>
      <c r="AH52" s="188"/>
      <c r="AI52" s="188" t="s">
        <v>421</v>
      </c>
      <c r="AJ52" s="187"/>
      <c r="AL52" s="188"/>
      <c r="AM52" s="188" t="s">
        <v>421</v>
      </c>
      <c r="AN52" s="188"/>
      <c r="AQ52" s="139"/>
      <c r="AY52" s="149" t="s">
        <v>552</v>
      </c>
      <c r="AZ52" s="150" t="s">
        <v>416</v>
      </c>
      <c r="BA52" s="151" t="s">
        <v>427</v>
      </c>
      <c r="BB52" s="134" t="s">
        <v>422</v>
      </c>
      <c r="BC52" s="150" t="s">
        <v>416</v>
      </c>
      <c r="BD52" s="150" t="s">
        <v>416</v>
      </c>
      <c r="BE52" s="134" t="s">
        <v>422</v>
      </c>
    </row>
    <row r="53" spans="1:57" s="141" customFormat="1" ht="39" thickBot="1">
      <c r="A53" s="139">
        <v>41</v>
      </c>
      <c r="B53" s="189" t="s">
        <v>526</v>
      </c>
      <c r="C53" s="148" t="s">
        <v>527</v>
      </c>
      <c r="D53" s="185"/>
      <c r="E53" s="185"/>
      <c r="F53" s="185"/>
      <c r="G53" s="185"/>
      <c r="H53" s="185"/>
      <c r="I53" s="184" t="s">
        <v>421</v>
      </c>
      <c r="J53" s="184"/>
      <c r="K53" s="184"/>
      <c r="L53" s="185"/>
      <c r="N53" s="223" t="s">
        <v>421</v>
      </c>
      <c r="O53" s="224"/>
      <c r="Q53" s="188"/>
      <c r="R53" s="188" t="s">
        <v>421</v>
      </c>
      <c r="S53" s="187"/>
      <c r="T53" s="188"/>
      <c r="U53" s="188" t="s">
        <v>421</v>
      </c>
      <c r="V53" s="152"/>
      <c r="W53" s="186"/>
      <c r="X53" s="144" t="s">
        <v>421</v>
      </c>
      <c r="Y53" s="144"/>
      <c r="Z53" s="144" t="s">
        <v>421</v>
      </c>
      <c r="AA53" s="144"/>
      <c r="AB53" s="144" t="s">
        <v>421</v>
      </c>
      <c r="AC53" s="144"/>
      <c r="AD53" s="186"/>
      <c r="AE53" s="188"/>
      <c r="AF53" s="188"/>
      <c r="AH53" s="188"/>
      <c r="AI53" s="188" t="s">
        <v>421</v>
      </c>
      <c r="AJ53" s="187"/>
      <c r="AL53" s="188"/>
      <c r="AM53" s="188" t="s">
        <v>421</v>
      </c>
      <c r="AN53" s="188"/>
      <c r="AQ53" s="139"/>
      <c r="AY53" s="149" t="s">
        <v>552</v>
      </c>
      <c r="AZ53" s="150" t="s">
        <v>416</v>
      </c>
      <c r="BA53" s="151" t="s">
        <v>427</v>
      </c>
      <c r="BB53" s="150" t="s">
        <v>416</v>
      </c>
      <c r="BC53" s="150" t="s">
        <v>416</v>
      </c>
      <c r="BD53" s="150" t="s">
        <v>416</v>
      </c>
      <c r="BE53" s="134" t="s">
        <v>422</v>
      </c>
    </row>
    <row r="54" spans="1:57" s="141" customFormat="1" ht="115.5" thickBot="1">
      <c r="A54" s="139">
        <v>42</v>
      </c>
      <c r="B54" s="189" t="s">
        <v>528</v>
      </c>
      <c r="C54" s="148" t="s">
        <v>529</v>
      </c>
      <c r="D54" s="185"/>
      <c r="E54" s="185"/>
      <c r="F54" s="185"/>
      <c r="G54" s="185" t="s">
        <v>421</v>
      </c>
      <c r="H54" s="185"/>
      <c r="I54" s="185"/>
      <c r="J54" s="184"/>
      <c r="K54" s="184"/>
      <c r="L54" s="185"/>
      <c r="N54" s="223" t="s">
        <v>421</v>
      </c>
      <c r="O54" s="224"/>
      <c r="Q54" s="188"/>
      <c r="R54" s="188"/>
      <c r="S54" s="188" t="s">
        <v>421</v>
      </c>
      <c r="T54" s="188"/>
      <c r="U54" s="188" t="s">
        <v>593</v>
      </c>
      <c r="V54" s="152"/>
      <c r="W54" s="186"/>
      <c r="X54" s="144" t="s">
        <v>421</v>
      </c>
      <c r="Y54" s="144"/>
      <c r="Z54" s="144" t="s">
        <v>421</v>
      </c>
      <c r="AA54" s="144"/>
      <c r="AB54" s="144"/>
      <c r="AC54" s="188" t="s">
        <v>593</v>
      </c>
      <c r="AD54" s="186"/>
      <c r="AE54" s="188"/>
      <c r="AF54" s="188"/>
      <c r="AH54" s="188"/>
      <c r="AI54" s="188" t="s">
        <v>421</v>
      </c>
      <c r="AJ54" s="187"/>
      <c r="AL54" s="188"/>
      <c r="AM54" s="188" t="s">
        <v>421</v>
      </c>
      <c r="AN54" s="188"/>
      <c r="AQ54" s="139"/>
      <c r="AY54" s="149" t="s">
        <v>552</v>
      </c>
      <c r="AZ54" s="150" t="s">
        <v>416</v>
      </c>
      <c r="BA54" s="151" t="s">
        <v>427</v>
      </c>
      <c r="BB54" s="134" t="s">
        <v>422</v>
      </c>
      <c r="BC54" s="150" t="s">
        <v>416</v>
      </c>
      <c r="BD54" s="150" t="s">
        <v>416</v>
      </c>
      <c r="BE54" s="134" t="s">
        <v>422</v>
      </c>
    </row>
    <row r="55" spans="1:57" s="141" customFormat="1" ht="115.5" thickBot="1">
      <c r="A55" s="139">
        <v>43</v>
      </c>
      <c r="B55" s="189" t="s">
        <v>528</v>
      </c>
      <c r="C55" s="148" t="s">
        <v>529</v>
      </c>
      <c r="D55" s="185"/>
      <c r="E55" s="185"/>
      <c r="F55" s="185"/>
      <c r="G55" s="185" t="s">
        <v>421</v>
      </c>
      <c r="H55" s="185"/>
      <c r="I55" s="185"/>
      <c r="J55" s="184"/>
      <c r="K55" s="184"/>
      <c r="L55" s="185"/>
      <c r="N55" s="223" t="s">
        <v>421</v>
      </c>
      <c r="O55" s="224"/>
      <c r="Q55" s="188"/>
      <c r="R55" s="188"/>
      <c r="S55" s="188" t="s">
        <v>421</v>
      </c>
      <c r="T55" s="188"/>
      <c r="U55" s="188" t="s">
        <v>593</v>
      </c>
      <c r="V55" s="152"/>
      <c r="W55" s="186"/>
      <c r="X55" s="144" t="s">
        <v>421</v>
      </c>
      <c r="Y55" s="144"/>
      <c r="Z55" s="144" t="s">
        <v>421</v>
      </c>
      <c r="AA55" s="144"/>
      <c r="AB55" s="144"/>
      <c r="AC55" s="188" t="s">
        <v>593</v>
      </c>
      <c r="AD55" s="186"/>
      <c r="AE55" s="188"/>
      <c r="AF55" s="188"/>
      <c r="AH55" s="188"/>
      <c r="AI55" s="188" t="s">
        <v>421</v>
      </c>
      <c r="AJ55" s="187"/>
      <c r="AL55" s="188"/>
      <c r="AM55" s="188" t="s">
        <v>421</v>
      </c>
      <c r="AN55" s="188"/>
      <c r="AQ55" s="139"/>
      <c r="AY55" s="149" t="s">
        <v>552</v>
      </c>
      <c r="AZ55" s="150" t="s">
        <v>416</v>
      </c>
      <c r="BA55" s="151" t="s">
        <v>427</v>
      </c>
      <c r="BB55" s="134" t="s">
        <v>422</v>
      </c>
      <c r="BC55" s="150" t="s">
        <v>416</v>
      </c>
      <c r="BD55" s="150" t="s">
        <v>416</v>
      </c>
      <c r="BE55" s="134" t="s">
        <v>422</v>
      </c>
    </row>
    <row r="56" spans="1:57" s="141" customFormat="1" ht="51.75" thickBot="1">
      <c r="A56" s="139">
        <v>44</v>
      </c>
      <c r="B56" s="189" t="s">
        <v>530</v>
      </c>
      <c r="C56" s="148" t="s">
        <v>531</v>
      </c>
      <c r="D56" s="185"/>
      <c r="E56" s="185"/>
      <c r="F56" s="185"/>
      <c r="G56" s="185"/>
      <c r="H56" s="185"/>
      <c r="I56" s="185"/>
      <c r="J56" s="184"/>
      <c r="K56" s="184"/>
      <c r="L56" s="184" t="s">
        <v>421</v>
      </c>
      <c r="N56" s="223" t="s">
        <v>421</v>
      </c>
      <c r="O56" s="224"/>
      <c r="Q56" s="188"/>
      <c r="R56" s="188" t="s">
        <v>421</v>
      </c>
      <c r="S56" s="187"/>
      <c r="T56" s="188"/>
      <c r="U56" s="188" t="s">
        <v>421</v>
      </c>
      <c r="V56" s="152"/>
      <c r="W56" s="186"/>
      <c r="X56" s="144" t="s">
        <v>421</v>
      </c>
      <c r="Y56" s="144"/>
      <c r="Z56" s="144" t="s">
        <v>421</v>
      </c>
      <c r="AA56" s="144"/>
      <c r="AB56" s="144" t="s">
        <v>421</v>
      </c>
      <c r="AC56" s="144"/>
      <c r="AD56" s="186"/>
      <c r="AE56" s="188"/>
      <c r="AF56" s="188"/>
      <c r="AH56" s="188"/>
      <c r="AI56" s="188" t="s">
        <v>421</v>
      </c>
      <c r="AJ56" s="187"/>
      <c r="AL56" s="188"/>
      <c r="AM56" s="188" t="s">
        <v>421</v>
      </c>
      <c r="AN56" s="188"/>
      <c r="AQ56" s="139"/>
      <c r="AY56" s="149" t="s">
        <v>552</v>
      </c>
      <c r="AZ56" s="150" t="s">
        <v>416</v>
      </c>
      <c r="BA56" s="151" t="s">
        <v>427</v>
      </c>
      <c r="BB56" s="150" t="s">
        <v>416</v>
      </c>
      <c r="BC56" s="150" t="s">
        <v>416</v>
      </c>
      <c r="BD56" s="150" t="s">
        <v>416</v>
      </c>
      <c r="BE56" s="150" t="s">
        <v>416</v>
      </c>
    </row>
    <row r="57" spans="1:57" s="141" customFormat="1" ht="51.75" thickBot="1">
      <c r="A57" s="139">
        <v>45</v>
      </c>
      <c r="B57" s="189" t="s">
        <v>530</v>
      </c>
      <c r="C57" s="148" t="s">
        <v>531</v>
      </c>
      <c r="D57" s="185"/>
      <c r="E57" s="185"/>
      <c r="F57" s="185"/>
      <c r="G57" s="185"/>
      <c r="H57" s="185"/>
      <c r="I57" s="185"/>
      <c r="J57" s="184"/>
      <c r="K57" s="184"/>
      <c r="L57" s="184" t="s">
        <v>421</v>
      </c>
      <c r="N57" s="223" t="s">
        <v>421</v>
      </c>
      <c r="O57" s="224"/>
      <c r="Q57" s="188"/>
      <c r="R57" s="188" t="s">
        <v>421</v>
      </c>
      <c r="S57" s="187"/>
      <c r="T57" s="188"/>
      <c r="U57" s="188" t="s">
        <v>421</v>
      </c>
      <c r="V57" s="152"/>
      <c r="W57" s="186"/>
      <c r="X57" s="144" t="s">
        <v>421</v>
      </c>
      <c r="Y57" s="144"/>
      <c r="Z57" s="144" t="s">
        <v>421</v>
      </c>
      <c r="AA57" s="144"/>
      <c r="AB57" s="144" t="s">
        <v>421</v>
      </c>
      <c r="AC57" s="144"/>
      <c r="AD57" s="186"/>
      <c r="AE57" s="188"/>
      <c r="AF57" s="188"/>
      <c r="AH57" s="188"/>
      <c r="AI57" s="188" t="s">
        <v>421</v>
      </c>
      <c r="AJ57" s="187"/>
      <c r="AL57" s="188"/>
      <c r="AM57" s="188" t="s">
        <v>421</v>
      </c>
      <c r="AN57" s="188"/>
      <c r="AQ57" s="139"/>
      <c r="AY57" s="149" t="s">
        <v>552</v>
      </c>
      <c r="AZ57" s="150" t="s">
        <v>416</v>
      </c>
      <c r="BA57" s="151" t="s">
        <v>427</v>
      </c>
      <c r="BB57" s="150" t="s">
        <v>416</v>
      </c>
      <c r="BC57" s="150" t="s">
        <v>416</v>
      </c>
      <c r="BD57" s="150" t="s">
        <v>416</v>
      </c>
      <c r="BE57" s="150" t="s">
        <v>416</v>
      </c>
    </row>
    <row r="58" spans="1:57" s="141" customFormat="1" ht="51.75" thickBot="1">
      <c r="A58" s="139">
        <v>46</v>
      </c>
      <c r="B58" s="189" t="s">
        <v>530</v>
      </c>
      <c r="C58" s="148" t="s">
        <v>531</v>
      </c>
      <c r="D58" s="185"/>
      <c r="E58" s="185"/>
      <c r="F58" s="185"/>
      <c r="G58" s="185"/>
      <c r="H58" s="185"/>
      <c r="I58" s="185"/>
      <c r="J58" s="184"/>
      <c r="K58" s="184"/>
      <c r="L58" s="184" t="s">
        <v>421</v>
      </c>
      <c r="N58" s="223" t="s">
        <v>421</v>
      </c>
      <c r="O58" s="224"/>
      <c r="Q58" s="188"/>
      <c r="R58" s="188" t="s">
        <v>421</v>
      </c>
      <c r="S58" s="187"/>
      <c r="T58" s="188"/>
      <c r="U58" s="188" t="s">
        <v>421</v>
      </c>
      <c r="V58" s="187"/>
      <c r="W58" s="186"/>
      <c r="X58" s="144" t="s">
        <v>421</v>
      </c>
      <c r="Y58" s="144"/>
      <c r="Z58" s="144" t="s">
        <v>421</v>
      </c>
      <c r="AA58" s="144"/>
      <c r="AB58" s="144" t="s">
        <v>421</v>
      </c>
      <c r="AC58" s="144"/>
      <c r="AD58" s="186"/>
      <c r="AE58" s="188"/>
      <c r="AF58" s="188"/>
      <c r="AH58" s="188"/>
      <c r="AI58" s="188" t="s">
        <v>421</v>
      </c>
      <c r="AJ58" s="187"/>
      <c r="AL58" s="188"/>
      <c r="AM58" s="188" t="s">
        <v>421</v>
      </c>
      <c r="AN58" s="188"/>
      <c r="AQ58" s="139"/>
      <c r="AY58" s="149" t="s">
        <v>552</v>
      </c>
      <c r="AZ58" s="150" t="s">
        <v>416</v>
      </c>
      <c r="BA58" s="151" t="s">
        <v>427</v>
      </c>
      <c r="BB58" s="150" t="s">
        <v>416</v>
      </c>
      <c r="BC58" s="150" t="s">
        <v>416</v>
      </c>
      <c r="BD58" s="150" t="s">
        <v>416</v>
      </c>
      <c r="BE58" s="150" t="s">
        <v>416</v>
      </c>
    </row>
    <row r="59" spans="1:57" s="141" customFormat="1" ht="39" thickBot="1">
      <c r="A59" s="139">
        <v>47</v>
      </c>
      <c r="B59" s="189" t="s">
        <v>532</v>
      </c>
      <c r="C59" s="148" t="s">
        <v>533</v>
      </c>
      <c r="D59" s="185"/>
      <c r="E59" s="185"/>
      <c r="F59" s="185"/>
      <c r="G59" s="185"/>
      <c r="H59" s="185"/>
      <c r="I59" s="185"/>
      <c r="J59" s="184"/>
      <c r="K59" s="184"/>
      <c r="L59" s="184" t="s">
        <v>421</v>
      </c>
      <c r="N59" s="223" t="s">
        <v>421</v>
      </c>
      <c r="O59" s="224"/>
      <c r="Q59" s="188"/>
      <c r="R59" s="188" t="s">
        <v>421</v>
      </c>
      <c r="S59" s="187"/>
      <c r="T59" s="188"/>
      <c r="U59" s="188" t="s">
        <v>421</v>
      </c>
      <c r="V59" s="187"/>
      <c r="W59" s="186"/>
      <c r="X59" s="144" t="s">
        <v>421</v>
      </c>
      <c r="Y59" s="144"/>
      <c r="Z59" s="144" t="s">
        <v>421</v>
      </c>
      <c r="AA59" s="144"/>
      <c r="AB59" s="144" t="s">
        <v>421</v>
      </c>
      <c r="AC59" s="144"/>
      <c r="AD59" s="186"/>
      <c r="AE59" s="188"/>
      <c r="AF59" s="188"/>
      <c r="AH59" s="188"/>
      <c r="AI59" s="188" t="s">
        <v>421</v>
      </c>
      <c r="AJ59" s="187"/>
      <c r="AL59" s="188"/>
      <c r="AM59" s="188" t="s">
        <v>421</v>
      </c>
      <c r="AN59" s="188"/>
      <c r="AQ59" s="139"/>
      <c r="AY59" s="149" t="s">
        <v>552</v>
      </c>
      <c r="AZ59" s="150" t="s">
        <v>416</v>
      </c>
      <c r="BA59" s="151" t="s">
        <v>427</v>
      </c>
      <c r="BB59" s="150" t="s">
        <v>416</v>
      </c>
      <c r="BC59" s="150" t="s">
        <v>416</v>
      </c>
      <c r="BD59" s="150" t="s">
        <v>416</v>
      </c>
      <c r="BE59" s="150" t="s">
        <v>416</v>
      </c>
    </row>
    <row r="60" spans="1:57" s="141" customFormat="1" ht="39" thickBot="1">
      <c r="A60" s="139">
        <v>48</v>
      </c>
      <c r="B60" s="189" t="s">
        <v>532</v>
      </c>
      <c r="C60" s="148" t="s">
        <v>533</v>
      </c>
      <c r="D60" s="185"/>
      <c r="E60" s="185"/>
      <c r="F60" s="185"/>
      <c r="G60" s="185"/>
      <c r="H60" s="185"/>
      <c r="I60" s="185"/>
      <c r="J60" s="184"/>
      <c r="K60" s="184"/>
      <c r="L60" s="184" t="s">
        <v>421</v>
      </c>
      <c r="N60" s="223" t="s">
        <v>421</v>
      </c>
      <c r="O60" s="224"/>
      <c r="Q60" s="188"/>
      <c r="R60" s="188" t="s">
        <v>421</v>
      </c>
      <c r="S60" s="187"/>
      <c r="T60" s="188"/>
      <c r="U60" s="188" t="s">
        <v>421</v>
      </c>
      <c r="V60" s="187"/>
      <c r="W60" s="186"/>
      <c r="X60" s="144" t="s">
        <v>421</v>
      </c>
      <c r="Y60" s="144"/>
      <c r="Z60" s="144" t="s">
        <v>421</v>
      </c>
      <c r="AA60" s="144"/>
      <c r="AB60" s="144" t="s">
        <v>421</v>
      </c>
      <c r="AC60" s="144"/>
      <c r="AD60" s="186"/>
      <c r="AE60" s="188"/>
      <c r="AF60" s="188"/>
      <c r="AH60" s="188"/>
      <c r="AI60" s="188" t="s">
        <v>421</v>
      </c>
      <c r="AJ60" s="187"/>
      <c r="AL60" s="188"/>
      <c r="AM60" s="188" t="s">
        <v>421</v>
      </c>
      <c r="AN60" s="188"/>
      <c r="AQ60" s="139"/>
      <c r="AY60" s="149" t="s">
        <v>552</v>
      </c>
      <c r="AZ60" s="150" t="s">
        <v>416</v>
      </c>
      <c r="BA60" s="151" t="s">
        <v>427</v>
      </c>
      <c r="BB60" s="150" t="s">
        <v>416</v>
      </c>
      <c r="BC60" s="150" t="s">
        <v>416</v>
      </c>
      <c r="BD60" s="150" t="s">
        <v>416</v>
      </c>
      <c r="BE60" s="150" t="s">
        <v>416</v>
      </c>
    </row>
    <row r="61" spans="1:57" s="141" customFormat="1" ht="39" thickBot="1">
      <c r="A61" s="139">
        <v>49</v>
      </c>
      <c r="B61" s="189" t="s">
        <v>534</v>
      </c>
      <c r="C61" s="148" t="s">
        <v>535</v>
      </c>
      <c r="D61" s="185"/>
      <c r="E61" s="185"/>
      <c r="F61" s="185"/>
      <c r="G61" s="185"/>
      <c r="H61" s="185"/>
      <c r="I61" s="185"/>
      <c r="J61" s="184"/>
      <c r="K61" s="184"/>
      <c r="L61" s="184" t="s">
        <v>421</v>
      </c>
      <c r="N61" s="223" t="s">
        <v>421</v>
      </c>
      <c r="O61" s="224"/>
      <c r="Q61" s="188"/>
      <c r="R61" s="188" t="s">
        <v>421</v>
      </c>
      <c r="S61" s="187"/>
      <c r="T61" s="188"/>
      <c r="U61" s="188" t="s">
        <v>421</v>
      </c>
      <c r="V61" s="187"/>
      <c r="W61" s="186"/>
      <c r="X61" s="144" t="s">
        <v>421</v>
      </c>
      <c r="Y61" s="144"/>
      <c r="Z61" s="144" t="s">
        <v>421</v>
      </c>
      <c r="AA61" s="144"/>
      <c r="AB61" s="144" t="s">
        <v>421</v>
      </c>
      <c r="AC61" s="144"/>
      <c r="AD61" s="186"/>
      <c r="AE61" s="188"/>
      <c r="AF61" s="188"/>
      <c r="AH61" s="188"/>
      <c r="AI61" s="188" t="s">
        <v>421</v>
      </c>
      <c r="AJ61" s="187"/>
      <c r="AL61" s="188"/>
      <c r="AM61" s="188" t="s">
        <v>421</v>
      </c>
      <c r="AN61" s="188"/>
      <c r="AQ61" s="139"/>
      <c r="AY61" s="149" t="s">
        <v>552</v>
      </c>
      <c r="AZ61" s="150" t="s">
        <v>416</v>
      </c>
      <c r="BA61" s="151" t="s">
        <v>427</v>
      </c>
      <c r="BB61" s="150" t="s">
        <v>416</v>
      </c>
      <c r="BC61" s="150" t="s">
        <v>416</v>
      </c>
      <c r="BD61" s="150" t="s">
        <v>416</v>
      </c>
      <c r="BE61" s="150" t="s">
        <v>416</v>
      </c>
    </row>
    <row r="62" spans="1:57" s="141" customFormat="1" ht="39" thickBot="1">
      <c r="A62" s="139">
        <v>50</v>
      </c>
      <c r="B62" s="189" t="s">
        <v>534</v>
      </c>
      <c r="C62" s="148" t="s">
        <v>535</v>
      </c>
      <c r="D62" s="185"/>
      <c r="E62" s="185"/>
      <c r="F62" s="185"/>
      <c r="G62" s="185"/>
      <c r="H62" s="185"/>
      <c r="I62" s="185"/>
      <c r="J62" s="184"/>
      <c r="K62" s="184"/>
      <c r="L62" s="184" t="s">
        <v>421</v>
      </c>
      <c r="N62" s="223" t="s">
        <v>421</v>
      </c>
      <c r="O62" s="224"/>
      <c r="Q62" s="188"/>
      <c r="R62" s="188" t="s">
        <v>421</v>
      </c>
      <c r="S62" s="187"/>
      <c r="T62" s="188"/>
      <c r="U62" s="188" t="s">
        <v>421</v>
      </c>
      <c r="V62" s="187"/>
      <c r="W62" s="186"/>
      <c r="X62" s="144" t="s">
        <v>421</v>
      </c>
      <c r="Y62" s="144"/>
      <c r="Z62" s="144" t="s">
        <v>421</v>
      </c>
      <c r="AA62" s="144"/>
      <c r="AB62" s="144" t="s">
        <v>421</v>
      </c>
      <c r="AC62" s="144"/>
      <c r="AD62" s="186"/>
      <c r="AE62" s="188"/>
      <c r="AF62" s="188"/>
      <c r="AH62" s="188"/>
      <c r="AI62" s="188" t="s">
        <v>421</v>
      </c>
      <c r="AJ62" s="187"/>
      <c r="AL62" s="188"/>
      <c r="AM62" s="188" t="s">
        <v>421</v>
      </c>
      <c r="AN62" s="188"/>
      <c r="AQ62" s="139"/>
      <c r="AY62" s="149" t="s">
        <v>552</v>
      </c>
      <c r="AZ62" s="150" t="s">
        <v>416</v>
      </c>
      <c r="BA62" s="151" t="s">
        <v>427</v>
      </c>
      <c r="BB62" s="150" t="s">
        <v>416</v>
      </c>
      <c r="BC62" s="150" t="s">
        <v>416</v>
      </c>
      <c r="BD62" s="150" t="s">
        <v>416</v>
      </c>
      <c r="BE62" s="150" t="s">
        <v>416</v>
      </c>
    </row>
    <row r="63" spans="1:57" s="141" customFormat="1" ht="51.75" thickBot="1">
      <c r="A63" s="139">
        <v>51</v>
      </c>
      <c r="B63" s="189" t="s">
        <v>536</v>
      </c>
      <c r="C63" s="148" t="s">
        <v>537</v>
      </c>
      <c r="D63" s="185"/>
      <c r="E63" s="185"/>
      <c r="F63" s="185"/>
      <c r="G63" s="185"/>
      <c r="H63" s="185"/>
      <c r="I63" s="185"/>
      <c r="J63" s="184"/>
      <c r="K63" s="184"/>
      <c r="L63" s="184" t="s">
        <v>421</v>
      </c>
      <c r="N63" s="223" t="s">
        <v>421</v>
      </c>
      <c r="O63" s="224"/>
      <c r="Q63" s="188"/>
      <c r="R63" s="188" t="s">
        <v>421</v>
      </c>
      <c r="S63" s="187"/>
      <c r="T63" s="188"/>
      <c r="U63" s="188" t="s">
        <v>421</v>
      </c>
      <c r="V63" s="187"/>
      <c r="W63" s="186"/>
      <c r="X63" s="144" t="s">
        <v>421</v>
      </c>
      <c r="Y63" s="144"/>
      <c r="Z63" s="144" t="s">
        <v>421</v>
      </c>
      <c r="AA63" s="144"/>
      <c r="AB63" s="144" t="s">
        <v>421</v>
      </c>
      <c r="AC63" s="144"/>
      <c r="AD63" s="186"/>
      <c r="AE63" s="188"/>
      <c r="AF63" s="188"/>
      <c r="AH63" s="188"/>
      <c r="AI63" s="188" t="s">
        <v>421</v>
      </c>
      <c r="AJ63" s="187"/>
      <c r="AL63" s="188"/>
      <c r="AM63" s="188" t="s">
        <v>421</v>
      </c>
      <c r="AN63" s="188"/>
      <c r="AQ63" s="139"/>
      <c r="AY63" s="149" t="s">
        <v>552</v>
      </c>
      <c r="AZ63" s="150" t="s">
        <v>416</v>
      </c>
      <c r="BA63" s="151" t="s">
        <v>427</v>
      </c>
      <c r="BB63" s="150" t="s">
        <v>416</v>
      </c>
      <c r="BC63" s="150" t="s">
        <v>416</v>
      </c>
      <c r="BD63" s="150" t="s">
        <v>416</v>
      </c>
      <c r="BE63" s="150" t="s">
        <v>416</v>
      </c>
    </row>
    <row r="64" spans="1:57" s="141" customFormat="1" ht="51.75" thickBot="1">
      <c r="A64" s="139">
        <v>52</v>
      </c>
      <c r="B64" s="189" t="s">
        <v>536</v>
      </c>
      <c r="C64" s="148" t="s">
        <v>537</v>
      </c>
      <c r="D64" s="185"/>
      <c r="E64" s="185"/>
      <c r="F64" s="185"/>
      <c r="G64" s="185"/>
      <c r="H64" s="185"/>
      <c r="I64" s="185"/>
      <c r="J64" s="184"/>
      <c r="K64" s="184"/>
      <c r="L64" s="184" t="s">
        <v>421</v>
      </c>
      <c r="N64" s="223" t="s">
        <v>421</v>
      </c>
      <c r="O64" s="224"/>
      <c r="Q64" s="188"/>
      <c r="R64" s="188" t="s">
        <v>421</v>
      </c>
      <c r="S64" s="187"/>
      <c r="T64" s="188"/>
      <c r="U64" s="188" t="s">
        <v>421</v>
      </c>
      <c r="V64" s="187"/>
      <c r="W64" s="186"/>
      <c r="X64" s="144" t="s">
        <v>421</v>
      </c>
      <c r="Y64" s="144"/>
      <c r="Z64" s="144" t="s">
        <v>421</v>
      </c>
      <c r="AA64" s="144"/>
      <c r="AB64" s="144" t="s">
        <v>421</v>
      </c>
      <c r="AC64" s="144"/>
      <c r="AD64" s="186"/>
      <c r="AE64" s="188"/>
      <c r="AF64" s="188"/>
      <c r="AH64" s="188"/>
      <c r="AI64" s="188" t="s">
        <v>421</v>
      </c>
      <c r="AJ64" s="187"/>
      <c r="AL64" s="188"/>
      <c r="AM64" s="188" t="s">
        <v>421</v>
      </c>
      <c r="AN64" s="188"/>
      <c r="AQ64" s="139"/>
      <c r="AY64" s="149" t="s">
        <v>552</v>
      </c>
      <c r="AZ64" s="150" t="s">
        <v>416</v>
      </c>
      <c r="BA64" s="151" t="s">
        <v>427</v>
      </c>
      <c r="BB64" s="150" t="s">
        <v>416</v>
      </c>
      <c r="BC64" s="150" t="s">
        <v>416</v>
      </c>
      <c r="BD64" s="150" t="s">
        <v>416</v>
      </c>
      <c r="BE64" s="150" t="s">
        <v>416</v>
      </c>
    </row>
    <row r="65" spans="1:57" s="141" customFormat="1" ht="90" thickBot="1">
      <c r="A65" s="139">
        <v>53</v>
      </c>
      <c r="B65" s="189" t="s">
        <v>538</v>
      </c>
      <c r="C65" s="148" t="s">
        <v>539</v>
      </c>
      <c r="D65" s="185"/>
      <c r="E65" s="185"/>
      <c r="F65" s="185"/>
      <c r="G65" s="185"/>
      <c r="H65" s="185"/>
      <c r="I65" s="185"/>
      <c r="J65" s="184"/>
      <c r="K65" s="184"/>
      <c r="L65" s="184" t="s">
        <v>421</v>
      </c>
      <c r="N65" s="223" t="s">
        <v>421</v>
      </c>
      <c r="O65" s="224"/>
      <c r="Q65" s="188"/>
      <c r="R65" s="188"/>
      <c r="S65" s="187" t="s">
        <v>422</v>
      </c>
      <c r="T65" s="188"/>
      <c r="U65" s="187" t="s">
        <v>594</v>
      </c>
      <c r="V65" s="187"/>
      <c r="W65" s="186"/>
      <c r="X65" s="144" t="s">
        <v>421</v>
      </c>
      <c r="Y65" s="144"/>
      <c r="Z65" s="144" t="s">
        <v>421</v>
      </c>
      <c r="AA65" s="144"/>
      <c r="AB65" s="144"/>
      <c r="AC65" s="187" t="s">
        <v>594</v>
      </c>
      <c r="AD65" s="186"/>
      <c r="AE65" s="188"/>
      <c r="AF65" s="188"/>
      <c r="AH65" s="188"/>
      <c r="AI65" s="188" t="s">
        <v>421</v>
      </c>
      <c r="AJ65" s="187"/>
      <c r="AL65" s="188"/>
      <c r="AM65" s="188" t="s">
        <v>421</v>
      </c>
      <c r="AN65" s="188"/>
      <c r="AQ65" s="139"/>
      <c r="AY65" s="149" t="s">
        <v>552</v>
      </c>
      <c r="AZ65" s="150" t="s">
        <v>416</v>
      </c>
      <c r="BA65" s="151" t="s">
        <v>427</v>
      </c>
      <c r="BB65" s="150" t="s">
        <v>416</v>
      </c>
      <c r="BC65" s="150" t="s">
        <v>416</v>
      </c>
      <c r="BD65" s="150" t="s">
        <v>416</v>
      </c>
      <c r="BE65" s="150" t="s">
        <v>416</v>
      </c>
    </row>
    <row r="66" spans="1:57" s="141" customFormat="1" ht="86.25" customHeight="1">
      <c r="A66" s="139"/>
      <c r="B66" s="225" t="s">
        <v>540</v>
      </c>
      <c r="C66" s="225"/>
      <c r="D66" s="225"/>
      <c r="E66" s="226" t="s">
        <v>541</v>
      </c>
      <c r="F66" s="226"/>
      <c r="G66" s="226"/>
      <c r="H66" s="226"/>
      <c r="I66" s="226"/>
      <c r="J66" s="226"/>
      <c r="K66" s="226"/>
      <c r="L66" s="226"/>
      <c r="N66" s="219" t="s">
        <v>542</v>
      </c>
      <c r="O66" s="219"/>
      <c r="Q66" s="219"/>
      <c r="R66" s="219"/>
      <c r="S66" s="219"/>
      <c r="T66" s="219"/>
      <c r="U66" s="219"/>
      <c r="V66" s="219"/>
      <c r="W66" s="180"/>
      <c r="X66" s="180"/>
      <c r="Y66" s="180"/>
      <c r="Z66" s="180"/>
      <c r="AA66" s="180"/>
      <c r="AB66" s="180"/>
      <c r="AC66" s="180"/>
      <c r="AD66" s="180"/>
      <c r="AE66" s="220" t="s">
        <v>543</v>
      </c>
      <c r="AF66" s="220"/>
      <c r="AH66" s="219" t="s">
        <v>544</v>
      </c>
      <c r="AI66" s="219"/>
      <c r="AJ66" s="219"/>
      <c r="AL66" s="219" t="s">
        <v>545</v>
      </c>
      <c r="AM66" s="219"/>
      <c r="AN66" s="219"/>
      <c r="BA66" s="130"/>
      <c r="BC66" s="210"/>
      <c r="BD66" s="130"/>
      <c r="BE66" s="130"/>
    </row>
    <row r="67" spans="1:57" s="141" customFormat="1" ht="16.5" thickBot="1">
      <c r="A67" s="139"/>
      <c r="B67" s="180"/>
      <c r="C67" s="154"/>
      <c r="D67" s="180"/>
      <c r="E67" s="186"/>
      <c r="F67" s="186"/>
      <c r="G67" s="186"/>
      <c r="H67" s="186"/>
      <c r="I67" s="186"/>
      <c r="J67" s="186"/>
      <c r="K67" s="186"/>
      <c r="L67" s="186"/>
      <c r="N67" s="180"/>
      <c r="O67" s="180"/>
      <c r="Q67" s="180"/>
      <c r="R67" s="180"/>
      <c r="S67" s="180"/>
      <c r="T67" s="180"/>
      <c r="U67" s="180"/>
      <c r="V67" s="180"/>
      <c r="W67" s="180"/>
      <c r="X67" s="180"/>
      <c r="Y67" s="180"/>
      <c r="Z67" s="180"/>
      <c r="AA67" s="180"/>
      <c r="AB67" s="180"/>
      <c r="AC67" s="180"/>
      <c r="AD67" s="180"/>
      <c r="AE67" s="181"/>
      <c r="AF67" s="181"/>
      <c r="AH67" s="180"/>
      <c r="AI67" s="180"/>
      <c r="AJ67" s="180"/>
      <c r="AL67" s="180"/>
      <c r="AM67" s="180"/>
      <c r="AN67" s="180"/>
      <c r="BA67" s="130"/>
      <c r="BC67" s="210"/>
      <c r="BD67" s="130"/>
      <c r="BE67" s="130"/>
    </row>
    <row r="68" spans="1:57" s="141" customFormat="1" ht="24" customHeight="1" thickBot="1">
      <c r="A68" s="139"/>
      <c r="D68" s="221" t="s">
        <v>546</v>
      </c>
      <c r="E68" s="222"/>
      <c r="F68" s="155"/>
      <c r="G68" s="156" t="s">
        <v>547</v>
      </c>
      <c r="H68" s="157"/>
      <c r="BA68" s="130"/>
      <c r="BC68" s="210"/>
      <c r="BD68" s="130"/>
      <c r="BE68" s="130"/>
    </row>
    <row r="69" spans="1:57" s="141" customFormat="1" ht="16.5" thickBot="1">
      <c r="A69" s="139"/>
      <c r="D69" s="188" t="s">
        <v>418</v>
      </c>
      <c r="E69" s="158" t="s">
        <v>283</v>
      </c>
      <c r="F69" s="159"/>
      <c r="G69" s="156"/>
      <c r="H69" s="157"/>
      <c r="BA69" s="130"/>
      <c r="BC69" s="210"/>
      <c r="BD69" s="130"/>
      <c r="BE69" s="130"/>
    </row>
    <row r="70" spans="1:57" s="141" customFormat="1" ht="16.5" thickBot="1">
      <c r="A70" s="139"/>
      <c r="D70" s="147" t="s">
        <v>421</v>
      </c>
      <c r="E70" s="160"/>
      <c r="F70" s="161"/>
      <c r="G70" s="162"/>
      <c r="H70" s="163"/>
      <c r="BA70" s="130"/>
      <c r="BC70" s="210"/>
      <c r="BD70" s="130"/>
      <c r="BE70" s="130"/>
    </row>
  </sheetData>
  <autoFilter ref="A9:BE66" xr:uid="{CF17756E-E571-4AFE-82F5-F089C917411F}">
    <filterColumn colId="3" showButton="0"/>
    <filterColumn colId="4" showButton="0"/>
    <filterColumn colId="5" showButton="0"/>
    <filterColumn colId="6" showButton="0"/>
    <filterColumn colId="7" showButton="0"/>
    <filterColumn colId="8" showButton="0"/>
    <filterColumn colId="9" showButton="0"/>
    <filterColumn colId="10" showButton="0"/>
    <filterColumn colId="13" showButton="0"/>
    <filterColumn colId="16" showButton="0"/>
    <filterColumn colId="17" showButton="0"/>
    <filterColumn colId="19" showButton="0"/>
    <filterColumn colId="20" showButton="0"/>
    <filterColumn colId="23" showButton="0"/>
    <filterColumn colId="25" showButton="0"/>
    <filterColumn colId="27" showButton="0"/>
    <filterColumn colId="30" showButton="0"/>
    <filterColumn colId="33" showButton="0"/>
    <filterColumn colId="34" showButton="0"/>
    <filterColumn colId="37" showButton="0"/>
    <filterColumn colId="38" showButton="0"/>
    <filterColumn colId="41" showButton="0"/>
    <filterColumn colId="44" showButton="0"/>
    <filterColumn colId="47" showButton="0"/>
  </autoFilter>
  <mergeCells count="86">
    <mergeCell ref="A1:W1"/>
    <mergeCell ref="C3:D3"/>
    <mergeCell ref="H3:I3"/>
    <mergeCell ref="A7:W7"/>
    <mergeCell ref="A9:A12"/>
    <mergeCell ref="B9:B12"/>
    <mergeCell ref="D9:L9"/>
    <mergeCell ref="N9:O12"/>
    <mergeCell ref="Q9:S11"/>
    <mergeCell ref="T9:V11"/>
    <mergeCell ref="AP9:AQ9"/>
    <mergeCell ref="AS9:AT9"/>
    <mergeCell ref="AV9:AW9"/>
    <mergeCell ref="C10:C12"/>
    <mergeCell ref="D10:I11"/>
    <mergeCell ref="J10:J12"/>
    <mergeCell ref="K10:K12"/>
    <mergeCell ref="L10:L12"/>
    <mergeCell ref="AV10:AW11"/>
    <mergeCell ref="X9:Y11"/>
    <mergeCell ref="Z9:AA11"/>
    <mergeCell ref="AB9:AC11"/>
    <mergeCell ref="AE9:AF11"/>
    <mergeCell ref="AH9:AJ11"/>
    <mergeCell ref="AL9:AN11"/>
    <mergeCell ref="N24:O24"/>
    <mergeCell ref="N13:O13"/>
    <mergeCell ref="N14:O14"/>
    <mergeCell ref="N15:O15"/>
    <mergeCell ref="N16:O16"/>
    <mergeCell ref="N17:O17"/>
    <mergeCell ref="N18:O18"/>
    <mergeCell ref="N19:O19"/>
    <mergeCell ref="N20:O20"/>
    <mergeCell ref="N21:O21"/>
    <mergeCell ref="N22:O22"/>
    <mergeCell ref="N23:O23"/>
    <mergeCell ref="N36:O36"/>
    <mergeCell ref="N25:O25"/>
    <mergeCell ref="N26:O26"/>
    <mergeCell ref="N27:O27"/>
    <mergeCell ref="N28:O28"/>
    <mergeCell ref="N29:O29"/>
    <mergeCell ref="N30:O30"/>
    <mergeCell ref="N31:O31"/>
    <mergeCell ref="N32:O32"/>
    <mergeCell ref="N33:O33"/>
    <mergeCell ref="N34:O34"/>
    <mergeCell ref="N35:O35"/>
    <mergeCell ref="N48:O48"/>
    <mergeCell ref="N37:O37"/>
    <mergeCell ref="N38:O38"/>
    <mergeCell ref="N39:O39"/>
    <mergeCell ref="N40:O40"/>
    <mergeCell ref="N41:O41"/>
    <mergeCell ref="N42:O42"/>
    <mergeCell ref="N43:O43"/>
    <mergeCell ref="N44:O44"/>
    <mergeCell ref="N45:O45"/>
    <mergeCell ref="N46:O46"/>
    <mergeCell ref="N47:O47"/>
    <mergeCell ref="N61:O61"/>
    <mergeCell ref="N50:O50"/>
    <mergeCell ref="N51:O51"/>
    <mergeCell ref="N52:O52"/>
    <mergeCell ref="N53:O53"/>
    <mergeCell ref="N54:O54"/>
    <mergeCell ref="N55:O55"/>
    <mergeCell ref="N56:O56"/>
    <mergeCell ref="N57:O57"/>
    <mergeCell ref="N58:O58"/>
    <mergeCell ref="N59:O59"/>
    <mergeCell ref="N60:O60"/>
    <mergeCell ref="D68:E68"/>
    <mergeCell ref="N62:O62"/>
    <mergeCell ref="N63:O63"/>
    <mergeCell ref="N64:O64"/>
    <mergeCell ref="N65:O65"/>
    <mergeCell ref="B66:D66"/>
    <mergeCell ref="E66:L66"/>
    <mergeCell ref="N66:O66"/>
    <mergeCell ref="Q66:S66"/>
    <mergeCell ref="T66:V66"/>
    <mergeCell ref="AE66:AF66"/>
    <mergeCell ref="AH66:AJ66"/>
    <mergeCell ref="AL66:AN66"/>
  </mergeCells>
  <conditionalFormatting sqref="BA54">
    <cfRule type="cellIs" dxfId="177" priority="177" operator="equal">
      <formula>"a"</formula>
    </cfRule>
    <cfRule type="cellIs" dxfId="176" priority="178" operator="equal">
      <formula>"r"</formula>
    </cfRule>
  </conditionalFormatting>
  <conditionalFormatting sqref="BA55">
    <cfRule type="cellIs" dxfId="175" priority="175" operator="equal">
      <formula>"a"</formula>
    </cfRule>
    <cfRule type="cellIs" dxfId="174" priority="176" operator="equal">
      <formula>"r"</formula>
    </cfRule>
  </conditionalFormatting>
  <conditionalFormatting sqref="BD3">
    <cfRule type="cellIs" dxfId="173" priority="173" operator="equal">
      <formula>"a"</formula>
    </cfRule>
    <cfRule type="cellIs" dxfId="172" priority="174" operator="equal">
      <formula>"r"</formula>
    </cfRule>
  </conditionalFormatting>
  <conditionalFormatting sqref="BD4">
    <cfRule type="cellIs" dxfId="171" priority="171" operator="equal">
      <formula>"a"</formula>
    </cfRule>
    <cfRule type="cellIs" dxfId="170" priority="172" operator="equal">
      <formula>"r"</formula>
    </cfRule>
  </conditionalFormatting>
  <conditionalFormatting sqref="BD5">
    <cfRule type="cellIs" dxfId="169" priority="169" operator="equal">
      <formula>"a"</formula>
    </cfRule>
    <cfRule type="cellIs" dxfId="168" priority="170" operator="equal">
      <formula>"r"</formula>
    </cfRule>
  </conditionalFormatting>
  <conditionalFormatting sqref="AZ13">
    <cfRule type="cellIs" dxfId="167" priority="167" operator="equal">
      <formula>"a"</formula>
    </cfRule>
    <cfRule type="cellIs" dxfId="166" priority="168" operator="equal">
      <formula>"r"</formula>
    </cfRule>
  </conditionalFormatting>
  <conditionalFormatting sqref="AZ14">
    <cfRule type="cellIs" dxfId="165" priority="165" operator="equal">
      <formula>"a"</formula>
    </cfRule>
    <cfRule type="cellIs" dxfId="164" priority="166" operator="equal">
      <formula>"r"</formula>
    </cfRule>
  </conditionalFormatting>
  <conditionalFormatting sqref="AZ15">
    <cfRule type="cellIs" dxfId="163" priority="163" operator="equal">
      <formula>"a"</formula>
    </cfRule>
    <cfRule type="cellIs" dxfId="162" priority="164" operator="equal">
      <formula>"r"</formula>
    </cfRule>
  </conditionalFormatting>
  <conditionalFormatting sqref="AZ16">
    <cfRule type="cellIs" dxfId="161" priority="161" operator="equal">
      <formula>"a"</formula>
    </cfRule>
    <cfRule type="cellIs" dxfId="160" priority="162" operator="equal">
      <formula>"r"</formula>
    </cfRule>
  </conditionalFormatting>
  <conditionalFormatting sqref="AZ17">
    <cfRule type="cellIs" dxfId="159" priority="159" operator="equal">
      <formula>"a"</formula>
    </cfRule>
    <cfRule type="cellIs" dxfId="158" priority="160" operator="equal">
      <formula>"r"</formula>
    </cfRule>
  </conditionalFormatting>
  <conditionalFormatting sqref="AZ18">
    <cfRule type="cellIs" dxfId="157" priority="157" operator="equal">
      <formula>"a"</formula>
    </cfRule>
    <cfRule type="cellIs" dxfId="156" priority="158" operator="equal">
      <formula>"r"</formula>
    </cfRule>
  </conditionalFormatting>
  <conditionalFormatting sqref="AZ19">
    <cfRule type="cellIs" dxfId="155" priority="155" operator="equal">
      <formula>"a"</formula>
    </cfRule>
    <cfRule type="cellIs" dxfId="154" priority="156" operator="equal">
      <formula>"r"</formula>
    </cfRule>
  </conditionalFormatting>
  <conditionalFormatting sqref="AZ20">
    <cfRule type="cellIs" dxfId="153" priority="153" operator="equal">
      <formula>"a"</formula>
    </cfRule>
    <cfRule type="cellIs" dxfId="152" priority="154" operator="equal">
      <formula>"r"</formula>
    </cfRule>
  </conditionalFormatting>
  <conditionalFormatting sqref="AZ21">
    <cfRule type="cellIs" dxfId="151" priority="151" operator="equal">
      <formula>"a"</formula>
    </cfRule>
    <cfRule type="cellIs" dxfId="150" priority="152" operator="equal">
      <formula>"r"</formula>
    </cfRule>
  </conditionalFormatting>
  <conditionalFormatting sqref="AZ22">
    <cfRule type="cellIs" dxfId="149" priority="149" operator="equal">
      <formula>"a"</formula>
    </cfRule>
    <cfRule type="cellIs" dxfId="148" priority="150" operator="equal">
      <formula>"r"</formula>
    </cfRule>
  </conditionalFormatting>
  <conditionalFormatting sqref="AZ23">
    <cfRule type="cellIs" dxfId="147" priority="147" operator="equal">
      <formula>"a"</formula>
    </cfRule>
    <cfRule type="cellIs" dxfId="146" priority="148" operator="equal">
      <formula>"r"</formula>
    </cfRule>
  </conditionalFormatting>
  <conditionalFormatting sqref="AZ24">
    <cfRule type="cellIs" dxfId="145" priority="145" operator="equal">
      <formula>"a"</formula>
    </cfRule>
    <cfRule type="cellIs" dxfId="144" priority="146" operator="equal">
      <formula>"r"</formula>
    </cfRule>
  </conditionalFormatting>
  <conditionalFormatting sqref="AZ25">
    <cfRule type="cellIs" dxfId="143" priority="143" operator="equal">
      <formula>"a"</formula>
    </cfRule>
    <cfRule type="cellIs" dxfId="142" priority="144" operator="equal">
      <formula>"r"</formula>
    </cfRule>
  </conditionalFormatting>
  <conditionalFormatting sqref="AZ26">
    <cfRule type="cellIs" dxfId="141" priority="141" operator="equal">
      <formula>"a"</formula>
    </cfRule>
    <cfRule type="cellIs" dxfId="140" priority="142" operator="equal">
      <formula>"r"</formula>
    </cfRule>
  </conditionalFormatting>
  <conditionalFormatting sqref="AZ27">
    <cfRule type="cellIs" dxfId="139" priority="139" operator="equal">
      <formula>"a"</formula>
    </cfRule>
    <cfRule type="cellIs" dxfId="138" priority="140" operator="equal">
      <formula>"r"</formula>
    </cfRule>
  </conditionalFormatting>
  <conditionalFormatting sqref="AZ28">
    <cfRule type="cellIs" dxfId="137" priority="137" operator="equal">
      <formula>"a"</formula>
    </cfRule>
    <cfRule type="cellIs" dxfId="136" priority="138" operator="equal">
      <formula>"r"</formula>
    </cfRule>
  </conditionalFormatting>
  <conditionalFormatting sqref="AZ29">
    <cfRule type="cellIs" dxfId="135" priority="135" operator="equal">
      <formula>"a"</formula>
    </cfRule>
    <cfRule type="cellIs" dxfId="134" priority="136" operator="equal">
      <formula>"r"</formula>
    </cfRule>
  </conditionalFormatting>
  <conditionalFormatting sqref="AZ30">
    <cfRule type="cellIs" dxfId="133" priority="133" operator="equal">
      <formula>"a"</formula>
    </cfRule>
    <cfRule type="cellIs" dxfId="132" priority="134" operator="equal">
      <formula>"r"</formula>
    </cfRule>
  </conditionalFormatting>
  <conditionalFormatting sqref="AZ31">
    <cfRule type="cellIs" dxfId="131" priority="131" operator="equal">
      <formula>"a"</formula>
    </cfRule>
    <cfRule type="cellIs" dxfId="130" priority="132" operator="equal">
      <formula>"r"</formula>
    </cfRule>
  </conditionalFormatting>
  <conditionalFormatting sqref="AZ32">
    <cfRule type="cellIs" dxfId="129" priority="129" operator="equal">
      <formula>"a"</formula>
    </cfRule>
    <cfRule type="cellIs" dxfId="128" priority="130" operator="equal">
      <formula>"r"</formula>
    </cfRule>
  </conditionalFormatting>
  <conditionalFormatting sqref="AZ33">
    <cfRule type="cellIs" dxfId="127" priority="127" operator="equal">
      <formula>"a"</formula>
    </cfRule>
    <cfRule type="cellIs" dxfId="126" priority="128" operator="equal">
      <formula>"r"</formula>
    </cfRule>
  </conditionalFormatting>
  <conditionalFormatting sqref="BE15">
    <cfRule type="cellIs" dxfId="125" priority="125" operator="equal">
      <formula>"a"</formula>
    </cfRule>
    <cfRule type="cellIs" dxfId="124" priority="126" operator="equal">
      <formula>"r"</formula>
    </cfRule>
  </conditionalFormatting>
  <conditionalFormatting sqref="BE18">
    <cfRule type="cellIs" dxfId="123" priority="123" operator="equal">
      <formula>"a"</formula>
    </cfRule>
    <cfRule type="cellIs" dxfId="122" priority="124" operator="equal">
      <formula>"r"</formula>
    </cfRule>
  </conditionalFormatting>
  <conditionalFormatting sqref="BE19">
    <cfRule type="cellIs" dxfId="121" priority="121" operator="equal">
      <formula>"a"</formula>
    </cfRule>
    <cfRule type="cellIs" dxfId="120" priority="122" operator="equal">
      <formula>"r"</formula>
    </cfRule>
  </conditionalFormatting>
  <conditionalFormatting sqref="BD6">
    <cfRule type="cellIs" dxfId="119" priority="119" operator="equal">
      <formula>"a"</formula>
    </cfRule>
    <cfRule type="cellIs" dxfId="118" priority="120" operator="equal">
      <formula>"r"</formula>
    </cfRule>
  </conditionalFormatting>
  <conditionalFormatting sqref="BA13">
    <cfRule type="cellIs" dxfId="117" priority="117" operator="equal">
      <formula>"a"</formula>
    </cfRule>
    <cfRule type="cellIs" dxfId="116" priority="118" operator="equal">
      <formula>"r"</formula>
    </cfRule>
  </conditionalFormatting>
  <conditionalFormatting sqref="BA14">
    <cfRule type="cellIs" dxfId="115" priority="115" operator="equal">
      <formula>"a"</formula>
    </cfRule>
    <cfRule type="cellIs" dxfId="114" priority="116" operator="equal">
      <formula>"r"</formula>
    </cfRule>
  </conditionalFormatting>
  <conditionalFormatting sqref="BA16">
    <cfRule type="cellIs" dxfId="113" priority="113" operator="equal">
      <formula>"a"</formula>
    </cfRule>
    <cfRule type="cellIs" dxfId="112" priority="114" operator="equal">
      <formula>"r"</formula>
    </cfRule>
  </conditionalFormatting>
  <conditionalFormatting sqref="BA17">
    <cfRule type="cellIs" dxfId="111" priority="111" operator="equal">
      <formula>"a"</formula>
    </cfRule>
    <cfRule type="cellIs" dxfId="110" priority="112" operator="equal">
      <formula>"r"</formula>
    </cfRule>
  </conditionalFormatting>
  <conditionalFormatting sqref="BA24">
    <cfRule type="cellIs" dxfId="109" priority="109" operator="equal">
      <formula>"a"</formula>
    </cfRule>
    <cfRule type="cellIs" dxfId="108" priority="110" operator="equal">
      <formula>"r"</formula>
    </cfRule>
  </conditionalFormatting>
  <conditionalFormatting sqref="BA22">
    <cfRule type="cellIs" dxfId="107" priority="107" operator="equal">
      <formula>"a"</formula>
    </cfRule>
    <cfRule type="cellIs" dxfId="106" priority="108" operator="equal">
      <formula>"r"</formula>
    </cfRule>
  </conditionalFormatting>
  <conditionalFormatting sqref="BA23">
    <cfRule type="cellIs" dxfId="105" priority="105" operator="equal">
      <formula>"a"</formula>
    </cfRule>
    <cfRule type="cellIs" dxfId="104" priority="106" operator="equal">
      <formula>"r"</formula>
    </cfRule>
  </conditionalFormatting>
  <conditionalFormatting sqref="BA25">
    <cfRule type="cellIs" dxfId="103" priority="103" operator="equal">
      <formula>"a"</formula>
    </cfRule>
    <cfRule type="cellIs" dxfId="102" priority="104" operator="equal">
      <formula>"r"</formula>
    </cfRule>
  </conditionalFormatting>
  <conditionalFormatting sqref="BA26">
    <cfRule type="cellIs" dxfId="101" priority="101" operator="equal">
      <formula>"a"</formula>
    </cfRule>
    <cfRule type="cellIs" dxfId="100" priority="102" operator="equal">
      <formula>"r"</formula>
    </cfRule>
  </conditionalFormatting>
  <conditionalFormatting sqref="BA27">
    <cfRule type="cellIs" dxfId="99" priority="99" operator="equal">
      <formula>"a"</formula>
    </cfRule>
    <cfRule type="cellIs" dxfId="98" priority="100" operator="equal">
      <formula>"r"</formula>
    </cfRule>
  </conditionalFormatting>
  <conditionalFormatting sqref="BA28">
    <cfRule type="cellIs" dxfId="97" priority="97" operator="equal">
      <formula>"a"</formula>
    </cfRule>
    <cfRule type="cellIs" dxfId="96" priority="98" operator="equal">
      <formula>"r"</formula>
    </cfRule>
  </conditionalFormatting>
  <conditionalFormatting sqref="BA29">
    <cfRule type="cellIs" dxfId="95" priority="95" operator="equal">
      <formula>"a"</formula>
    </cfRule>
    <cfRule type="cellIs" dxfId="94" priority="96" operator="equal">
      <formula>"r"</formula>
    </cfRule>
  </conditionalFormatting>
  <conditionalFormatting sqref="BA30">
    <cfRule type="cellIs" dxfId="93" priority="93" operator="equal">
      <formula>"a"</formula>
    </cfRule>
    <cfRule type="cellIs" dxfId="92" priority="94" operator="equal">
      <formula>"r"</formula>
    </cfRule>
  </conditionalFormatting>
  <conditionalFormatting sqref="BA31">
    <cfRule type="cellIs" dxfId="91" priority="91" operator="equal">
      <formula>"a"</formula>
    </cfRule>
    <cfRule type="cellIs" dxfId="90" priority="92" operator="equal">
      <formula>"r"</formula>
    </cfRule>
  </conditionalFormatting>
  <conditionalFormatting sqref="BA32">
    <cfRule type="cellIs" dxfId="89" priority="89" operator="equal">
      <formula>"a"</formula>
    </cfRule>
    <cfRule type="cellIs" dxfId="88" priority="90" operator="equal">
      <formula>"r"</formula>
    </cfRule>
  </conditionalFormatting>
  <conditionalFormatting sqref="BA33">
    <cfRule type="cellIs" dxfId="87" priority="87" operator="equal">
      <formula>"a"</formula>
    </cfRule>
    <cfRule type="cellIs" dxfId="86" priority="88" operator="equal">
      <formula>"r"</formula>
    </cfRule>
  </conditionalFormatting>
  <conditionalFormatting sqref="BA36">
    <cfRule type="cellIs" dxfId="85" priority="85" operator="equal">
      <formula>"a"</formula>
    </cfRule>
    <cfRule type="cellIs" dxfId="84" priority="86" operator="equal">
      <formula>"r"</formula>
    </cfRule>
  </conditionalFormatting>
  <conditionalFormatting sqref="BA37">
    <cfRule type="cellIs" dxfId="83" priority="83" operator="equal">
      <formula>"a"</formula>
    </cfRule>
    <cfRule type="cellIs" dxfId="82" priority="84" operator="equal">
      <formula>"r"</formula>
    </cfRule>
  </conditionalFormatting>
  <conditionalFormatting sqref="BA38">
    <cfRule type="cellIs" dxfId="81" priority="81" operator="equal">
      <formula>"a"</formula>
    </cfRule>
    <cfRule type="cellIs" dxfId="80" priority="82" operator="equal">
      <formula>"r"</formula>
    </cfRule>
  </conditionalFormatting>
  <conditionalFormatting sqref="BA40">
    <cfRule type="cellIs" dxfId="79" priority="79" operator="equal">
      <formula>"a"</formula>
    </cfRule>
    <cfRule type="cellIs" dxfId="78" priority="80" operator="equal">
      <formula>"r"</formula>
    </cfRule>
  </conditionalFormatting>
  <conditionalFormatting sqref="BA42">
    <cfRule type="cellIs" dxfId="77" priority="77" operator="equal">
      <formula>"a"</formula>
    </cfRule>
    <cfRule type="cellIs" dxfId="76" priority="78" operator="equal">
      <formula>"r"</formula>
    </cfRule>
  </conditionalFormatting>
  <conditionalFormatting sqref="BA43">
    <cfRule type="cellIs" dxfId="75" priority="75" operator="equal">
      <formula>"a"</formula>
    </cfRule>
    <cfRule type="cellIs" dxfId="74" priority="76" operator="equal">
      <formula>"r"</formula>
    </cfRule>
  </conditionalFormatting>
  <conditionalFormatting sqref="BA46">
    <cfRule type="cellIs" dxfId="73" priority="73" operator="equal">
      <formula>"a"</formula>
    </cfRule>
    <cfRule type="cellIs" dxfId="72" priority="74" operator="equal">
      <formula>"r"</formula>
    </cfRule>
  </conditionalFormatting>
  <conditionalFormatting sqref="BA47">
    <cfRule type="cellIs" dxfId="71" priority="71" operator="equal">
      <formula>"a"</formula>
    </cfRule>
    <cfRule type="cellIs" dxfId="70" priority="72" operator="equal">
      <formula>"r"</formula>
    </cfRule>
  </conditionalFormatting>
  <conditionalFormatting sqref="BA48">
    <cfRule type="cellIs" dxfId="69" priority="69" operator="equal">
      <formula>"a"</formula>
    </cfRule>
    <cfRule type="cellIs" dxfId="68" priority="70" operator="equal">
      <formula>"r"</formula>
    </cfRule>
  </conditionalFormatting>
  <conditionalFormatting sqref="BA50">
    <cfRule type="cellIs" dxfId="67" priority="67" operator="equal">
      <formula>"a"</formula>
    </cfRule>
    <cfRule type="cellIs" dxfId="66" priority="68" operator="equal">
      <formula>"r"</formula>
    </cfRule>
  </conditionalFormatting>
  <conditionalFormatting sqref="BA51">
    <cfRule type="cellIs" dxfId="65" priority="65" operator="equal">
      <formula>"a"</formula>
    </cfRule>
    <cfRule type="cellIs" dxfId="64" priority="66" operator="equal">
      <formula>"r"</formula>
    </cfRule>
  </conditionalFormatting>
  <conditionalFormatting sqref="BA52">
    <cfRule type="cellIs" dxfId="63" priority="63" operator="equal">
      <formula>"a"</formula>
    </cfRule>
    <cfRule type="cellIs" dxfId="62" priority="64" operator="equal">
      <formula>"r"</formula>
    </cfRule>
  </conditionalFormatting>
  <conditionalFormatting sqref="BA53">
    <cfRule type="cellIs" dxfId="61" priority="61" operator="equal">
      <formula>"a"</formula>
    </cfRule>
    <cfRule type="cellIs" dxfId="60" priority="62" operator="equal">
      <formula>"r"</formula>
    </cfRule>
  </conditionalFormatting>
  <conditionalFormatting sqref="BA65">
    <cfRule type="cellIs" dxfId="59" priority="59" operator="equal">
      <formula>"a"</formula>
    </cfRule>
    <cfRule type="cellIs" dxfId="58" priority="60" operator="equal">
      <formula>"r"</formula>
    </cfRule>
  </conditionalFormatting>
  <conditionalFormatting sqref="BA49">
    <cfRule type="cellIs" dxfId="57" priority="57" operator="equal">
      <formula>"a"</formula>
    </cfRule>
    <cfRule type="cellIs" dxfId="56" priority="58" operator="equal">
      <formula>"r"</formula>
    </cfRule>
  </conditionalFormatting>
  <conditionalFormatting sqref="BA34">
    <cfRule type="cellIs" dxfId="55" priority="55" operator="equal">
      <formula>"a"</formula>
    </cfRule>
    <cfRule type="cellIs" dxfId="54" priority="56" operator="equal">
      <formula>"r"</formula>
    </cfRule>
  </conditionalFormatting>
  <conditionalFormatting sqref="BA35">
    <cfRule type="cellIs" dxfId="53" priority="53" operator="equal">
      <formula>"a"</formula>
    </cfRule>
    <cfRule type="cellIs" dxfId="52" priority="54" operator="equal">
      <formula>"r"</formula>
    </cfRule>
  </conditionalFormatting>
  <conditionalFormatting sqref="BA39">
    <cfRule type="cellIs" dxfId="51" priority="51" operator="equal">
      <formula>"a"</formula>
    </cfRule>
    <cfRule type="cellIs" dxfId="50" priority="52" operator="equal">
      <formula>"r"</formula>
    </cfRule>
  </conditionalFormatting>
  <conditionalFormatting sqref="BA41">
    <cfRule type="cellIs" dxfId="49" priority="49" operator="equal">
      <formula>"a"</formula>
    </cfRule>
    <cfRule type="cellIs" dxfId="48" priority="50" operator="equal">
      <formula>"r"</formula>
    </cfRule>
  </conditionalFormatting>
  <conditionalFormatting sqref="BA44">
    <cfRule type="cellIs" dxfId="47" priority="47" operator="equal">
      <formula>"a"</formula>
    </cfRule>
    <cfRule type="cellIs" dxfId="46" priority="48" operator="equal">
      <formula>"r"</formula>
    </cfRule>
  </conditionalFormatting>
  <conditionalFormatting sqref="BA45">
    <cfRule type="cellIs" dxfId="45" priority="45" operator="equal">
      <formula>"a"</formula>
    </cfRule>
    <cfRule type="cellIs" dxfId="44" priority="46" operator="equal">
      <formula>"r"</formula>
    </cfRule>
  </conditionalFormatting>
  <conditionalFormatting sqref="BA15">
    <cfRule type="cellIs" dxfId="43" priority="43" operator="equal">
      <formula>"a"</formula>
    </cfRule>
    <cfRule type="cellIs" dxfId="42" priority="44" operator="equal">
      <formula>"r"</formula>
    </cfRule>
  </conditionalFormatting>
  <conditionalFormatting sqref="BB13:BB16 BB24:BB39 BB41:BB45 BB47:BB51 BB56:BB65 BB53 BB18:BB22">
    <cfRule type="cellIs" dxfId="41" priority="41" operator="equal">
      <formula>"a"</formula>
    </cfRule>
    <cfRule type="cellIs" dxfId="40" priority="42" operator="equal">
      <formula>"r"</formula>
    </cfRule>
  </conditionalFormatting>
  <conditionalFormatting sqref="BB40">
    <cfRule type="cellIs" dxfId="39" priority="39" operator="equal">
      <formula>"a"</formula>
    </cfRule>
    <cfRule type="cellIs" dxfId="38" priority="40" operator="equal">
      <formula>"r"</formula>
    </cfRule>
  </conditionalFormatting>
  <conditionalFormatting sqref="BB54">
    <cfRule type="cellIs" dxfId="37" priority="37" operator="equal">
      <formula>"a"</formula>
    </cfRule>
    <cfRule type="cellIs" dxfId="36" priority="38" operator="equal">
      <formula>"r"</formula>
    </cfRule>
  </conditionalFormatting>
  <conditionalFormatting sqref="BB55">
    <cfRule type="cellIs" dxfId="35" priority="35" operator="equal">
      <formula>"a"</formula>
    </cfRule>
    <cfRule type="cellIs" dxfId="34" priority="36" operator="equal">
      <formula>"r"</formula>
    </cfRule>
  </conditionalFormatting>
  <conditionalFormatting sqref="BE13">
    <cfRule type="cellIs" dxfId="33" priority="33" operator="equal">
      <formula>"a"</formula>
    </cfRule>
    <cfRule type="cellIs" dxfId="32" priority="34" operator="equal">
      <formula>"r"</formula>
    </cfRule>
  </conditionalFormatting>
  <conditionalFormatting sqref="BE22">
    <cfRule type="cellIs" dxfId="27" priority="27" operator="equal">
      <formula>"a"</formula>
    </cfRule>
    <cfRule type="cellIs" dxfId="26" priority="28" operator="equal">
      <formula>"r"</formula>
    </cfRule>
  </conditionalFormatting>
  <conditionalFormatting sqref="BE24:BE36 BE41 BE47:BE49 BE56:BE65 BE38 BE43:BE45">
    <cfRule type="cellIs" dxfId="25" priority="25" operator="equal">
      <formula>"a"</formula>
    </cfRule>
    <cfRule type="cellIs" dxfId="24" priority="26" operator="equal">
      <formula>"r"</formula>
    </cfRule>
  </conditionalFormatting>
  <conditionalFormatting sqref="BD13:BD16 BD18:BD65">
    <cfRule type="cellIs" dxfId="23" priority="23" operator="equal">
      <formula>"a"</formula>
    </cfRule>
    <cfRule type="cellIs" dxfId="22" priority="24" operator="equal">
      <formula>"r"</formula>
    </cfRule>
  </conditionalFormatting>
  <conditionalFormatting sqref="AZ34:AZ65">
    <cfRule type="cellIs" dxfId="21" priority="21" operator="equal">
      <formula>"a"</formula>
    </cfRule>
    <cfRule type="cellIs" dxfId="20" priority="22" operator="equal">
      <formula>"r"</formula>
    </cfRule>
  </conditionalFormatting>
  <conditionalFormatting sqref="BB46">
    <cfRule type="cellIs" dxfId="19" priority="19" operator="equal">
      <formula>"a"</formula>
    </cfRule>
    <cfRule type="cellIs" dxfId="18" priority="20" operator="equal">
      <formula>"r"</formula>
    </cfRule>
  </conditionalFormatting>
  <conditionalFormatting sqref="BE46">
    <cfRule type="cellIs" dxfId="17" priority="17" operator="equal">
      <formula>"a"</formula>
    </cfRule>
    <cfRule type="cellIs" dxfId="16" priority="18" operator="equal">
      <formula>"r"</formula>
    </cfRule>
  </conditionalFormatting>
  <conditionalFormatting sqref="BB23">
    <cfRule type="cellIs" dxfId="15" priority="15" operator="equal">
      <formula>"a"</formula>
    </cfRule>
    <cfRule type="cellIs" dxfId="14" priority="16" operator="equal">
      <formula>"r"</formula>
    </cfRule>
  </conditionalFormatting>
  <conditionalFormatting sqref="BE40">
    <cfRule type="cellIs" dxfId="13" priority="13" operator="equal">
      <formula>"a"</formula>
    </cfRule>
    <cfRule type="cellIs" dxfId="12" priority="14" operator="equal">
      <formula>"r"</formula>
    </cfRule>
  </conditionalFormatting>
  <conditionalFormatting sqref="BB52">
    <cfRule type="cellIs" dxfId="11" priority="11" operator="equal">
      <formula>"a"</formula>
    </cfRule>
    <cfRule type="cellIs" dxfId="10" priority="12" operator="equal">
      <formula>"r"</formula>
    </cfRule>
  </conditionalFormatting>
  <conditionalFormatting sqref="BE52">
    <cfRule type="cellIs" dxfId="9" priority="9" operator="equal">
      <formula>"a"</formula>
    </cfRule>
    <cfRule type="cellIs" dxfId="8" priority="10" operator="equal">
      <formula>"r"</formula>
    </cfRule>
  </conditionalFormatting>
  <conditionalFormatting sqref="BE54">
    <cfRule type="cellIs" dxfId="7" priority="7" operator="equal">
      <formula>"a"</formula>
    </cfRule>
    <cfRule type="cellIs" dxfId="6" priority="8" operator="equal">
      <formula>"r"</formula>
    </cfRule>
  </conditionalFormatting>
  <conditionalFormatting sqref="BE55">
    <cfRule type="cellIs" dxfId="5" priority="5" operator="equal">
      <formula>"a"</formula>
    </cfRule>
    <cfRule type="cellIs" dxfId="4" priority="6" operator="equal">
      <formula>"r"</formula>
    </cfRule>
  </conditionalFormatting>
  <conditionalFormatting sqref="BC13:BC65">
    <cfRule type="cellIs" dxfId="3" priority="3" operator="equal">
      <formula>"a"</formula>
    </cfRule>
    <cfRule type="cellIs" dxfId="2" priority="4" operator="equal">
      <formula>"r"</formula>
    </cfRule>
  </conditionalFormatting>
  <conditionalFormatting sqref="BE53">
    <cfRule type="cellIs" dxfId="1" priority="1" operator="equal">
      <formula>"a"</formula>
    </cfRule>
    <cfRule type="cellIs" dxfId="0" priority="2" operator="equal">
      <formula>"r"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Estrategias 2021</vt:lpstr>
      <vt:lpstr>Anexo 2</vt:lpstr>
      <vt:lpstr>'Estrategias 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Castro</dc:creator>
  <cp:lastModifiedBy>Nohra Lucia Forero Cespedes</cp:lastModifiedBy>
  <cp:lastPrinted>2021-04-30T22:30:01Z</cp:lastPrinted>
  <dcterms:created xsi:type="dcterms:W3CDTF">2021-01-14T14:12:58Z</dcterms:created>
  <dcterms:modified xsi:type="dcterms:W3CDTF">2021-05-14T22:44:05Z</dcterms:modified>
</cp:coreProperties>
</file>