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ransmilenio-my.sharepoint.com/personal/german_ortiz_transmilenio_gov_co/Documents/Seguimiento Plan Anticorrupción PAAC 2020/2. PAAC - Agosto 31 de 2020/12. Anexos definitivos/"/>
    </mc:Choice>
  </mc:AlternateContent>
  <xr:revisionPtr revIDLastSave="107" documentId="8_{3025C460-6F3A-461F-90FD-80B89BFCF53F}" xr6:coauthVersionLast="45" xr6:coauthVersionMax="45" xr10:uidLastSave="{D2F62793-2EAB-4F54-BABE-6BF7C5F56E82}"/>
  <bookViews>
    <workbookView xWindow="-120" yWindow="-120" windowWidth="29040" windowHeight="15840" xr2:uid="{8BD2C439-4203-4F76-B8AA-EE131E08C3D5}"/>
  </bookViews>
  <sheets>
    <sheet name="Anexo 1" sheetId="2" r:id="rId1"/>
    <sheet name="Anexo 2" sheetId="1" r:id="rId2"/>
    <sheet name="Trámite SUIT" sheetId="3" r:id="rId3"/>
  </sheets>
  <definedNames>
    <definedName name="_xlnm._FilterDatabase" localSheetId="1" hidden="1">'Anexo 2'!$A$12:$AZ$60</definedName>
    <definedName name="_xlnm.Print_Area" localSheetId="1">'Anexo 2'!$A$1:$AZ$68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0" i="2" l="1"/>
  <c r="U19" i="2"/>
  <c r="U17" i="2"/>
  <c r="U16" i="2"/>
  <c r="U15" i="2"/>
  <c r="U10" i="2"/>
  <c r="O10" i="2"/>
  <c r="U8" i="2"/>
  <c r="AZ54" i="1" l="1"/>
  <c r="AZ50" i="1"/>
  <c r="AZ49" i="1"/>
  <c r="AZ42" i="1"/>
  <c r="AZ41" i="1"/>
  <c r="AZ40" i="1"/>
  <c r="AZ39" i="1"/>
  <c r="AZ31" i="1"/>
  <c r="AZ30" i="1"/>
  <c r="AZ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CASTRO ROA</author>
    <author>tc={6D190EB8-5C29-4A0A-9AA3-32C3A31182FF}</author>
  </authors>
  <commentList>
    <comment ref="L4" authorId="0" shapeId="0" xr:uid="{09541115-FC05-4231-B2A5-EB2075F0ADE9}">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4" authorId="0" shapeId="0" xr:uid="{F2CC7D94-B976-47E8-BD43-19FAC2DF6776}">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O4" authorId="0" shapeId="0" xr:uid="{C2E1D840-4944-4E33-8D05-1AA79F933CB2}">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P4" authorId="0" shapeId="0" xr:uid="{01447187-BE20-4BD7-9E24-7235A0C39D0F}">
      <text>
        <r>
          <rPr>
            <b/>
            <sz val="11"/>
            <color indexed="81"/>
            <rFont val="Tahoma"/>
            <family val="2"/>
          </rPr>
          <t>DIANA CASTRO ROA:</t>
        </r>
        <r>
          <rPr>
            <sz val="11"/>
            <color indexed="81"/>
            <rFont val="Tahoma"/>
            <family val="2"/>
          </rPr>
          <t xml:space="preserve">
Acciones relevantes establecidas en la columna que soportan el avance del indicador y el logro alcanzando. No debe superar mas de 1000 caracteres</t>
        </r>
      </text>
    </comment>
    <comment ref="Q4" authorId="0" shapeId="0" xr:uid="{9605D9A9-7572-41F0-B2D1-A39397435DE3}">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R4" authorId="0" shapeId="0" xr:uid="{41BAC55A-9AA8-4F74-AD96-552ABC096B10}">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J13" authorId="0" shapeId="0" xr:uid="{DE95CF2D-0614-4893-BBCA-D1DA45DD18C5}">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13" authorId="0" shapeId="0" xr:uid="{90C789D9-26C7-4DA6-9674-96F1B84506AF}">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13" authorId="0" shapeId="0" xr:uid="{92C91A38-06D9-46E7-A70C-5F8EF5F1F192}">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13" authorId="0" shapeId="0" xr:uid="{0B455587-7B74-482C-B3EC-D724B4CE34F0}">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O13" authorId="0" shapeId="0" xr:uid="{15E8538C-8040-48E7-ADB5-049F6E6D9625}">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P13" authorId="0" shapeId="0" xr:uid="{B09B6C73-C428-4BF0-BE5B-C287C205C851}">
      <text>
        <r>
          <rPr>
            <b/>
            <sz val="11"/>
            <color indexed="81"/>
            <rFont val="Tahoma"/>
            <family val="2"/>
          </rPr>
          <t>DIANA CASTRO ROA:</t>
        </r>
        <r>
          <rPr>
            <sz val="11"/>
            <color indexed="81"/>
            <rFont val="Tahoma"/>
            <family val="2"/>
          </rPr>
          <t xml:space="preserve">
Acciones relevantes establecidas en la columna que soportan el avance del indicador y el logro alcanzando. No debe superar mas de 1000 caracteres</t>
        </r>
      </text>
    </comment>
    <comment ref="Q13" authorId="0" shapeId="0" xr:uid="{2144591B-9A12-4C33-8A0C-27C543A8037E}">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R13" authorId="0" shapeId="0" xr:uid="{0504696B-8D01-43CE-B31E-1E9FDB65383A}">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J25" authorId="0" shapeId="0" xr:uid="{F8EF61CC-C3C8-46D8-92A7-77D95485382C}">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25" authorId="0" shapeId="0" xr:uid="{07E61191-7CF1-4D48-9835-CCD430ADAE7D}">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25" authorId="0" shapeId="0" xr:uid="{18F21AE8-CEEB-4C3B-A2C7-A634F5AD1946}">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25" authorId="0" shapeId="0" xr:uid="{AF7072DB-A341-4D93-AD42-ED4C86FD15E8}">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O25" authorId="0" shapeId="0" xr:uid="{6A00467D-41A9-4294-922C-91FAFA7C7B0A}">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P25" authorId="0" shapeId="0" xr:uid="{0F91186D-D838-4BBF-9644-BEA9C28726A6}">
      <text>
        <r>
          <rPr>
            <b/>
            <sz val="11"/>
            <color indexed="81"/>
            <rFont val="Tahoma"/>
            <family val="2"/>
          </rPr>
          <t>DIANA CASTRO ROA:</t>
        </r>
        <r>
          <rPr>
            <sz val="11"/>
            <color indexed="81"/>
            <rFont val="Tahoma"/>
            <family val="2"/>
          </rPr>
          <t xml:space="preserve">
Acciones relevantes establecidas en la columna que soportan el avance del indicador y el logro alcanzando. No debe superar mas de 1000 caracteres</t>
        </r>
      </text>
    </comment>
    <comment ref="Q25" authorId="0" shapeId="0" xr:uid="{58882EC7-F620-41BD-98C3-577B5875128B}">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R25" authorId="0" shapeId="0" xr:uid="{44F36309-20AA-416C-9FE4-CA3F659EB92B}">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J33" authorId="1" shapeId="0" xr:uid="{6D190EB8-5C29-4A0A-9AA3-32C3A31182FF}">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al 50% dado el avance y se encuentra pendiente uno</t>
      </text>
    </comment>
    <comment ref="J38" authorId="0" shapeId="0" xr:uid="{6E4B99F8-C731-49A7-8A66-B44A745AD02B}">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38" authorId="0" shapeId="0" xr:uid="{0E67D13A-8E1E-4B30-A809-B029A540D13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38" authorId="0" shapeId="0" xr:uid="{D92B8641-5F22-457C-9CD2-B10D5451EB73}">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38" authorId="0" shapeId="0" xr:uid="{81739490-C67E-45EE-AFB3-ACAF34D71455}">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O38" authorId="0" shapeId="0" xr:uid="{2D80142E-8D14-46A6-BA9C-09AE8C4D24EC}">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P38" authorId="0" shapeId="0" xr:uid="{C2DDCAAB-EA86-48DE-926E-30FE1D024132}">
      <text>
        <r>
          <rPr>
            <b/>
            <sz val="11"/>
            <color indexed="81"/>
            <rFont val="Tahoma"/>
            <family val="2"/>
          </rPr>
          <t>DIANA CASTRO ROA:</t>
        </r>
        <r>
          <rPr>
            <sz val="11"/>
            <color indexed="81"/>
            <rFont val="Tahoma"/>
            <family val="2"/>
          </rPr>
          <t xml:space="preserve">
Acciones relevantes establecidas en la columna que soportan el avance del indicador y el logro alcanzando. No debe superar mas de 1000 caracteres</t>
        </r>
      </text>
    </comment>
    <comment ref="Q38" authorId="0" shapeId="0" xr:uid="{F0F44929-7237-45EE-904D-72FECBD42CEE}">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R38" authorId="0" shapeId="0" xr:uid="{D2654793-A7F4-4322-8EB3-BC6AFCD5FD5B}">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J51" authorId="0" shapeId="0" xr:uid="{4F4DB91C-CD71-45A2-8879-50F1E76A96DC}">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51" authorId="0" shapeId="0" xr:uid="{899A6434-23FA-4CF9-B0D2-AEB9299A3E88}">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51" authorId="0" shapeId="0" xr:uid="{40A274C4-626A-4E60-97BC-93738FB095CE}">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51" authorId="0" shapeId="0" xr:uid="{EB4FC7E0-DA6E-4D12-94FB-F5C84D4FFBF6}">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 ref="O51" authorId="0" shapeId="0" xr:uid="{5EA2247A-30B3-4E44-95B9-049CE9A17B73}">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P51" authorId="0" shapeId="0" xr:uid="{F401BBEE-0F4C-4DC0-A1CC-845F700118C8}">
      <text>
        <r>
          <rPr>
            <b/>
            <sz val="11"/>
            <color indexed="81"/>
            <rFont val="Tahoma"/>
            <family val="2"/>
          </rPr>
          <t>DIANA CASTRO ROA:</t>
        </r>
        <r>
          <rPr>
            <sz val="11"/>
            <color indexed="81"/>
            <rFont val="Tahoma"/>
            <family val="2"/>
          </rPr>
          <t xml:space="preserve">
Acciones relevantes establecidas en la columna que soportan el avance del indicador y el logro alcanzando. No debe superar mas de 1000 caracteres</t>
        </r>
      </text>
    </comment>
    <comment ref="Q51" authorId="0" shapeId="0" xr:uid="{36CA12BB-AEF4-4607-A805-159C8409979A}">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R51" authorId="0" shapeId="0" xr:uid="{5D8B094F-E571-4B24-A41E-BAF06D085C41}">
      <text>
        <r>
          <rPr>
            <b/>
            <sz val="11"/>
            <color indexed="81"/>
            <rFont val="Tahoma"/>
            <family val="2"/>
          </rPr>
          <t>DIANA CASTRO ROA:</t>
        </r>
        <r>
          <rPr>
            <sz val="11"/>
            <color indexed="81"/>
            <rFont val="Tahoma"/>
            <family val="2"/>
          </rPr>
          <t xml:space="preserve">
Describa el nombre de las evidencias que soportan el avance y el lugar donde se ubican ej., Pág. Web link de transparencia ítem Planeación</t>
        </r>
      </text>
    </comment>
  </commentList>
</comments>
</file>

<file path=xl/sharedStrings.xml><?xml version="1.0" encoding="utf-8"?>
<sst xmlns="http://schemas.openxmlformats.org/spreadsheetml/2006/main" count="1520" uniqueCount="704">
  <si>
    <r>
      <t xml:space="preserve">¿Se adelantó seguimiento al </t>
    </r>
    <r>
      <rPr>
        <b/>
        <sz val="9"/>
        <color theme="1"/>
        <rFont val="Calibri"/>
        <family val="2"/>
        <scheme val="minor"/>
      </rPr>
      <t>Mapa de Riesgos de Corrupción?</t>
    </r>
  </si>
  <si>
    <t>SI</t>
  </si>
  <si>
    <t>NO</t>
  </si>
  <si>
    <t>X</t>
  </si>
  <si>
    <t>MAPA DE RIESGOS DE CORRUPCIÓN</t>
  </si>
  <si>
    <t>Coluumna 1</t>
  </si>
  <si>
    <t>Coluumna 2</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</si>
  <si>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</si>
  <si>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</si>
  <si>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</si>
  <si>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</si>
  <si>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</si>
  <si>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</si>
  <si>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</si>
  <si>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</si>
  <si>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</si>
  <si>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</si>
  <si>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</si>
  <si>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</si>
  <si>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</si>
  <si>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</si>
  <si>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r>
      <t xml:space="preserve">Efectividad de los controles: </t>
    </r>
    <r>
      <rPr>
        <sz val="10"/>
        <color rgb="FFFF0000"/>
        <rFont val="Calibri"/>
        <family val="2"/>
        <scheme val="minor"/>
      </rPr>
      <t xml:space="preserve">¿Previenen  o detectan  las causas , son  confiables para la mitigación del riesgo?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</si>
  <si>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</si>
  <si>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</si>
  <si>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</si>
  <si>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</si>
  <si>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</si>
  <si>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</si>
  <si>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</si>
  <si>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</si>
  <si>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</si>
  <si>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</si>
  <si>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</si>
  <si>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</si>
  <si>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</si>
  <si>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Ninguna</t>
  </si>
  <si>
    <t>x</t>
  </si>
  <si>
    <t>Contratación</t>
  </si>
  <si>
    <t>Talento humano</t>
  </si>
  <si>
    <t>Financiero</t>
  </si>
  <si>
    <t>Archivo</t>
  </si>
  <si>
    <t>Jurídico</t>
  </si>
  <si>
    <t>Otro (Cuál)</t>
  </si>
  <si>
    <t>No tiene controles</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</si>
  <si>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</si>
  <si>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</si>
  <si>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C1</t>
  </si>
  <si>
    <t>C2</t>
  </si>
  <si>
    <t>R2</t>
  </si>
  <si>
    <t>Direccionamiento indebido de los conceptos de carácter ambiental, por parte de los funcionarios responsables del proceso,  para asegurar  toma de decisiones que favorezcan un interés personal o de terceros, en detrimento de la entidad.</t>
  </si>
  <si>
    <t>R3</t>
  </si>
  <si>
    <t xml:space="preserve">Acceso indebido o no autorizado, de funcionarios o contratistas,  a los sistemas de información de la entidad, para beneficio personal o de terceros en detrimento de la confidencialidad, disponibilidad e integridad de la información. </t>
  </si>
  <si>
    <t>R4</t>
  </si>
  <si>
    <t>Omitir información de interés relacionada con la gestión de la Entidad  en los diferentes espacios de interlocución con las comunidades para favorecer acciones de terceros en detrimento de las comunidades y/o de la entidad</t>
  </si>
  <si>
    <t>R5</t>
  </si>
  <si>
    <t>Manipular indebidamente la información contenida en la PQRS, con el fín de impedir que se conozcan situaciones o comportamientos por fuera de las políticas, procedimientos, marco legal o principios éticos, o bien para favorecer a funcionarios de la entidad o terceros</t>
  </si>
  <si>
    <t>R6</t>
  </si>
  <si>
    <t>Direccionamiento indebido de los espacios susceptibles de explotación en la Infraestructura para el beneficio de un tercero relacionado, a cambio de dádivas o favores personales.</t>
  </si>
  <si>
    <t>R7</t>
  </si>
  <si>
    <t>Tráfico de influencias para evitar el cobro de los servicios de atención a delegaciones, consultorías, asesorías o asistencias técnicas que brinda la entidad en beneficio de terceros o beneficio personal.</t>
  </si>
  <si>
    <t>R8</t>
  </si>
  <si>
    <t>"Un operador o concesionario, ofrece una comisión o  pago a un funcionario con el fin de que altere las evaluaciones para obtener beneficios particulares.
La cual puede suceder en dos instancias, por parte del funcionario del proceso o un miembro de alta dirección."</t>
  </si>
  <si>
    <t>R9</t>
  </si>
  <si>
    <t>Gestionar bajo presión cambios no justificados, tomadas por el nivel de gerencia general, gerencia de integración o alcaldía en el incremento de flota de vehículos, en beneficio de terceros o a cambio de favores para estos.</t>
  </si>
  <si>
    <t>R10</t>
  </si>
  <si>
    <t>Manipulación de los parámetros de la programación (zonal) con el fin de favorecer a terceros, en detrimento de la entidad, a cambio de dádivas o pago de favores.</t>
  </si>
  <si>
    <t>R11</t>
  </si>
  <si>
    <t>Manipulación u omisión intencional de la información al realizar el seguimiento a las obligaciones operacionales de los contratos de concesión (zonal), con el fin de favorecer a un tercero y/u obtener un beneficio.</t>
  </si>
  <si>
    <t>R12</t>
  </si>
  <si>
    <t>Vincular conductores y/o vehículos que no cumplan con la totalidad de los requisitos establecidos en los Contratos de Concesión y Manual de Operaciones del Componente Zonal, con el fin de favorecer a un tercero a cambio de dádivas o pago de favores.</t>
  </si>
  <si>
    <t>R13</t>
  </si>
  <si>
    <t>Liquidar indebidamente los kilómetros a remunerar (zonal) en exceso o en defecto, con el fin de favorecer o perjudicar a terceros, en detrimento de la entidad, a cambio de dádivas o pago de favores.</t>
  </si>
  <si>
    <t>R14</t>
  </si>
  <si>
    <t>Manipulación de los parámetros de la programación troncal con el fin de favorecer indebidamente  a un operador o concesión, a cambio de beneficios personales o pago de favores.</t>
  </si>
  <si>
    <t>R15</t>
  </si>
  <si>
    <t>Alianza entre interventor y contratista con el propósito de manipular la información para alterar la facturación de las obras ejecutadas.
.</t>
  </si>
  <si>
    <t>R16</t>
  </si>
  <si>
    <t>Favoritismos y favorecimientos por padrinazgo y vínculos afectivos/familiares en la vinculación del personal que trabaja para las empresas que prestan sus servicios de fuerza operativa.</t>
  </si>
  <si>
    <t>R17</t>
  </si>
  <si>
    <t>Alterar datos relacionados con indicadores de desempeño de las empresas operadoras con el fin de ocultar incumplimiento de los concesionarios a cambio de sobornos.</t>
  </si>
  <si>
    <t>R18</t>
  </si>
  <si>
    <t>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</si>
  <si>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R19</t>
  </si>
  <si>
    <t>Manipulación de las pruebas del proceso de selección, con el fin de beneficiar a terceros generando nepotismo, bien sea por conflicto de intereses o por acuerdos para recibir dádivas o favores personales.</t>
  </si>
  <si>
    <t>R20</t>
  </si>
  <si>
    <t>Asignar capacitaciones a personal sin el perfil requerido, con el fin de generarle un beneficio particular, dejando sin cupo a funcionario que si cumple perfil y es requerido para mejorar la operación en su área.</t>
  </si>
  <si>
    <t>R21</t>
  </si>
  <si>
    <t>Posibilidad de manipular la Valoración de Desempeño con calificación superior para obtener beneficios e incentivos personales a un funcionario a cambio de dádivas o pago de favores.</t>
  </si>
  <si>
    <t>R22</t>
  </si>
  <si>
    <t>Manejo indebido de la información relacionada con la liquidación de la nómina de los trabajadores de la Entidad, para beneficio propio o de un tercero, a cambio de dádivas o pago de favores.</t>
  </si>
  <si>
    <t>R23</t>
  </si>
  <si>
    <t>Información falsificada, adulterada, no verdadera relacionado con el estado de salud del trabajador, con el fin de beneficiarlo a cambio de dádivas o pago de favores.</t>
  </si>
  <si>
    <t>R24</t>
  </si>
  <si>
    <t>Liquidar indebidamente un mayor valor de liquidación del agente del sistema con el fin de favorecerlo económicamente a cambio de recibir comisiones dádivas o favores.</t>
  </si>
  <si>
    <t>R25</t>
  </si>
  <si>
    <t>Asignar recursos a un rubro presupuestal que no cumpla con el objeto del rubro de gastos para el beneficio de un tercero a cambio de dádivas o pago de favores.</t>
  </si>
  <si>
    <t>R26</t>
  </si>
  <si>
    <t>Manipular información relacionada con los recursos financieros de la entidad para beneficio de un tercero o propio, o bien para ocultar fraudes o acciones corruptas a cambio de una comisión o favores personales.</t>
  </si>
  <si>
    <t>R27</t>
  </si>
  <si>
    <t>R28</t>
  </si>
  <si>
    <t>Conceptos y actos jurídicos direccionados para beneficio de un tercero, ya sea por actuar en conflicto de interés, favorecimiento político, presiones indebidas de la Administración o intereses patrimoniales.</t>
  </si>
  <si>
    <t>R29</t>
  </si>
  <si>
    <t>"Manejo inadecuado e inoportuno de la información institucional relacionada con la defensa judicial de la Entidad con fines particulares.</t>
  </si>
  <si>
    <t>R30</t>
  </si>
  <si>
    <t>Adjudicar contratos a proveedores con  acuerdos colusorios con particulares o personas de la misma entidad, con el fin de obtener beneficio propio en detrimento de la entidad</t>
  </si>
  <si>
    <t>R31</t>
  </si>
  <si>
    <t>R32</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</si>
  <si>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</si>
  <si>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R33</t>
  </si>
  <si>
    <t>Manipulación indebida de la información de Inventarios relacionados con la Propiedad Planta y Equipo de propiedad de Transmilenio, con el fin de apropiarse de ella en beneficio  propio, de terceros o de otros funcionarios</t>
  </si>
  <si>
    <t>R34</t>
  </si>
  <si>
    <t>Manipulación (extracción de documentos, cambio o adulteración de documentos) de los expedientes de archivo para beneficio propio, de otros funcionarios o de terceros, con el fin de beneficiarlos inapropiadamento o conseguir dádivas o favores.</t>
  </si>
  <si>
    <t>R36</t>
  </si>
  <si>
    <t>Deficiencia en el reporte a entes de Control por parte del equipo de  auditores y/o Jefe de la OCI, de la existencia de actos irregulares detectados en el ejercicio auditor a beneficio propio o de terceros para obtener favores, o congraciarse con  terceros.</t>
  </si>
  <si>
    <t>R37</t>
  </si>
  <si>
    <t>Incumplimiento a las funciones y principios en el ejercicio de los roles de la OCI  debido al ocultamiento o modificación de resultados de auditoría por parte de auditores y/o Jefe de la OCI, para beneficio propio o de terceros.</t>
  </si>
  <si>
    <t xml:space="preserve">Utilización indebida de la información oficial privilegiada Por parte de los auditores y/o jefe de la OCI en el desarrollo de las actividades de la Dependencia en beneficio propio o a favor de un tercero. </t>
  </si>
  <si>
    <t>Impedimento para el desarrollo de trabajos de la OCI, debido a la negación para la realización del trabajo auditor, por parte de las dependencias a auditar para evitar la visibilidad de acciones u omisiones, en beneficio propio o a favor de un tercero.</t>
  </si>
  <si>
    <t>El servidor perteneciente a la Subgerencia General recibe dádivas, agasajos o favores personales, con el objeto de alterar el curso de una actuación disciplinaria y su decisión, eximiendo de responsabilidad o sancionando a quienes resulten investigados, obrando en un incumplimiento del marco legal aplicable al caso.</t>
  </si>
  <si>
    <t>R35</t>
  </si>
  <si>
    <r>
      <t>Señale con un</t>
    </r>
    <r>
      <rPr>
        <b/>
        <sz val="10"/>
        <color theme="1"/>
        <rFont val="Calibri"/>
        <family val="2"/>
        <scheme val="minor"/>
      </rPr>
      <t xml:space="preserve"> X</t>
    </r>
    <r>
      <rPr>
        <sz val="10"/>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</si>
  <si>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</si>
  <si>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10"/>
        <color theme="1"/>
        <rFont val="Calibri"/>
        <family val="2"/>
        <scheme val="minor"/>
      </rPr>
      <t>X</t>
    </r>
    <r>
      <rPr>
        <sz val="10"/>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</si>
  <si>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</si>
  <si>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10"/>
        <color theme="1"/>
        <rFont val="Calibri"/>
        <family val="2"/>
        <scheme val="minor"/>
      </rPr>
      <t>X</t>
    </r>
    <r>
      <rPr>
        <sz val="10"/>
        <color theme="1"/>
        <rFont val="Calibri"/>
        <family val="2"/>
        <scheme val="minor"/>
      </rPr>
      <t xml:space="preserve"> si se enuencieron acciones de mejora</t>
    </r>
  </si>
  <si>
    <r>
      <t xml:space="preserve">Señale con una </t>
    </r>
    <r>
      <rPr>
        <b/>
        <sz val="10"/>
        <color theme="1"/>
        <rFont val="Calibri"/>
        <family val="2"/>
        <scheme val="minor"/>
      </rPr>
      <t>X</t>
    </r>
    <r>
      <rPr>
        <sz val="10"/>
        <color theme="1"/>
        <rFont val="Calibri"/>
        <family val="2"/>
        <scheme val="minor"/>
      </rPr>
      <t xml:space="preserve"> si mejoraron los controles </t>
    </r>
  </si>
  <si>
    <t>¿Las acciones que propuso sirvieron para proteger a la entidad?</t>
  </si>
  <si>
    <t xml:space="preserve">Observaciones </t>
  </si>
  <si>
    <t>Observaciones  de la OCI al corte 31/08/2020</t>
  </si>
  <si>
    <t>SEGUNDO SEGUIMIENTO VIGENCIA 2020</t>
  </si>
  <si>
    <t>Direccionamiento indebido de los pronunciamientos de carácter ambiental, por parte de los funcionarios responsables del proceso, para asegurar toma de decisiones que favorezcan un interés personal o de terceros, en detrimento de la entidad.</t>
  </si>
  <si>
    <t>Uso indebido o no autorizado de información de la entidad que se soporta en la infraestructura tecnológica o en los sistemas de información,  para fines particulares o de terceros</t>
  </si>
  <si>
    <t>Las bases de datos generadas a través de plataformas y/o aplicativos donde se registran las PQRS, sean manipuladas indebidamente para favorecimiento personal.</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</si>
  <si>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</si>
  <si>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</si>
  <si>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Aceptar o solicitar pago o cualquier otra clase de beneficios a nombre propio o de terceros, para no reportar o alterar información respecto del estado de operatividad de la tarjeta de conducción en el sistema GestSAE</t>
  </si>
  <si>
    <t>Direccionamiento de las pruebas del proceso de selección, con el fin de beneficiar a terceros generando nepotismo, bien sea por conflicto de intereses o por acuerdos para recibir dádivas o favores personales.</t>
  </si>
  <si>
    <t>Alterar y/o modificar los requerimientos y/o servicios contratados de bienestar para obtener beneficios económicos o en especie por parte de los involucrados.</t>
  </si>
  <si>
    <t>Liquidar indebidamente los agentes del sistema con el fin de favorecerlos económicamente a cambio de recibir comisiones, dádivas o favores.</t>
  </si>
  <si>
    <t>Imputación de recursos económica a rubros presupuestales que no cumplan con la descripción del  mismo, para el beneficio de un tercero  a cambio de dádivas o pago de favores</t>
  </si>
  <si>
    <t>Direccionamiento en la defensa judicial de la entidad con fines particulares</t>
  </si>
  <si>
    <t>Inadecuado registro de la información de Inventarios relacionados con la Propiedad Planta y Equipo de propiedad de TRANSMILENIO S.A., con el fin de apropiarse de ella en beneficio propio, o de terceros</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</si>
  <si>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</si>
  <si>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Incumplimiento a las funciones y principios en el ejercicio de la OCI  debido al ocultamiento o modificación de resultados de auditoría por parte de auditores y/o Jefe de la OCI, para beneficio propio o de terceros.</t>
  </si>
  <si>
    <t xml:space="preserve">Utilización indebida de la información oficial privilegiada por parte de los auditores y/o jefe de la OCI en el desarrollo de las actividades de la Dependencia en beneficio propio o a favor de un tercero. </t>
  </si>
  <si>
    <t>Impedir la realización de auditorías o dificultar el ejercicio de las mismas, no entregando la información por las dependencias a auditar para evitar la visibilidad de acciones u omisiones en beneficio propio ó  a favor de un tercero</t>
  </si>
  <si>
    <t>El servidor perteneciente a la Subgerencia General recibe dádivas, agasajos o favores personales, con el objeto de alterar el curso normal de una actuación disciplinaria y su decisión.</t>
  </si>
  <si>
    <t>Version Agosto de 2020</t>
  </si>
  <si>
    <t>En razón a que el control fue definido recientemente (actualización de agosto de 2020) la aplicación se validará en seguimientos posteriores.</t>
  </si>
  <si>
    <t xml:space="preserve"> ESTRATEGIAS PLAN ANTICORRUPCIÓN Y DE ATENCIÓN AL CIUDADANO 
2020 </t>
  </si>
  <si>
    <t>Fecha de actualización: agosto de 2020</t>
  </si>
  <si>
    <t>OCI</t>
  </si>
  <si>
    <t>Componente  1: Gestión de riesgos de corrupción</t>
  </si>
  <si>
    <t>MONITOREO 1 (período reportado 1 de enero a 30 de abril de 2020)
(PRIMERA LINEA DE DEFENSA)</t>
  </si>
  <si>
    <t>PRIMER MONITOREO 
SEGUNDA LINEA DEFENSA</t>
  </si>
  <si>
    <t>MONITOREO 2 (periodo reportado 1 de enero a 31 de agosto de 2020)
(PRIMERA LINEA DE DEFENSA)</t>
  </si>
  <si>
    <t xml:space="preserve"> MONITOREO 2
SEGUNDA LINEA DEFENSA</t>
  </si>
  <si>
    <t>SEGUNDO SEGUIMIENTO
TERCERA LINEA DEFENSA
(Corte 31 de agosto de 2020)</t>
  </si>
  <si>
    <t>Subcomponente</t>
  </si>
  <si>
    <t xml:space="preserve">                                      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</si>
  <si>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</si>
  <si>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</si>
  <si>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</si>
  <si>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</si>
  <si>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</si>
  <si>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</si>
  <si>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</si>
  <si>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</si>
  <si>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</si>
  <si>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</si>
  <si>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 xml:space="preserve">Descripcion </t>
  </si>
  <si>
    <t>%</t>
  </si>
  <si>
    <t>Observaciones</t>
  </si>
  <si>
    <t xml:space="preserve">Evidencia Carpeta ONE DRIVE  OCI -PAAC 2020 </t>
  </si>
  <si>
    <t>Política de Administración de Riesgos</t>
  </si>
  <si>
    <t>1.1</t>
  </si>
  <si>
    <t>Diseñar e implementar una estrategia  de sensibilización a los servidores públicos de la Entidad en la gestión de riesgos.</t>
  </si>
  <si>
    <t>Una estrategia de sensibilización diseñada e implementada sobre Gestión de Riesgos</t>
  </si>
  <si>
    <t>(1 estrategia de sensibilización diseñada e   implementada sobre Gestión de Riesgos/1)*100</t>
  </si>
  <si>
    <t>Jefe  Oficina Asesora de Planeación 
y
la persona que este designe</t>
  </si>
  <si>
    <t>OAPP2</t>
  </si>
  <si>
    <t>Durante el periodo reportado se diseño con la contratista de riesgos la estrategia de divulgación la cual consta de las siguientes etapas:
1. Diseño de mensajes  de Gestión de riesgos (Peso 20%). Esta actividad se adelantó en el período reportado
2. Diseño de Videos de Gestión de riesgos (Peso asignado 30%).  Esta actividad se adelanto en el periodo reportado, sin embargo se avanza en 20% debido a que es necesario realizar algunos ajustes finales a los videos.
3. Divulgación de mensajes y videos sobre gestión de riesgos a los servidores públicos de la Entidad (Peso asignado 50%) esta actividad se realizará a partir de junio.</t>
  </si>
  <si>
    <t>No se presentaron atrasos</t>
  </si>
  <si>
    <t xml:space="preserve">Mensajes de gestión de riesgos y tres videos.
Esta información se encuentra dentro de los entregables por parte de la contratista de riesgos de la Oficina Asesora de Planeación(Jenith Linares) </t>
  </si>
  <si>
    <t>Se recomienda dar a conocer las piezas y videos de gestión de riesgo en los diferentes canales de comunicación de la entidad</t>
  </si>
  <si>
    <t>Durante el periodo reportado y de acuerdo a los compromisos realizados los avances correspondientes fueron:
1. Se divulgo por medio de la Intranet el primer video referente al tema de riesgos
2. Se han realizado reuniones con comunicaciòn interna para definir la estrategía de riesgos para los siguientes meses
3. Se han realizado mesas de trabajo con enlaces de las dependencias para trabajar y divulgar los cambios referente al tema de riesgos</t>
  </si>
  <si>
    <t>Se envia primer video
Soporte de divulgación en Intranet</t>
  </si>
  <si>
    <t>No hay Observación. El primer video se dio a conocer en el boletín 35 del 27 de julio de 2020</t>
  </si>
  <si>
    <t>La Oficina de Control Interno, recibió mediante correo de fecha Miércoles 2/09/2020, el soporte de la Oficina Asesora de Planeación respecto a la actividad de divulgación de gestión de riesgos, por otra parte, el soporte del correo de fecha 28/08/2020 mediante el cual desde la Oficina Asesora de planeación se gestionó con los diferentes proceso de la Entidad la verificación a las matrices de gestión de riesgos de Corrupción y Gestión.
Por lo anterior el porcentaje de avance, de acuerdo con el peso asignado por la dependencia, frente al seguimiento anterior es del 10% para un acumulado del 60% y a continuación se detalla:
1. Diseño de mensajes de Gestión de riesgos (Peso 20%). Esta actividad se adelantó en el período anterior.
2. Diseño de Videos de Gestión de riesgos (Peso asignado 30%).  Esta actividad presentaba el 20% al seguimiento anterior y culminando el video para este periodo alcanzo lo programado del 30% 
3. Divulgación de mensajes y videos sobre gestión de riesgos a los servidores públicos de la Entidad (Peso asignado 50%) esta actividad con el Boletín No. 35 avanza 10%</t>
  </si>
  <si>
    <t>1,1 Soporte Estratégia 31 agosto 2020</t>
  </si>
  <si>
    <t>Construcción del Mapa de Riesgos de Corrupción</t>
  </si>
  <si>
    <t>1.2</t>
  </si>
  <si>
    <t>Elaborar y divulgar el mapa de riesgos de corrupción V.0 vigencia 2020   acorde con la metodología establecida por TRANSMILENIO S.A.</t>
  </si>
  <si>
    <t>Un mapa de riesgos de corrupción V.0 elaborado y divulgado</t>
  </si>
  <si>
    <t>(Mapa de riesgos de corrupción elaborado y divulgado/1)*100</t>
  </si>
  <si>
    <t>En cumplimiento de la ley el mapa de riesgos de corrupción vigencia 2020  se elaboro y publico en la pagina web de TRANSMILENIO S.A.</t>
  </si>
  <si>
    <t>La matriz de riesgos se encuentra publicada en el link de transparencia de la Entidad:
 https://www.transmilenio.gov.co/publicaciones/149061/6_planeacion/</t>
  </si>
  <si>
    <t>La actividad se cumplió en los plazos establecidos. No hay observación</t>
  </si>
  <si>
    <t>Esta actividad se cumplio desde el primer trimestre de la vigencia</t>
  </si>
  <si>
    <t>Se cumplió en el seguimiento anterior, la Oficina de Control Interno, verificó en el link de transparencia de la página web de la Entidad el  dia 28 de abril de 2020  la publicación del el mapa de riesgos de corrupción y evidenció la actualización del mapa la versión 1 para vigencia 2020 acorde con la metodología establecida por TRANSMILENIO S.A, realizada el 17 de enero de 2020,</t>
  </si>
  <si>
    <t>1,2 Soporte Estratégia 31 agosto 2020</t>
  </si>
  <si>
    <t xml:space="preserve">Consulta y divulgación </t>
  </si>
  <si>
    <t>1.3</t>
  </si>
  <si>
    <t>Actualizar en caso que se requiera el mapa de riesgos de corrupción vigencia 2020 y divulgar sus modificaciones</t>
  </si>
  <si>
    <t>Mapa de riesgos de corrupción actualizado y publicado según se requiera</t>
  </si>
  <si>
    <t>(# actualizaciones y divulgaciones realizadas al Mapa de Riesgos de Corrupción 2020 / # actualizaciones y divulgaciones requeridas al Mapa de Riesgos de Corrupción 2020)*100</t>
  </si>
  <si>
    <t xml:space="preserve">No Aplica </t>
  </si>
  <si>
    <t>Durante el periodo reportado no se presentaron modificaciones al mapa de riesgos de corrupción</t>
  </si>
  <si>
    <t>La matriz de riesgos V.0 se encuentra publicada en el link de transparencia de la Entidad:
 https://www.transmilenio.gov.co/publicaciones/149061/6_planeacion/</t>
  </si>
  <si>
    <t>No hay observación</t>
  </si>
  <si>
    <t>Durante el mes de agosto se realizó una revisión a todos los riesgos de corrupción de la Entidad, con los equipos de trabajo de cada procesos, los cuales fueron actualizados y divulgados en la intranet y en la pagina web de TRANSMILENIO S.A.</t>
  </si>
  <si>
    <t>Los riesgos se encuentran publicados  asi:
Intranet (PAAC V.1 Anexo  Riesgos de corrupción agosto 2020):
https://transmilenio.sharepoint.com/OficPlaneacion/Documents/Forms/AllItems.aspx?viewid=ac888480%2D5ee0%2D4cae%2Da3ab%2D102820506e64&amp;id=%2FOficPlaneacion%2FDocuments%2FSIG%2F3%2E%20Dimensi%C3%B3n%20de%20Gesti%C3%B3n%20con%20Valores%20para%20Resultados%2FPLAN%20ANTICORRUPCI%C3%93N%20Y%20DE%20ATENCI%C3%93N%20AL%20CIUDADANO
Pagina web (PAAC V.1 Anexo 2 Riesgos de ocrrupción agosto 2020):
https://www.transmilenio.gov.co/publicaciones/151601/plan-anticorrupcion-y-de-atencion-al-ciudadano-2020/</t>
  </si>
  <si>
    <t>No hay observación.
Todos los riesgos de corrupción en la parte de sus controles fueron actualizados adicionalmente se les incluyó planes de tratamiento</t>
  </si>
  <si>
    <t>La Oficina de Control Interno, verificó en el micrositio de la entidad MIPG, los soportes donde se registraron las actualizaciones a los Anexos 1 Estrategias PAAC 2020 y Anexo 2 Matriz Riesgos de Corrupción, para todas las dependencias.
Por otra parte, se evidenció de manera aleatoria que los controles fueron actualizados y la matriz registró el diligenciamiento de los planes de tratamiento.</t>
  </si>
  <si>
    <t>1,3 Soporte Estratégia 31 agosto 2020</t>
  </si>
  <si>
    <t>Monitoreo o revisión</t>
  </si>
  <si>
    <t>1.4</t>
  </si>
  <si>
    <t>Realizar monitoreo al mapa de riesgos de corrupción 2020 y hacer los ajustes del caso publicando los cambios según se requieran</t>
  </si>
  <si>
    <t>Mínimo tres monitoreos  del mapa de riesgos de corrupción al año.</t>
  </si>
  <si>
    <t>(No. de monitoreos efectuados/3)*100</t>
  </si>
  <si>
    <t>Jefe  Oficina Asesora de Planeación 
y/o
la persona que este delegue</t>
  </si>
  <si>
    <t>15/03/20120</t>
  </si>
  <si>
    <t>Durante el periodo reportado se realizó el primer monitoreo al mapa de riesgos de corrupción, acorde con la solicitud realizada por la Jefe de la Oficina Asesora de Planeación a través de correo electrónico remitido a las áreas de fecha 27 de abril de 2020</t>
  </si>
  <si>
    <t>Archivo remitido a la OCI monitoreo consolidado  matriz de riesgos de corrupción abril 2020
Correo electrónico de fecha 27 de abril de 2020 emitido por la Dra. Sofia Zarama Valenzuela</t>
  </si>
  <si>
    <t>Como parte del monitoreo en un trabajo conjunto con los equipos de las dependencias se ajustaron todos los riesgos de corrupción teniendo en cuenta la guia del DAFP y la metodologia de riesgos  la Entidad. Por otra parte, la Oficina Asesora de Planeacion a través del correo remitido el día 28 de agosto a las dependencias solicitó seguimiento a las actividades del PAAC 2020 con corte a 31 de agosto, para ser entregado por las dependendencias el 3 de septiembre. Se consolida y realiza seguimiento por parte de la Oficina Asesora de Planeación.</t>
  </si>
  <si>
    <t>Ninguno</t>
  </si>
  <si>
    <t xml:space="preserve"> Los riesgos se encuentran publicados  asi:
Intranet (PAAC V.1 Anexo  Riesgos de corrupción agosto 2020):
https://transmilenio.sharepoint.com/OficPlaneacion/Documents/Forms/AllItems.aspx?viewid=ac888480%2D5ee0%2D4cae%2Da3ab%2D102820506e64&amp;id=%2FOficPlaneacion%2FDocuments%2FSIG%2F3%2E%20Dimensi%C3%B3n%20de%20Gesti%C3%B3n%20con%20Valores%20para%20Resultados%2FPLAN%20ANTICORRUPCI%C3%93N%20Y%20DE%20ATENCI%C3%93N%20AL%20CIUDADANO
Pagina web (PAAC V.1 Anexo 2 Riesgos de ocrrupción agosto 2020):
https://www.transmilenio.gov.co/publicaciones/151601/plan-anticorrupcion-y-de-atencion-al-ciudadano-2020/1.4A)
Se adjuntan correos de solicitud (evidencias 1.4 )
Reporte estrategias PAAC agosto 2020</t>
  </si>
  <si>
    <t xml:space="preserve">La Oficina de Control interno, validó la gestión realizada por la Oficina Asesora de Planeación mediante el correo de fecha 28 de agosto de  2020, verificando la interacción con el proceso Gestión Grupos de Interés, donde se evidencia el envio de la información y soportes a la Oficina Asesora de Planeacion encargada de realziar el monitoreo. </t>
  </si>
  <si>
    <t>Dos (2) de tres (3) es 67%</t>
  </si>
  <si>
    <t>1,4 Soporte Estratégia 31 agosto 2020</t>
  </si>
  <si>
    <t>Seguimiento de riesgos de corrupción</t>
  </si>
  <si>
    <t>1.5</t>
  </si>
  <si>
    <t xml:space="preserve">Verificar de la publicación del PAAC y del mapa de riesgos de corrupción </t>
  </si>
  <si>
    <t>Verificar que la publicación del mapa de riesgos de corrupción de la Entidad y el PAAC, se realiza a más tardar el 31 de enero.</t>
  </si>
  <si>
    <t>(1 Verificación realizada/1)*100</t>
  </si>
  <si>
    <t>Jefe Oficina de Control Interno</t>
  </si>
  <si>
    <t>OCIP1</t>
  </si>
  <si>
    <t>Se realizó seguimiento y verificación a la  publicación  del mapa de riesgos y del PAAC.</t>
  </si>
  <si>
    <t>N/A</t>
  </si>
  <si>
    <t xml:space="preserve">Correo de OAP del 31 de enero, carpeta compartida OCI. </t>
  </si>
  <si>
    <t>No hay observación. La actividad se cumplido en el periodo establecido</t>
  </si>
  <si>
    <t>NA</t>
  </si>
  <si>
    <t>Actividad finalizada en el reporte anterior</t>
  </si>
  <si>
    <t>Si bien esta actividad se cumplió en el seguimiento anterior, la Oficina de Control Interno, verificó en el link de transparencia de la página web de la Entidad la publicación del el mapa de riesgos de corrupción y evidenció la actualización del mapa la versión 1 para vigencia 2020 acorde con la metodología establecida por TRANSMILENIO S.A.</t>
  </si>
  <si>
    <t>1,5 Soporte Estratégia 31 agosto 2020</t>
  </si>
  <si>
    <t>1.6</t>
  </si>
  <si>
    <t>Efectuar seguimiento  a las actividades consignadas en el PAAC y al  mapa de riesgos de corrupción de la Entidad.</t>
  </si>
  <si>
    <t>Realizar tres seguimientos cuatrimestrales y publicar los resultados en la página WEB de la Entidad</t>
  </si>
  <si>
    <t xml:space="preserve">(# Seguimientos a las actividades del PAAC 2020 emitidos y publicados/3)*100  </t>
  </si>
  <si>
    <t>Jefe  Oficina de Control Interno</t>
  </si>
  <si>
    <t>Se realizó el primer seguimiento y se presentó en informe en las fechas establecidas</t>
  </si>
  <si>
    <t>Se realizó la publicación del informe de seguimiento el 15 de enero  de 2020 y se envió al gerente el memorando con los resultados mediante radicado T-Doc  2020-80101-CI-02110 (Informe OCI- 01)</t>
  </si>
  <si>
    <t>No hay observación
Se hizo el primer seguimiento (N° INFORME: OCI-2020-001) y los resultados se encuentran publicados en el pagina web en el link de transparencia:
 https://www.transmilenio.gov.co/publicaciones/151581/informes-de-la-oficina-de-control-interno-de-tmsa-2020/</t>
  </si>
  <si>
    <t>Se realizó el segundo seguimiento con corte al mes de abril de 2020</t>
  </si>
  <si>
    <t>Reporte Seguimiento publicado en la Pägina WEB al igual que informe OCI-2020-029 (LINK EN Informes de la oficina de control interno de TMSA 2020)</t>
  </si>
  <si>
    <t>No hay observación
Se hizo el segundo seguimiento (N° INFORME: OCI-2020-029) y los resultados se encuentran publicados en el pagina web en el link de transparencia:
 https://www.transmilenio.gov.co/publicaciones/151581/informes-de-la-oficina-de-control-interno-de-tmsa-2020/</t>
  </si>
  <si>
    <t>La Oficina de Control Interno realizó el periodo anterior el segundo seguimiento, para un acumulado de dos (2) de tres (3) seguimientos durante la vigencia, alcanzando así un avance de acuerdo al indicador acumulado del 67%  (2/3).</t>
  </si>
  <si>
    <t>1,6 Soporte Estratégia 31 agosto 2020</t>
  </si>
  <si>
    <t>1.7</t>
  </si>
  <si>
    <t>Realizar la evaluación de las matrices de riesgos en acompañamiento de  las dependencias de los procesos auditados.</t>
  </si>
  <si>
    <t>Matrices de riesgo evaluadas con las dependencias</t>
  </si>
  <si>
    <t>(# Matrices PAAC evaluadas con las dependencias/ # procesos auditados)*100</t>
  </si>
  <si>
    <t>Se realizó el acompañamiento en la evaluación de las matrices de riesgo del proceso de Monitoreo</t>
  </si>
  <si>
    <t>El Informe se oficializó el 13 de abril de  2020 con T-Doc. 2020-80101-CI-16351 (Informe OCI-I 026)</t>
  </si>
  <si>
    <t>No hay observación.
En el período evaluado se revisaron las matrices de riesgos del proceso monitoreo integral de la  operación del SITP(INFORME: OCI-2020-026) y los resultados se encuentran publicados en el pagina web en el link de transparencia:
 https://www.transmilenio.gov.co/publicaciones/151581/informes-de-la-oficina-de-control-interno-de-tmsa-2020/</t>
  </si>
  <si>
    <t>Se realizó la asesoría en las matrices de riesgo a los procesos de Gestión Económica de los Agentes del Sistema, Gestión de Servicios Logísticos, Supervisión y Control de la Operación.</t>
  </si>
  <si>
    <t>Actas en Papeles de Trabajo de carpeta compartida en la OCI. (Se adjuntan al presente seguimiento)</t>
  </si>
  <si>
    <t>Se aclara por parte de la dependendecia que se efectúa la evaluación de las matrices de riesgos  por parte de la OCI y se hace una reunión con las dependencias auditadas retroalimentándolas sobre las  observaciones a la matriz, en algunos casos como la Sugerencia Económica  y  DT. de Modos, Buses, Seguridad y BRT, se acordó que se realizará una socialización y taller del sistema de gestión de riesgos de la Entidad. 
Sin embargo se recomienda por parte de la segunda linea de defensa reportar el avance teniendo en cuenta la meta y el indicador propuesto, matrices de riesgos evaluadas y no asesorias realizadas</t>
  </si>
  <si>
    <t>La Oficina de Control Interno registró el cumplimiento de la actividad a los procesos de Gestión Económica de los Agentes del Sistema, Gestión de Servicios Logísticos, Supervisión y Control de la Operación, mediante soportes de actas y adicionalmente con video llamadas grabadas por Microsoft Teams con la debida autorización de los participantes como memoria de dicha actividad.
Por otra parte y de acuerdo con el Plan Anual de Auditorías Internas aprobado por el Comité Institucional de Coordinación de Control Interno para 2020, se dará continuidad en la evaluación de las matrices de riesgos, en los trabajos de aseguramiento pendientes de la vigencia el acompañamiento a las dependencias.</t>
  </si>
  <si>
    <t>1,7 Soporte Estratégia 31 agosto 2020</t>
  </si>
  <si>
    <t>Componente  2:  Rendición de cuentas</t>
  </si>
  <si>
    <t>2° MONITOREO 
SEGUNDA LINEA DEFENSA</t>
  </si>
  <si>
    <t xml:space="preserve">Subcomponente </t>
  </si>
  <si>
    <t>Indicadores</t>
  </si>
  <si>
    <t>Fecha inicial</t>
  </si>
  <si>
    <t>Información de calidad y en el lenguaje comprensible</t>
  </si>
  <si>
    <t>2.1</t>
  </si>
  <si>
    <t>Publicar las diferentes versiones del Plan de acción 2020 y/o Plan anual de adquisiciones derivadas de los cambios requeridos por las dependencias y/o aprobadas en Comité</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</si>
  <si>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</si>
  <si>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</si>
  <si>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</si>
  <si>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OAPP3</t>
  </si>
  <si>
    <r>
      <t xml:space="preserve">Con corte 30  de abril  fueron efectuadas 13  actualizaciones al Plan de Acción, derivadas de ajustes solicitados por los diferentes actores que convergen  en el cumplimiento del Plan, así:
</t>
    </r>
    <r>
      <rPr>
        <b/>
        <u/>
        <sz val="14"/>
        <color theme="1"/>
        <rFont val="Arial"/>
        <family val="2"/>
      </rPr>
      <t>Versión 1</t>
    </r>
    <r>
      <rPr>
        <b/>
        <sz val="14"/>
        <color theme="1"/>
        <rFont val="Arial"/>
        <family val="2"/>
      </rPr>
      <t>:</t>
    </r>
    <r>
      <rPr>
        <sz val="14"/>
        <color theme="1"/>
        <rFont val="Arial"/>
        <family val="2"/>
      </rPr>
      <t xml:space="preserve"> El cambio se produjo por ajustes en el  componente de "Plan de Adquisiciones", aprobados en comité de contratación del día 13 de enero de 2020.</t>
    </r>
    <r>
      <rPr>
        <u/>
        <sz val="14"/>
        <color theme="1"/>
        <rFont val="Arial"/>
        <family val="2"/>
      </rPr>
      <t xml:space="preserve"> </t>
    </r>
    <r>
      <rPr>
        <b/>
        <u/>
        <sz val="14"/>
        <color theme="1"/>
        <rFont val="Arial"/>
        <family val="2"/>
      </rPr>
      <t>Versión 2</t>
    </r>
    <r>
      <rPr>
        <b/>
        <sz val="14"/>
        <color theme="1"/>
        <rFont val="Arial"/>
        <family val="2"/>
      </rPr>
      <t>:</t>
    </r>
    <r>
      <rPr>
        <sz val="14"/>
        <color theme="1"/>
        <rFont val="Arial"/>
        <family val="2"/>
      </rPr>
      <t xml:space="preserve"> El cambio se produjo por ajustes en el  componente de "Plan de Adquisiciones", aprobados en comité de contratación del día 15 de enero de 2020. </t>
    </r>
    <r>
      <rPr>
        <b/>
        <u/>
        <sz val="14"/>
        <color theme="1"/>
        <rFont val="Arial"/>
        <family val="2"/>
      </rPr>
      <t>Versión 3</t>
    </r>
    <r>
      <rPr>
        <b/>
        <sz val="14"/>
        <color theme="1"/>
        <rFont val="Arial"/>
        <family val="2"/>
      </rPr>
      <t>:</t>
    </r>
    <r>
      <rPr>
        <sz val="14"/>
        <color theme="1"/>
        <rFont val="Arial"/>
        <family val="2"/>
      </rPr>
      <t xml:space="preserve"> El cambio se produjo por ajustes en el  componente de "Plan de Adquisiciones", aprobados en comité de contratación del día 21 de enero de 2020. </t>
    </r>
    <r>
      <rPr>
        <b/>
        <u/>
        <sz val="14"/>
        <color theme="1"/>
        <rFont val="Arial"/>
        <family val="2"/>
      </rPr>
      <t>Versión 4</t>
    </r>
    <r>
      <rPr>
        <b/>
        <sz val="14"/>
        <color theme="1"/>
        <rFont val="Arial"/>
        <family val="2"/>
      </rPr>
      <t>:</t>
    </r>
    <r>
      <rPr>
        <sz val="14"/>
        <color theme="1"/>
        <rFont val="Arial"/>
        <family val="2"/>
      </rPr>
      <t xml:space="preserve"> El cambio se produjo por ajustes en el  componente de "Plan de Adquisiciones", aprobados en comité de contratación del día 4 de febrero de 2020.</t>
    </r>
    <r>
      <rPr>
        <b/>
        <sz val="14"/>
        <color theme="1"/>
        <rFont val="Arial"/>
        <family val="2"/>
      </rPr>
      <t xml:space="preserve"> </t>
    </r>
    <r>
      <rPr>
        <b/>
        <u/>
        <sz val="14"/>
        <color theme="1"/>
        <rFont val="Arial"/>
        <family val="2"/>
      </rPr>
      <t>Versión 5</t>
    </r>
    <r>
      <rPr>
        <b/>
        <sz val="14"/>
        <color theme="1"/>
        <rFont val="Arial"/>
        <family val="2"/>
      </rPr>
      <t>:</t>
    </r>
    <r>
      <rPr>
        <sz val="14"/>
        <color theme="1"/>
        <rFont val="Arial"/>
        <family val="2"/>
      </rPr>
      <t xml:space="preserve"> El cambio se produjo por ajustes en el  componente de "Plan de Adquisiciones", aprobados en comité de contratación  del día 13 de febrero de 2020; Ajustes solicitados por la Subgerencia Jurídica y la Subgerencia de Atención al Usuario y Comunicaciones según nueva resolución Comité de Contratación; Ajuste en Compromisos de Plan solicitados por la Dirección Técnica de Modos. </t>
    </r>
    <r>
      <rPr>
        <b/>
        <u/>
        <sz val="14"/>
        <color theme="1"/>
        <rFont val="Arial"/>
        <family val="2"/>
      </rPr>
      <t>Versión 6</t>
    </r>
    <r>
      <rPr>
        <b/>
        <sz val="14"/>
        <color theme="1"/>
        <rFont val="Arial"/>
        <family val="2"/>
      </rPr>
      <t>:</t>
    </r>
    <r>
      <rPr>
        <sz val="14"/>
        <color theme="1"/>
        <rFont val="Arial"/>
        <family val="2"/>
      </rPr>
      <t xml:space="preserve"> El cambio se produjo por ajustes en el  componente de "Plan de Adquisiciones", aprobados en comité de contratación del día 18 de febrero de 2020.</t>
    </r>
    <r>
      <rPr>
        <b/>
        <u/>
        <sz val="14"/>
        <color theme="1"/>
        <rFont val="Arial"/>
        <family val="2"/>
      </rPr>
      <t>Versión 7</t>
    </r>
    <r>
      <rPr>
        <b/>
        <sz val="14"/>
        <color theme="1"/>
        <rFont val="Arial"/>
        <family val="2"/>
      </rPr>
      <t xml:space="preserve">: </t>
    </r>
    <r>
      <rPr>
        <sz val="14"/>
        <color theme="1"/>
        <rFont val="Arial"/>
        <family val="2"/>
      </rPr>
      <t xml:space="preserve">El cambio se produjo por ajustes en el  componente de "Plan de Adquisiciones", aprobados en comité de contratación sesión de comité del día 26 de febrero de 2020 y Cambios en compromisos de Plan de Acción solicitados por la Dirección Técnica de Modos y la Dirección Técnica de Buses. </t>
    </r>
    <r>
      <rPr>
        <b/>
        <u/>
        <sz val="14"/>
        <color theme="1"/>
        <rFont val="Arial"/>
        <family val="2"/>
      </rPr>
      <t>Versión 8:</t>
    </r>
    <r>
      <rPr>
        <sz val="14"/>
        <color theme="1"/>
        <rFont val="Arial"/>
        <family val="2"/>
      </rPr>
      <t xml:space="preserve"> El cambio se produjo por ajustes en el  componente de "Plan de Adquisiciones", aprobados en comité de contratación del día 9 de marzo de 2020.</t>
    </r>
  </si>
  <si>
    <t>No Aplica</t>
  </si>
  <si>
    <t xml:space="preserve">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2020.
</t>
  </si>
  <si>
    <t>No hay observación. Las diferentes modificaciones del Plan de acción han sido publicadas en la intranet y adicionalmente se encuentran en link de transparencia de la pagina web de la Entidad
 https://www.transmilenio.gov.co/publicaciones/151554/2020/</t>
  </si>
  <si>
    <r>
      <t xml:space="preserve">Con corte 31  de agosto  fueron efectuadas 29  actualizaciones al Plan de Acción, derivadas de ajustes solicitados por los diferentes actores que convergen  en el cumplimiento del Plan, así:
Versión 1: El cambio se produjo por ajustes en el  componente de "Plan de Adquisiciones", aprobados en comité de contratación del día 13 de enero de 2020. Versión 2: El cambio se produjo por ajustes en el  componente de "Plan de Adquisiciones", aprobados en comité de contratación del día 15 de enero de 2020. Versión 3: El cambio se produjo por ajustes en el  componente de "Plan de Adquisiciones", aprobados en comité de contratación del día 21 de enero de 2020. Versión 4: El cambio se produjo por ajustes en el  componente de "Plan de Adquisiciones", aprobados en comité de contratación del día 4 de febrero de 2020. Versión 5: El cambio se produjo por ajustes en el  componente de "Plan de Adquisiciones", aprobados en comité de contratación  del día 13 de febrero de 2020; Ajustes solicitados por la Subgerencia Jurídica y la Subgerencia de Atención al Usuario y Comunicaciones según nueva resolución Comité de Contratación; Ajuste en Compromisos de Plan solicitados por la Dirección Técnica de Modos. Versión 6: El cambio se produjo por ajustes en el  componente de "Plan de Adquisiciones", aprobados en comité de contratación del día 18 de febrero de 2020.Versión 7: El cambio se produjo por ajustes en el  componente de "Plan de Adquisiciones", aprobados en comité de contratación sesión de comité del día 26 de febrero de 2020 y Cambios en compromisos de Plan de Acción solicitados por la Dirección Técnica de Modos y la Dirección Técnica de Buses. Versión 8: El cambio se produjo por ajustes en el  componente de "Plan de Adquisiciones", aprobados en comité de contratación del día 9 de marzo de 2020.Versión 9: El cambio se produjo por ajustes en el  componente de "Plan de Adquisiciones", aprobados en comité de contratación de fechas 13 y 19 de marzo de 2020 y Ajustes adicionales de ajuste que no fueron a comité por la reglamentación actualizada del mismo y correspondientes a la Dirección Corporativa. Versión 10: El cambio se produjo por ajustes en el  componente de "Plan de Adquisiciones", aprobados en comité de contratación del 27 de marzo de 2020. Versión 11: El cambio se produjo por ajustes en el  componente de "Plan de Adquisiciones", aprobados en comité de contratación del día 8 de abril de 2020 y una solicitud adicional que bajo la actual reglamentación del comité no fue necesario llevarla a esta instancia. Versión 12: El cambio se produjo por ajustes en el  componente de "Plan de Adquisiciones", aprobados en comité de contratación del día 21 de abril de 2020. Versión 13:  El cambio se produjo por ajustes en el  componente de "Plan de Adquisiciones", derivada de los ajustes a Plan de Adquisiciones requeridos prioritariamente por la Dirección Técnica de BRT y que bajo la actual reglamentación del comité no sería necesario llevarlos al mismo,  por corresponder a la aclaración de objetos contractuales derivados de errores en la redacción. </t>
    </r>
    <r>
      <rPr>
        <b/>
        <sz val="16"/>
        <color theme="1"/>
        <rFont val="Cambria"/>
        <family val="1"/>
      </rPr>
      <t>Versión 14:</t>
    </r>
    <r>
      <rPr>
        <b/>
        <sz val="16"/>
        <color rgb="FFFF0000"/>
        <rFont val="Cambria"/>
        <family val="1"/>
      </rPr>
      <t xml:space="preserve"> </t>
    </r>
    <r>
      <rPr>
        <sz val="16"/>
        <color theme="1"/>
        <rFont val="Cambria"/>
        <family val="1"/>
      </rPr>
      <t xml:space="preserve">El cambio se produjo por ajustes en el  componente de "Plan de Adquisiciones", aprobados en comité de contratación  del día 6 de mayo de 2020; Ajustes en compromisos  solicitados por la Subgerencia de Desarrollo de Negocios. </t>
    </r>
    <r>
      <rPr>
        <b/>
        <sz val="16"/>
        <color theme="1"/>
        <rFont val="Cambria"/>
        <family val="1"/>
      </rPr>
      <t>Versión 15:</t>
    </r>
    <r>
      <rPr>
        <sz val="16"/>
        <color theme="1"/>
        <rFont val="Cambria"/>
        <family val="1"/>
      </rPr>
      <t xml:space="preserve"> El cambio se produjo por ajustes en el  componente de "Plan de Adquisiciones", aprobados en comité de contratación  del día 14 de mayo de 2020 y otros. </t>
    </r>
    <r>
      <rPr>
        <b/>
        <sz val="16"/>
        <color theme="1"/>
        <rFont val="Cambria"/>
        <family val="1"/>
      </rPr>
      <t xml:space="preserve">Versión 16: </t>
    </r>
    <r>
      <rPr>
        <sz val="16"/>
        <color theme="1"/>
        <rFont val="Cambria"/>
        <family val="1"/>
      </rPr>
      <t xml:space="preserve"> El cambio se produjo por ajustes en el  componente de "Plan de Adquisiciones", aprobados en comité de contratación  del día 20 de mayo de 2020. </t>
    </r>
    <r>
      <rPr>
        <b/>
        <sz val="16"/>
        <color theme="1"/>
        <rFont val="Cambria"/>
        <family val="1"/>
      </rPr>
      <t xml:space="preserve">Versión 17:  </t>
    </r>
    <r>
      <rPr>
        <sz val="16"/>
        <color theme="1"/>
        <rFont val="Cambria"/>
        <family val="1"/>
      </rPr>
      <t xml:space="preserve">El cambio se produjo por ajustes en el  componente de "Plan de Adquisiciones", aprobados en comité de contratación  del día 28 de mayo de 2020; Ajustes en compromisos  solicitados por la Subgerencia Económica. </t>
    </r>
    <r>
      <rPr>
        <b/>
        <sz val="16"/>
        <color theme="1"/>
        <rFont val="Cambria"/>
        <family val="1"/>
      </rPr>
      <t>Versión 18:</t>
    </r>
    <r>
      <rPr>
        <sz val="16"/>
        <color theme="1"/>
        <rFont val="Cambria"/>
        <family val="1"/>
      </rPr>
      <t xml:space="preserve"> El cambio se produjo por ajustes en el  componente de "Plan de Adquisiciones", aprobados en comité de contratación  del día 11 de junio de 2020; Ajustes en compromisos  de la  Subgerencia Económica, Dirección de Seguridad y Dirección Técnica de Modos. </t>
    </r>
    <r>
      <rPr>
        <b/>
        <sz val="16"/>
        <color theme="1"/>
        <rFont val="Cambria"/>
        <family val="1"/>
      </rPr>
      <t>Versión 19</t>
    </r>
    <r>
      <rPr>
        <sz val="16"/>
        <color theme="1"/>
        <rFont val="Cambria"/>
        <family val="1"/>
      </rPr>
      <t xml:space="preserve">: El cambio se produjo por ajustes en el  componente de "Plan de Adquisiciones", aprobados en comité de contratación  del día 18 de junio de 2020. </t>
    </r>
    <r>
      <rPr>
        <b/>
        <sz val="16"/>
        <color theme="1"/>
        <rFont val="Cambria"/>
        <family val="1"/>
      </rPr>
      <t>Versión 20</t>
    </r>
    <r>
      <rPr>
        <sz val="16"/>
        <color theme="1"/>
        <rFont val="Cambria"/>
        <family val="1"/>
      </rPr>
      <t xml:space="preserve">: El cambio se produjo por ajustes en el  componente de "Plan de Adquisiciones", aprobados en comité de contratación  del día 1 de julio de 2020; Ajustes en los compromisos asociados a la Subgerencia de Atención al Usuario y Comunicaciones y Dirección Técnica de Seguridad. Ajustes derivados del proceso de armonización en lo referido a asociación de requerimientos a nuevos proyectos y metas. </t>
    </r>
    <r>
      <rPr>
        <b/>
        <sz val="16"/>
        <color theme="1"/>
        <rFont val="Cambria"/>
        <family val="1"/>
      </rPr>
      <t>Versión 21</t>
    </r>
    <r>
      <rPr>
        <sz val="16"/>
        <color theme="1"/>
        <rFont val="Cambria"/>
        <family val="1"/>
      </rPr>
      <t xml:space="preserve">: El cambio se produjo por ajustes en el  componente de "Plan de Adquisiciones", aprobados en comité de contratación  del día 6 de julio de 2020.  </t>
    </r>
    <r>
      <rPr>
        <b/>
        <sz val="16"/>
        <color theme="1"/>
        <rFont val="Cambria"/>
        <family val="1"/>
      </rPr>
      <t>Versión 22</t>
    </r>
    <r>
      <rPr>
        <sz val="16"/>
        <color theme="1"/>
        <rFont val="Cambria"/>
        <family val="1"/>
      </rPr>
      <t xml:space="preserve">: El cambio se produjo por ajustes en el  componente de "Plan de Adquisiciones", aprobados en comité de contratación  del día 16 de julio de 2020; Ajustes de proyecto y meta asociada del requerimiento DSC179; Incorporación en el Plan de Acción de las metas asociadas al Nuevo Plan de Desarrollo;Ajustes en presentación de avances porcentuales de la Subgerencia Técnica. </t>
    </r>
    <r>
      <rPr>
        <b/>
        <sz val="16"/>
        <color theme="1"/>
        <rFont val="Cambria"/>
        <family val="1"/>
      </rPr>
      <t>Versión 23:</t>
    </r>
    <r>
      <rPr>
        <sz val="16"/>
        <color theme="1"/>
        <rFont val="Cambria"/>
        <family val="1"/>
      </rPr>
      <t xml:space="preserve"> El cambio se produjo por ajustes en el  componente de "Plan de Adquisiciones", aprobados en comité de contratación  del día 22 de julio de 2020. </t>
    </r>
    <r>
      <rPr>
        <b/>
        <sz val="16"/>
        <color theme="1"/>
        <rFont val="Cambria"/>
        <family val="1"/>
      </rPr>
      <t>Versión 24</t>
    </r>
    <r>
      <rPr>
        <sz val="16"/>
        <color theme="1"/>
        <rFont val="Cambria"/>
        <family val="1"/>
      </rPr>
      <t xml:space="preserve">: El cambio se produjo por ajustes en el  componente de "Plan de Adquisiciones", aprobados en comité de contratación  del día 27 de julio de 2020; Ajustes en compromisos asociados a inclusión de metas PDD solicitadas por responsables. </t>
    </r>
    <r>
      <rPr>
        <b/>
        <sz val="16"/>
        <color theme="1"/>
        <rFont val="Cambria"/>
        <family val="1"/>
      </rPr>
      <t xml:space="preserve">Versión 25: </t>
    </r>
    <r>
      <rPr>
        <sz val="16"/>
        <color theme="1"/>
        <rFont val="Cambria"/>
        <family val="1"/>
      </rPr>
      <t xml:space="preserve">El cambio se produjo por ajustes en el  componente de "Plan de Adquisiciones", aprobados en comité de contratación  del día 5 de agosto de 2020; Ajustes en compromisos asociados  (ajuste indicador) de la SAUC.  </t>
    </r>
    <r>
      <rPr>
        <b/>
        <sz val="16"/>
        <color theme="1"/>
        <rFont val="Cambria"/>
        <family val="1"/>
      </rPr>
      <t>Versión 26:</t>
    </r>
    <r>
      <rPr>
        <sz val="16"/>
        <color theme="1"/>
        <rFont val="Cambria"/>
        <family val="1"/>
      </rPr>
      <t xml:space="preserve"> El cambio se produjo por ajustes en el  componente de "Plan de Adquisiciones", aprobados en comité de contratación  del día 13 de agosto de 2020. </t>
    </r>
    <r>
      <rPr>
        <b/>
        <sz val="16"/>
        <color theme="1"/>
        <rFont val="Cambria"/>
        <family val="1"/>
      </rPr>
      <t>Versión 27:</t>
    </r>
    <r>
      <rPr>
        <sz val="16"/>
        <color theme="1"/>
        <rFont val="Cambria"/>
        <family val="1"/>
      </rPr>
      <t xml:space="preserve"> El cambio se produjo por ajustes en el  componente de "Plan de Adquisiciones", aprobados en comité de contratación  del día 20 de agosto de 2020. </t>
    </r>
    <r>
      <rPr>
        <b/>
        <sz val="16"/>
        <color theme="1"/>
        <rFont val="Cambria"/>
        <family val="1"/>
      </rPr>
      <t xml:space="preserve">Versión 28:   </t>
    </r>
    <r>
      <rPr>
        <sz val="16"/>
        <color theme="1"/>
        <rFont val="Cambria"/>
        <family val="1"/>
      </rPr>
      <t xml:space="preserve">El cambio se produjo por ajustes en el  componente de "Plan de Adquisiciones", por solicitud de la Dirección Técnica de Modos. </t>
    </r>
    <r>
      <rPr>
        <b/>
        <sz val="16"/>
        <color theme="1"/>
        <rFont val="Cambria"/>
        <family val="1"/>
      </rPr>
      <t>Versión 29:</t>
    </r>
    <r>
      <rPr>
        <sz val="16"/>
        <color theme="1"/>
        <rFont val="Cambria"/>
        <family val="1"/>
      </rPr>
      <t xml:space="preserve">   El cambio se produjo por ajustes en el  componente de "Plan de Adquisiciones", aprobados en comité de contratación  del día 27 de agosto de 2020.</t>
    </r>
  </si>
  <si>
    <t>Con el fin de prevenir el reproceso y promover la consulta en las plataformas de información oficiales de la entidad, Las diferentes versiones del plan de acción se encuentran publicados en: https://transmilenio.sharepoint.com/grupos de trabajo/oficina planeación/Documentos/Plan de Acción y Plan de Adquisiciones / 2020.</t>
  </si>
  <si>
    <t>No hay observación. Las diferentes modificaciones del Plan de acción han sido publicadas en la intranet.
Asi mismo se evidencia que las diferentes versiones del Plan de acción se encuentran publicadas en la pagina web en el siguiente link:
https://www.transmilenio.gov.co/publicaciones/151554/plan-de-accion-de-2020/</t>
  </si>
  <si>
    <t>Esta es una actividad permanente y la Oficina de Control Interno, verificó el dia 12 de septiembre de 2020, que se encontrará publicado en la página web de la Entidad en el link de Transparencia en la sección 6, Planeación/Plan de acción /2020 la versión 30 del "Plan de Acción de TRANSMILENIO S.A".</t>
  </si>
  <si>
    <t xml:space="preserve">Actividad permanente se continuará revisando </t>
  </si>
  <si>
    <t>2,1 Soporte Estratégia 31 agosto 2020</t>
  </si>
  <si>
    <t>2.2</t>
  </si>
  <si>
    <t>Elaborar y publicar los Estados Financieros de la Entidad</t>
  </si>
  <si>
    <t>Once (11) Estados financieros de TRANSMILENIO S.A. elaborados y publicados</t>
  </si>
  <si>
    <t>(No. de estados financieros elaborados y publicados/11)*100</t>
  </si>
  <si>
    <t>Profesional Especializado Grado 06 -Contador General</t>
  </si>
  <si>
    <t>Se han publicado los Estados Financieros aprobados por Asamblea General de Accionistas  de cierre de vigencia 2019 y se han consolidado y publicado  los estados financieros de  enero y febrero de 2020</t>
  </si>
  <si>
    <t xml:space="preserve">Pagina web de la Entidad y cartelera </t>
  </si>
  <si>
    <t>No hay observación.
Se evidencia en la pagina web la publicación de estos estados financieros en el link de transparencia: https://www.transmilenio.gov.co/publicaciones/151657/2020/</t>
  </si>
  <si>
    <t>Se han publicado los Estados Financieros aprobados por Asamblea General de Accionistas  de cierre de vigencia 2019 y se ha consolidado la informacion financiera, reportado y  publicado  los estados financieros de  Enero a Julio de 2020</t>
  </si>
  <si>
    <t xml:space="preserve">Publicacion de los Estados Financieros en la Pagina web  y en la cartelara de la Entidad </t>
  </si>
  <si>
    <t>No hay observación.
Se evidencia en la pagina web la publicación de estos estados financieros en el link de transparencia: https://www.transmilenio.gov.co/publicaciones/151657/2020/
A la fecha se han publica 8 de los 11 estados financieros</t>
  </si>
  <si>
    <t>La Oficina de Control Interno, verificó que se encontrará publicado en la página web de la Entidad en el link de Transparencia en la sección 5. Presupuesto/Estados Financieros/2020/Informes mensuales/ los estados financieros a junio de 2020.
Por lo anterior y de acuerdo a la meta e indicador  para esta actividad el porcentaje obtenido a la fecha del segundo seguimiento es 7 de 11 que equivale al  64% de lo proyectado para la vigencia.</t>
  </si>
  <si>
    <t>El proceso reportó un avance del 73%  y una vez verificado por la Ofcina de Control Intenro en la página web de l Entidad, el porcentaje de avance asciende al 64% , en virtud a la evidencia 7 de 11</t>
  </si>
  <si>
    <t>2,2 Soporte Estratégia 31 agosto 2020</t>
  </si>
  <si>
    <t>2.3</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</si>
  <si>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</si>
  <si>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</si>
  <si>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</si>
  <si>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</si>
  <si>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Se han presentado de manera oportuna, confiable y verás los informes de: predis- sivicof- sidec- pagina web.-</t>
  </si>
  <si>
    <t>Plataformas dispuestas para tal efecto y a través del reporte que se obtiene de las mismas, así como en la pagina web de TMSA</t>
  </si>
  <si>
    <t>No hay observación.
Se aclara por parte de la dependencia que el 25% corresponde a 10 informes (3 de predis, 3 de sivicof, 3 pagina web y 1  sidec)</t>
  </si>
  <si>
    <t>Se registra la presentación de los informes mensuales de: PREDIS, SIVICOF, CIDEC y pagina WEB durante los primeros 7 meses del año</t>
  </si>
  <si>
    <t xml:space="preserve"> </t>
  </si>
  <si>
    <t xml:space="preserve">No hay observación.
Se aclara por parte de la dependencia lo siguiente:
Los informes reportados anualmente son 40 distribuidos asi: PREDIS (12), SIVICOF (12), SIDEF (4), y Página WEB (12). 
Con corte a 31 de agosto se han elaborado y publicado: PREDIS (7), SIVICOF (7), SIDEF (2) y Página WEB (7), para un total de 23 lo que arroja un indicador de 58%.	</t>
  </si>
  <si>
    <t>La Oficina de Control Interno verificó los soportes allegados por la Dirección Corporativa y evidenció, al igual que los soportes que trimestralmente el área de presupuesto remite a la Oficina de Control Interno y evidenció un acumulado de 23 de 40 informes para un cumplimiento de 58%  distribuidos así: PREDIS (7), SIVICOF (7), SIDEF (2) y Página WEB (7)</t>
  </si>
  <si>
    <t>2,3 Soporte Estratégia 31 agosto 2020</t>
  </si>
  <si>
    <t>2.4</t>
  </si>
  <si>
    <t>Publicar en la Página Web de TRANSMILENIO S.A.  los Informes emitidos por la Oficina de Control Interno en el mes anterior</t>
  </si>
  <si>
    <t>Publicación en la Página Web de TRANSMILENIO S.A. del 100% de los Informes emitidos por la Oficina de Control Interno</t>
  </si>
  <si>
    <t>(# Informes publicados / 
# Informes emitidos)*100</t>
  </si>
  <si>
    <t xml:space="preserve">Se publicaron los 21 informes oficializados en el  primer trimestre. </t>
  </si>
  <si>
    <t xml:space="preserve">En la página WEB de la entidad, en el link de transparencia Numeral 7. Control,  se encuentran publicados los informes oficializados por la OCI, como resultado de sus ejercicios de auditoría. </t>
  </si>
  <si>
    <t>No hay observación.
Se han publicado en el link de transparencia, los informes que se han oficializado por parte de la oficina de Control Interno</t>
  </si>
  <si>
    <t>Se publicaron los 17 informes oficializados en el periodo abril - julio de 2020</t>
  </si>
  <si>
    <t>Pagina Web de la Entidad (link Informes de la Oficina de Control Interno de TMSA 2020)</t>
  </si>
  <si>
    <t>No hay observación los informes se encuentran publicados en el link de transparencia
https://www.transmilenio.gov.co/publicaciones/151581/informes-de-la-oficina-de-control-interno-de-tmsa-2020/</t>
  </si>
  <si>
    <t>La Oficina de Control Interno registró el cumplimiento de la actividad mediante la publicación de los diecisiete (17) informes en página web del periodo abril a julio de 2020, cumpliendo así lo propuesto y de acuerdo al indicador alcanzando el 100%</t>
  </si>
  <si>
    <t>Actividad permanente durante la vigencia 2020</t>
  </si>
  <si>
    <t>2,4 Soporte Estratégia 31 agosto 2020</t>
  </si>
  <si>
    <t>2.5</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</si>
  <si>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</si>
  <si>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</si>
  <si>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</si>
  <si>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No se recibieron informes de los Entes de Control en el Periodo a reportar.</t>
  </si>
  <si>
    <t>No hay observación.</t>
  </si>
  <si>
    <t>Se recibió el Informe de Auditoría de Regularidad de la Contraloría de Bogotá,  para la vigencia 2019, el cual se publicó en la página Web de la Entidad.</t>
  </si>
  <si>
    <t>Página Web de la Entidad (link Informes elaborados por Órganos de Control externo 2020)</t>
  </si>
  <si>
    <t>No hay observación.
Se observa informe publicado en el siguiente link: https://www.transmilenio.gov.co/publicaciones/151863/informes-elaborados-por-organos-de-control-externo-2020/</t>
  </si>
  <si>
    <t>La Oficina de Control Interno, realizó la publicación en la página web de la Entidad en el link TRANSMILENIO S.A/Control Interno/  Informes elaborados por Órganos de Control externo 2020/ cumpliendo así lo propuesto y de acuerdo al indicador alcanzando el 100%</t>
  </si>
  <si>
    <t>2,5 Soporte Estratégia 31 agosto 2020</t>
  </si>
  <si>
    <t>Diálogo de doble vía con la ciudadanía y sus organizaciones</t>
  </si>
  <si>
    <t>2.6</t>
  </si>
  <si>
    <t>Realizar encuentros (reuniones, visitas técnicas, recorridos,  cabildos públicos, mesas de trabajo, apoyos de divulgación, eventos zonales)al año, con el propósito de informar a las comunidades sobre las novedades del Sistema TransMilenio y atender sus inquietudes</t>
  </si>
  <si>
    <t>2000 encuentros con comunidades</t>
  </si>
  <si>
    <t>(Encuentros adelantados /2000)*100</t>
  </si>
  <si>
    <t>Profesional Especializado Grado 6 - Gestión Social 
Profesionales de Gestión Social</t>
  </si>
  <si>
    <t>SAUCP3</t>
  </si>
  <si>
    <r>
      <rPr>
        <b/>
        <sz val="14"/>
        <color theme="1"/>
        <rFont val="Arial"/>
        <family val="2"/>
      </rPr>
      <t xml:space="preserve">Encuentros: </t>
    </r>
    <r>
      <rPr>
        <sz val="14"/>
        <color theme="1"/>
        <rFont val="Arial"/>
        <family val="2"/>
      </rPr>
      <t xml:space="preserve">En el periodo enero - abril de 2020, el equipo de Gestión Social ha realizado </t>
    </r>
    <r>
      <rPr>
        <b/>
        <sz val="14"/>
        <color theme="1"/>
        <rFont val="Arial"/>
        <family val="2"/>
      </rPr>
      <t>831</t>
    </r>
    <r>
      <rPr>
        <sz val="14"/>
        <color theme="1"/>
        <rFont val="Arial"/>
        <family val="2"/>
      </rPr>
      <t xml:space="preserve"> actividades, descritas de la siguiente manera:
</t>
    </r>
    <r>
      <rPr>
        <b/>
        <sz val="14"/>
        <color theme="1"/>
        <rFont val="Arial"/>
        <family val="2"/>
      </rPr>
      <t>* Apoyo Grupos de Interés:</t>
    </r>
    <r>
      <rPr>
        <sz val="14"/>
        <color theme="1"/>
        <rFont val="Arial"/>
        <family val="2"/>
      </rPr>
      <t xml:space="preserve"> 24.
</t>
    </r>
    <r>
      <rPr>
        <b/>
        <sz val="14"/>
        <color theme="1"/>
        <rFont val="Arial"/>
        <family val="2"/>
      </rPr>
      <t>* SAT:</t>
    </r>
    <r>
      <rPr>
        <sz val="14"/>
        <color theme="1"/>
        <rFont val="Arial"/>
        <family val="2"/>
      </rPr>
      <t xml:space="preserve"> 61.</t>
    </r>
    <r>
      <rPr>
        <b/>
        <sz val="14"/>
        <color theme="1"/>
        <rFont val="Arial"/>
        <family val="2"/>
      </rPr>
      <t xml:space="preserve">
* Divulgación:</t>
    </r>
    <r>
      <rPr>
        <sz val="14"/>
        <color theme="1"/>
        <rFont val="Arial"/>
        <family val="2"/>
      </rPr>
      <t xml:space="preserve"> 96.
</t>
    </r>
    <r>
      <rPr>
        <b/>
        <sz val="14"/>
        <color theme="1"/>
        <rFont val="Arial"/>
        <family val="2"/>
      </rPr>
      <t>* Mesa de Trabajo:</t>
    </r>
    <r>
      <rPr>
        <sz val="14"/>
        <color theme="1"/>
        <rFont val="Arial"/>
        <family val="2"/>
      </rPr>
      <t xml:space="preserve"> 9.
</t>
    </r>
    <r>
      <rPr>
        <b/>
        <sz val="14"/>
        <color theme="1"/>
        <rFont val="Arial"/>
        <family val="2"/>
      </rPr>
      <t>* Pedagogía:</t>
    </r>
    <r>
      <rPr>
        <sz val="14"/>
        <color theme="1"/>
        <rFont val="Arial"/>
        <family val="2"/>
      </rPr>
      <t xml:space="preserve"> 323.</t>
    </r>
    <r>
      <rPr>
        <b/>
        <sz val="14"/>
        <color theme="1"/>
        <rFont val="Arial"/>
        <family val="2"/>
      </rPr>
      <t xml:space="preserve">
* Reunión: </t>
    </r>
    <r>
      <rPr>
        <sz val="14"/>
        <color theme="1"/>
        <rFont val="Arial"/>
        <family val="2"/>
      </rPr>
      <t>199.</t>
    </r>
    <r>
      <rPr>
        <b/>
        <sz val="14"/>
        <color theme="1"/>
        <rFont val="Arial"/>
        <family val="2"/>
      </rPr>
      <t xml:space="preserve">
* Recorrido: </t>
    </r>
    <r>
      <rPr>
        <sz val="14"/>
        <color theme="1"/>
        <rFont val="Arial"/>
        <family val="2"/>
      </rPr>
      <t xml:space="preserve">58.
</t>
    </r>
    <r>
      <rPr>
        <b/>
        <sz val="14"/>
        <color theme="1"/>
        <rFont val="Arial"/>
        <family val="2"/>
      </rPr>
      <t xml:space="preserve">* Otros: </t>
    </r>
    <r>
      <rPr>
        <sz val="14"/>
        <color theme="1"/>
        <rFont val="Arial"/>
        <family val="2"/>
      </rPr>
      <t>61.</t>
    </r>
  </si>
  <si>
    <t>Al corte 30 de abril no se presentó ningún retraso</t>
  </si>
  <si>
    <r>
      <t xml:space="preserve">Actas de Actividades de Gestión Social.
Matriz de Actividades de Gestión Social.
</t>
    </r>
    <r>
      <rPr>
        <b/>
        <sz val="14"/>
        <color theme="1"/>
        <rFont val="Arial"/>
        <family val="2"/>
      </rPr>
      <t xml:space="preserve">
**Enero - febrero:</t>
    </r>
    <r>
      <rPr>
        <sz val="14"/>
        <color theme="1"/>
        <rFont val="Arial"/>
        <family val="2"/>
      </rPr>
      <t xml:space="preserve"> Las actas reposan  en  el archivo de la Entidad.</t>
    </r>
  </si>
  <si>
    <r>
      <rPr>
        <b/>
        <sz val="16"/>
        <color theme="1"/>
        <rFont val="Arial"/>
        <family val="2"/>
      </rPr>
      <t>Encuentros</t>
    </r>
    <r>
      <rPr>
        <sz val="16"/>
        <color theme="1"/>
        <rFont val="Arial"/>
        <family val="2"/>
      </rPr>
      <t xml:space="preserve">: En el periodo enero -  agosto de 2020, el equipo de Gestión Social ha realizado </t>
    </r>
    <r>
      <rPr>
        <b/>
        <sz val="16"/>
        <color theme="1"/>
        <rFont val="Arial"/>
        <family val="2"/>
      </rPr>
      <t>1758</t>
    </r>
    <r>
      <rPr>
        <sz val="16"/>
        <color theme="1"/>
        <rFont val="Arial"/>
        <family val="2"/>
      </rPr>
      <t xml:space="preserve"> actividades, descritas de la siguiente manera:
* </t>
    </r>
    <r>
      <rPr>
        <b/>
        <sz val="16"/>
        <color theme="1"/>
        <rFont val="Arial"/>
        <family val="2"/>
      </rPr>
      <t>Apoyo Grupos de Interés:</t>
    </r>
    <r>
      <rPr>
        <sz val="16"/>
        <color theme="1"/>
        <rFont val="Arial"/>
        <family val="2"/>
      </rPr>
      <t xml:space="preserve"> 42.
* </t>
    </r>
    <r>
      <rPr>
        <b/>
        <sz val="16"/>
        <color theme="1"/>
        <rFont val="Arial"/>
        <family val="2"/>
      </rPr>
      <t>SAT</t>
    </r>
    <r>
      <rPr>
        <sz val="16"/>
        <color theme="1"/>
        <rFont val="Arial"/>
        <family val="2"/>
      </rPr>
      <t xml:space="preserve">: 145.
* </t>
    </r>
    <r>
      <rPr>
        <b/>
        <sz val="16"/>
        <color theme="1"/>
        <rFont val="Arial"/>
        <family val="2"/>
      </rPr>
      <t>Audiencias</t>
    </r>
    <r>
      <rPr>
        <sz val="16"/>
        <color theme="1"/>
        <rFont val="Arial"/>
        <family val="2"/>
      </rPr>
      <t xml:space="preserve">: 26
* </t>
    </r>
    <r>
      <rPr>
        <b/>
        <sz val="16"/>
        <color theme="1"/>
        <rFont val="Arial"/>
        <family val="2"/>
      </rPr>
      <t>Divulgación</t>
    </r>
    <r>
      <rPr>
        <sz val="16"/>
        <color theme="1"/>
        <rFont val="Arial"/>
        <family val="2"/>
      </rPr>
      <t xml:space="preserve">: 188.
* </t>
    </r>
    <r>
      <rPr>
        <b/>
        <sz val="16"/>
        <color theme="1"/>
        <rFont val="Arial"/>
        <family val="2"/>
      </rPr>
      <t>Eventos Locales</t>
    </r>
    <r>
      <rPr>
        <sz val="16"/>
        <color theme="1"/>
        <rFont val="Arial"/>
        <family val="2"/>
      </rPr>
      <t xml:space="preserve">: 1.
* </t>
    </r>
    <r>
      <rPr>
        <b/>
        <sz val="16"/>
        <color theme="1"/>
        <rFont val="Arial"/>
        <family val="2"/>
      </rPr>
      <t>Mesa de Trabajo</t>
    </r>
    <r>
      <rPr>
        <sz val="16"/>
        <color theme="1"/>
        <rFont val="Arial"/>
        <family val="2"/>
      </rPr>
      <t xml:space="preserve">: 34.
* </t>
    </r>
    <r>
      <rPr>
        <b/>
        <sz val="16"/>
        <color theme="1"/>
        <rFont val="Arial"/>
        <family val="2"/>
      </rPr>
      <t>Pedagogía</t>
    </r>
    <r>
      <rPr>
        <sz val="16"/>
        <color theme="1"/>
        <rFont val="Arial"/>
        <family val="2"/>
      </rPr>
      <t xml:space="preserve">: 553.
* </t>
    </r>
    <r>
      <rPr>
        <b/>
        <sz val="16"/>
        <color theme="1"/>
        <rFont val="Arial"/>
        <family val="2"/>
      </rPr>
      <t>Reunión</t>
    </r>
    <r>
      <rPr>
        <sz val="16"/>
        <color theme="1"/>
        <rFont val="Arial"/>
        <family val="2"/>
      </rPr>
      <t xml:space="preserve">: 547.
* </t>
    </r>
    <r>
      <rPr>
        <b/>
        <sz val="16"/>
        <color theme="1"/>
        <rFont val="Arial"/>
        <family val="2"/>
      </rPr>
      <t>Recorrido</t>
    </r>
    <r>
      <rPr>
        <sz val="16"/>
        <color theme="1"/>
        <rFont val="Arial"/>
        <family val="2"/>
      </rPr>
      <t xml:space="preserve">: 83.
* </t>
    </r>
    <r>
      <rPr>
        <b/>
        <sz val="16"/>
        <color theme="1"/>
        <rFont val="Arial"/>
        <family val="2"/>
      </rPr>
      <t>Otros</t>
    </r>
    <r>
      <rPr>
        <sz val="16"/>
        <color theme="1"/>
        <rFont val="Arial"/>
        <family val="2"/>
      </rPr>
      <t>: 139.</t>
    </r>
  </si>
  <si>
    <t>N.A.</t>
  </si>
  <si>
    <t>Matriz de Actividades de Gestión Social</t>
  </si>
  <si>
    <t>La Oficina de Control Interno, verificó los soportes allegados por la Subgerencia de Atención al Ciudadano y Comunicaciones Jue 3/09/2020 6:57 PM, los cuales contenían las evidencias respecto a la realización de Apoyo del equipo de Gestión Social donde se consolidaron 1752 actividades a Grupos de Interés.
Conforme al indicador y al periodo de monitoreo 1752 de 2000 el porcentaje de avance es 88% de lo proyectado para la vigencia 2020.</t>
  </si>
  <si>
    <t>2,6 Soporte Estratégia 31 agosto 2020</t>
  </si>
  <si>
    <t>Incentivos para motivar la cultura de la rendición y petición de cuentas</t>
  </si>
  <si>
    <t>2.7</t>
  </si>
  <si>
    <t>Participar de la rendición de cuentas del Sector Movilidad en cumplimiento a la normativa 1757 de 2015 (nivel local)</t>
  </si>
  <si>
    <t>Mínimo 17 encuentros con comunidades  enmarcados en el proceso institucional de rendición de cuentas del Sector Movilidad</t>
  </si>
  <si>
    <t xml:space="preserve"> (# encuentros con comunidades  enmarcados en el proceso institucional de rendición de cuentas del Sector Movilidad (nivel local)/17)*100</t>
  </si>
  <si>
    <t>Profesional Especializado Grado 6 de Gestión Social 
y
Profesionales componente gestión social</t>
  </si>
  <si>
    <t>Por plan de acción no se requiere reportar avance para este periodo.</t>
  </si>
  <si>
    <t>No aplica</t>
  </si>
  <si>
    <r>
      <t xml:space="preserve">En el mes de agosto se realizaron 5 Audiencias de Rendición de Cuentas del Sector Movilidad, en </t>
    </r>
    <r>
      <rPr>
        <b/>
        <sz val="16"/>
        <color theme="1"/>
        <rFont val="Arial"/>
        <family val="2"/>
      </rPr>
      <t>cinco (5)</t>
    </r>
    <r>
      <rPr>
        <sz val="16"/>
        <color theme="1"/>
        <rFont val="Arial"/>
        <family val="2"/>
      </rPr>
      <t xml:space="preserve"> localidades:
* Usaquén.
* Chapinero.
* Barrios Unidos
* Suba  y
* Engativá.</t>
    </r>
  </si>
  <si>
    <t>La Oficina de Control Interno, verificó los soportes allegados por la Subgerencia de Atención al Ciudadano y Comunicaciones Jue 3/09/2020, los cuales contenían las evidencias respecto a la realización de Apoyo del equipo de Gestión Social donde se realizaron cinco (5) de diecisiete (17) encuentros con comunidades enmarcados en el proceso institucional de rendición de cuentas del Sector Movilidad , de los cuales tres (3)  se realizaron con los medios virtuales.
Conforme al indicador y al periodo de monitoreo 5 de 17 el porcentaje de avance es 29%, de lo proyectado para la vigencia 2020.</t>
  </si>
  <si>
    <t>Se recomienda incrementar los esfuerzos para cumplir  la ameta establecida antes de la fecha de finalización 31/12/2020, dado que a la fecha de este seguimiento quedan cuatro (4) meses para realizar el restante 71%  de acuerdo a lo programado por el proceso y considerando las dispocisiones de la Secretaria de Movilidad.</t>
  </si>
  <si>
    <t>2,7 Soporte Estratégia 31 agosto 2020</t>
  </si>
  <si>
    <t>Evaluación y retroalimentación a  la gestión institucional</t>
  </si>
  <si>
    <t>2.8</t>
  </si>
  <si>
    <t>Definir e implementar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</si>
  <si>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</si>
  <si>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</si>
  <si>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</si>
  <si>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Para la formulación del PAAC 2020 se tomo como insumo parte de  las recomendaciones dadas por la OCI en el  Informe N° OCI-2020 -001 Seguimiento Plan Anticorrupción y Atención al Ciudadano, corte a 31122019</t>
  </si>
  <si>
    <t>Proyect PAAC 2020 y Versión 0 publicados en la pagina web de la entidad  link de transparencia:
https://www.transmilenio.gov.co/publicaciones/149061/6_planeacion/
Estrategia de formulación del PAAC, soportes que reposan en los archivos magnéticos de la OAP
Observaciones de grupos de Valor al proyecto PAAC, archivos magnéticos que reposan en la OAP</t>
  </si>
  <si>
    <t>Es necesario a partir de este monitoreo y el seguimiento que realice la Oficina de Control interno, revisar la inclusión de las acciones de mejora en las nuevas versiones que se generen del PAAC</t>
  </si>
  <si>
    <t>Se ajusto el PAAC tomando como insumo  las recomendaciones dadas por la OCI en el  Informe N°: OCI-2020-029 Seguimiento Plan Anticorrupción y Atención al Ciudadano, corte a 30/04/2020</t>
  </si>
  <si>
    <t>PAAC versión 1 publicado en los diferentes medios de comunicación de la Entidad
Intranet:
https://transmilenio.sharepoint.com/OficPlaneacion/Documents/Forms/AllItems.aspx?viewid=ac888480%2D5ee0%2D4cae%2Da3ab%2D102820506e64&amp;id=%2FOficPlaneacion%2FDocuments%2FSIG%2F3%2E%20Dimensi%C3%B3n%20de%20Gesti%C3%B3n%20con%20Valores%20para%20Resultados%2FPLAN%20ANTICORRUPCI%C3%93N%20Y%20DE%20ATENCI%C3%93N%20AL%20CIUDADANO
Pagina web:
https://www.transmilenio.gov.co/publicaciones/151601/plan-anticorrupcion-y-de-atencion-al-ciudadano-2020/</t>
  </si>
  <si>
    <t>La Oficina de Control Interno, verificó en el micrositio de la entidad MIPG, los soportes donde se registraron las actualizaciones a los Anexos 1 Estrategias PAAC 2020 y Anexo 2 Matriz Riesgos de Corrupción para todos los procesos de la Entidad.
Por otra parte, se evidenció de manera aleatoria que los controles fueron actualizados y la matriz registró el diligenciamiento de los planes de tratamiento, lo cual respondió a las recomendaciones realizadas por la Oficina de Control Interno en el informe anterior.</t>
  </si>
  <si>
    <t>2,8 Soporte Estratégia 31 agosto 2020</t>
  </si>
  <si>
    <t>Componente 3. Estrategias Antitrámites</t>
  </si>
  <si>
    <t>PRIMER MONITOREO REGISTRADO EN EL SUIT</t>
  </si>
  <si>
    <t xml:space="preserve"> MONITOREO REGISTRADO EN EL SUIT</t>
  </si>
  <si>
    <t xml:space="preserve"> 3. ESTRATEGIA ANTITRAMITES</t>
  </si>
  <si>
    <t xml:space="preserve">La Oficina de Control Interno verificó en la pagina de recaudo Bogotá https://personalizacionvirtual.tullaveplus.gov.co/ el resultado de cumplimiento del trámite  "Personalización de tarjetas Tullave Plus # 26514  </t>
  </si>
  <si>
    <t xml:space="preserve">El aplicativo SUIT desde el usuario Oficina de Control Interno valido un reporte  de avance del trámite del 110% para lo cual su maxima calificaciones es el 100%. Razón por la cual esta novedad fue reportada a través de la Oficna Asesora de planeacion a la Asesora del Departamento Administrativo de la Función Pública (DAFP)Profesional Yadira Bustos, para los ajustes pertinentes.
Por otra parte la Oficina de Control Interno mediante correo de fecha 14/09/2020 reporto el cumplimiento del trámite por y la novedad al DAFP. </t>
  </si>
  <si>
    <t>3, Soporte Estratégia 31 agosto 2020</t>
  </si>
  <si>
    <t>Componente 4:  Mecanismos para mejorar la atención al ciudadano</t>
  </si>
  <si>
    <t>Fecha Inicial</t>
  </si>
  <si>
    <t xml:space="preserve"> Estructura administrativa y Direccionamiento estratégico </t>
  </si>
  <si>
    <t>4.1</t>
  </si>
  <si>
    <t>Implementar las acciones de mejora resultantes del diagnostico relacionado con el proceso de Servicio al Ciudadano que se realizó en la vigencia 2019</t>
  </si>
  <si>
    <t>Acciones de mejora implementadas a partir de los resultados del diagnostico</t>
  </si>
  <si>
    <t>(# Acciones de mejora implementadas a partir de los resultados del diagnostico/# acciones proyectadas de acuerdo con los resultados del diagnostico)*100</t>
  </si>
  <si>
    <t>Profesional Especializado Grado 06 - Servicio al Usuario y Contacto SIRCI</t>
  </si>
  <si>
    <r>
      <rPr>
        <b/>
        <sz val="14"/>
        <color theme="1"/>
        <rFont val="Arial"/>
        <family val="2"/>
      </rPr>
      <t xml:space="preserve">Acciones de mejora: </t>
    </r>
    <r>
      <rPr>
        <sz val="14"/>
        <color theme="1"/>
        <rFont val="Arial"/>
        <family val="2"/>
      </rPr>
      <t>A partir del diagnóstico aplicado, se identificaron cuatro (4) recomendaciones de las cuales, con corte de abril e 2020 se han ejecutado dos (2):
1. A través de la intranet se dio a conocer los enlaces y padrinos de PQRS de las dependencias de TMSA.
2. Se solicito vía correo electrónico, a las dependencias enviar las respuestas a derechos de petición ingresadas a través de las plataformas virtuales (Bogotá Te Escucha – CRM) revisadas por los profesionales y relacionar las personas que interactuaron en las mismas, con el fin de dejar trazabilidad en cada requerimiento.</t>
    </r>
  </si>
  <si>
    <t>Pantallazo de la información remitida a través de la Intranet y el correo electrónico enviado a los profesionales.</t>
  </si>
  <si>
    <t xml:space="preserve">No hay observación. </t>
  </si>
  <si>
    <r>
      <rPr>
        <b/>
        <sz val="16"/>
        <color theme="1"/>
        <rFont val="Arial"/>
        <family val="2"/>
      </rPr>
      <t>Acciones de mejora:</t>
    </r>
    <r>
      <rPr>
        <sz val="16"/>
        <color theme="1"/>
        <rFont val="Arial"/>
        <family val="2"/>
      </rPr>
      <t xml:space="preserve"> A partir del diagnóstico aplicado, se identificaron cuatro (4) recomendaciones de las cuales, con corte de agosto de 2020 se han ejecutado tres (3):
1. A través de la intranet se dio a conocer los enlaces y padrinos de PQRS de las dependencias de TMSA.
2. Se solicito vía correo electrónico, a las dependencias enviar las respuestas a derechos de petición ingresadas a través de las plataformas virtuales (Bogotá Te Escucha – CRM) revisadas por los profesionales y relacionar las personas que interactuaron en las mismas, con el fin de dejar trazabilidad en cada requerimiento.
3. A través de la intranet "TransMitiendo" se divulgó a los funcionarios la campaña audiovisual,  en la cual se informan  los canales de atención  y la sala de atención al usuario ubicada en el piso 2 de la Entidad.</t>
    </r>
  </si>
  <si>
    <t xml:space="preserve">1. Noticia INTRANET
2. Correo electrónico a enlaces
3. Campaña en link (video) y pantallazos  INTRANET 
</t>
  </si>
  <si>
    <t>El proceso implementó cuatro (4) acciones para las mejoras a los resultados del diagnóstico relacionado con el proceso de Servicio al Ciudadano que se realizó en la vigencia 2019, de las cuales se evidenciaron tres (3) de cuatro (4) acciones de mejora, así: 
1. Socialización por la Intranet de enlaces y delegados de las PQRS peso 25% cumplido el 25%
2. Actualización del procedimiento de respuesta virtuales a través de la plataforma Bogotá te Escucha peso 25% cumplimiento 25%
3. Campaña publicada en intranet “TransMitiendo” a los funcionarios internos de la Entidad, sobre los canales la sala de atención al usuario.
Por lo anterior a la fecha de corte se evidencia un avance del 75%, quedando la cuarta acción denominada "Campaña hacia los usuarios" pendiente de realizar cuyo peso es el 25%</t>
  </si>
  <si>
    <t>4,1  Soporte Estratégia 31 agosto 2020</t>
  </si>
  <si>
    <t>Fortalecimiento de los canales de atención</t>
  </si>
  <si>
    <t>4.2</t>
  </si>
  <si>
    <t>Fortalecer los canales de comunicación con los usuarios a través de acciones estratégicas de comunicación</t>
  </si>
  <si>
    <t xml:space="preserve"> Una (1) campaña por cada canal de atención de PQRS ejecutadas</t>
  </si>
  <si>
    <t>(Número de campañas adelantadas por canal de atención de PQRS/ 3) * 100</t>
  </si>
  <si>
    <t>SAUCP1</t>
  </si>
  <si>
    <r>
      <rPr>
        <b/>
        <sz val="14"/>
        <color theme="1"/>
        <rFont val="Arial"/>
        <family val="2"/>
      </rPr>
      <t>Campaña de fortalecimiento de los canales de atención</t>
    </r>
    <r>
      <rPr>
        <sz val="14"/>
        <color theme="1"/>
        <rFont val="Arial"/>
        <family val="2"/>
      </rPr>
      <t>: El componente de Servicio al Usuario y Contacto SIRCI en el mes de abril de 2020 realizó una (1) campaña relacionada con las medidas de urgencia (COVID - 19) para garantizar la atención a sus peticiones, quejas y reclamos</t>
    </r>
  </si>
  <si>
    <t>Se encuentra publicado en la página web de la Entidad en el siguiente link: https://www.transmilenio.gov.co/publicaciones/151673/medidas-de-urgencia-para-garantizar-la-atencion-a-sus-peticiones-quejas-y-reclamos/</t>
  </si>
  <si>
    <r>
      <rPr>
        <b/>
        <sz val="16"/>
        <color theme="1"/>
        <rFont val="Arial"/>
        <family val="2"/>
      </rPr>
      <t>Campaña de fortalecimiento de los canales de atención:</t>
    </r>
    <r>
      <rPr>
        <sz val="16"/>
        <color theme="1"/>
        <rFont val="Arial"/>
        <family val="2"/>
      </rPr>
      <t xml:space="preserve"> En el mes de agosto se desarrolló la segunda (2) campaña audiovisual, en la cual se informan  los canales de atención de la Entidad y la importancia que representan los ciudadanos cuando interponen una PQRS, la cual fue divulgada en la red social twitter de la Entidad.</t>
    </r>
  </si>
  <si>
    <t>Link a publicación en Twitter y pantallazos campaña</t>
  </si>
  <si>
    <t>Publicación en el twitter oficial de TransMilenio el 31 de agosto a las 8:18 am, donde mediante video informativo, explican acerca de los diferentes medios de comunicación de la entidad.
https://twitter.com/transmilenio/status/1300422645096349696?s=21 
Por lo que con la campaña “Medidas de urgencia para garantizar la atención a sus peticiones, quejas y reclamos" realizada en el primer cuatrimestre de la vigencia se tiene un avance del 67%. Toda vez que se han realizado 2 de las 3 campañas programadas.</t>
  </si>
  <si>
    <t>4,2  Soporte Estratégia 31 agosto 2020</t>
  </si>
  <si>
    <t>4.3</t>
  </si>
  <si>
    <t>Fortalecer la visualización del canal de denuncias de corrupción en la pagina web</t>
  </si>
  <si>
    <t>Una (1) activación de enlace con los diferentes canales para interponer denuncias por corrupción</t>
  </si>
  <si>
    <t>(un (1) contenido en la pagina web relacionado con los canales de denuncias por corrupción / 1) *100</t>
  </si>
  <si>
    <t>El avance se presentará en el próximo seguimiento</t>
  </si>
  <si>
    <t>Se recomienda iniciar esta actividad en el mes de mayo para cumplir con la actividad prevista</t>
  </si>
  <si>
    <r>
      <rPr>
        <b/>
        <sz val="16"/>
        <color theme="1"/>
        <rFont val="Arial"/>
        <family val="2"/>
      </rPr>
      <t>Contenido denuncias por corrupción:</t>
    </r>
    <r>
      <rPr>
        <sz val="16"/>
        <color theme="1"/>
        <rFont val="Arial"/>
        <family val="2"/>
      </rPr>
      <t xml:space="preserve"> Se realizó un (1) contenido en la pagina web  de la Entidad, relacionado con los canales de denuncias por corrupción. </t>
    </r>
  </si>
  <si>
    <t>https://www.transmilenio.gov.co/publicaciones/151785/canales-de-denuncias-para-actos-de-corrupcion/</t>
  </si>
  <si>
    <t xml:space="preserve">La Oficina de Control Interno verificó la evidencia mediante el link de la página web de la Entidad  https://www.transmilenio.gov.co/publicaciones/151785/canales-de-denuncias-para-actos-de-corrupcion/, en la cual se relacionan los canales de denuncia para actos de corrupción.
Como parte del fortalecimiento a la visualización del canal de denuncias de corrupción, la Subgerencia de Atención al Usuario y Comunicaciones ha realizado campañas de comunicación a través de las redes sociales "Twitter" y de esta manera fortalecer el canal de página web.   </t>
  </si>
  <si>
    <t>4,3  Soporte Estratégia 31 agosto 2020</t>
  </si>
  <si>
    <t>Talento Humano</t>
  </si>
  <si>
    <t>4.4</t>
  </si>
  <si>
    <t>Realizar mesas de trabajo con las dependencias encargadas de dar respuesta a las PQRS  con el  fin de hacer seguimiento y fortalecer los procesos enmarcados en atención al usuario</t>
  </si>
  <si>
    <t>Una (1) estrategia de articulación de plan padrinos con dependencias</t>
  </si>
  <si>
    <t>(# de reuniones con dependencias por mes / 12)*100</t>
  </si>
  <si>
    <r>
      <rPr>
        <b/>
        <sz val="14"/>
        <color theme="1"/>
        <rFont val="Arial"/>
        <family val="2"/>
      </rPr>
      <t xml:space="preserve">Mesas de trabajo: </t>
    </r>
    <r>
      <rPr>
        <sz val="14"/>
        <color theme="1"/>
        <rFont val="Arial"/>
        <family val="2"/>
      </rPr>
      <t>En el marco del proyecto denominado "Plan Padrino" se han realizado cuatro (4) reuniones con las diferentes áreas de la Entidad, en especial con aquellas en las cuales se evidencian posibilidades de mejora, respecto a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</si>
  <si>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t>Respecto a esta actividad se ha realizado una (1) reunión mensual con algunas áreas dependencias. Los soportes son:
*Algunos listados de asistencia que reposan en la Entidad , otros contamos con la evidencia digitalizada.
*Pantallazos de las reuniones virtuales realizadas</t>
  </si>
  <si>
    <r>
      <rPr>
        <b/>
        <sz val="16"/>
        <color theme="1"/>
        <rFont val="Arial"/>
        <family val="2"/>
      </rPr>
      <t xml:space="preserve">Mesas de trabajo: </t>
    </r>
    <r>
      <rPr>
        <sz val="16"/>
        <color theme="1"/>
        <rFont val="Arial"/>
        <family val="2"/>
      </rPr>
      <t>En el marco del proyecto denominado "Plan Padrino" se han realizado ocho (8) reuniones con las diferentes áreas de la Entidad, en especial con aquellas en las cuales se evidencian posibilidades de mejora, respecto a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</si>
  <si>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t>Actas de reunión y pantallazos de reunión por Teams</t>
  </si>
  <si>
    <t xml:space="preserve">A la fecha de corte se evidencian 8 reuniones, las cuales se han realizado con la Dirección Corporativa, Dirección Técnica de Buses (x2), Dirección Técnica de BRT, Dirección Técnica de Modos, Dirección Técnica de Seguridad, Subgerencia de Desarrollo de Negocios y Subgerencia Económica. Dando un cumplimiento del 66.67% de lo proyectado para la vigencia 2020. </t>
  </si>
  <si>
    <t>4,4  Soporte Estratégia 31 agosto 2020</t>
  </si>
  <si>
    <t>Normativo y procedimental</t>
  </si>
  <si>
    <t>4.5</t>
  </si>
  <si>
    <t>Elaborar y publicar mensualmente en la pagina WEB de la Entidad los informes de PQRS  relacionados con los requerimientos allegados a la Entidad a través de los canales oficiales de atención al ciudadano</t>
  </si>
  <si>
    <t xml:space="preserve"> Doce (12) informes de PQRS elaborados y publicados</t>
  </si>
  <si>
    <t>(# de informes de PQRS elaborados y publicados / 12) * 100</t>
  </si>
  <si>
    <r>
      <rPr>
        <b/>
        <sz val="14"/>
        <color theme="1"/>
        <rFont val="Arial"/>
        <family val="2"/>
      </rPr>
      <t xml:space="preserve">Publicación de informes de PQRS: </t>
    </r>
    <r>
      <rPr>
        <sz val="14"/>
        <color theme="1"/>
        <rFont val="Arial"/>
        <family val="2"/>
      </rPr>
      <t>Se han elaborado y publicado tres (3) informes sobre el balance de PQRS, correspondientes al periodo de enero - marzo de 2020.</t>
    </r>
  </si>
  <si>
    <t xml:space="preserve">Los informes se encuentran publicados en la página web de la entidad en el siguiente link: https://www.transmilenio.gov.co/publicaciones/149095/informe_de_peticiones_quejas_reclamos_denuncias_y_solicitudes_de_acceso_a_la_informacion_por_mes/ </t>
  </si>
  <si>
    <r>
      <rPr>
        <b/>
        <sz val="16"/>
        <color theme="1"/>
        <rFont val="Arial"/>
        <family val="2"/>
      </rPr>
      <t xml:space="preserve">Publicación de informes de PQRS: </t>
    </r>
    <r>
      <rPr>
        <sz val="16"/>
        <color theme="1"/>
        <rFont val="Arial"/>
        <family val="2"/>
      </rPr>
      <t xml:space="preserve">Se han elaborado y publicado siete (7) informes sobre el balance de PQRS, correspondientes al periodo de enero - julio de 2020.  </t>
    </r>
  </si>
  <si>
    <t>https://www.transmilenio.gov.co/publicaciones/149095/informe-de-peticiones-quejas-reclamos-denuncias-y-solicitudes-de-acceso-a-la-informacion-por-mes/</t>
  </si>
  <si>
    <t>En el siguiente link se encuentran los 7 de 12 informes de PQRS mensuales realizados y publicados por la entidad para la vigencia 2020:
https://www.transmilenio.gov.co/publicaciones/149095/informe-de-peticiones-quejas-reclamos-denuncias-y-solicitudes-de-acceso-a-la-informacion-por-mes/
A la fecha de corte, se evidencian los informes correspondientes de enero a julio.</t>
  </si>
  <si>
    <t>4,5  Soporte Estratégia 31 agosto 2020</t>
  </si>
  <si>
    <t>4.6</t>
  </si>
  <si>
    <t>Actualizar y divulgar la política de tratamiento y protección de datos personales</t>
  </si>
  <si>
    <t>Una (1)  política actualizada y divulgada</t>
  </si>
  <si>
    <t>(Una política actualizada y divulgada/1)*100</t>
  </si>
  <si>
    <r>
      <rPr>
        <b/>
        <sz val="14"/>
        <color theme="1"/>
        <rFont val="Arial"/>
        <family val="2"/>
      </rPr>
      <t xml:space="preserve">Política de tratamiento y protección de datos personales: </t>
    </r>
    <r>
      <rPr>
        <sz val="14"/>
        <color theme="1"/>
        <rFont val="Arial"/>
        <family val="2"/>
      </rPr>
      <t xml:space="preserve">En el mes de marzo el componente de Servicio al Usuario y Contacto SIRCI actualizo y divulgo la política de tratamiento y protección de datos personales la cual se encuentra en el SIG y la pagina web de la Entidad. </t>
    </r>
  </si>
  <si>
    <t xml:space="preserve">Se encuentra publicado en el siguiente link: https://www.transmilenio.gov.co/publicaciones/149179/politica-de-tratamiento-de-datos-habeas-data/ </t>
  </si>
  <si>
    <t>No hay observación.  La actividad se cumplió en su totalidad</t>
  </si>
  <si>
    <r>
      <rPr>
        <b/>
        <sz val="16"/>
        <color theme="1"/>
        <rFont val="Arial"/>
        <family val="2"/>
      </rPr>
      <t>Política de tratamiento y protección de datos personales:</t>
    </r>
    <r>
      <rPr>
        <sz val="16"/>
        <color theme="1"/>
        <rFont val="Arial"/>
        <family val="2"/>
      </rPr>
      <t xml:space="preserve"> En el mes de marzo el componente de Servicio al Usuario y Contacto SIRCI actualizó y divulgó la política de tratamiento y protección de datos personales la cual se encuentra en el SIG y la pagina web de la Entidad. </t>
    </r>
    <r>
      <rPr>
        <u/>
        <sz val="16"/>
        <color theme="1"/>
        <rFont val="Arial"/>
        <family val="2"/>
      </rPr>
      <t>(acción cumplida en el seguimiento de mayo de 2020]</t>
    </r>
  </si>
  <si>
    <t>SIG y página web</t>
  </si>
  <si>
    <t>En el mes de marzo el componente de Servicio al Usuario y Contacto SIRCI actualizó y divulgó la política de tratamiento y protección de datos personales la cual se encuentra en el SIG y la página web de la Entidad. (acción cumplida en el seguimiento de mayo de 2020].
Por otra parte, en el Comité de Gerencia celebrado el 26 de agosto de 2020, se realizó la presentación para aprobación de una actualización a versión de la Política, objetivo, alcance, responsabilidades entre otras.</t>
  </si>
  <si>
    <t>4,6  Soporte Estratégia 31 agosto 2020</t>
  </si>
  <si>
    <t>4.7</t>
  </si>
  <si>
    <t>Actualizar y adoptar el Manual del Usuario del Sistema TransMilenio,  acorde con los lineamientos internos dados en la Entidad</t>
  </si>
  <si>
    <t>Un (1)  Manual del Usuario del Sistema TransMilenio actualizado y adoptado</t>
  </si>
  <si>
    <t>(1 Manual del Usuario del Sistema TransMilenio actualizado y adoptado/1)*100</t>
  </si>
  <si>
    <r>
      <rPr>
        <b/>
        <sz val="16"/>
        <color theme="1"/>
        <rFont val="Arial"/>
        <family val="2"/>
      </rPr>
      <t>Manual del Usuario del Sistema TransMilenio</t>
    </r>
    <r>
      <rPr>
        <sz val="16"/>
        <color theme="1"/>
        <rFont val="Arial"/>
        <family val="2"/>
      </rPr>
      <t xml:space="preserve">: Por medio de la resolución 451 del 31 de julio de 2020, se actualiza y adopta el M-SC-004 Manual del Usuario del Sistema TransMilenio” de la Subgerencia de Atención al Usuario y Comunicaciones   </t>
    </r>
  </si>
  <si>
    <t>SIG y la Resolución 451 del 31 de julio del 2020</t>
  </si>
  <si>
    <t>No hay observación.
El manual se encuentra publicado en la intranet en el micrositio de MIPG/Manual de procedimientos</t>
  </si>
  <si>
    <t>Se evidencia el Manual del Usuario del Sistema Transmilenio de fecha de julio de 2020 el cual se encuentra publicado oficialmente en el MIPG de la entidad en el siguiente link: 
https://transmilenio.sharepoint.com/OficPlaneacion/Documents/Forms/AllItems.aspx?id=%2FOficPlaneacion%2FDocuments%2FSIG%2FManual%20de%20Procedimientos%2FC%2E%20Proceso%20Gesti%C3%B3n%20Grupos%20de%20Inter%C3%A9s%2FManuales%2FM%2DSC%2D004%20Manual%20del%20Usuario%20del%20Sistema%20TransMilenio%20V%2E2%2Epdf&amp;parent=%2FOficPlaneacion%2FDocuments%2FSIG%2FManual%20de%20Procedimientos%2FC%2E%20Proceso%20Gesti%C3%B3n%20Grupos%20de%20Inter%C3%A9s%2FManuales
Adicionalmente, este fue divulgado a través de la intranet de la entidad mediante correo electrónico el 6 de agosto de 2020.</t>
  </si>
  <si>
    <t>4,7  Soporte Estratégia 31 agosto 2020</t>
  </si>
  <si>
    <t>4.8</t>
  </si>
  <si>
    <t>Presentar informe de seguimiento a las PQRS</t>
  </si>
  <si>
    <t>Realizar dos informes de seguimiento a las PQRS</t>
  </si>
  <si>
    <t xml:space="preserve">(# Informes de seguimiento 
a PQRS/2)*100 </t>
  </si>
  <si>
    <t>Jefe de la Oficina de Control Interno</t>
  </si>
  <si>
    <t>Se presentó el informe de seguimiento a las PQRS, correspondiente al segundo semestre de 2019</t>
  </si>
  <si>
    <t xml:space="preserve">Ver  link de página web de la Entidad - Transparencia Numeral 7. Control,   Informes Oficina de Control Interno 2020 - Trabajos de Cumplimiento OCI-020. </t>
  </si>
  <si>
    <t>Actividad prevista para realizar en el mes de septiembre</t>
  </si>
  <si>
    <t>Mediante Radicado 2020-80101-CI-10666 del 02 de marzo de 2020 se emitió el Informe segundo Semestre 2019 de Atención al Ciudadano y Gestión de Peticiones, Quejas, Reclamos y Sugerencias</t>
  </si>
  <si>
    <t>E area reporto al primer seguimiento un cumplimiento del 100% quedando pendiente la actividad para el mes de septiembre de 2020.</t>
  </si>
  <si>
    <t>4,8  Soporte Estratégia 31 agosto 2020</t>
  </si>
  <si>
    <t>Relacionamiento con el ciudadano</t>
  </si>
  <si>
    <t>4.9</t>
  </si>
  <si>
    <t>Revisar y actualizar la caracterización de los usuarios enmarcada en el Manual de Servicio al Ciudadano</t>
  </si>
  <si>
    <t>Una (1) caracterización de usuarios revisada y actualizada</t>
  </si>
  <si>
    <t>(1 caracterización de usuarios revisada y actualizada/1) * 100</t>
  </si>
  <si>
    <t>Caracterización de usuarios: Se encuentra en proceso de revisión.</t>
  </si>
  <si>
    <r>
      <rPr>
        <b/>
        <sz val="16"/>
        <color theme="1"/>
        <rFont val="Arial"/>
        <family val="2"/>
      </rPr>
      <t>Caracterización de usuarios:</t>
    </r>
    <r>
      <rPr>
        <sz val="16"/>
        <color theme="1"/>
        <rFont val="Arial"/>
        <family val="2"/>
      </rPr>
      <t xml:space="preserve"> Se realizó y publicó en el SIG, la caracterización de usuarios con vigencia de 2019, relacionado con  Servicio al Ciudadano de la Entidad.</t>
    </r>
  </si>
  <si>
    <t>Link del SIG y de la noticia publicada en la INTRANET</t>
  </si>
  <si>
    <t>No hay observación. La actividad se cumplido antes de la fecha prevista.</t>
  </si>
  <si>
    <t>Se evidencia la Carcterización proceso gestion  grupos de interes, código Código: C-SC-001 con fecha de actualización de enero de  2020 publicada en el siguiente link:  
https://transmilenio.sharepoint.com/OficPlaneacion/Documents/Forms/AllItems.aspx?FolderCTID=0x01200041719EEC428BB44B9064D8F37506C26A&amp;id=%2FOficPlaneacion%2FDocuments%2FSIG%2FManual%20de%20Procedimientos%2FC%2E%20Proceso%20Gesti%C3%B3n%20Grupos%20de%20Inter%C3%A9s%2FCaracterizaci%C3%B3n%2FC%2DSC%2D001%20Caracterizacion%20Proceso%20Gestion%20Grupos%20de%20Interes%20V%2E1%2Epdf&amp;parent=%2FOficPlaneacion%2FDocuments%2FSIG%2FManual%20de%20Procedimientos%2FC%2E%20Proceso%20Gesti%C3%B3n%20Grupos%20de%20Inter%C3%A9s%2FCaracterizaci%C3%B3n</t>
  </si>
  <si>
    <t>Cumplida en el seguimiento anteior</t>
  </si>
  <si>
    <t>4,9  Soporte Estratégia 31 agosto 2020</t>
  </si>
  <si>
    <t>4.10</t>
  </si>
  <si>
    <t>Realizar la medición de satisfacción del usuario de uno o varios de los componentes del sistema</t>
  </si>
  <si>
    <t>Aplicar dos (2) estudios de satisfacción del usuario.</t>
  </si>
  <si>
    <t>(# de estudios de satisfacción realizados / 2) *100</t>
  </si>
  <si>
    <t>SAUCP4</t>
  </si>
  <si>
    <r>
      <rPr>
        <b/>
        <sz val="14"/>
        <color theme="1"/>
        <rFont val="Arial"/>
        <family val="2"/>
      </rPr>
      <t>Medición en el Sistema:</t>
    </r>
    <r>
      <rPr>
        <sz val="14"/>
        <color theme="1"/>
        <rFont val="Arial"/>
        <family val="2"/>
      </rPr>
      <t xml:space="preserve"> A través de la firma encuestadora Proyectamos Colombia, en el mes de febrero de 2020, se aplicó una medición satisfacción al usuario en campo relacionada con el componente zonal  del Sistema Transmilenio.</t>
    </r>
  </si>
  <si>
    <t>Informe sobre la medición componente zonal del Sistema TransMilenio</t>
  </si>
  <si>
    <r>
      <rPr>
        <b/>
        <sz val="16"/>
        <color theme="1"/>
        <rFont val="Arial"/>
        <family val="2"/>
      </rPr>
      <t>Medición en el Sistema:</t>
    </r>
    <r>
      <rPr>
        <sz val="16"/>
        <color theme="1"/>
        <rFont val="Arial"/>
        <family val="2"/>
      </rPr>
      <t xml:space="preserve"> A través de la firma encuestadora Proyectamos Colombia, en el mes de febrero de 2020, se aplicó una segunda (2) medición satisfacción al usuario en campo relacionada con el componente troncal del Sistema Transmilenio.</t>
    </r>
  </si>
  <si>
    <t>Encuestas de satisfacción (2: troncal y zonal)</t>
  </si>
  <si>
    <t>Se evidencian dos (2)  encuestas de satisfacción realizadas en febrero de 2020. Una para el componente troncal y la segunda al componente zonal. Dando cumplimiento al 100% de la actividad</t>
  </si>
  <si>
    <t>4,10  Soporte Estratégia 31 agosto 2020</t>
  </si>
  <si>
    <t>4.11</t>
  </si>
  <si>
    <t>Implementar una estrategia de divulgación para que los ciudadanos conozcan la figura del Defensor del Ciudadano de  TRANSMILENIO S.A</t>
  </si>
  <si>
    <t>Una (1) estrategia integral de la Defensoría</t>
  </si>
  <si>
    <t>(Número de visitas a localidades virtuales o presenciales/ 20)*0,40)
+
(Número de recorridos solicitados y/o identificados  / Número de recorridos ejecutados) *0,40)
+
(Número de campañas de divulgación realizadas/2)*0,20)
*100</t>
  </si>
  <si>
    <r>
      <rPr>
        <b/>
        <sz val="14"/>
        <color theme="1"/>
        <rFont val="Arial"/>
        <family val="2"/>
      </rPr>
      <t xml:space="preserve">Estrategia de divulgación: </t>
    </r>
    <r>
      <rPr>
        <sz val="14"/>
        <color theme="1"/>
        <rFont val="Arial"/>
        <family val="2"/>
      </rPr>
      <t xml:space="preserve">La Defensoría del Ciudadano del SITP, realizó durante el primer trimestre recorridos en la localidad de Bosa, Kennedy y Fontibón, con lideres comunitarios. No obstante, debido a la Declaración del  Gobierno Nacional de Emergencia Sanitaria que obliga al aislamiento obligatorio, no se ha podido continuar con los recorridos y visitas a las localidades. </t>
    </r>
  </si>
  <si>
    <t>Debido a la situación de emergencia sanitaria, no ha sido posible continuar con los recorridos.</t>
  </si>
  <si>
    <t>Actas de recorridos (las cuales reposan en la planta física de la Entidad)</t>
  </si>
  <si>
    <t>No hay observación. El  avance se reporta sobre las 3 localidades que se visitaron</t>
  </si>
  <si>
    <r>
      <rPr>
        <b/>
        <sz val="16"/>
        <color theme="1"/>
        <rFont val="Arial"/>
        <family val="2"/>
      </rPr>
      <t>Visitas a localidades virtuales o presenciales</t>
    </r>
    <r>
      <rPr>
        <sz val="16"/>
        <color theme="1"/>
        <rFont val="Arial"/>
        <family val="2"/>
      </rPr>
      <t xml:space="preserve">: Con el fin de continuar con el fortalecimiento de la figura del Defensor Ciudadano del SITP, Durante el período comprendido entre mayo a agosto de 2020, la Defensoría realizó doce (12) visitas virtuales en las localidades de San Cristóbal, Tunjuelito, Bosa, Kennedy, Barrios Unidos, y Ciudad Bolívar con un total de participación de 128 ciudadanos.
</t>
    </r>
    <r>
      <rPr>
        <b/>
        <sz val="16"/>
        <color theme="1"/>
        <rFont val="Arial"/>
        <family val="2"/>
      </rPr>
      <t xml:space="preserve">Recorridos; </t>
    </r>
    <r>
      <rPr>
        <sz val="16"/>
        <color theme="1"/>
        <rFont val="Arial"/>
        <family val="2"/>
      </rPr>
      <t xml:space="preserve">Se realizaron cuatro (4) recorridos con líderes comunitarios en la localidad Kennedy. 
</t>
    </r>
    <r>
      <rPr>
        <b/>
        <sz val="16"/>
        <color theme="1"/>
        <rFont val="Arial"/>
        <family val="2"/>
      </rPr>
      <t xml:space="preserve">Campañas de divulgación: </t>
    </r>
    <r>
      <rPr>
        <sz val="16"/>
        <color theme="1"/>
        <rFont val="Arial"/>
        <family val="2"/>
      </rPr>
      <t>Se desarrolló una (1) campaña interna, con el fin de informar a los funcionarios y colaboradores de TRANSMILENIO S.A., sobre la Defensoría del Ciudadano del SITP, sus funciones y alcances, se diseñaron espacios y piezas para darle una identidad gráfica a la figura del Defensor, la cual se puede consultar en la plataforma principal de comunicación de la entidad, TransMitiendo Intranet, en el mes de junio de 2020.</t>
    </r>
  </si>
  <si>
    <r>
      <rPr>
        <b/>
        <sz val="16"/>
        <color theme="1"/>
        <rFont val="Arial"/>
        <family val="2"/>
      </rPr>
      <t>Recorridos y visitas:</t>
    </r>
    <r>
      <rPr>
        <sz val="16"/>
        <color theme="1"/>
        <rFont val="Arial"/>
        <family val="2"/>
      </rPr>
      <t xml:space="preserve"> actas de reunión, pantallazos y fotos de las reuniones.
</t>
    </r>
    <r>
      <rPr>
        <b/>
        <sz val="16"/>
        <color theme="1"/>
        <rFont val="Arial"/>
        <family val="2"/>
      </rPr>
      <t xml:space="preserve">Campañas: </t>
    </r>
    <r>
      <rPr>
        <sz val="16"/>
        <color theme="1"/>
        <rFont val="Arial"/>
        <family val="2"/>
      </rPr>
      <t>pantallazos de la publicación en la INTRANET.</t>
    </r>
  </si>
  <si>
    <t>No hay observación. El  avance se reporta sobre las 6 localidades que se atendieron virtualmente</t>
  </si>
  <si>
    <t>Se evidencian 12 actas de visita en las localidades de San Cristóbal, Tunjuelito, Bosa, Kennedy, Barrios Unidos, y Ciudad Bolívar. (24%), realizadas en los espacios comunitarios de los gestores sociales, donde el equipo de la Defensoría de TRANSMILENIO  S.A, le dan a conocer a la comunidad quien es el Defensor al Ciudadano, el cual es Subgerente de Atención al Ciudadano y Comunicaciones y su equipo.
Adicionalmente se cuenta con registro fotográfico y listado de asistencia de las 4 reuniones realizadas en el a localidad de Kennedy. (40%)
Por último, a través de la intranet se realizó una campaña de divulgación para así informar a los funcionarios de la Entidad las funciones de la Defensoría del Ciudadano. (10%)
Por lo anterior, se reporta un cumplimiento del 74%</t>
  </si>
  <si>
    <t>4,11  Soporte Estratégia 31 agosto 2020</t>
  </si>
  <si>
    <t>Componente 5: Mecanismos para la transparencia y acceso a la información</t>
  </si>
  <si>
    <t xml:space="preserve">                                         Actividades</t>
  </si>
  <si>
    <t>Transparencia Activa</t>
  </si>
  <si>
    <t>5.1</t>
  </si>
  <si>
    <t>Implementar un  esquema de integración del  portal de datos abiertos de TRANSMILENIO S.A. con el portal de datos abiertos del Distrito Capital</t>
  </si>
  <si>
    <t>Un esquema entre los portales de datos abiertos implementado</t>
  </si>
  <si>
    <t>(1 esquema entre los portales de datos abiertos implementada/1)*100</t>
  </si>
  <si>
    <t>Profesional Especializado Grado 06 - Gestor de Infraestructura Tecnológica</t>
  </si>
  <si>
    <t>DTP6</t>
  </si>
  <si>
    <t>Actualmente los conjuntos de datos del portal de datos abiertos de TRANSMILENIO S,A, se encuentran enlazados en el portal de datos del Distrito. En cuanto a la integración (federación) de las dos plataformas para que se vean los  datos automáticamente sin necesidad del enlace se ha avanzado en la estructuración técnica de los conjuntos  junto con el equipo de IDECA.</t>
  </si>
  <si>
    <t>Se identificaron unos errores en la descripción de los conjuntos de datos al momento de ejecutar la federación entre los portales. Se realizarán los respectivos ajustes en el portal de TRANSMLENIO S.A., De igual manera se dejarán todos los conjuntos de datos en el portal de TM y se eliminarán los que se encuentran cargados en el portal del Distrito y se ejecutará la federación entre los portales.</t>
  </si>
  <si>
    <r>
      <t>- https://datosabiertos-transmilenio.hub.arcgis.com/
- https://datosabiertos.bogota.gov.co/organization/transmilenio</t>
    </r>
    <r>
      <rPr>
        <sz val="11"/>
        <rFont val="Calibri"/>
        <family val="2"/>
        <scheme val="minor"/>
      </rPr>
      <t xml:space="preserve">
- Captura de pantalla "Reunión Federación Portales de datos abiertos"</t>
    </r>
  </si>
  <si>
    <t>Los conjuntos de datos del portal de datos abiertos de TRANSMILENIO S,A, se encuentran integrados mediante enlace, con el portal de datos del Distrito, como se puede evidenciar a través del link asociado a datos abiertos de Bogotá. De otra parte y a fin de mejorar dicha integración, se viene adelantando la federación de las dos plataformas con el fin de que se vean los datos automáticamente sin necesidad del enlace actual, para lo cual en articulación con el equipo del IDECA se ha avanzado en la estructuración técnica de los conjuntos de datos.</t>
  </si>
  <si>
    <t xml:space="preserve">El proceso de implentación del enlace que integra el portal de datos de Transmilenio con el del Distrito de Bogotá, se vio desplazado en el tiempo en razón a ajustes que fue necesario realizar por errores en algunos conjuntos de datos y en el proceso de selección de los mismos, para su posterior enlace. </t>
  </si>
  <si>
    <t>- https://datosabiertos-transmilenio.hub.arcgis.com/
- https://datosabiertos.bogota.gov.co/organization/transmilenio</t>
  </si>
  <si>
    <t>No hay observación. La actividad se culminó en su totalidad</t>
  </si>
  <si>
    <t>Se encuentran en los siguientes links la web asociada a los datos abiertos de Bogotá: 
'- https://datosabiertos-transmilenio.hub.arcgis.com/
- https://datosabiertos.bogota.gov.co/organization/transmilenio
Por otra la Dirección de TIC, tomó una oportunidad de mejora tecnológica para adelantar con la entidad de Infraestructura de Datos Espaciales (IDE) de Bogotá (IDECA) la optimización de la información espacial y de referenciación del distrito capital.</t>
  </si>
  <si>
    <t>5,1  Soporte Estratégia 31 agosto 2020</t>
  </si>
  <si>
    <t>5.2</t>
  </si>
  <si>
    <t xml:space="preserve">Identificar mínimo 2 conjuntos de datos nuevos y publicarlos en el portal de  datos abiertos de TRANSMILENIO S.A. </t>
  </si>
  <si>
    <t>2 conjuntos de datos nuevos y publicados</t>
  </si>
  <si>
    <t>(# conjuntos de datos nuevos y publicados/2)*100</t>
  </si>
  <si>
    <t>Profesional Especializado Grado 06 - Seguridad Informática y Contratista de Apoyo</t>
  </si>
  <si>
    <t>Se publicaron tres conjuntos de datos nuevos en el portal de datos abiertos del Distrito.
- Validaciones Tarjeta Tullave SITP
- Consolidado de Salidas Sistema Troncal por Franja Horaria</t>
  </si>
  <si>
    <t>https://datosabiertos.bogota.gov.co/organization/transmilenio</t>
  </si>
  <si>
    <t>No hay observación, se cumplió la actividad antes de la fecha final</t>
  </si>
  <si>
    <t>Avance del 100% reportado desde periodo anterior con corte a Abril 2020</t>
  </si>
  <si>
    <t>No hay observación, se cumplió la actividad desde reporte anterior</t>
  </si>
  <si>
    <t>El 100% fue reportado en el seguimiento anterior correspondiente a abril de 2020</t>
  </si>
  <si>
    <t>5,2  Soporte Estratégia 31 agosto 2020</t>
  </si>
  <si>
    <t>5.3</t>
  </si>
  <si>
    <t>Diseñar e implementar un mecanismo de divulgación de los conjuntos de datos de TRANSMILENIO S.A. publicados en los portales de datos abiertos</t>
  </si>
  <si>
    <t xml:space="preserve">Un mecanismo de divulgación de los conjuntos de datos de TRANSMILENIO S.A.  implementado </t>
  </si>
  <si>
    <t xml:space="preserve">(1 mecanismo de divulgación de los conjuntos de datos de TRANSMILENIO S.A.  Implementado/1) *100 </t>
  </si>
  <si>
    <t xml:space="preserve">Se insertó en la página web en la sección "De interés" de "más noticias" enlace para acceder al portal de datos abiertos de TRANSMILENIO S.A. </t>
  </si>
  <si>
    <t>Captura de Pantalla Divulgación Datos Abiertos en la página web de TRANSMILENIO S.A.</t>
  </si>
  <si>
    <t>No hay observación, se cumplió la actividad desde el reporte anterior</t>
  </si>
  <si>
    <t>5,3  Soporte Estratégia 31 agosto 2020</t>
  </si>
  <si>
    <t>Transparencia Pasiva</t>
  </si>
  <si>
    <t>5.4</t>
  </si>
  <si>
    <t>Revisar y actualizar el protocolo de contenido de pagina WEB</t>
  </si>
  <si>
    <t>Un protocolo revisado  y actualizado</t>
  </si>
  <si>
    <t>(1 protocolo revisado  y actualizado/1)*100</t>
  </si>
  <si>
    <t>Profesional Especializado Grado 06 - Prensa y Comunicación Externa,
Contratista de apoyo (WEBMASTER) y Profesional Universitario Grado 04 - Gestión Integral</t>
  </si>
  <si>
    <t>No hay observación pues la fecha de inicio de la actividad es junio</t>
  </si>
  <si>
    <r>
      <t xml:space="preserve">Se han desarrollado las siguientes acciones frente a la actualización del documento:
•  Revisión y comentarios del protocolo. (25%) </t>
    </r>
    <r>
      <rPr>
        <b/>
        <sz val="16"/>
        <color theme="1"/>
        <rFont val="Arial"/>
        <family val="2"/>
      </rPr>
      <t>Actividad realizada en el período reportado</t>
    </r>
    <r>
      <rPr>
        <sz val="16"/>
        <color theme="1"/>
        <rFont val="Arial"/>
        <family val="2"/>
      </rPr>
      <t xml:space="preserve">
•  Reestructuración y adecuación del documento.(60%)
•  Publicación de protocolo en la INTRANET (15%)</t>
    </r>
  </si>
  <si>
    <t>Anexo 1: Documento word con los cambios sugeridos al T-SC-002 Publicación Seguimiento y Actualización Información Página Web V4</t>
  </si>
  <si>
    <t xml:space="preserve">No hay observación. Se recomienda remitir el documento a la Oficina Asesora de Planeación para su trámite y adopción en el SIG </t>
  </si>
  <si>
    <t>El protocolo T-SC-002 Publicación Seguimiento y Actualización Información Página Web V4 se encuentra en formato Word, con los ajustes y comentarios sugeridos. Por lo que se reporta un avance acorde con los soportes teniendo en cuenta la ponderación de cada una de las actividades así:
•  Revisión y comentarios del protocolo. (25%) Actividad realizada en el período reportado
•  Reestructuración y adecuación del documento. (60%) Pendiente 
•  Publicación de protocolo en la INTRANET (15%) Pendiente</t>
  </si>
  <si>
    <t>La OCI recomienda agilizar en el último cuatrimestre la revisión aprobación y publicación del ptrotocolo con el fin de lograr el cumplimiento de la actividad al final de la vigencia.</t>
  </si>
  <si>
    <t>5,4  Soporte Estratégia 31 agosto 2020</t>
  </si>
  <si>
    <t>Instrumentos de Gestión de la información</t>
  </si>
  <si>
    <t>5.5</t>
  </si>
  <si>
    <t>Revisar  actualizar el esquema de publicación de la Entidad en el marco de la Ley de Transparencia</t>
  </si>
  <si>
    <t>Un esquema de publicación revisado y actualizado</t>
  </si>
  <si>
    <t>(Un esquema de publicación revisado y actualizado/1)*100</t>
  </si>
  <si>
    <t>Profesional Especializado Grado 06 - Prensa y Comunicación Externa
y
Contratista de apoyo (WEBMASTER)</t>
  </si>
  <si>
    <r>
      <rPr>
        <b/>
        <sz val="14"/>
        <color theme="1"/>
        <rFont val="Arial"/>
        <family val="2"/>
      </rPr>
      <t xml:space="preserve">Esquema de publicación de la Entidad: </t>
    </r>
    <r>
      <rPr>
        <sz val="14"/>
        <color theme="1"/>
        <rFont val="Arial"/>
        <family val="2"/>
      </rPr>
      <t>Actualmente, se está realizando la verificación de todos los contenidos que se encuentran en  la sección  de Ley de Transparencia, para posteriormente realizar la actualización del esquema de publicación de la entidad  e informar a la fecha la periodicidad  de cada contenido por áreas.
En revisión actualmente.
1. Mecanismos de contacto con el sujeto obligado
2. Información de Interés,  -Numeral 2.2</t>
    </r>
  </si>
  <si>
    <t>https://www.transmilenio.gov.co/publicaciones/149056
https://www.transmilenio.gov.co/publicaciones/149057
https://www.transmilenio.gov.co/publicaciones/149180
https://www.datos.gov.co/browse?q=transmilenio</t>
  </si>
  <si>
    <r>
      <rPr>
        <b/>
        <sz val="16"/>
        <color theme="1"/>
        <rFont val="Arial"/>
        <family val="2"/>
      </rPr>
      <t>Esquema de publicación de la Entidad</t>
    </r>
    <r>
      <rPr>
        <sz val="16"/>
        <color theme="1"/>
        <rFont val="Arial"/>
        <family val="2"/>
      </rPr>
      <t xml:space="preserve">: En esta etapa del proceso se sigue realizando verificación de todos los contenidos que se encuentran en  la sección  de Ley de Transparencia,  en estos momentos  se verifica la categoria Normatividad. 
Para la ley de transparencia, son 10 categorías a verificar, y actualmente se ha verificado hasta el numeral 5.
</t>
    </r>
    <r>
      <rPr>
        <b/>
        <sz val="16"/>
        <color theme="1"/>
        <rFont val="Arial"/>
        <family val="2"/>
      </rPr>
      <t>Numerales</t>
    </r>
    <r>
      <rPr>
        <sz val="16"/>
        <color theme="1"/>
        <rFont val="Arial"/>
        <family val="2"/>
      </rPr>
      <t xml:space="preserve">
1. Presupuesto general-Numeral  5.1
2. Ejecución presupuestal histórica anual  Numeral 5.2</t>
    </r>
  </si>
  <si>
    <r>
      <t xml:space="preserve">Esquema y publicación del a entidad: </t>
    </r>
    <r>
      <rPr>
        <b/>
        <sz val="16"/>
        <color theme="1"/>
        <rFont val="Arial"/>
        <family val="2"/>
      </rPr>
      <t xml:space="preserve">https://bit.ly/3lJtK3h
</t>
    </r>
    <r>
      <rPr>
        <sz val="16"/>
        <color theme="1"/>
        <rFont val="Arial"/>
        <family val="2"/>
      </rPr>
      <t>Presupuesto general - Numeral  5-1</t>
    </r>
    <r>
      <rPr>
        <b/>
        <sz val="16"/>
        <color theme="1"/>
        <rFont val="Arial"/>
        <family val="2"/>
      </rPr>
      <t xml:space="preserve"> https://www.transmilenio.gov.co/publicaciones/151580
</t>
    </r>
    <r>
      <rPr>
        <sz val="16"/>
        <color theme="1"/>
        <rFont val="Arial"/>
        <family val="2"/>
      </rPr>
      <t xml:space="preserve">Ejecución presupuestal histórica anual  Numeral 5.2
</t>
    </r>
    <r>
      <rPr>
        <b/>
        <sz val="16"/>
        <color theme="1"/>
        <rFont val="Arial"/>
        <family val="2"/>
      </rPr>
      <t>https://www.transmilenio.gov.co/publicaciones/151618</t>
    </r>
    <r>
      <rPr>
        <sz val="16"/>
        <color theme="1"/>
        <rFont val="Arial"/>
        <family val="2"/>
      </rPr>
      <t xml:space="preserve">
</t>
    </r>
  </si>
  <si>
    <t>La Oficina de Control Interno verificó el soporte correspondiente al formato utilizado por la Subgerencia de Atención al Usuario y Comunicaciones, denominado  "Diagnostico de Gobierno Digital" donde se evidenció la revisión y actualización del esquema de publicación de la Entidad de manera detallada por cada ítem y sus observaciones de mejora en aspectos como mejorar la visualización, datos abiertos, Incluir el Organigrama donde se puede se legible, usable y accesible con un visor en pdf entre otros puntos.
Por  lo anterior se valida el porcentaje de avance del 50% de lo proyectado para la vigencia 2020.</t>
  </si>
  <si>
    <t>5,5  Soporte Estratégia 31 agosto 2020</t>
  </si>
  <si>
    <t>5.6</t>
  </si>
  <si>
    <t>Ajustar, adoptar y definir un plan de implementación del sistema integrado de conservación de documentos de la Entidad acorde con los lineamientos dados por el Archivo de Bogotá en su estrategia IGA+10 2020</t>
  </si>
  <si>
    <t>Un sistema integrado de conservación ajustado, adoptado
Plan de trabajo para la implementación del sistema integrado de conservación</t>
  </si>
  <si>
    <t xml:space="preserve"> ( Un sistema integrado de conservación  ajustado, adoptado e implementado según plan de trabajo /1)*100</t>
  </si>
  <si>
    <t>Profesional Universitario Grado 03 - Gestión Documental</t>
  </si>
  <si>
    <t>DCP4</t>
  </si>
  <si>
    <t xml:space="preserve">Dado que la que actividad tiene como fecha de inicio el 01/04/2020, no se reportan avances en este primer informe de seguimiento. </t>
  </si>
  <si>
    <t>Se recomienda para el siguiente periodo dar inicio a la actividad lo antes posible para cumplirla antes de finalizar la vigencia</t>
  </si>
  <si>
    <t xml:space="preserve">El Sistema Integrado de Conservación – SIC se elaboró, se envió a Archivo de Bogotá el día 12 de mayo de 2020, posteriormente se realizó una mesa técnica para hablar del tema el día 10 de junio de 2020, finalmente dieron concepto técnico el día 05 de Agosto de 2020 el cual fue radicado en Transmilenio con el número 2020-ER-21693, en este momento está en proceso de ajuste  de acuerdo a observaciones.    </t>
  </si>
  <si>
    <t>De acuerdo a observaciones de concepto técnico se hace necesario conformar el equipo interdisciplinario de trabajo entre los cuales debe contratarse un conservador-restaurador</t>
  </si>
  <si>
    <t>La OCI revisó el soporte y evidenció que se cuenta con la propuesta del Sistema, el cual ya fue socializado con el Sistema Distrital de Archivo y actualmente se encuentra en ajustes.
El grado de avance corresponde a que el documento se encuentra el revisión y observaciones por parte del archivo distrital. Una vez e obtenga respuesta se dará el total cumplimiento.</t>
  </si>
  <si>
    <t>5,6  Soporte Estratégia 31 agosto 2020</t>
  </si>
  <si>
    <t>Criterio diferencial de Accesibilidad</t>
  </si>
  <si>
    <t>5.7</t>
  </si>
  <si>
    <t>Diseñar e implementar una estrategia de socialización que de lineamientos de entrega por parte de todas las dependencias de la Entidad con relación a documentos accesibles en el marco del cumplimiento de la ley de trasparencia</t>
  </si>
  <si>
    <t>Una estrategia diseñada a e implementada de socialización a todas las áreas sobre los lineamientos de accesibilidad</t>
  </si>
  <si>
    <t>(1 estrategia diseñada a e implementada de socialización a todas las áreas sobre los lineamientos de accesibilidad/1)*100</t>
  </si>
  <si>
    <r>
      <rPr>
        <b/>
        <sz val="16"/>
        <color theme="1"/>
        <rFont val="Arial"/>
        <family val="2"/>
      </rPr>
      <t>Se definió la  estrategia la cual consta de las siguientes etapas:</t>
    </r>
    <r>
      <rPr>
        <sz val="16"/>
        <color theme="1"/>
        <rFont val="Arial"/>
        <family val="2"/>
      </rPr>
      <t xml:space="preserve">
• Revisión de delegados de las dependencias (2%). </t>
    </r>
    <r>
      <rPr>
        <b/>
        <sz val="16"/>
        <color theme="1"/>
        <rFont val="Arial"/>
        <family val="2"/>
      </rPr>
      <t>Actividad realizada en el período reportado</t>
    </r>
    <r>
      <rPr>
        <sz val="16"/>
        <color theme="1"/>
        <rFont val="Arial"/>
        <family val="2"/>
      </rPr>
      <t xml:space="preserve">
• Envío de  comunicación  a todas las áreas para establecer y designar los nuevos delegados que tendrán como roles la creación de contenidos accesibles. (8%) </t>
    </r>
    <r>
      <rPr>
        <b/>
        <sz val="16"/>
        <color theme="1"/>
        <rFont val="Arial"/>
        <family val="2"/>
      </rPr>
      <t>Actividad realizada en el período reportado</t>
    </r>
    <r>
      <rPr>
        <sz val="16"/>
        <color theme="1"/>
        <rFont val="Arial"/>
        <family val="2"/>
      </rPr>
      <t xml:space="preserve">
• Gestión con entidades (INSOR o INCI )para planear y ejecutar capacitación con los designados de contenido. (10%).  Se inicio contacto telefónico con las entidades que pueden brindar capacitación pero esta pendiente se defina fecha de ejecución
*Realización capacitación  taller de accesibilidad web (60%)
*Seguimiento a los documentos publicados por parte de los delegados una vez reciban la capacitación (20%)</t>
    </r>
  </si>
  <si>
    <t>Al corte 30 de abril no se presentó ningún retraso sin embargo la realización del taller de accesibilidad web  esta sujeto a realizarse una vez  pase la emergencia  sanitaria  frente al COVID-19 y  de acuerdo a la disponibilidad de las partes (Lideres de contenido, entes de apoyo externo de apoyo).</t>
  </si>
  <si>
    <t xml:space="preserve">Listado de personas (delegados dependencias vigencia 2019)
Comunicación  de la Oficina Asesora de Planeación solicitando nombramiento de nuevos delegados
</t>
  </si>
  <si>
    <t xml:space="preserve">La actividad se esta trabajando de la mano con la Oficina Asesora de Planeación y ya fueron nombrados por parte de los jefes los enlaces en esta tema. </t>
  </si>
  <si>
    <r>
      <rPr>
        <b/>
        <sz val="16"/>
        <color theme="1"/>
        <rFont val="Arial"/>
        <family val="2"/>
      </rPr>
      <t>Se definió la  estrategia la cual consta de las siguientes etapas:</t>
    </r>
    <r>
      <rPr>
        <sz val="16"/>
        <color theme="1"/>
        <rFont val="Arial"/>
        <family val="2"/>
      </rPr>
      <t xml:space="preserve">
• Revisión de delegados de las dependencias (2%). </t>
    </r>
    <r>
      <rPr>
        <b/>
        <sz val="16"/>
        <color theme="1"/>
        <rFont val="Arial"/>
        <family val="2"/>
      </rPr>
      <t>Actividad realizada en el período reportado</t>
    </r>
    <r>
      <rPr>
        <sz val="16"/>
        <color theme="1"/>
        <rFont val="Arial"/>
        <family val="2"/>
      </rPr>
      <t xml:space="preserve">
• Envío de  comunicación  a todas las áreas para establecer y designar los nuevos delegados que tendrán como roles la creación de contenidos accesibles. (8%) </t>
    </r>
    <r>
      <rPr>
        <b/>
        <sz val="16"/>
        <color theme="1"/>
        <rFont val="Arial"/>
        <family val="2"/>
      </rPr>
      <t>Actividad realizada en el período reportado</t>
    </r>
    <r>
      <rPr>
        <sz val="16"/>
        <color theme="1"/>
        <rFont val="Arial"/>
        <family val="2"/>
      </rPr>
      <t xml:space="preserve">
• Gestión con entidades (INSOR o INCI )para planear y ejecutar capacitación con los designados de contenido. (10%).  </t>
    </r>
    <r>
      <rPr>
        <b/>
        <sz val="16"/>
        <color theme="1"/>
        <rFont val="Arial"/>
        <family val="2"/>
      </rPr>
      <t>Actividad realizada en el período reportado</t>
    </r>
    <r>
      <rPr>
        <sz val="16"/>
        <color theme="1"/>
        <rFont val="Arial"/>
        <family val="2"/>
      </rPr>
      <t xml:space="preserve">
*Convocatoria y realización de capacitación del taller de accesibilidad web (60%) </t>
    </r>
    <r>
      <rPr>
        <b/>
        <sz val="16"/>
        <color theme="1"/>
        <rFont val="Arial"/>
        <family val="2"/>
      </rPr>
      <t>Actividad en desarrollo)</t>
    </r>
    <r>
      <rPr>
        <sz val="16"/>
        <color theme="1"/>
        <rFont val="Arial"/>
        <family val="2"/>
      </rPr>
      <t xml:space="preserve">
*Seguimiento a los documentos publicados por parte de los delegados una vez reciban la capacitación (20%) </t>
    </r>
    <r>
      <rPr>
        <b/>
        <sz val="16"/>
        <color theme="1"/>
        <rFont val="Arial"/>
        <family val="2"/>
      </rPr>
      <t>(se implementará en el cuarto trimestre)</t>
    </r>
  </si>
  <si>
    <r>
      <t xml:space="preserve">Envío de  comunicación  a todas las áreas para establecer y designar los nuevos delegados que tendrán como roles la creación de contenidos accesibles.
Soporte
Anexo.1: </t>
    </r>
    <r>
      <rPr>
        <b/>
        <sz val="16"/>
        <color theme="1"/>
        <rFont val="Arial"/>
        <family val="2"/>
      </rPr>
      <t xml:space="preserve">Delegados por areas administradores de contenido accesibles.xls
</t>
    </r>
    <r>
      <rPr>
        <sz val="16"/>
        <color theme="1"/>
        <rFont val="Arial"/>
        <family val="2"/>
      </rPr>
      <t xml:space="preserve">Gestión con entidades (INSOR o INCI )para planear y ejecutar capacitación con los designados de contenido.
</t>
    </r>
    <r>
      <rPr>
        <b/>
        <sz val="16"/>
        <color theme="1"/>
        <rFont val="Arial"/>
        <family val="2"/>
      </rPr>
      <t xml:space="preserve">Soporte: correos electrónicos
</t>
    </r>
    <r>
      <rPr>
        <sz val="16"/>
        <color theme="1"/>
        <rFont val="Arial"/>
        <family val="2"/>
      </rPr>
      <t xml:space="preserve">Realización capacitación  taller de accesibilidad web (Word)
Soporte: 
</t>
    </r>
    <r>
      <rPr>
        <b/>
        <sz val="16"/>
        <color theme="1"/>
        <rFont val="Arial"/>
        <family val="2"/>
      </rPr>
      <t>https://web.microsoftstream.com/video/d3e437af-1831-4658-bd26-486378cb2c0c
https://web.microsoftstream.com/video/0ebd0378-0775-44a5-bd24-1980d6ee7eb7</t>
    </r>
  </si>
  <si>
    <t xml:space="preserve">La actividad se esta trabajando de la mano con la Oficina Asesora de Planeación y ya fueron nombrados por parte de los jefes los enlaces de las dependencias que apoyaran esta tema. </t>
  </si>
  <si>
    <t>Se cuenta con los siguientes documentos que evidencian un avance de un 20% 
• Revisión de delegados de las dependencias 
• Envío de comunicación a todas las áreas para establecer y designar los nuevos delegados que tendrán como roles la creación de contenidos accesibles. 
• Gestión con entidades (INSOR o INCI) para planear y ejecutar capacitación con los designados de contenido. 
No obstante, la Subgerencia de Atención al Usuario y Comunicaciones, durante los días 2 y 9 de septiembre de 2020, adelantó dos (2) de las tres (3) capacitaciones accesibles que representan el 40%, las cuales se evaluaran para el siguiente seguimiento que adelante la Oficina de Control Interno.</t>
  </si>
  <si>
    <t>5,7  Soporte Estratégia 31 agosto 2020</t>
  </si>
  <si>
    <t>5.8</t>
  </si>
  <si>
    <t>Propender por la sostenibilidad en los sitios Web de TRANSMILENIO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</si>
  <si>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</si>
  <si>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</si>
  <si>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Especializado Grado 06 - Seguridad Informática 
y  
Profesional Especializado Grado 06 - Comunicación Externa</t>
  </si>
  <si>
    <r>
      <rPr>
        <b/>
        <sz val="14"/>
        <color theme="1"/>
        <rFont val="Arial"/>
        <family val="2"/>
      </rPr>
      <t>Sostenibilidad en los sitios web: S</t>
    </r>
    <r>
      <rPr>
        <sz val="14"/>
        <color theme="1"/>
        <rFont val="Arial"/>
        <family val="2"/>
      </rPr>
      <t>e  ha desarrollado las siguientes acciones frente al contenido accesible en el sitio web:
• Creación de descripción de cada imagen y elementos de cada publicación.
• Habilitar contenido de  audio en publicaciones y  recomendaciones del COVID-19
• Actualización del instructivo de accesibilidad  para personas con discapacidad para navegar el sitio web.
• Inclusión de subtítulos en los videos realizados por parte TransMilenio.
De igual forma, las áreas deben verificar sí existen elementos difíciles de leer para personas con discapacidad en los documentos creados y enviarlos a la Subgerencia de Atención al Usuario y Comunicaciones para ser publicado.
Actualmente, se continúa buscando alternativas para  mejorar la accesibilidad web, para garantizar el acceso de la información a todos los usuarios con o sin situación de discapacidad.</t>
    </r>
  </si>
  <si>
    <r>
      <rPr>
        <b/>
        <sz val="14"/>
        <color theme="1"/>
        <rFont val="Arial"/>
        <family val="2"/>
      </rPr>
      <t xml:space="preserve">Sitio web de la entidad  </t>
    </r>
    <r>
      <rPr>
        <sz val="14"/>
        <color theme="1"/>
        <rFont val="Arial"/>
        <family val="2"/>
      </rPr>
      <t xml:space="preserve">https://www.transmilenio.gov.co/
</t>
    </r>
    <r>
      <rPr>
        <b/>
        <sz val="14"/>
        <color theme="1"/>
        <rFont val="Arial"/>
        <family val="2"/>
      </rPr>
      <t xml:space="preserve">Ejemplo de una publicación con opción de audio. </t>
    </r>
    <r>
      <rPr>
        <sz val="14"/>
        <color theme="1"/>
        <rFont val="Arial"/>
        <family val="2"/>
      </rPr>
      <t xml:space="preserve">https://www.transmilenio.gov.co/publicaciones/151141
</t>
    </r>
    <r>
      <rPr>
        <b/>
        <sz val="14"/>
        <color theme="1"/>
        <rFont val="Arial"/>
        <family val="2"/>
      </rPr>
      <t>Ejemplo de videos</t>
    </r>
    <r>
      <rPr>
        <sz val="14"/>
        <color theme="1"/>
        <rFont val="Arial"/>
        <family val="2"/>
      </rPr>
      <t xml:space="preserve">
https://youtu.be/YdFi4GJz99U
https://youtu.be/hctphMCuqZw
</t>
    </r>
    <r>
      <rPr>
        <b/>
        <sz val="14"/>
        <color theme="1"/>
        <rFont val="Arial"/>
        <family val="2"/>
      </rPr>
      <t>Instructivo de accesibilidad web.</t>
    </r>
    <r>
      <rPr>
        <sz val="14"/>
        <color theme="1"/>
        <rFont val="Arial"/>
        <family val="2"/>
      </rPr>
      <t xml:space="preserve">
https://www.transmilenio.gov.co/publicaciones/147484</t>
    </r>
  </si>
  <si>
    <r>
      <rPr>
        <b/>
        <sz val="16"/>
        <color theme="1"/>
        <rFont val="Arial"/>
        <family val="2"/>
      </rPr>
      <t>Sostenibilidad en los sitios web:</t>
    </r>
    <r>
      <rPr>
        <sz val="16"/>
        <color theme="1"/>
        <rFont val="Arial"/>
        <family val="2"/>
      </rPr>
      <t xml:space="preserve"> Se  han desarrollado las siguientes acciones frente al contenido accesible en el sitio web:
• Habilitar contenido Multimedia  para  apoyar campaña  de  la contigencia sanitaria. </t>
    </r>
    <r>
      <rPr>
        <b/>
        <sz val="16"/>
        <color theme="1"/>
        <rFont val="Arial"/>
        <family val="2"/>
      </rPr>
      <t>(15%) Actividad que ya se realizó en el periodo reportado</t>
    </r>
    <r>
      <rPr>
        <sz val="16"/>
        <color theme="1"/>
        <rFont val="Arial"/>
        <family val="2"/>
      </rPr>
      <t xml:space="preserve">
• Actualización del instructivo de accesibilidad  para personas con discapacidad para navegar el sitio web. </t>
    </r>
    <r>
      <rPr>
        <b/>
        <sz val="16"/>
        <color theme="1"/>
        <rFont val="Arial"/>
        <family val="2"/>
      </rPr>
      <t>( 50%) Actividad que ya se realizó en el periodo reportado</t>
    </r>
    <r>
      <rPr>
        <sz val="16"/>
        <color theme="1"/>
        <rFont val="Arial"/>
        <family val="2"/>
      </rPr>
      <t xml:space="preserve">
• Inclusión de subtítulos en los videos realizados por parte de TRANSMILENIO S.A.</t>
    </r>
    <r>
      <rPr>
        <b/>
        <sz val="16"/>
        <color theme="1"/>
        <rFont val="Arial"/>
        <family val="2"/>
      </rPr>
      <t>(20%) (Actividad en desarrollo)</t>
    </r>
    <r>
      <rPr>
        <sz val="16"/>
        <color theme="1"/>
        <rFont val="Arial"/>
        <family val="2"/>
      </rPr>
      <t xml:space="preserve">
• Monitoreo de comportamiento de contenidos del sitio web  para visibilizar la importancia de los contenidos publicados. </t>
    </r>
    <r>
      <rPr>
        <b/>
        <sz val="16"/>
        <color theme="1"/>
        <rFont val="Arial"/>
        <family val="2"/>
      </rPr>
      <t>(15%) (se implementará en el cuarto trimestre)</t>
    </r>
    <r>
      <rPr>
        <sz val="16"/>
        <color theme="1"/>
        <rFont val="Arial"/>
        <family val="2"/>
      </rPr>
      <t xml:space="preserve">
Actualmente, se viene trabajando con el contratista de soporte técnico del sitio web (Estradigital), en el fortalecimiento del posicionamiento  de contenido  en el marco de gobierno digital.</t>
    </r>
  </si>
  <si>
    <r>
      <t xml:space="preserve">Comandos de accesibilidad sitio web de TRANSMILENIO
Soporte: </t>
    </r>
    <r>
      <rPr>
        <b/>
        <sz val="16"/>
        <color theme="1"/>
        <rFont val="Arial"/>
        <family val="2"/>
      </rPr>
      <t xml:space="preserve">https://www.transmilenio.gov.co/publicaciones/147484/
</t>
    </r>
    <r>
      <rPr>
        <sz val="16"/>
        <color theme="1"/>
        <rFont val="Arial"/>
        <family val="2"/>
      </rPr>
      <t>Acciones de TransMilenio para evitar COVID-19 - Coronavirus</t>
    </r>
    <r>
      <rPr>
        <b/>
        <sz val="16"/>
        <color theme="1"/>
        <rFont val="Arial"/>
        <family val="2"/>
      </rPr>
      <t xml:space="preserve">
https://www.transmilenio.gov.co/publicaciones/151647
https://www.transmilenio.gov.co/publicaciones/noticias/?tema=19
</t>
    </r>
    <r>
      <rPr>
        <sz val="16"/>
        <color theme="1"/>
        <rFont val="Arial"/>
        <family val="2"/>
      </rPr>
      <t xml:space="preserve">
Ley de Transparencia- contenido</t>
    </r>
    <r>
      <rPr>
        <b/>
        <sz val="16"/>
        <color theme="1"/>
        <rFont val="Arial"/>
        <family val="2"/>
      </rPr>
      <t xml:space="preserve">
https://www.transmilenio.gov.co/publicaciones/149055</t>
    </r>
  </si>
  <si>
    <t xml:space="preserve">Con relación al contenido accesible se han realizado las siguientes cuatro (4) acciones tendientes a la sostenibilidad de los sitios WEB: 
1, Habilitar contenido Multimedia para apoyar campaña de la contingencia sanitaria: https://www.transmilenio.gov.co/publicaciones/151647/reduccion-de-demanda-en-transmilenio-para-enfrentar-el-covid-19/ con cumplimiento del (15%)
2, Actualización del instructivo de accesibilidad para personas con discapacidad para navegar el sitio web: https://www.transmilenio.gov.co/publicaciones/147484/comandos-de-accesibilidad-sitio-web-de-transmilenio/ con cumplimiento del (50%)
Por lo anterior, teniendo en cuenta la ponderación de las actividades programadas, se cuenta con un avance del 65%, quedando pendiente de realizar las siguientes actividades:
3, Inclusión de subtítulos en los videos realizados por parte de TRANSMILENIO S.A.(20%) (Actividad en desarrollo)
4, Monitoreo de comportamiento de contenidos del sitio web  para visibilizar la importancia de los contenidos publicados. (15%) </t>
  </si>
  <si>
    <t>5,8  Soporte Estratégia 31 agosto 2020</t>
  </si>
  <si>
    <t>Monitoreo</t>
  </si>
  <si>
    <t>5.9</t>
  </si>
  <si>
    <t>Diseñar y aplicar un instrumento de evaluación de contenido de pagina web que permita conocer si la información publicada en el link de Transparencia es útil, clara y precisa para los grupos de valor</t>
  </si>
  <si>
    <t>Un instrumento de evaluación de contenido de pagina web  en el link de Transparencia diseñado y aplicado</t>
  </si>
  <si>
    <t>(1 Un instrumento de evaluación de contenido de pagina web diseñado y aplicado /1)*100</t>
  </si>
  <si>
    <r>
      <rPr>
        <b/>
        <sz val="14"/>
        <color theme="1"/>
        <rFont val="Arial"/>
        <family val="2"/>
      </rPr>
      <t>Definición del instrumento el cual consta de las siguientes etapas:</t>
    </r>
    <r>
      <rPr>
        <sz val="14"/>
        <color theme="1"/>
        <rFont val="Arial"/>
        <family val="2"/>
      </rPr>
      <t xml:space="preserve">
1. Diseño de borrador del instrumento (15%)</t>
    </r>
    <r>
      <rPr>
        <b/>
        <sz val="14"/>
        <color theme="1"/>
        <rFont val="Arial"/>
        <family val="2"/>
      </rPr>
      <t xml:space="preserve"> Actividad que ya se realizó en el periodo reportado</t>
    </r>
    <r>
      <rPr>
        <sz val="14"/>
        <color theme="1"/>
        <rFont val="Arial"/>
        <family val="2"/>
      </rPr>
      <t xml:space="preserve">
2. Revisión de preguntas y ajustes finales al instrumentos (15%)
3. Aplicación del instrumento a los usuarios (30%)
4. Consolidación de datos e informe de análisis de datos (40%)</t>
    </r>
  </si>
  <si>
    <t>Borrador del instrumento</t>
  </si>
  <si>
    <r>
      <rPr>
        <b/>
        <sz val="16"/>
        <color theme="1"/>
        <rFont val="Arial"/>
        <family val="2"/>
      </rPr>
      <t xml:space="preserve">Definición del instrumento el cual consta de las siguientes etapas:
</t>
    </r>
    <r>
      <rPr>
        <sz val="16"/>
        <color theme="1"/>
        <rFont val="Arial"/>
        <family val="2"/>
      </rPr>
      <t xml:space="preserve">
1. Diseño de borrador del instrumento (</t>
    </r>
    <r>
      <rPr>
        <b/>
        <sz val="16"/>
        <color theme="1"/>
        <rFont val="Arial"/>
        <family val="2"/>
      </rPr>
      <t>15%</t>
    </r>
    <r>
      <rPr>
        <sz val="16"/>
        <color theme="1"/>
        <rFont val="Arial"/>
        <family val="2"/>
      </rPr>
      <t xml:space="preserve">) </t>
    </r>
    <r>
      <rPr>
        <b/>
        <sz val="16"/>
        <color theme="1"/>
        <rFont val="Arial"/>
        <family val="2"/>
      </rPr>
      <t>Actividad que ya se realizó en el periodo reportado</t>
    </r>
    <r>
      <rPr>
        <sz val="16"/>
        <color theme="1"/>
        <rFont val="Arial"/>
        <family val="2"/>
      </rPr>
      <t xml:space="preserve">
2. Revisión de preguntas y ajustes finales al instrumentos (</t>
    </r>
    <r>
      <rPr>
        <b/>
        <sz val="16"/>
        <color theme="1"/>
        <rFont val="Arial"/>
        <family val="2"/>
      </rPr>
      <t>15%</t>
    </r>
    <r>
      <rPr>
        <sz val="16"/>
        <color theme="1"/>
        <rFont val="Arial"/>
        <family val="2"/>
      </rPr>
      <t xml:space="preserve">) </t>
    </r>
    <r>
      <rPr>
        <b/>
        <sz val="16"/>
        <color theme="1"/>
        <rFont val="Arial"/>
        <family val="2"/>
      </rPr>
      <t>Actividad que ya se realizó en el periodo reportado</t>
    </r>
    <r>
      <rPr>
        <sz val="16"/>
        <color theme="1"/>
        <rFont val="Arial"/>
        <family val="2"/>
      </rPr>
      <t xml:space="preserve">
3. Aplicación del instrumento a los usuarios (30%) </t>
    </r>
    <r>
      <rPr>
        <b/>
        <sz val="16"/>
        <color theme="1"/>
        <rFont val="Arial"/>
        <family val="2"/>
      </rPr>
      <t>(se implementará en el cuarto trimestre)</t>
    </r>
    <r>
      <rPr>
        <sz val="16"/>
        <color theme="1"/>
        <rFont val="Arial"/>
        <family val="2"/>
      </rPr>
      <t xml:space="preserve">
4. Consolidación de datos e informe de análisis de datos (40%) </t>
    </r>
    <r>
      <rPr>
        <b/>
        <sz val="16"/>
        <color theme="1"/>
        <rFont val="Arial"/>
        <family val="2"/>
      </rPr>
      <t>(se implementará en el cuarto trimestre)</t>
    </r>
  </si>
  <si>
    <r>
      <t xml:space="preserve">Revisión de preguntas y ajustes finales al instrumento
</t>
    </r>
    <r>
      <rPr>
        <b/>
        <sz val="16"/>
        <color theme="1"/>
        <rFont val="Arial"/>
        <family val="2"/>
      </rPr>
      <t xml:space="preserve">https://www.transmilenio.gov.co/formularios/69
</t>
    </r>
    <r>
      <rPr>
        <sz val="16"/>
        <color theme="1"/>
        <rFont val="Arial"/>
        <family val="2"/>
      </rPr>
      <t xml:space="preserve">Revisión de preguntas y ajustes finales al instrumento 
</t>
    </r>
    <r>
      <rPr>
        <b/>
        <sz val="16"/>
        <color theme="1"/>
        <rFont val="Arial"/>
        <family val="2"/>
      </rPr>
      <t xml:space="preserve">
Soporte: </t>
    </r>
    <r>
      <rPr>
        <sz val="16"/>
        <color theme="1"/>
        <rFont val="Arial"/>
        <family val="2"/>
      </rPr>
      <t>correos electrónicos</t>
    </r>
  </si>
  <si>
    <t xml:space="preserve">El proceso implementó cuatro (4) actividades y cada una con un peso para su cumplimiento, por lo anterior la Oficina de Control Interno, verificó los soportes de avance de las actividades con los siguientes resultados:
1. Diseño de borrador del instrumento (15%), se evidenció la encuesta publicada en la página web de la entidad en el siguiente link:  https://www.transmilenio.gov.co/formularios/69
2. Revisión de preguntas y ajustes finales a los instrumentos (15%), se evidenció el soporte de las preguntas de la encuesta. 
Por lo anterior se alcanzó un avance del 30%, quedando pendientes para el cuarto trimestre las siguientes actividades:
3. Aplicación del instrumento a los usuarios (30%) 
4. Consolidación de datos e informe de análisis de datos (40%)
</t>
  </si>
  <si>
    <t>5,9  Soporte Estratégia 31 agosto 2020</t>
  </si>
  <si>
    <t>5.10</t>
  </si>
  <si>
    <t>Realizar monitoreo a  la información  publicada en el link de transparencia de la Entidad, acorde con la matriz de cumplimiento  definida para tal fin</t>
  </si>
  <si>
    <t>Dos monitoreos  a la información publicada en el link de transparencia</t>
  </si>
  <si>
    <t>(# monitoreos  a la información publicada en el link de transparencia/2) * 100</t>
  </si>
  <si>
    <t>Profesional Universitario Grado 04 - Gestión Integral de la Oficina Asesora de Planeación</t>
  </si>
  <si>
    <t xml:space="preserve">Aun no se ha dado inicio a la actividad se espera realizar el primer monitoreo a finales de junio </t>
  </si>
  <si>
    <t>Se recomienda realizar la actividad lo antes posible para poder cumplir con este tema</t>
  </si>
  <si>
    <t>Durante el mes de agosto se realizó el primer monitoreo a la información publicada en la pagina web de la la Entidad en el link de transparencia</t>
  </si>
  <si>
    <t>Reporte seguimiento Ley de Transparencia Agosto 2020</t>
  </si>
  <si>
    <t>Se evidencia en archivo excel la matriz con el monitoreo a la información publicada, realizado en agosto de 2020.</t>
  </si>
  <si>
    <t>5,10  Soporte Estratégia 31 agosto 2020</t>
  </si>
  <si>
    <t>5.11</t>
  </si>
  <si>
    <t xml:space="preserve">Verificar el cumplimiento de la Ley de Transparencia </t>
  </si>
  <si>
    <t xml:space="preserve">Realizar un informe de verificación </t>
  </si>
  <si>
    <t>Informe de verificación  realizado / informe de verificación planeado (1)</t>
  </si>
  <si>
    <t>Jefe de la Oficina de Control interno</t>
  </si>
  <si>
    <t>Se presentó el informe de verificación al cumplimiento de la Ley de Transparencia</t>
  </si>
  <si>
    <t>Ver  link de página web de la Entidad - transparencia Numeral 7. Control, Informes Oficina de Control Interno 2020 - Trabajos de Cumplimiento OCI-024</t>
  </si>
  <si>
    <t>No hay observación.  La actividad se cumplio en período anterior</t>
  </si>
  <si>
    <t>La actividad fue realizada en el seguimiento anterior correspondiente a abril de 2020</t>
  </si>
  <si>
    <t>5,11  Soporte Estratégia 31 agosto 2020</t>
  </si>
  <si>
    <t xml:space="preserve"> Componente 6: Otras iniciativas de lucha contra la corrupción</t>
  </si>
  <si>
    <t>Otras Iniciativas de licha contra la corrupción</t>
  </si>
  <si>
    <t>6.1</t>
  </si>
  <si>
    <t xml:space="preserve">Convocar, validar y conformar el Equipo de gestores de integridad vigencia 2020-2021 </t>
  </si>
  <si>
    <t xml:space="preserve">1 grupo conformado de gestores de integridad </t>
  </si>
  <si>
    <t>(Grupos conformados/1)*100</t>
  </si>
  <si>
    <t>Profesional Universitario Grado 3 - Formación y Desarrollo</t>
  </si>
  <si>
    <t>DCP3</t>
  </si>
  <si>
    <t>Se ha realizado campaña de expectativa para lanzar la convocatoria.</t>
  </si>
  <si>
    <t xml:space="preserve">Debido a la situación de emergencia ocasionada por el COVID-19, se canceló una actividad masiva programada el 19 de marzo de 2020 con un grupo objetivo de hasta 500 colaboradores.
Por lo anterior, se requirió definir la campaña para ser divulgada virtualmente por canales de comunicación interna.  </t>
  </si>
  <si>
    <t>Intranet
Carpetas One Drive Equipo Formación</t>
  </si>
  <si>
    <t>Se realizo una campaña de expectativa a través de videos de promoción para la convocatoria e inscripción de los colaborador de la organización para conformar el grupo de  Gestores de Marca 2020-2021.
Se conformo el grupo de Gestores de Marca requerido, así como el grupo de aliados internos (contratistas prestación de servicios).
Adicional, se formalizo el Equipo de Gestores de Marca (servidores de planta) a través del acto administrativo, Resolución Nº322 de junio de 2020.
Finalmente, se realizó un video para presentar oficialmente a los Gestores de Marca a la Empresa, a través de los canales de comunicación establecidos, Intranet, Línea Directa, Boletín y Grupos masivos.</t>
  </si>
  <si>
    <t>Intranet, boletín TransMitiendo
Carpetas One Drive Equipo Formación
Resolución
Las cuales pueden ser consultadas en el enlace https://bit.ly/350pFBM</t>
  </si>
  <si>
    <t>No hay observación.  La actividad se culminó en el periodo reportado.
Se conformo el grupo de gestores de marca de la Entidad donde se incluyeron contratistas como aliados de apoyo</t>
  </si>
  <si>
    <t>Mediante Resolución 332 de 2020, se conformó el equipo de Gestores de Integridad de TRASNMILENIO S.A. 2020-2021 Gestores de Marca. 
Por lo que esta acción se encuentra con un 100% de ejecución.</t>
  </si>
  <si>
    <t>6,1   Soporte Estratégia 31 agosto 2020</t>
  </si>
  <si>
    <t>Otras Iniciativas de lucha contra la corrupción</t>
  </si>
  <si>
    <t>6.2</t>
  </si>
  <si>
    <t>Diseñar e implementar campañas y otras acciones establecidas en el Plan de Trabajo para promover el Código de Integridad</t>
  </si>
  <si>
    <t xml:space="preserve">3 campañas de comportamientos deseados </t>
  </si>
  <si>
    <t>(Campañas implementadas /3)*100</t>
  </si>
  <si>
    <t>Se ha realizado la campaña Tips de los valores de nuestra casa en pantallas digitales y en la intranet y un día en la vida de.</t>
  </si>
  <si>
    <t>Se tenia planeando realizar intervenciones por pisos pero ante la emergencia ocasionada por el COVID-19 se están diseñando otro tipo de acciones para promover los valores y el código de integridad.
Por el momento, se migro el curso de valores express a la plataforma Edutrasnmi para quienes no lo habían tomado en 2019.</t>
  </si>
  <si>
    <t>No hay observación. Se evidenció el avance de esta actividad a través de la intranet</t>
  </si>
  <si>
    <t>Se llevó a cabo para el día de la familia un concurso los Valores de Nuestra Casa, el cual consistía en elaborar y remitir un video o una foto que sintetizara un valor. 
Realizamos la campaña Tips de los valores de nuestra casa (Honestidad) en la intranet.
Se ejecutó la campaña ¡Usa tu Sticker! en la cual se diseñaron unas imagenes jpg,  stickers y GIFs para compartir y difundir con los grupos de trabajo a través de las herramientas tecnologicas como chats y teams.
Se dío inicio a la 1er Maratón de Conocimiento de Gestión de Integridad, donde se participa por pisos y se genera sana competencia, esta para, promover y apropiar los valores y temas relacionados con la Gestión de Integridad.</t>
  </si>
  <si>
    <t>En cuanto a los juegos de roles actividad establecida en el plan de trabajdo, informamos que requiere contacto físico y acercamiento entre personas; debido a la emergencia sanitaria, no se pudieron realizar. Fue necesario cambiar esta actividad.</t>
  </si>
  <si>
    <t>Intranet, boletín TransMitiendo
Carpetas One Drive Equipo Formación
Las cuales pueden ser consultadas en el enlace https://bit.ly/350pFBM</t>
  </si>
  <si>
    <t>La Oficina de Control Interno verificó los soportes de las dos (2) campañas realziadas:
1, Durante el primer cuatrimestre se realizó la campaña TIPS VALORES DE NUESTRA CASA
2, Para el segundo cuatrimestre, se realizò la campaña Maratòn del Conocimiento. 
Teniendo en cuenta que se han realizado 2 de las 3 campañas programadas para la vigencia, se cuenta con un avance del 66%</t>
  </si>
  <si>
    <t>6,2   Soporte Estratégia 31 agosto 2020</t>
  </si>
  <si>
    <t>6.3</t>
  </si>
  <si>
    <t>Realizar inducciones presenciales sensibilizando acerca de los valores del servicio público dirigida a contratistas de prestación de servicios</t>
  </si>
  <si>
    <t>4 inducciones presenciales</t>
  </si>
  <si>
    <t>(Inducciones realizadas/4)*100</t>
  </si>
  <si>
    <t>Se realizaron  2  inducciones presenciales con contratistas.</t>
  </si>
  <si>
    <t>Ante la emergencia ocasionada por el COVID-19, dado que esta actividad es grupal, se aplaza también su ejecución como estaba diseñada. Por el momento todos los servidores y colaboradores están tomando el curso de inducción virtual que finaliza en mayo de 2020.</t>
  </si>
  <si>
    <t>Ante la emergencia sanitaria ocasionada por el COVID-19 y dado que esta actividad es grupal y presencial, se aplaza  su ejecución.
Por el momento todos los servidores y colaboradores están tomando el curso de inducción virtual, herramienta que contiene un modulo de los valores de nuestra casa, adicional, se realiza la inscripción al curso express de valores.</t>
  </si>
  <si>
    <t>Informes que genera la plataforma Edutransmi
Correos de invitación e inscripción
Las cuales pueden ser consultadas en el enlace https://bit.ly/350pFBM</t>
  </si>
  <si>
    <t>Se recomienda solicitar el cambio de esta actividad dada la situación que se esta viviendo</t>
  </si>
  <si>
    <t xml:space="preserve">Teniendo en cuenta la contingencia presentada a causa del COVID-19, no se ha podido ejecutar la acciòn. Por lo que se refleja un avance del 0% conforme la actividad planteada
</t>
  </si>
  <si>
    <t xml:space="preserve">
En el seguimiento anterior la OCI recomendó ajustar las actividades propuestas presenciales en el marco de la Contingencia, por tal motivo se recomienda implementar esfuerzos adicionales para cumplir la meta en lo que queda de la vigencia.</t>
  </si>
  <si>
    <t>6,3   Soporte Estratégia 31 agosto 2020</t>
  </si>
  <si>
    <t>6.4</t>
  </si>
  <si>
    <t>Realizar  seguimiento a la apropiación de valores y principios de los servidores públicos</t>
  </si>
  <si>
    <t>Informe de grado de apropiación del Código de Integridad en TRANSMILENIO S.A.</t>
  </si>
  <si>
    <t>Un (1) Informe presentado/informe proyectado (1)</t>
  </si>
  <si>
    <t>Se dio inicio a la encuesta para evaluar la interiorización del código de integridad, actividad prevista para finalizar en julio de 2020.</t>
  </si>
  <si>
    <t>No hay observación. Se evidenció el avance de esta actividad a través de la intranet en el banner de noticias.</t>
  </si>
  <si>
    <t>Se presentó el informe con el resultado de la Encuesta del grado de interiorización Código de Integridad a los colaboradores de TRANSMILENIO.</t>
  </si>
  <si>
    <t>Página WEB (LINK informes de la Oficina de Control Interno TMS OCI-2020-032)</t>
  </si>
  <si>
    <t>Se evidencia el informe OCI-2020- 032 Resultados de la Encuesta del grado de Interiorización Código de Integridad a los colaboradores de TRANSMILENIO S.A., el cual fue radicado con numero 2020-80101-CI-30573 del 10 de junio de 2020.</t>
  </si>
  <si>
    <t>6,4   Soporte Estratégia 31 agosto 2020</t>
  </si>
  <si>
    <t xml:space="preserve">                                                                                                                                Plan Anticorrupción y de Atención al Ciudadano  -  Vigencia 2020                                                                                                                                                                                </t>
  </si>
  <si>
    <t>VER REPORTE SUIT</t>
  </si>
  <si>
    <t>Componente 3:  Estrategia Antitrámites</t>
  </si>
  <si>
    <t>Ver anexo 100%</t>
  </si>
  <si>
    <t xml:space="preserve">Nota: El aplicativo SUIT desde el usuario Oficina de Control Interno valido un reporte  de avance del trámite del 110% para lo cual su maxima calificaciones es el 100%. Razón por la cual esta novedad fue reportada a través de la Oficna Asesora de planeacion a la Asesora del Departamento Administrativo de la Función Pública (DAFP)Profesional Yadira Bustos, para los ajustes pertinentes.
Por otra parte la Oficina de Control Interno mediante correo de fecha 14/09/2020 reporto el cumplimiento del trámite por y la novedad al DAFP.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</si>
</sst>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2" x14ac:knownFonts="1">
    <font>
      <sz val="11"/>
      <color theme="1"/>
      <name val="Calibri"/>
      <family val="2"/>
      <scheme val="minor"/>
    </font>
    <font>
      <b/>
      <sz val="18"/>
      <color theme="1"/>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0"/>
      <name val="Arial"/>
      <family val="2"/>
    </font>
    <font>
      <sz val="11"/>
      <color theme="1"/>
      <name val="Calibri"/>
      <family val="2"/>
      <scheme val="minor"/>
    </font>
    <font>
      <u/>
      <sz val="11"/>
      <color theme="10"/>
      <name val="Calibri"/>
      <family val="2"/>
      <scheme val="minor"/>
    </font>
    <font>
      <b/>
      <sz val="24"/>
      <color theme="1"/>
      <name val="Arial"/>
      <family val="2"/>
    </font>
    <font>
      <b/>
      <sz val="16"/>
      <color theme="1"/>
      <name val="Arial"/>
      <family val="2"/>
    </font>
    <font>
      <sz val="12"/>
      <color theme="1"/>
      <name val="Arial"/>
      <family val="2"/>
    </font>
    <font>
      <b/>
      <sz val="18"/>
      <color theme="1"/>
      <name val="Arial"/>
      <family val="2"/>
    </font>
    <font>
      <b/>
      <sz val="14"/>
      <color theme="1"/>
      <name val="Arial"/>
      <family val="2"/>
    </font>
    <font>
      <sz val="16"/>
      <color theme="1"/>
      <name val="Arial"/>
      <family val="2"/>
    </font>
    <font>
      <b/>
      <sz val="12"/>
      <color theme="1"/>
      <name val="Arial"/>
      <family val="2"/>
    </font>
    <font>
      <sz val="14"/>
      <color theme="1"/>
      <name val="Arial"/>
      <family val="2"/>
    </font>
    <font>
      <sz val="16"/>
      <name val="Arial"/>
      <family val="2"/>
    </font>
    <font>
      <b/>
      <sz val="16"/>
      <color rgb="FF000000"/>
      <name val="Arial"/>
      <family val="2"/>
    </font>
    <font>
      <sz val="16"/>
      <color rgb="FF000000"/>
      <name val="Arial"/>
      <family val="2"/>
    </font>
    <font>
      <b/>
      <sz val="16"/>
      <name val="Arial"/>
      <family val="2"/>
    </font>
    <font>
      <sz val="14"/>
      <name val="Arial"/>
      <family val="2"/>
    </font>
    <font>
      <sz val="11"/>
      <color theme="1"/>
      <name val="Arial"/>
      <family val="2"/>
    </font>
    <font>
      <b/>
      <u/>
      <sz val="14"/>
      <color theme="1"/>
      <name val="Arial"/>
      <family val="2"/>
    </font>
    <font>
      <u/>
      <sz val="14"/>
      <color theme="1"/>
      <name val="Arial"/>
      <family val="2"/>
    </font>
    <font>
      <b/>
      <sz val="16"/>
      <color theme="1"/>
      <name val="Cambria"/>
      <family val="1"/>
    </font>
    <font>
      <b/>
      <sz val="16"/>
      <color rgb="FFFF0000"/>
      <name val="Cambria"/>
      <family val="1"/>
    </font>
    <font>
      <sz val="16"/>
      <color theme="1"/>
      <name val="Cambria"/>
      <family val="1"/>
    </font>
    <font>
      <b/>
      <sz val="16"/>
      <color theme="1"/>
      <name val="Calibri"/>
      <family val="2"/>
      <scheme val="minor"/>
    </font>
    <font>
      <sz val="16"/>
      <color theme="1"/>
      <name val="Calibri"/>
      <family val="2"/>
      <scheme val="minor"/>
    </font>
    <font>
      <u/>
      <sz val="16"/>
      <color theme="10"/>
      <name val="Calibri"/>
      <family val="2"/>
      <scheme val="minor"/>
    </font>
    <font>
      <u/>
      <sz val="16"/>
      <color theme="1"/>
      <name val="Arial"/>
      <family val="2"/>
    </font>
    <font>
      <sz val="11"/>
      <name val="Calibri"/>
      <family val="2"/>
      <scheme val="minor"/>
    </font>
    <font>
      <b/>
      <sz val="11"/>
      <color indexed="81"/>
      <name val="Tahoma"/>
      <family val="2"/>
    </font>
    <font>
      <sz val="11"/>
      <color indexed="81"/>
      <name val="Tahoma"/>
      <family val="2"/>
    </font>
    <font>
      <sz val="9"/>
      <color indexed="81"/>
      <name val="Tahoma"/>
      <family val="2"/>
    </font>
    <font>
      <b/>
      <sz val="20"/>
      <color theme="1"/>
      <name val="Arial"/>
      <family val="2"/>
    </font>
    <font>
      <sz val="20"/>
      <color theme="1"/>
      <name val="Arial"/>
      <family val="2"/>
    </font>
    <font>
      <sz val="12"/>
      <name val="Arial"/>
      <family val="2"/>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9" tint="0.39997558519241921"/>
        <bgColor indexed="64"/>
      </patternFill>
    </fill>
    <fill>
      <patternFill patternType="solid">
        <fgColor rgb="FFFF0000"/>
        <bgColor indexed="64"/>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9" fillId="0" borderId="0"/>
    <xf numFmtId="9" fontId="10" fillId="0" borderId="0" applyFont="0" applyFill="0" applyBorder="0" applyAlignment="0" applyProtection="0"/>
    <xf numFmtId="0" fontId="11" fillId="0" borderId="0" applyNumberFormat="0" applyFill="0" applyBorder="0" applyAlignment="0" applyProtection="0"/>
    <xf numFmtId="0" fontId="9" fillId="0" borderId="0" applyNumberFormat="0" applyFont="0" applyFill="0" applyBorder="0" applyAlignment="0" applyProtection="0"/>
  </cellStyleXfs>
  <cellXfs count="292">
    <xf numFmtId="0" fontId="0" fillId="0" borderId="0" xfId="0"/>
    <xf numFmtId="0" fontId="2" fillId="2" borderId="0" xfId="0" applyFont="1" applyFill="1"/>
    <xf numFmtId="0" fontId="2" fillId="2" borderId="0" xfId="0" applyFont="1" applyFill="1" applyAlignment="1">
      <alignment horizontal="center" vertical="center"/>
    </xf>
    <xf numFmtId="0" fontId="3" fillId="2" borderId="0" xfId="0" applyFont="1" applyFill="1"/>
    <xf numFmtId="0" fontId="2" fillId="2" borderId="0" xfId="0" applyFont="1" applyFill="1" applyAlignment="1">
      <alignment horizontal="justify" vertical="top"/>
    </xf>
    <xf numFmtId="0" fontId="2" fillId="2" borderId="0" xfId="0" applyFont="1" applyFill="1" applyAlignment="1">
      <alignment horizontal="center"/>
    </xf>
    <xf numFmtId="0" fontId="4" fillId="2" borderId="3" xfId="0" applyFont="1" applyFill="1" applyBorder="1" applyAlignment="1">
      <alignment horizontal="center"/>
    </xf>
    <xf numFmtId="0" fontId="4" fillId="2" borderId="3" xfId="0" applyFont="1" applyFill="1" applyBorder="1"/>
    <xf numFmtId="0" fontId="6" fillId="2" borderId="0" xfId="0" applyFont="1" applyFill="1" applyAlignment="1">
      <alignment horizontal="center" vertical="center"/>
    </xf>
    <xf numFmtId="0" fontId="6" fillId="2" borderId="0" xfId="0" applyFont="1" applyFill="1" applyAlignment="1">
      <alignment horizontal="justify" vertical="top"/>
    </xf>
    <xf numFmtId="0" fontId="6" fillId="2" borderId="0" xfId="0" applyFont="1" applyFill="1"/>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8" fillId="2" borderId="0" xfId="0" applyFont="1" applyFill="1" applyAlignment="1">
      <alignment vertical="center" wrapText="1"/>
    </xf>
    <xf numFmtId="0" fontId="6" fillId="2" borderId="3" xfId="0" applyFont="1" applyFill="1" applyBorder="1"/>
    <xf numFmtId="0" fontId="6" fillId="2" borderId="3" xfId="0" applyFont="1" applyFill="1" applyBorder="1" applyAlignment="1">
      <alignment horizontal="center"/>
    </xf>
    <xf numFmtId="0" fontId="6" fillId="2" borderId="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justify" vertical="top" wrapText="1"/>
    </xf>
    <xf numFmtId="0" fontId="7" fillId="2" borderId="0" xfId="0" applyFont="1" applyFill="1" applyAlignment="1">
      <alignment horizontal="left" vertical="center" wrapText="1"/>
    </xf>
    <xf numFmtId="0" fontId="6" fillId="2" borderId="3" xfId="0" applyFont="1" applyFill="1" applyBorder="1" applyAlignment="1">
      <alignment horizontal="justify" vertical="top" wrapText="1"/>
    </xf>
    <xf numFmtId="0" fontId="6" fillId="2" borderId="3" xfId="0" applyFont="1" applyFill="1" applyBorder="1" applyAlignment="1">
      <alignment horizontal="justify" vertical="top"/>
    </xf>
    <xf numFmtId="0" fontId="6" fillId="2" borderId="1" xfId="0" applyFont="1" applyFill="1" applyBorder="1"/>
    <xf numFmtId="0" fontId="6" fillId="2" borderId="2" xfId="0" applyFont="1" applyFill="1" applyBorder="1"/>
    <xf numFmtId="0" fontId="6" fillId="3" borderId="3" xfId="0" applyFont="1" applyFill="1" applyBorder="1" applyAlignment="1">
      <alignment horizontal="center" vertical="center" wrapText="1"/>
    </xf>
    <xf numFmtId="0" fontId="6" fillId="3" borderId="15" xfId="0" applyFont="1" applyFill="1" applyBorder="1" applyAlignment="1">
      <alignment horizontal="justify" vertical="top"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1" xfId="0" applyFont="1" applyFill="1" applyBorder="1" applyAlignment="1">
      <alignment horizontal="justify" vertical="top" wrapText="1"/>
    </xf>
    <xf numFmtId="0" fontId="6" fillId="2" borderId="1" xfId="0" applyFont="1" applyFill="1" applyBorder="1" applyAlignment="1">
      <alignment horizontal="justify" vertical="top"/>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1" xfId="0" applyFont="1" applyFill="1" applyBorder="1"/>
    <xf numFmtId="0" fontId="7" fillId="2" borderId="4" xfId="0" applyFont="1" applyFill="1" applyBorder="1"/>
    <xf numFmtId="0" fontId="7" fillId="2" borderId="12" xfId="0" applyFont="1" applyFill="1" applyBorder="1"/>
    <xf numFmtId="0" fontId="7" fillId="2" borderId="14" xfId="0" applyFont="1" applyFill="1" applyBorder="1"/>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2" borderId="4" xfId="0" applyFont="1" applyFill="1" applyBorder="1" applyAlignment="1">
      <alignment horizontal="center" vertical="center" textRotation="90"/>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2" fillId="2" borderId="0" xfId="0" applyFont="1" applyFill="1" applyAlignment="1">
      <alignment horizontal="center" vertical="center" wrapText="1"/>
    </xf>
    <xf numFmtId="0" fontId="13" fillId="2" borderId="16" xfId="0" applyFont="1" applyFill="1" applyBorder="1" applyAlignment="1">
      <alignment horizontal="center" vertical="center"/>
    </xf>
    <xf numFmtId="9" fontId="13" fillId="2" borderId="16" xfId="2" applyFont="1" applyFill="1" applyBorder="1" applyAlignment="1">
      <alignment horizontal="center" vertical="center"/>
    </xf>
    <xf numFmtId="0" fontId="14" fillId="0" borderId="0" xfId="0" applyFont="1" applyAlignment="1">
      <alignment horizontal="center" vertical="center"/>
    </xf>
    <xf numFmtId="0" fontId="14" fillId="0" borderId="0" xfId="0" applyFont="1"/>
    <xf numFmtId="0" fontId="15" fillId="2" borderId="16" xfId="0" applyFont="1" applyFill="1" applyBorder="1" applyAlignment="1">
      <alignment horizontal="center" vertical="center" wrapText="1"/>
    </xf>
    <xf numFmtId="0" fontId="15" fillId="2" borderId="16"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right" vertical="center"/>
    </xf>
    <xf numFmtId="0" fontId="13" fillId="0" borderId="0" xfId="0" applyFont="1"/>
    <xf numFmtId="0" fontId="17" fillId="0" borderId="0" xfId="0" applyFont="1"/>
    <xf numFmtId="0" fontId="13" fillId="2" borderId="1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9" xfId="0" applyFont="1" applyFill="1" applyBorder="1" applyAlignment="1">
      <alignment horizontal="center" vertical="center"/>
    </xf>
    <xf numFmtId="0" fontId="13" fillId="4" borderId="19" xfId="0" applyFont="1" applyFill="1" applyBorder="1" applyAlignment="1">
      <alignment vertical="center"/>
    </xf>
    <xf numFmtId="0" fontId="13" fillId="4" borderId="18" xfId="0" applyFont="1" applyFill="1" applyBorder="1" applyAlignment="1">
      <alignment vertical="center"/>
    </xf>
    <xf numFmtId="0" fontId="13" fillId="4" borderId="20" xfId="0" applyFont="1" applyFill="1" applyBorder="1" applyAlignment="1">
      <alignment vertical="center"/>
    </xf>
    <xf numFmtId="0" fontId="18" fillId="4" borderId="20" xfId="0" applyFont="1" applyFill="1" applyBorder="1" applyAlignment="1">
      <alignment vertical="center"/>
    </xf>
    <xf numFmtId="0" fontId="18" fillId="4" borderId="20" xfId="0" applyFont="1" applyFill="1" applyBorder="1" applyAlignment="1">
      <alignment vertical="center" wrapText="1"/>
    </xf>
    <xf numFmtId="0" fontId="18" fillId="4" borderId="17" xfId="0" applyFont="1" applyFill="1" applyBorder="1" applyAlignment="1">
      <alignment vertical="center" wrapText="1"/>
    </xf>
    <xf numFmtId="0" fontId="16" fillId="5" borderId="18"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9" xfId="0" applyFont="1" applyFill="1" applyBorder="1" applyAlignment="1">
      <alignment horizontal="center" vertical="center"/>
    </xf>
    <xf numFmtId="0" fontId="16" fillId="5" borderId="19"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6" borderId="19" xfId="0" applyFont="1" applyFill="1" applyBorder="1" applyAlignment="1">
      <alignment horizontal="center" vertical="center"/>
    </xf>
    <xf numFmtId="9" fontId="13" fillId="6" borderId="19" xfId="2" applyFont="1" applyFill="1" applyBorder="1" applyAlignment="1">
      <alignment horizontal="center" vertical="center"/>
    </xf>
    <xf numFmtId="0" fontId="13" fillId="6" borderId="17" xfId="0" applyFont="1" applyFill="1" applyBorder="1" applyAlignment="1">
      <alignment horizontal="center" vertical="center"/>
    </xf>
    <xf numFmtId="0" fontId="13" fillId="6" borderId="17"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xf numFmtId="0" fontId="13" fillId="2" borderId="19" xfId="0" applyFont="1" applyFill="1" applyBorder="1" applyAlignment="1">
      <alignment horizontal="center" vertical="center" wrapText="1"/>
    </xf>
    <xf numFmtId="0" fontId="17" fillId="0" borderId="19" xfId="0" applyFont="1" applyBorder="1" applyAlignment="1">
      <alignment horizontal="justify" vertical="center" wrapText="1"/>
    </xf>
    <xf numFmtId="0" fontId="17" fillId="2" borderId="19" xfId="0" applyFont="1" applyFill="1" applyBorder="1" applyAlignment="1">
      <alignment horizontal="center" vertical="center" wrapText="1"/>
    </xf>
    <xf numFmtId="0" fontId="19" fillId="2" borderId="19" xfId="0" applyFont="1" applyFill="1" applyBorder="1" applyAlignment="1">
      <alignment horizontal="center" vertical="center" wrapText="1"/>
    </xf>
    <xf numFmtId="14" fontId="19" fillId="2" borderId="19" xfId="0" applyNumberFormat="1" applyFont="1" applyFill="1" applyBorder="1" applyAlignment="1">
      <alignment horizontal="center" vertical="center" wrapText="1"/>
    </xf>
    <xf numFmtId="14" fontId="19" fillId="2" borderId="19" xfId="0" applyNumberFormat="1" applyFont="1" applyFill="1" applyBorder="1" applyAlignment="1">
      <alignment horizontal="center" vertical="center"/>
    </xf>
    <xf numFmtId="9" fontId="13" fillId="5" borderId="19" xfId="0" applyNumberFormat="1" applyFont="1" applyFill="1" applyBorder="1" applyAlignment="1" applyProtection="1">
      <alignment horizontal="center" vertical="center"/>
      <protection locked="0"/>
    </xf>
    <xf numFmtId="0" fontId="19" fillId="5" borderId="19" xfId="0" applyFont="1" applyFill="1" applyBorder="1" applyAlignment="1" applyProtection="1">
      <alignment horizontal="justify" vertical="center" wrapText="1"/>
      <protection locked="0"/>
    </xf>
    <xf numFmtId="0" fontId="19" fillId="5" borderId="19"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justify" vertical="center" wrapText="1"/>
      <protection locked="0"/>
    </xf>
    <xf numFmtId="9" fontId="13" fillId="7" borderId="19" xfId="0" applyNumberFormat="1" applyFont="1" applyFill="1" applyBorder="1" applyAlignment="1">
      <alignment horizontal="center" vertical="center"/>
    </xf>
    <xf numFmtId="0" fontId="17" fillId="7" borderId="19" xfId="0" applyFont="1" applyFill="1" applyBorder="1" applyAlignment="1">
      <alignment vertical="center" wrapText="1"/>
    </xf>
    <xf numFmtId="0" fontId="17" fillId="7" borderId="19" xfId="0" applyFont="1" applyFill="1" applyBorder="1"/>
    <xf numFmtId="0" fontId="17" fillId="7" borderId="19" xfId="0" applyFont="1" applyFill="1" applyBorder="1" applyAlignment="1" applyProtection="1">
      <alignment horizontal="justify" vertical="center" wrapText="1"/>
      <protection locked="0"/>
    </xf>
    <xf numFmtId="14" fontId="20" fillId="0" borderId="19" xfId="0" applyNumberFormat="1" applyFont="1" applyBorder="1" applyAlignment="1">
      <alignment horizontal="justify" vertical="top" wrapText="1"/>
    </xf>
    <xf numFmtId="9" fontId="17" fillId="2" borderId="19" xfId="2" applyFont="1" applyFill="1" applyBorder="1" applyAlignment="1">
      <alignment horizontal="center" vertical="center" wrapText="1"/>
    </xf>
    <xf numFmtId="0" fontId="17" fillId="2" borderId="19" xfId="0" applyFont="1" applyFill="1" applyBorder="1" applyAlignment="1">
      <alignment horizontal="justify" vertical="center" wrapText="1"/>
    </xf>
    <xf numFmtId="9" fontId="13" fillId="7" borderId="19" xfId="0" applyNumberFormat="1" applyFont="1" applyFill="1" applyBorder="1" applyAlignment="1" applyProtection="1">
      <alignment horizontal="center" vertical="center"/>
      <protection locked="0"/>
    </xf>
    <xf numFmtId="14" fontId="20" fillId="2" borderId="19" xfId="0" applyNumberFormat="1" applyFont="1" applyFill="1" applyBorder="1" applyAlignment="1">
      <alignment horizontal="justify" vertical="top" wrapText="1"/>
    </xf>
    <xf numFmtId="0" fontId="14" fillId="0" borderId="0" xfId="0" applyFont="1" applyAlignment="1" applyProtection="1">
      <alignment horizontal="center" vertical="center"/>
      <protection locked="0"/>
    </xf>
    <xf numFmtId="0" fontId="14" fillId="0" borderId="0" xfId="0" applyFont="1" applyProtection="1">
      <protection locked="0"/>
    </xf>
    <xf numFmtId="9" fontId="19" fillId="5" borderId="19" xfId="0" applyNumberFormat="1" applyFont="1" applyFill="1" applyBorder="1" applyAlignment="1" applyProtection="1">
      <alignment horizontal="center" vertical="center"/>
      <protection locked="0"/>
    </xf>
    <xf numFmtId="14" fontId="17" fillId="2" borderId="19" xfId="0" applyNumberFormat="1" applyFont="1" applyFill="1" applyBorder="1" applyAlignment="1">
      <alignment horizontal="justify" vertical="top" wrapText="1"/>
    </xf>
    <xf numFmtId="9" fontId="21" fillId="8" borderId="19" xfId="0" applyNumberFormat="1" applyFont="1" applyFill="1" applyBorder="1" applyAlignment="1" applyProtection="1">
      <alignment horizontal="center" vertical="center"/>
      <protection locked="0"/>
    </xf>
    <xf numFmtId="0" fontId="22" fillId="8" borderId="19" xfId="0" applyFont="1" applyFill="1" applyBorder="1" applyAlignment="1" applyProtection="1">
      <alignment horizontal="justify" vertical="center" wrapText="1"/>
      <protection locked="0"/>
    </xf>
    <xf numFmtId="9" fontId="20" fillId="2" borderId="19" xfId="2"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0" fillId="2" borderId="19" xfId="0" applyFont="1" applyFill="1" applyBorder="1" applyAlignment="1">
      <alignment horizontal="justify" vertical="center" wrapText="1"/>
    </xf>
    <xf numFmtId="0" fontId="20" fillId="2" borderId="19" xfId="0" applyFont="1" applyFill="1" applyBorder="1" applyAlignment="1">
      <alignment horizontal="center" vertical="center" wrapText="1"/>
    </xf>
    <xf numFmtId="0" fontId="24" fillId="2" borderId="19" xfId="0" applyFont="1" applyFill="1" applyBorder="1" applyAlignment="1">
      <alignment horizontal="center" vertical="center" wrapText="1"/>
    </xf>
    <xf numFmtId="14" fontId="24" fillId="2" borderId="19" xfId="0" applyNumberFormat="1" applyFont="1" applyFill="1" applyBorder="1" applyAlignment="1">
      <alignment horizontal="center" vertical="center"/>
    </xf>
    <xf numFmtId="9" fontId="13" fillId="5" borderId="19" xfId="0" applyNumberFormat="1" applyFont="1" applyFill="1" applyBorder="1" applyAlignment="1">
      <alignment horizontal="center" vertical="center"/>
    </xf>
    <xf numFmtId="0" fontId="19" fillId="5" borderId="19" xfId="0" applyFont="1" applyFill="1" applyBorder="1" applyAlignment="1">
      <alignment vertical="center" wrapText="1"/>
    </xf>
    <xf numFmtId="0" fontId="19" fillId="5" borderId="19" xfId="0" applyFont="1" applyFill="1" applyBorder="1" applyAlignment="1">
      <alignment horizontal="center" vertical="center"/>
    </xf>
    <xf numFmtId="0" fontId="19" fillId="5" borderId="19" xfId="0" applyFont="1" applyFill="1" applyBorder="1" applyAlignment="1">
      <alignment horizontal="justify" vertical="center" wrapText="1"/>
    </xf>
    <xf numFmtId="0" fontId="19" fillId="5" borderId="18" xfId="0" applyFont="1" applyFill="1" applyBorder="1" applyAlignment="1">
      <alignment horizontal="justify" vertical="center" wrapText="1"/>
    </xf>
    <xf numFmtId="0" fontId="25" fillId="0" borderId="0" xfId="0" applyFont="1" applyAlignment="1">
      <alignment horizontal="center" vertical="center"/>
    </xf>
    <xf numFmtId="0" fontId="25" fillId="0" borderId="0" xfId="0" applyFont="1"/>
    <xf numFmtId="0" fontId="13" fillId="4" borderId="21" xfId="0" applyFont="1" applyFill="1" applyBorder="1" applyAlignment="1">
      <alignment horizontal="center" vertical="center" wrapText="1"/>
    </xf>
    <xf numFmtId="0" fontId="20" fillId="2" borderId="21" xfId="0" applyFont="1" applyFill="1" applyBorder="1" applyAlignment="1">
      <alignment horizontal="justify" vertical="center" wrapText="1"/>
    </xf>
    <xf numFmtId="0" fontId="20" fillId="2" borderId="21" xfId="0" applyFont="1" applyFill="1" applyBorder="1" applyAlignment="1">
      <alignment horizontal="center" vertical="center" wrapText="1"/>
    </xf>
    <xf numFmtId="0" fontId="24" fillId="2" borderId="21" xfId="0" applyFont="1" applyFill="1" applyBorder="1" applyAlignment="1">
      <alignment horizontal="center" vertical="center" wrapText="1"/>
    </xf>
    <xf numFmtId="14" fontId="24" fillId="2" borderId="21" xfId="0" applyNumberFormat="1" applyFont="1" applyFill="1" applyBorder="1" applyAlignment="1">
      <alignment horizontal="center" vertical="center"/>
    </xf>
    <xf numFmtId="14" fontId="20" fillId="2" borderId="21" xfId="0" applyNumberFormat="1" applyFont="1" applyFill="1" applyBorder="1" applyAlignment="1">
      <alignment horizontal="justify" vertical="top" wrapText="1"/>
    </xf>
    <xf numFmtId="9" fontId="20" fillId="2" borderId="21" xfId="2" applyFont="1" applyFill="1" applyBorder="1" applyAlignment="1">
      <alignment horizontal="center" vertical="center" wrapText="1"/>
    </xf>
    <xf numFmtId="0" fontId="18" fillId="4" borderId="17" xfId="0" applyFont="1" applyFill="1" applyBorder="1" applyAlignment="1">
      <alignment vertical="center"/>
    </xf>
    <xf numFmtId="0" fontId="16" fillId="5" borderId="2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2" borderId="21" xfId="0" applyFont="1" applyFill="1" applyBorder="1" applyAlignment="1">
      <alignment horizontal="center" vertical="center" wrapText="1"/>
    </xf>
    <xf numFmtId="14" fontId="24" fillId="2" borderId="19" xfId="0" applyNumberFormat="1" applyFont="1" applyFill="1" applyBorder="1" applyAlignment="1">
      <alignment horizontal="center" vertical="center" wrapText="1"/>
    </xf>
    <xf numFmtId="9" fontId="13" fillId="5" borderId="21" xfId="0" applyNumberFormat="1" applyFont="1" applyFill="1" applyBorder="1" applyAlignment="1" applyProtection="1">
      <alignment horizontal="center" vertical="center"/>
      <protection locked="0"/>
    </xf>
    <xf numFmtId="0" fontId="19" fillId="5" borderId="21" xfId="0" applyFont="1" applyFill="1" applyBorder="1" applyAlignment="1">
      <alignment horizontal="justify" vertical="center" wrapText="1"/>
    </xf>
    <xf numFmtId="0" fontId="19" fillId="5" borderId="21" xfId="0" applyFont="1" applyFill="1" applyBorder="1" applyAlignment="1" applyProtection="1">
      <alignment horizontal="center" vertical="center" wrapText="1"/>
      <protection locked="0"/>
    </xf>
    <xf numFmtId="0" fontId="19" fillId="5" borderId="21" xfId="0" applyFont="1" applyFill="1" applyBorder="1" applyAlignment="1" applyProtection="1">
      <alignment horizontal="justify" vertical="center" wrapText="1"/>
      <protection locked="0"/>
    </xf>
    <xf numFmtId="0" fontId="19" fillId="5" borderId="23" xfId="0" applyFont="1" applyFill="1" applyBorder="1" applyAlignment="1" applyProtection="1">
      <alignment horizontal="justify" vertical="center" wrapText="1"/>
      <protection locked="0"/>
    </xf>
    <xf numFmtId="0" fontId="17" fillId="7" borderId="19" xfId="0" applyFont="1" applyFill="1" applyBorder="1" applyAlignment="1" applyProtection="1">
      <alignment horizontal="center" vertical="center" wrapText="1"/>
      <protection locked="0"/>
    </xf>
    <xf numFmtId="0" fontId="14" fillId="2" borderId="0" xfId="0" applyFont="1" applyFill="1" applyAlignment="1">
      <alignment horizontal="center" vertical="center"/>
    </xf>
    <xf numFmtId="0" fontId="14" fillId="2" borderId="0" xfId="0" applyFont="1" applyFill="1"/>
    <xf numFmtId="0" fontId="17" fillId="0" borderId="19" xfId="0" applyFont="1" applyBorder="1" applyAlignment="1">
      <alignment horizontal="center" vertical="center" wrapText="1"/>
    </xf>
    <xf numFmtId="0" fontId="24" fillId="0" borderId="19" xfId="0" applyFont="1" applyBorder="1" applyAlignment="1">
      <alignment horizontal="center" vertical="center" wrapText="1"/>
    </xf>
    <xf numFmtId="14" fontId="24" fillId="0" borderId="19" xfId="0" applyNumberFormat="1" applyFont="1" applyBorder="1" applyAlignment="1">
      <alignment horizontal="center" vertical="center" wrapText="1"/>
    </xf>
    <xf numFmtId="10" fontId="13" fillId="5" borderId="19" xfId="0" applyNumberFormat="1" applyFont="1" applyFill="1" applyBorder="1" applyAlignment="1" applyProtection="1">
      <alignment horizontal="center" vertical="center"/>
      <protection locked="0"/>
    </xf>
    <xf numFmtId="0" fontId="20" fillId="0" borderId="19" xfId="0" applyFont="1" applyBorder="1" applyAlignment="1">
      <alignment horizontal="justify" vertical="center" wrapText="1"/>
    </xf>
    <xf numFmtId="0" fontId="20"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19" fillId="5" borderId="19" xfId="0" applyFont="1" applyFill="1" applyBorder="1" applyAlignment="1" applyProtection="1">
      <alignment horizontal="justify" vertical="center"/>
      <protection locked="0"/>
    </xf>
    <xf numFmtId="14" fontId="17" fillId="0" borderId="19" xfId="0" applyNumberFormat="1" applyFont="1" applyBorder="1" applyAlignment="1">
      <alignment horizontal="justify" vertical="top" wrapText="1"/>
    </xf>
    <xf numFmtId="0" fontId="25" fillId="2" borderId="0" xfId="0" applyFont="1" applyFill="1" applyAlignment="1">
      <alignment horizontal="center" vertical="center"/>
    </xf>
    <xf numFmtId="0" fontId="25" fillId="2" borderId="0" xfId="0" applyFont="1" applyFill="1"/>
    <xf numFmtId="0" fontId="19" fillId="5" borderId="19" xfId="0" applyFont="1" applyFill="1" applyBorder="1" applyAlignment="1" applyProtection="1">
      <alignment horizontal="left" vertical="center" wrapText="1"/>
      <protection locked="0"/>
    </xf>
    <xf numFmtId="0" fontId="19" fillId="5" borderId="19" xfId="0" applyFont="1" applyFill="1" applyBorder="1" applyAlignment="1" applyProtection="1">
      <alignment horizontal="center" vertical="center"/>
      <protection locked="0"/>
    </xf>
    <xf numFmtId="0" fontId="16" fillId="4" borderId="20" xfId="0" applyFont="1" applyFill="1" applyBorder="1" applyAlignment="1">
      <alignment vertical="center"/>
    </xf>
    <xf numFmtId="0" fontId="16" fillId="4" borderId="17" xfId="0" applyFont="1" applyFill="1" applyBorder="1" applyAlignment="1">
      <alignment vertical="center"/>
    </xf>
    <xf numFmtId="0" fontId="16" fillId="5" borderId="23" xfId="0" applyFont="1" applyFill="1" applyBorder="1" applyAlignment="1">
      <alignment horizontal="center" vertical="center"/>
    </xf>
    <xf numFmtId="0" fontId="16" fillId="5" borderId="25" xfId="0" applyFont="1" applyFill="1" applyBorder="1" applyAlignment="1">
      <alignment horizontal="center" vertical="center"/>
    </xf>
    <xf numFmtId="0" fontId="16" fillId="5" borderId="26" xfId="0" applyFont="1" applyFill="1" applyBorder="1" applyAlignment="1">
      <alignment horizontal="center" vertical="center"/>
    </xf>
    <xf numFmtId="0" fontId="13" fillId="9" borderId="23" xfId="0" applyFont="1" applyFill="1" applyBorder="1" applyAlignment="1">
      <alignment horizontal="center" vertical="center"/>
    </xf>
    <xf numFmtId="0" fontId="13" fillId="9" borderId="25" xfId="0" applyFont="1" applyFill="1" applyBorder="1" applyAlignment="1">
      <alignment horizontal="center" vertical="center"/>
    </xf>
    <xf numFmtId="0" fontId="13" fillId="9" borderId="26" xfId="0" applyFont="1" applyFill="1" applyBorder="1" applyAlignment="1">
      <alignment horizontal="center" vertical="center"/>
    </xf>
    <xf numFmtId="0" fontId="31" fillId="0" borderId="0" xfId="0" applyFont="1" applyAlignment="1">
      <alignment vertical="center"/>
    </xf>
    <xf numFmtId="0" fontId="32" fillId="0" borderId="0" xfId="0" applyFont="1"/>
    <xf numFmtId="0" fontId="16" fillId="5" borderId="24"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27"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16" xfId="0" applyFont="1" applyFill="1" applyBorder="1" applyAlignment="1">
      <alignment horizontal="center" vertical="center"/>
    </xf>
    <xf numFmtId="0" fontId="13" fillId="9" borderId="27" xfId="0" applyFont="1" applyFill="1" applyBorder="1" applyAlignment="1">
      <alignment horizontal="center" vertical="center"/>
    </xf>
    <xf numFmtId="14" fontId="20" fillId="2" borderId="18" xfId="3" applyNumberFormat="1" applyFont="1" applyFill="1" applyBorder="1" applyAlignment="1">
      <alignment horizontal="center" vertical="center" wrapText="1"/>
    </xf>
    <xf numFmtId="0" fontId="17" fillId="2" borderId="19" xfId="0" applyFont="1" applyFill="1" applyBorder="1" applyAlignment="1">
      <alignment horizontal="left" vertical="center" wrapText="1"/>
    </xf>
    <xf numFmtId="9" fontId="13" fillId="5" borderId="19" xfId="2" applyFont="1" applyFill="1" applyBorder="1" applyAlignment="1">
      <alignment horizontal="center" vertical="center"/>
    </xf>
    <xf numFmtId="0" fontId="17" fillId="7" borderId="21" xfId="0" applyFont="1" applyFill="1" applyBorder="1" applyAlignment="1">
      <alignment horizontal="justify" vertical="center" wrapText="1"/>
    </xf>
    <xf numFmtId="0" fontId="17" fillId="7" borderId="19" xfId="0" applyFont="1" applyFill="1" applyBorder="1" applyAlignment="1">
      <alignment horizontal="center" vertical="center"/>
    </xf>
    <xf numFmtId="0" fontId="17" fillId="7" borderId="19" xfId="0" applyFont="1" applyFill="1" applyBorder="1" applyAlignment="1">
      <alignment horizontal="justify" vertical="center" wrapText="1"/>
    </xf>
    <xf numFmtId="0" fontId="19" fillId="5" borderId="19" xfId="0" applyFont="1" applyFill="1" applyBorder="1" applyAlignment="1">
      <alignment horizontal="center" vertical="center" wrapText="1"/>
    </xf>
    <xf numFmtId="14" fontId="17" fillId="0" borderId="19" xfId="0" applyNumberFormat="1" applyFont="1" applyBorder="1" applyAlignment="1">
      <alignment horizontal="justify" vertical="center" wrapText="1"/>
    </xf>
    <xf numFmtId="0" fontId="33" fillId="7" borderId="19" xfId="3" applyFont="1" applyFill="1" applyBorder="1" applyAlignment="1">
      <alignment vertical="center" wrapText="1"/>
    </xf>
    <xf numFmtId="14" fontId="17" fillId="2" borderId="19" xfId="0" applyNumberFormat="1" applyFont="1" applyFill="1" applyBorder="1" applyAlignment="1">
      <alignment horizontal="justify" vertical="center" wrapText="1"/>
    </xf>
    <xf numFmtId="9" fontId="17" fillId="7" borderId="19" xfId="0" applyNumberFormat="1" applyFont="1" applyFill="1" applyBorder="1" applyAlignment="1">
      <alignment horizontal="center" vertical="center"/>
    </xf>
    <xf numFmtId="10" fontId="17" fillId="2" borderId="19" xfId="2" applyNumberFormat="1" applyFont="1" applyFill="1" applyBorder="1" applyAlignment="1">
      <alignment horizontal="center" vertical="center" wrapText="1"/>
    </xf>
    <xf numFmtId="0" fontId="17" fillId="7" borderId="19" xfId="0" applyFont="1" applyFill="1" applyBorder="1" applyAlignment="1">
      <alignment vertical="center"/>
    </xf>
    <xf numFmtId="0" fontId="13" fillId="7" borderId="19" xfId="0" applyFont="1" applyFill="1" applyBorder="1" applyAlignment="1">
      <alignment horizontal="center" vertical="center"/>
    </xf>
    <xf numFmtId="9" fontId="13" fillId="10" borderId="19" xfId="0" applyNumberFormat="1" applyFont="1" applyFill="1" applyBorder="1" applyAlignment="1">
      <alignment horizontal="center" vertical="center"/>
    </xf>
    <xf numFmtId="9" fontId="13" fillId="7" borderId="19" xfId="2" applyFont="1" applyFill="1" applyBorder="1" applyAlignment="1">
      <alignment horizontal="center" vertical="center"/>
    </xf>
    <xf numFmtId="0" fontId="13" fillId="2" borderId="19" xfId="0" applyFont="1" applyFill="1" applyBorder="1" applyAlignment="1">
      <alignment vertical="center" wrapText="1"/>
    </xf>
    <xf numFmtId="0" fontId="19" fillId="2" borderId="19" xfId="0" applyFont="1" applyFill="1" applyBorder="1" applyAlignment="1">
      <alignment horizontal="center" vertical="center"/>
    </xf>
    <xf numFmtId="0" fontId="19" fillId="5" borderId="21" xfId="0" applyFont="1" applyFill="1" applyBorder="1" applyAlignment="1">
      <alignment horizontal="center" vertical="center" wrapText="1"/>
    </xf>
    <xf numFmtId="9" fontId="23" fillId="7" borderId="19" xfId="2" applyFont="1" applyFill="1" applyBorder="1" applyAlignment="1">
      <alignment horizontal="center" vertical="center"/>
    </xf>
    <xf numFmtId="0" fontId="33" fillId="7" borderId="19" xfId="3" quotePrefix="1" applyFont="1" applyFill="1" applyBorder="1" applyAlignment="1">
      <alignment vertical="center" wrapText="1"/>
    </xf>
    <xf numFmtId="0" fontId="19" fillId="5" borderId="19" xfId="0" applyFont="1" applyFill="1" applyBorder="1" applyAlignment="1">
      <alignment horizontal="center" wrapText="1"/>
    </xf>
    <xf numFmtId="0" fontId="33" fillId="7" borderId="19" xfId="3" quotePrefix="1" applyFont="1" applyFill="1" applyBorder="1" applyAlignment="1">
      <alignment wrapText="1"/>
    </xf>
    <xf numFmtId="0" fontId="17" fillId="7" borderId="19" xfId="0" applyFont="1" applyFill="1" applyBorder="1" applyAlignment="1">
      <alignment horizontal="center" vertical="center" wrapText="1"/>
    </xf>
    <xf numFmtId="14" fontId="20" fillId="2" borderId="19" xfId="0" applyNumberFormat="1" applyFont="1" applyFill="1" applyBorder="1" applyAlignment="1">
      <alignment horizontal="justify" vertical="center" wrapText="1"/>
    </xf>
    <xf numFmtId="9" fontId="13" fillId="5" borderId="19" xfId="0" applyNumberFormat="1" applyFont="1" applyFill="1" applyBorder="1" applyAlignment="1">
      <alignment horizontal="center" vertical="center" wrapText="1"/>
    </xf>
    <xf numFmtId="0" fontId="17" fillId="7" borderId="19" xfId="0" applyFont="1" applyFill="1" applyBorder="1" applyAlignment="1">
      <alignment horizontal="left" vertical="center" wrapText="1"/>
    </xf>
    <xf numFmtId="0" fontId="25" fillId="5" borderId="21" xfId="0" applyFont="1" applyFill="1" applyBorder="1" applyAlignment="1">
      <alignment horizontal="justify" vertical="center" wrapText="1"/>
    </xf>
    <xf numFmtId="0" fontId="19" fillId="5" borderId="19" xfId="0" applyFont="1" applyFill="1" applyBorder="1" applyAlignment="1">
      <alignment horizontal="center"/>
    </xf>
    <xf numFmtId="0" fontId="19" fillId="5" borderId="19" xfId="0" applyFont="1" applyFill="1" applyBorder="1" applyProtection="1">
      <protection locked="0"/>
    </xf>
    <xf numFmtId="9" fontId="13" fillId="7" borderId="19" xfId="0" applyNumberFormat="1" applyFont="1" applyFill="1" applyBorder="1" applyAlignment="1">
      <alignment horizontal="center" vertical="center" wrapText="1"/>
    </xf>
    <xf numFmtId="0" fontId="19" fillId="5" borderId="23" xfId="0" applyFont="1" applyFill="1" applyBorder="1" applyAlignment="1">
      <alignment horizontal="justify" vertical="center" wrapText="1"/>
    </xf>
    <xf numFmtId="0" fontId="17" fillId="7" borderId="0" xfId="0" applyFont="1" applyFill="1" applyAlignment="1">
      <alignment horizontal="center" vertical="center"/>
    </xf>
    <xf numFmtId="0" fontId="13" fillId="0" borderId="19" xfId="0" applyFont="1" applyBorder="1" applyAlignment="1">
      <alignment horizontal="center" vertical="center" wrapText="1"/>
    </xf>
    <xf numFmtId="0" fontId="13" fillId="4" borderId="19" xfId="0" applyFont="1" applyFill="1" applyBorder="1" applyAlignment="1">
      <alignment horizontal="left" vertical="center"/>
    </xf>
    <xf numFmtId="0" fontId="13" fillId="4" borderId="18" xfId="0" applyFont="1" applyFill="1" applyBorder="1" applyAlignment="1">
      <alignment horizontal="left" vertical="center"/>
    </xf>
    <xf numFmtId="164" fontId="13" fillId="4" borderId="20" xfId="0" applyNumberFormat="1" applyFont="1" applyFill="1" applyBorder="1" applyAlignment="1">
      <alignment vertical="center"/>
    </xf>
    <xf numFmtId="164" fontId="18" fillId="4" borderId="20" xfId="0" applyNumberFormat="1" applyFont="1" applyFill="1" applyBorder="1" applyAlignment="1">
      <alignment vertical="center"/>
    </xf>
    <xf numFmtId="0" fontId="13" fillId="4" borderId="17" xfId="0" applyFont="1" applyFill="1" applyBorder="1" applyAlignment="1">
      <alignment vertical="center"/>
    </xf>
    <xf numFmtId="0" fontId="13" fillId="11" borderId="19" xfId="0" applyFont="1" applyFill="1" applyBorder="1" applyAlignment="1">
      <alignment horizontal="center" vertical="center"/>
    </xf>
    <xf numFmtId="9" fontId="19" fillId="2" borderId="19" xfId="0" applyNumberFormat="1" applyFont="1" applyFill="1" applyBorder="1" applyAlignment="1">
      <alignment horizontal="center" vertical="center" wrapText="1"/>
    </xf>
    <xf numFmtId="164" fontId="19" fillId="0" borderId="19" xfId="0" applyNumberFormat="1" applyFont="1" applyBorder="1" applyAlignment="1">
      <alignment horizontal="center" vertical="center"/>
    </xf>
    <xf numFmtId="0" fontId="19" fillId="5" borderId="19" xfId="0" applyFont="1" applyFill="1" applyBorder="1" applyAlignment="1" applyProtection="1">
      <alignment vertical="center" wrapText="1"/>
      <protection locked="0"/>
    </xf>
    <xf numFmtId="9" fontId="17" fillId="0" borderId="19" xfId="2" applyFont="1" applyFill="1" applyBorder="1" applyAlignment="1">
      <alignment horizontal="center" vertical="center" wrapText="1"/>
    </xf>
    <xf numFmtId="0" fontId="17" fillId="0" borderId="19" xfId="0" applyFont="1" applyBorder="1" applyAlignment="1">
      <alignment horizontal="left" vertical="center" wrapText="1"/>
    </xf>
    <xf numFmtId="0" fontId="14" fillId="0" borderId="0" xfId="0" applyFont="1" applyAlignment="1">
      <alignment horizontal="center"/>
    </xf>
    <xf numFmtId="9" fontId="17" fillId="0" borderId="0" xfId="2" applyFont="1"/>
    <xf numFmtId="0" fontId="12" fillId="2" borderId="0" xfId="0" applyFont="1" applyFill="1" applyAlignment="1" applyProtection="1">
      <alignment horizontal="left" vertical="center"/>
      <protection locked="0"/>
    </xf>
    <xf numFmtId="0" fontId="39" fillId="2" borderId="0" xfId="0" applyFont="1" applyFill="1" applyAlignment="1" applyProtection="1">
      <alignment horizontal="left" vertical="center"/>
      <protection locked="0"/>
    </xf>
    <xf numFmtId="0" fontId="40" fillId="0" borderId="0" xfId="0" applyFont="1" applyProtection="1">
      <protection locked="0"/>
    </xf>
    <xf numFmtId="0" fontId="15"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14" fillId="2" borderId="0" xfId="0" applyFont="1" applyFill="1" applyProtection="1">
      <protection locked="0"/>
    </xf>
    <xf numFmtId="0" fontId="24" fillId="0" borderId="0" xfId="4" applyNumberFormat="1" applyFont="1" applyFill="1" applyBorder="1" applyAlignment="1" applyProtection="1">
      <protection locked="0"/>
    </xf>
    <xf numFmtId="0" fontId="24" fillId="0" borderId="0" xfId="4" applyNumberFormat="1" applyFont="1" applyFill="1" applyBorder="1" applyAlignment="1" applyProtection="1">
      <alignment horizontal="left" vertical="center" wrapText="1"/>
      <protection locked="0"/>
    </xf>
    <xf numFmtId="0" fontId="41" fillId="0" borderId="0" xfId="4" applyNumberFormat="1" applyFont="1" applyFill="1" applyBorder="1" applyAlignment="1" applyProtection="1">
      <protection locked="0"/>
    </xf>
  </cellXfs>
  <cellStyles count="5">
    <cellStyle name="Hipervínculo" xfId="3" builtinId="8"/>
    <cellStyle name="Normal" xfId="0" builtinId="0"/>
    <cellStyle name="Normal 2" xfId="4" xr:uid="{B71A343F-3E38-4E53-A3BB-1379A5580B90}"/>
    <cellStyle name="Normal 2 2" xfId="1" xr:uid="{B841D1BA-911E-4AAD-903F-EEC69E07A58D}"/>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642937</xdr:colOff>
      <xdr:row>0</xdr:row>
      <xdr:rowOff>762000</xdr:rowOff>
    </xdr:to>
    <xdr:pic>
      <xdr:nvPicPr>
        <xdr:cNvPr id="2" name="Imagen 1" descr="Logotipo de Transmilenio S.A." title="Logo de la Entidad">
          <a:extLst>
            <a:ext uri="{FF2B5EF4-FFF2-40B4-BE49-F238E27FC236}">
              <a16:creationId xmlns:a16="http://schemas.microsoft.com/office/drawing/2014/main" id="{2B84DAD4-896C-4A8A-9592-3E0F9864A8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583405"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118005</xdr:rowOff>
    </xdr:from>
    <xdr:to>
      <xdr:col>0</xdr:col>
      <xdr:colOff>762000</xdr:colOff>
      <xdr:row>0</xdr:row>
      <xdr:rowOff>721179</xdr:rowOff>
    </xdr:to>
    <xdr:pic>
      <xdr:nvPicPr>
        <xdr:cNvPr id="2" name="Imagen 1" descr="Logotipo de Transmilenio S.A." title="Logo de la Entidad">
          <a:extLst>
            <a:ext uri="{FF2B5EF4-FFF2-40B4-BE49-F238E27FC236}">
              <a16:creationId xmlns:a16="http://schemas.microsoft.com/office/drawing/2014/main" id="{E54F48B0-FFAE-48A4-8929-3CC0397145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118005"/>
          <a:ext cx="717550" cy="6031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rman" id="{62AC6F0B-22A5-4197-B270-5C58D2FA6F4D}" userId="German"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3" dT="2020-09-09T15:46:59.10" personId="{62AC6F0B-22A5-4197-B270-5C58D2FA6F4D}" id="{6D190EB8-5C29-4A0A-9AA3-32C3A31182FF}">
    <text>corregir al 50% dado el avance y se encuentra pendiente uno</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7" Type="http://schemas.microsoft.com/office/2017/10/relationships/threadedComment" Target="../threadedComments/threadedComment1.xm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0A2E-DF68-45C8-9F8D-3CBDBFD8080C}">
  <dimension ref="A1:X56"/>
  <sheetViews>
    <sheetView tabSelected="1" topLeftCell="Q1" zoomScale="40" zoomScaleNormal="40" workbookViewId="0">
      <selection activeCell="T5" sqref="T5"/>
    </sheetView>
  </sheetViews>
  <sheetFormatPr baseColWidth="10" defaultRowHeight="20.25" x14ac:dyDescent="0.3"/>
  <cols>
    <col min="1" max="1" width="50.85546875" style="109" customWidth="1"/>
    <col min="2" max="2" width="23.7109375" style="109" customWidth="1"/>
    <col min="3" max="3" width="36.5703125" style="109" customWidth="1"/>
    <col min="4" max="4" width="38.7109375" style="109" customWidth="1"/>
    <col min="5" max="5" width="27.85546875" style="109" customWidth="1"/>
    <col min="6" max="6" width="24.5703125" style="109" customWidth="1"/>
    <col min="7" max="9" width="20.42578125" style="109" customWidth="1"/>
    <col min="10" max="10" width="19.140625" style="109" customWidth="1"/>
    <col min="11" max="11" width="132.42578125" style="109" customWidth="1"/>
    <col min="12" max="12" width="26.85546875" style="109" customWidth="1"/>
    <col min="13" max="13" width="34" style="109" customWidth="1"/>
    <col min="14" max="14" width="33.42578125" style="109" customWidth="1"/>
    <col min="15" max="15" width="31.5703125" style="114" customWidth="1"/>
    <col min="16" max="16" width="132.5703125" style="115" customWidth="1"/>
    <col min="17" max="17" width="66" style="115" customWidth="1"/>
    <col min="18" max="18" width="132.42578125" style="115" customWidth="1"/>
    <col min="19" max="19" width="103.7109375" style="115" customWidth="1"/>
    <col min="20" max="20" width="135.5703125" style="115" customWidth="1"/>
    <col min="21" max="21" width="40.42578125" style="282" customWidth="1"/>
    <col min="22" max="22" width="82" style="115" customWidth="1"/>
    <col min="23" max="23" width="68.85546875" style="115" customWidth="1"/>
    <col min="24" max="24" width="32.85546875" style="108" customWidth="1"/>
    <col min="25" max="16384" width="11.42578125" style="109"/>
  </cols>
  <sheetData>
    <row r="1" spans="1:24" ht="75" customHeight="1" x14ac:dyDescent="0.2">
      <c r="A1" s="105" t="s">
        <v>149</v>
      </c>
      <c r="B1" s="105"/>
      <c r="C1" s="105"/>
      <c r="D1" s="105"/>
      <c r="E1" s="105"/>
      <c r="F1" s="105"/>
      <c r="G1" s="105"/>
      <c r="H1" s="105"/>
      <c r="I1" s="105"/>
      <c r="J1" s="105"/>
      <c r="K1" s="105"/>
      <c r="L1" s="105"/>
      <c r="M1" s="105"/>
      <c r="N1" s="105"/>
      <c r="O1" s="105"/>
      <c r="P1" s="105"/>
      <c r="Q1" s="105"/>
      <c r="R1" s="105"/>
      <c r="S1" s="105"/>
      <c r="T1" s="106"/>
      <c r="U1" s="107"/>
      <c r="V1" s="106"/>
      <c r="W1" s="106"/>
    </row>
    <row r="2" spans="1:24" ht="46.5" hidden="1" customHeight="1" x14ac:dyDescent="0.3">
      <c r="A2" s="110"/>
      <c r="B2" s="111"/>
      <c r="C2" s="111"/>
      <c r="D2" s="111"/>
      <c r="E2" s="111"/>
      <c r="F2" s="111"/>
      <c r="G2" s="112"/>
      <c r="H2" s="112"/>
      <c r="I2" s="113" t="s">
        <v>150</v>
      </c>
      <c r="T2" s="116" t="s">
        <v>151</v>
      </c>
      <c r="U2" s="117"/>
      <c r="V2" s="118"/>
      <c r="W2" s="119"/>
    </row>
    <row r="3" spans="1:24" ht="111" customHeight="1" x14ac:dyDescent="0.2">
      <c r="A3" s="120" t="s">
        <v>152</v>
      </c>
      <c r="B3" s="120"/>
      <c r="C3" s="121"/>
      <c r="D3" s="122"/>
      <c r="E3" s="123"/>
      <c r="F3" s="123"/>
      <c r="G3" s="123"/>
      <c r="H3" s="124"/>
      <c r="I3" s="125"/>
      <c r="J3" s="126" t="s">
        <v>153</v>
      </c>
      <c r="K3" s="127"/>
      <c r="L3" s="127"/>
      <c r="M3" s="128"/>
      <c r="N3" s="129" t="s">
        <v>154</v>
      </c>
      <c r="O3" s="130" t="s">
        <v>155</v>
      </c>
      <c r="P3" s="130"/>
      <c r="Q3" s="130"/>
      <c r="R3" s="130"/>
      <c r="S3" s="130" t="s">
        <v>156</v>
      </c>
      <c r="T3" s="131" t="s">
        <v>157</v>
      </c>
      <c r="U3" s="132"/>
      <c r="V3" s="132"/>
      <c r="W3" s="133"/>
    </row>
    <row r="4" spans="1:24" s="146" customFormat="1" ht="61.5" customHeight="1" x14ac:dyDescent="0.25">
      <c r="A4" s="134" t="s">
        <v>158</v>
      </c>
      <c r="B4" s="120" t="s">
        <v>159</v>
      </c>
      <c r="C4" s="135"/>
      <c r="D4" s="135" t="s">
        <v>160</v>
      </c>
      <c r="E4" s="136" t="s">
        <v>161</v>
      </c>
      <c r="F4" s="137" t="s">
        <v>162</v>
      </c>
      <c r="G4" s="137" t="s">
        <v>163</v>
      </c>
      <c r="H4" s="136" t="s">
        <v>164</v>
      </c>
      <c r="I4" s="136" t="s">
        <v>165</v>
      </c>
      <c r="J4" s="138" t="s">
        <v>166</v>
      </c>
      <c r="K4" s="138" t="s">
        <v>167</v>
      </c>
      <c r="L4" s="138" t="s">
        <v>168</v>
      </c>
      <c r="M4" s="138" t="s">
        <v>169</v>
      </c>
      <c r="N4" s="139"/>
      <c r="O4" s="140" t="s">
        <v>166</v>
      </c>
      <c r="P4" s="140" t="s">
        <v>167</v>
      </c>
      <c r="Q4" s="140" t="s">
        <v>168</v>
      </c>
      <c r="R4" s="140" t="s">
        <v>169</v>
      </c>
      <c r="S4" s="130"/>
      <c r="T4" s="141" t="s">
        <v>170</v>
      </c>
      <c r="U4" s="142" t="s">
        <v>171</v>
      </c>
      <c r="V4" s="143" t="s">
        <v>172</v>
      </c>
      <c r="W4" s="144" t="s">
        <v>173</v>
      </c>
      <c r="X4" s="145"/>
    </row>
    <row r="5" spans="1:24" ht="336.75" customHeight="1" x14ac:dyDescent="0.3">
      <c r="A5" s="147" t="s">
        <v>174</v>
      </c>
      <c r="B5" s="135" t="s">
        <v>175</v>
      </c>
      <c r="C5" s="148" t="s">
        <v>176</v>
      </c>
      <c r="D5" s="149" t="s">
        <v>177</v>
      </c>
      <c r="E5" s="150" t="s">
        <v>178</v>
      </c>
      <c r="F5" s="150" t="s">
        <v>179</v>
      </c>
      <c r="G5" s="151">
        <v>43891</v>
      </c>
      <c r="H5" s="152">
        <v>44165</v>
      </c>
      <c r="I5" s="150" t="s">
        <v>180</v>
      </c>
      <c r="J5" s="153">
        <v>0.4</v>
      </c>
      <c r="K5" s="154" t="s">
        <v>181</v>
      </c>
      <c r="L5" s="155" t="s">
        <v>182</v>
      </c>
      <c r="M5" s="154" t="s">
        <v>183</v>
      </c>
      <c r="N5" s="156" t="s">
        <v>184</v>
      </c>
      <c r="O5" s="157">
        <v>0.6</v>
      </c>
      <c r="P5" s="158" t="s">
        <v>185</v>
      </c>
      <c r="Q5" s="159"/>
      <c r="R5" s="158" t="s">
        <v>186</v>
      </c>
      <c r="S5" s="160" t="s">
        <v>187</v>
      </c>
      <c r="T5" s="161" t="s">
        <v>188</v>
      </c>
      <c r="U5" s="162">
        <v>0.6</v>
      </c>
      <c r="V5" s="149" t="s">
        <v>35</v>
      </c>
      <c r="W5" s="149" t="s">
        <v>189</v>
      </c>
    </row>
    <row r="6" spans="1:24" s="167" customFormat="1" ht="156" customHeight="1" x14ac:dyDescent="0.2">
      <c r="A6" s="147" t="s">
        <v>190</v>
      </c>
      <c r="B6" s="135" t="s">
        <v>191</v>
      </c>
      <c r="C6" s="163" t="s">
        <v>192</v>
      </c>
      <c r="D6" s="149" t="s">
        <v>193</v>
      </c>
      <c r="E6" s="150" t="s">
        <v>194</v>
      </c>
      <c r="F6" s="150" t="s">
        <v>179</v>
      </c>
      <c r="G6" s="151">
        <v>43831</v>
      </c>
      <c r="H6" s="152">
        <v>43861</v>
      </c>
      <c r="I6" s="150" t="s">
        <v>180</v>
      </c>
      <c r="J6" s="153">
        <v>1</v>
      </c>
      <c r="K6" s="154" t="s">
        <v>195</v>
      </c>
      <c r="L6" s="155" t="s">
        <v>182</v>
      </c>
      <c r="M6" s="154" t="s">
        <v>196</v>
      </c>
      <c r="N6" s="156" t="s">
        <v>197</v>
      </c>
      <c r="O6" s="164">
        <v>1</v>
      </c>
      <c r="P6" s="160" t="s">
        <v>198</v>
      </c>
      <c r="Q6" s="160"/>
      <c r="R6" s="160"/>
      <c r="S6" s="160" t="s">
        <v>197</v>
      </c>
      <c r="T6" s="165" t="s">
        <v>199</v>
      </c>
      <c r="U6" s="162">
        <v>1</v>
      </c>
      <c r="V6" s="149" t="s">
        <v>35</v>
      </c>
      <c r="W6" s="149" t="s">
        <v>200</v>
      </c>
      <c r="X6" s="166"/>
    </row>
    <row r="7" spans="1:24" s="167" customFormat="1" ht="345" customHeight="1" x14ac:dyDescent="0.2">
      <c r="A7" s="147" t="s">
        <v>201</v>
      </c>
      <c r="B7" s="135" t="s">
        <v>202</v>
      </c>
      <c r="C7" s="163" t="s">
        <v>203</v>
      </c>
      <c r="D7" s="149" t="s">
        <v>204</v>
      </c>
      <c r="E7" s="150" t="s">
        <v>205</v>
      </c>
      <c r="F7" s="150" t="s">
        <v>179</v>
      </c>
      <c r="G7" s="152">
        <v>43862</v>
      </c>
      <c r="H7" s="152">
        <v>44195</v>
      </c>
      <c r="I7" s="150" t="s">
        <v>180</v>
      </c>
      <c r="J7" s="153" t="s">
        <v>206</v>
      </c>
      <c r="K7" s="154" t="s">
        <v>207</v>
      </c>
      <c r="L7" s="168" t="s">
        <v>206</v>
      </c>
      <c r="M7" s="154" t="s">
        <v>208</v>
      </c>
      <c r="N7" s="156" t="s">
        <v>209</v>
      </c>
      <c r="O7" s="164">
        <v>1</v>
      </c>
      <c r="P7" s="160" t="s">
        <v>210</v>
      </c>
      <c r="Q7" s="160" t="s">
        <v>35</v>
      </c>
      <c r="R7" s="160" t="s">
        <v>211</v>
      </c>
      <c r="S7" s="160" t="s">
        <v>212</v>
      </c>
      <c r="T7" s="169" t="s">
        <v>213</v>
      </c>
      <c r="U7" s="162">
        <v>1</v>
      </c>
      <c r="V7" s="149" t="s">
        <v>35</v>
      </c>
      <c r="W7" s="149" t="s">
        <v>214</v>
      </c>
      <c r="X7" s="166"/>
    </row>
    <row r="8" spans="1:24" s="167" customFormat="1" ht="403.5" customHeight="1" x14ac:dyDescent="0.2">
      <c r="A8" s="147" t="s">
        <v>215</v>
      </c>
      <c r="B8" s="135" t="s">
        <v>216</v>
      </c>
      <c r="C8" s="163" t="s">
        <v>217</v>
      </c>
      <c r="D8" s="149" t="s">
        <v>218</v>
      </c>
      <c r="E8" s="150" t="s">
        <v>219</v>
      </c>
      <c r="F8" s="150" t="s">
        <v>220</v>
      </c>
      <c r="G8" s="152" t="s">
        <v>221</v>
      </c>
      <c r="H8" s="152">
        <v>44196</v>
      </c>
      <c r="I8" s="150" t="s">
        <v>180</v>
      </c>
      <c r="J8" s="153">
        <v>0.33300000000000002</v>
      </c>
      <c r="K8" s="154" t="s">
        <v>222</v>
      </c>
      <c r="L8" s="155" t="s">
        <v>182</v>
      </c>
      <c r="M8" s="154" t="s">
        <v>223</v>
      </c>
      <c r="N8" s="156" t="s">
        <v>209</v>
      </c>
      <c r="O8" s="170">
        <v>0.66</v>
      </c>
      <c r="P8" s="171" t="s">
        <v>224</v>
      </c>
      <c r="Q8" s="171" t="s">
        <v>225</v>
      </c>
      <c r="R8" s="171" t="s">
        <v>226</v>
      </c>
      <c r="S8" s="160" t="s">
        <v>209</v>
      </c>
      <c r="T8" s="169" t="s">
        <v>227</v>
      </c>
      <c r="U8" s="172">
        <f>2/3</f>
        <v>0.66666666666666663</v>
      </c>
      <c r="V8" s="149" t="s">
        <v>228</v>
      </c>
      <c r="W8" s="149" t="s">
        <v>229</v>
      </c>
      <c r="X8" s="166"/>
    </row>
    <row r="9" spans="1:24" s="184" customFormat="1" ht="112.5" customHeight="1" x14ac:dyDescent="0.2">
      <c r="A9" s="173" t="s">
        <v>230</v>
      </c>
      <c r="B9" s="135" t="s">
        <v>231</v>
      </c>
      <c r="C9" s="174" t="s">
        <v>232</v>
      </c>
      <c r="D9" s="175" t="s">
        <v>233</v>
      </c>
      <c r="E9" s="176" t="s">
        <v>234</v>
      </c>
      <c r="F9" s="176" t="s">
        <v>235</v>
      </c>
      <c r="G9" s="177">
        <v>43850</v>
      </c>
      <c r="H9" s="177">
        <v>43864</v>
      </c>
      <c r="I9" s="176" t="s">
        <v>236</v>
      </c>
      <c r="J9" s="178">
        <v>1</v>
      </c>
      <c r="K9" s="179" t="s">
        <v>237</v>
      </c>
      <c r="L9" s="180" t="s">
        <v>238</v>
      </c>
      <c r="M9" s="181" t="s">
        <v>239</v>
      </c>
      <c r="N9" s="182" t="s">
        <v>240</v>
      </c>
      <c r="O9" s="170" t="s">
        <v>241</v>
      </c>
      <c r="P9" s="171" t="s">
        <v>242</v>
      </c>
      <c r="Q9" s="170" t="s">
        <v>241</v>
      </c>
      <c r="R9" s="170" t="s">
        <v>241</v>
      </c>
      <c r="S9" s="160" t="s">
        <v>240</v>
      </c>
      <c r="T9" s="169" t="s">
        <v>243</v>
      </c>
      <c r="U9" s="162">
        <v>1</v>
      </c>
      <c r="V9" s="149" t="s">
        <v>35</v>
      </c>
      <c r="W9" s="149" t="s">
        <v>244</v>
      </c>
      <c r="X9" s="183"/>
    </row>
    <row r="10" spans="1:24" s="184" customFormat="1" ht="261.75" customHeight="1" x14ac:dyDescent="0.2">
      <c r="A10" s="173" t="s">
        <v>230</v>
      </c>
      <c r="B10" s="135" t="s">
        <v>245</v>
      </c>
      <c r="C10" s="174" t="s">
        <v>246</v>
      </c>
      <c r="D10" s="175" t="s">
        <v>247</v>
      </c>
      <c r="E10" s="176" t="s">
        <v>248</v>
      </c>
      <c r="F10" s="176" t="s">
        <v>249</v>
      </c>
      <c r="G10" s="177">
        <v>43838</v>
      </c>
      <c r="H10" s="177">
        <v>44090</v>
      </c>
      <c r="I10" s="176" t="s">
        <v>236</v>
      </c>
      <c r="J10" s="178">
        <v>0.33</v>
      </c>
      <c r="K10" s="179" t="s">
        <v>250</v>
      </c>
      <c r="L10" s="180" t="s">
        <v>238</v>
      </c>
      <c r="M10" s="181" t="s">
        <v>251</v>
      </c>
      <c r="N10" s="182" t="s">
        <v>252</v>
      </c>
      <c r="O10" s="170">
        <f>(2/3)</f>
        <v>0.66666666666666663</v>
      </c>
      <c r="P10" s="171" t="s">
        <v>253</v>
      </c>
      <c r="Q10" s="171"/>
      <c r="R10" s="171" t="s">
        <v>254</v>
      </c>
      <c r="S10" s="160" t="s">
        <v>255</v>
      </c>
      <c r="T10" s="161" t="s">
        <v>256</v>
      </c>
      <c r="U10" s="172">
        <f>2/3</f>
        <v>0.66666666666666663</v>
      </c>
      <c r="V10" s="149" t="s">
        <v>35</v>
      </c>
      <c r="W10" s="149" t="s">
        <v>257</v>
      </c>
      <c r="X10" s="183"/>
    </row>
    <row r="11" spans="1:24" s="184" customFormat="1" ht="291" customHeight="1" x14ac:dyDescent="0.2">
      <c r="A11" s="173" t="s">
        <v>230</v>
      </c>
      <c r="B11" s="185" t="s">
        <v>258</v>
      </c>
      <c r="C11" s="186" t="s">
        <v>259</v>
      </c>
      <c r="D11" s="187" t="s">
        <v>260</v>
      </c>
      <c r="E11" s="188" t="s">
        <v>261</v>
      </c>
      <c r="F11" s="188" t="s">
        <v>249</v>
      </c>
      <c r="G11" s="189">
        <v>43864</v>
      </c>
      <c r="H11" s="189">
        <v>44196</v>
      </c>
      <c r="I11" s="176" t="s">
        <v>236</v>
      </c>
      <c r="J11" s="178">
        <v>1</v>
      </c>
      <c r="K11" s="179" t="s">
        <v>262</v>
      </c>
      <c r="L11" s="180" t="s">
        <v>238</v>
      </c>
      <c r="M11" s="181" t="s">
        <v>263</v>
      </c>
      <c r="N11" s="182" t="s">
        <v>264</v>
      </c>
      <c r="O11" s="170">
        <v>1</v>
      </c>
      <c r="P11" s="171" t="s">
        <v>265</v>
      </c>
      <c r="Q11" s="171"/>
      <c r="R11" s="171" t="s">
        <v>266</v>
      </c>
      <c r="S11" s="160" t="s">
        <v>267</v>
      </c>
      <c r="T11" s="190" t="s">
        <v>268</v>
      </c>
      <c r="U11" s="191">
        <v>1</v>
      </c>
      <c r="V11" s="149" t="s">
        <v>35</v>
      </c>
      <c r="W11" s="149" t="s">
        <v>269</v>
      </c>
      <c r="X11" s="183"/>
    </row>
    <row r="12" spans="1:24" ht="111" customHeight="1" x14ac:dyDescent="0.2">
      <c r="A12" s="120" t="s">
        <v>270</v>
      </c>
      <c r="B12" s="120"/>
      <c r="C12" s="121"/>
      <c r="D12" s="122"/>
      <c r="E12" s="123"/>
      <c r="F12" s="123"/>
      <c r="G12" s="123"/>
      <c r="H12" s="123"/>
      <c r="I12" s="192"/>
      <c r="J12" s="126" t="s">
        <v>153</v>
      </c>
      <c r="K12" s="127"/>
      <c r="L12" s="127"/>
      <c r="M12" s="128"/>
      <c r="N12" s="193" t="s">
        <v>154</v>
      </c>
      <c r="O12" s="130" t="s">
        <v>155</v>
      </c>
      <c r="P12" s="130"/>
      <c r="Q12" s="130"/>
      <c r="R12" s="130"/>
      <c r="S12" s="194" t="s">
        <v>271</v>
      </c>
      <c r="T12" s="131" t="s">
        <v>157</v>
      </c>
      <c r="U12" s="132"/>
      <c r="V12" s="132"/>
      <c r="W12" s="133"/>
    </row>
    <row r="13" spans="1:24" s="146" customFormat="1" ht="72.75" customHeight="1" x14ac:dyDescent="0.25">
      <c r="A13" s="134" t="s">
        <v>272</v>
      </c>
      <c r="B13" s="120" t="s">
        <v>159</v>
      </c>
      <c r="C13" s="135"/>
      <c r="D13" s="135" t="s">
        <v>160</v>
      </c>
      <c r="E13" s="136" t="s">
        <v>273</v>
      </c>
      <c r="F13" s="137" t="s">
        <v>162</v>
      </c>
      <c r="G13" s="136" t="s">
        <v>274</v>
      </c>
      <c r="H13" s="136" t="s">
        <v>164</v>
      </c>
      <c r="I13" s="136" t="s">
        <v>165</v>
      </c>
      <c r="J13" s="138" t="s">
        <v>166</v>
      </c>
      <c r="K13" s="138" t="s">
        <v>167</v>
      </c>
      <c r="L13" s="138" t="s">
        <v>168</v>
      </c>
      <c r="M13" s="138" t="s">
        <v>169</v>
      </c>
      <c r="N13" s="195"/>
      <c r="O13" s="140" t="s">
        <v>166</v>
      </c>
      <c r="P13" s="140" t="s">
        <v>167</v>
      </c>
      <c r="Q13" s="140" t="s">
        <v>168</v>
      </c>
      <c r="R13" s="140" t="s">
        <v>169</v>
      </c>
      <c r="S13" s="196"/>
      <c r="T13" s="141" t="s">
        <v>170</v>
      </c>
      <c r="U13" s="142" t="s">
        <v>171</v>
      </c>
      <c r="V13" s="143" t="s">
        <v>172</v>
      </c>
      <c r="W13" s="144" t="s">
        <v>173</v>
      </c>
      <c r="X13" s="145"/>
    </row>
    <row r="14" spans="1:24" s="206" customFormat="1" ht="408.75" customHeight="1" x14ac:dyDescent="0.2">
      <c r="A14" s="197" t="s">
        <v>275</v>
      </c>
      <c r="B14" s="135" t="s">
        <v>276</v>
      </c>
      <c r="C14" s="163" t="s">
        <v>277</v>
      </c>
      <c r="D14" s="175" t="s">
        <v>278</v>
      </c>
      <c r="E14" s="176" t="s">
        <v>279</v>
      </c>
      <c r="F14" s="150" t="s">
        <v>280</v>
      </c>
      <c r="G14" s="198">
        <v>43832</v>
      </c>
      <c r="H14" s="198">
        <v>44196</v>
      </c>
      <c r="I14" s="176" t="s">
        <v>281</v>
      </c>
      <c r="J14" s="199">
        <v>1</v>
      </c>
      <c r="K14" s="200" t="s">
        <v>282</v>
      </c>
      <c r="L14" s="201" t="s">
        <v>283</v>
      </c>
      <c r="M14" s="202" t="s">
        <v>284</v>
      </c>
      <c r="N14" s="203" t="s">
        <v>285</v>
      </c>
      <c r="O14" s="164">
        <v>1</v>
      </c>
      <c r="P14" s="160" t="s">
        <v>286</v>
      </c>
      <c r="Q14" s="204" t="s">
        <v>35</v>
      </c>
      <c r="R14" s="160" t="s">
        <v>287</v>
      </c>
      <c r="S14" s="160" t="s">
        <v>288</v>
      </c>
      <c r="T14" s="169" t="s">
        <v>289</v>
      </c>
      <c r="U14" s="162">
        <v>1</v>
      </c>
      <c r="V14" s="149" t="s">
        <v>290</v>
      </c>
      <c r="W14" s="149" t="s">
        <v>291</v>
      </c>
      <c r="X14" s="205"/>
    </row>
    <row r="15" spans="1:24" s="206" customFormat="1" ht="366.75" customHeight="1" x14ac:dyDescent="0.2">
      <c r="A15" s="197" t="s">
        <v>275</v>
      </c>
      <c r="B15" s="135" t="s">
        <v>292</v>
      </c>
      <c r="C15" s="148" t="s">
        <v>293</v>
      </c>
      <c r="D15" s="207" t="s">
        <v>294</v>
      </c>
      <c r="E15" s="208" t="s">
        <v>295</v>
      </c>
      <c r="F15" s="208" t="s">
        <v>296</v>
      </c>
      <c r="G15" s="209">
        <v>43831</v>
      </c>
      <c r="H15" s="209">
        <v>44196</v>
      </c>
      <c r="I15" s="176" t="s">
        <v>241</v>
      </c>
      <c r="J15" s="210">
        <v>0.27272727272727271</v>
      </c>
      <c r="K15" s="179" t="s">
        <v>297</v>
      </c>
      <c r="L15" s="201" t="s">
        <v>283</v>
      </c>
      <c r="M15" s="179" t="s">
        <v>298</v>
      </c>
      <c r="N15" s="182" t="s">
        <v>299</v>
      </c>
      <c r="O15" s="164">
        <v>0.72727272727272729</v>
      </c>
      <c r="P15" s="160" t="s">
        <v>300</v>
      </c>
      <c r="Q15" s="204"/>
      <c r="R15" s="160" t="s">
        <v>301</v>
      </c>
      <c r="S15" s="160" t="s">
        <v>302</v>
      </c>
      <c r="T15" s="161" t="s">
        <v>303</v>
      </c>
      <c r="U15" s="172">
        <f>7/11</f>
        <v>0.63636363636363635</v>
      </c>
      <c r="V15" s="175" t="s">
        <v>304</v>
      </c>
      <c r="W15" s="149" t="s">
        <v>305</v>
      </c>
      <c r="X15" s="205"/>
    </row>
    <row r="16" spans="1:24" s="206" customFormat="1" ht="366.75" customHeight="1" x14ac:dyDescent="0.2">
      <c r="A16" s="197" t="s">
        <v>275</v>
      </c>
      <c r="B16" s="135" t="s">
        <v>306</v>
      </c>
      <c r="C16" s="211" t="s">
        <v>307</v>
      </c>
      <c r="D16" s="212" t="s">
        <v>308</v>
      </c>
      <c r="E16" s="208" t="s">
        <v>309</v>
      </c>
      <c r="F16" s="213" t="s">
        <v>310</v>
      </c>
      <c r="G16" s="209">
        <v>43831</v>
      </c>
      <c r="H16" s="209">
        <v>44196</v>
      </c>
      <c r="I16" s="176" t="s">
        <v>241</v>
      </c>
      <c r="J16" s="153">
        <v>0.25</v>
      </c>
      <c r="K16" s="179" t="s">
        <v>311</v>
      </c>
      <c r="L16" s="201" t="s">
        <v>283</v>
      </c>
      <c r="M16" s="214" t="s">
        <v>312</v>
      </c>
      <c r="N16" s="182" t="s">
        <v>313</v>
      </c>
      <c r="O16" s="164">
        <v>0.57999999999999996</v>
      </c>
      <c r="P16" s="160" t="s">
        <v>314</v>
      </c>
      <c r="Q16" s="204"/>
      <c r="R16" s="160" t="s">
        <v>315</v>
      </c>
      <c r="S16" s="160" t="s">
        <v>316</v>
      </c>
      <c r="T16" s="215" t="s">
        <v>317</v>
      </c>
      <c r="U16" s="172">
        <f>23/40</f>
        <v>0.57499999999999996</v>
      </c>
      <c r="V16" s="149" t="s">
        <v>35</v>
      </c>
      <c r="W16" s="149" t="s">
        <v>318</v>
      </c>
      <c r="X16" s="205"/>
    </row>
    <row r="17" spans="1:24" s="217" customFormat="1" ht="192.75" customHeight="1" x14ac:dyDescent="0.2">
      <c r="A17" s="197" t="s">
        <v>275</v>
      </c>
      <c r="B17" s="135" t="s">
        <v>319</v>
      </c>
      <c r="C17" s="163" t="s">
        <v>320</v>
      </c>
      <c r="D17" s="175" t="s">
        <v>321</v>
      </c>
      <c r="E17" s="176" t="s">
        <v>322</v>
      </c>
      <c r="F17" s="176" t="s">
        <v>235</v>
      </c>
      <c r="G17" s="198">
        <v>43832</v>
      </c>
      <c r="H17" s="198">
        <v>44196</v>
      </c>
      <c r="I17" s="176" t="s">
        <v>241</v>
      </c>
      <c r="J17" s="178">
        <v>1</v>
      </c>
      <c r="K17" s="179" t="s">
        <v>323</v>
      </c>
      <c r="L17" s="201" t="s">
        <v>283</v>
      </c>
      <c r="M17" s="181" t="s">
        <v>324</v>
      </c>
      <c r="N17" s="182" t="s">
        <v>325</v>
      </c>
      <c r="O17" s="164">
        <v>1</v>
      </c>
      <c r="P17" s="160" t="s">
        <v>326</v>
      </c>
      <c r="Q17" s="204"/>
      <c r="R17" s="160" t="s">
        <v>327</v>
      </c>
      <c r="S17" s="160" t="s">
        <v>328</v>
      </c>
      <c r="T17" s="165" t="s">
        <v>329</v>
      </c>
      <c r="U17" s="172">
        <f>17/17</f>
        <v>1</v>
      </c>
      <c r="V17" s="149" t="s">
        <v>330</v>
      </c>
      <c r="W17" s="149" t="s">
        <v>331</v>
      </c>
      <c r="X17" s="216"/>
    </row>
    <row r="18" spans="1:24" s="217" customFormat="1" ht="243.75" customHeight="1" x14ac:dyDescent="0.2">
      <c r="A18" s="197" t="s">
        <v>275</v>
      </c>
      <c r="B18" s="135" t="s">
        <v>332</v>
      </c>
      <c r="C18" s="163" t="s">
        <v>333</v>
      </c>
      <c r="D18" s="175" t="s">
        <v>334</v>
      </c>
      <c r="E18" s="176" t="s">
        <v>335</v>
      </c>
      <c r="F18" s="176" t="s">
        <v>235</v>
      </c>
      <c r="G18" s="198">
        <v>43832</v>
      </c>
      <c r="H18" s="198">
        <v>44196</v>
      </c>
      <c r="I18" s="176" t="s">
        <v>241</v>
      </c>
      <c r="J18" s="178" t="s">
        <v>238</v>
      </c>
      <c r="K18" s="179" t="s">
        <v>336</v>
      </c>
      <c r="L18" s="201" t="s">
        <v>283</v>
      </c>
      <c r="M18" s="201" t="s">
        <v>283</v>
      </c>
      <c r="N18" s="182" t="s">
        <v>337</v>
      </c>
      <c r="O18" s="164">
        <v>1</v>
      </c>
      <c r="P18" s="160" t="s">
        <v>338</v>
      </c>
      <c r="Q18" s="204"/>
      <c r="R18" s="160" t="s">
        <v>339</v>
      </c>
      <c r="S18" s="160" t="s">
        <v>340</v>
      </c>
      <c r="T18" s="165" t="s">
        <v>341</v>
      </c>
      <c r="U18" s="172">
        <v>1</v>
      </c>
      <c r="V18" s="149" t="s">
        <v>330</v>
      </c>
      <c r="W18" s="149" t="s">
        <v>342</v>
      </c>
      <c r="X18" s="216"/>
    </row>
    <row r="19" spans="1:24" s="206" customFormat="1" ht="366.75" customHeight="1" x14ac:dyDescent="0.2">
      <c r="A19" s="147" t="s">
        <v>343</v>
      </c>
      <c r="B19" s="135" t="s">
        <v>344</v>
      </c>
      <c r="C19" s="174" t="s">
        <v>345</v>
      </c>
      <c r="D19" s="149" t="s">
        <v>346</v>
      </c>
      <c r="E19" s="176" t="s">
        <v>347</v>
      </c>
      <c r="F19" s="150" t="s">
        <v>348</v>
      </c>
      <c r="G19" s="198">
        <v>43845</v>
      </c>
      <c r="H19" s="198">
        <v>44196</v>
      </c>
      <c r="I19" s="176" t="s">
        <v>349</v>
      </c>
      <c r="J19" s="153">
        <v>0.41549999999999998</v>
      </c>
      <c r="K19" s="154" t="s">
        <v>350</v>
      </c>
      <c r="L19" s="180" t="s">
        <v>351</v>
      </c>
      <c r="M19" s="181" t="s">
        <v>352</v>
      </c>
      <c r="N19" s="182" t="s">
        <v>337</v>
      </c>
      <c r="O19" s="164">
        <v>0.88</v>
      </c>
      <c r="P19" s="160" t="s">
        <v>353</v>
      </c>
      <c r="Q19" s="204" t="s">
        <v>354</v>
      </c>
      <c r="R19" s="160" t="s">
        <v>355</v>
      </c>
      <c r="S19" s="160" t="s">
        <v>337</v>
      </c>
      <c r="T19" s="165" t="s">
        <v>356</v>
      </c>
      <c r="U19" s="172">
        <f>1758/2000</f>
        <v>0.879</v>
      </c>
      <c r="V19" s="149" t="s">
        <v>35</v>
      </c>
      <c r="W19" s="149" t="s">
        <v>357</v>
      </c>
      <c r="X19" s="205"/>
    </row>
    <row r="20" spans="1:24" s="206" customFormat="1" ht="231.75" customHeight="1" x14ac:dyDescent="0.2">
      <c r="A20" s="197" t="s">
        <v>358</v>
      </c>
      <c r="B20" s="135" t="s">
        <v>359</v>
      </c>
      <c r="C20" s="174" t="s">
        <v>360</v>
      </c>
      <c r="D20" s="175" t="s">
        <v>361</v>
      </c>
      <c r="E20" s="176" t="s">
        <v>362</v>
      </c>
      <c r="F20" s="150" t="s">
        <v>363</v>
      </c>
      <c r="G20" s="198">
        <v>43983</v>
      </c>
      <c r="H20" s="198">
        <v>44196</v>
      </c>
      <c r="I20" s="198" t="s">
        <v>349</v>
      </c>
      <c r="J20" s="153">
        <v>0</v>
      </c>
      <c r="K20" s="218" t="s">
        <v>364</v>
      </c>
      <c r="L20" s="219" t="s">
        <v>365</v>
      </c>
      <c r="M20" s="219" t="s">
        <v>365</v>
      </c>
      <c r="N20" s="182" t="s">
        <v>337</v>
      </c>
      <c r="O20" s="164">
        <v>0.29411764705882354</v>
      </c>
      <c r="P20" s="160" t="s">
        <v>366</v>
      </c>
      <c r="Q20" s="204" t="s">
        <v>354</v>
      </c>
      <c r="R20" s="160" t="s">
        <v>355</v>
      </c>
      <c r="S20" s="160" t="s">
        <v>337</v>
      </c>
      <c r="T20" s="165" t="s">
        <v>367</v>
      </c>
      <c r="U20" s="162">
        <f>5/17</f>
        <v>0.29411764705882354</v>
      </c>
      <c r="V20" s="165" t="s">
        <v>368</v>
      </c>
      <c r="W20" s="149" t="s">
        <v>369</v>
      </c>
      <c r="X20" s="205"/>
    </row>
    <row r="21" spans="1:24" s="206" customFormat="1" ht="311.25" customHeight="1" x14ac:dyDescent="0.2">
      <c r="A21" s="147" t="s">
        <v>370</v>
      </c>
      <c r="B21" s="135" t="s">
        <v>371</v>
      </c>
      <c r="C21" s="174" t="s">
        <v>372</v>
      </c>
      <c r="D21" s="175" t="s">
        <v>373</v>
      </c>
      <c r="E21" s="176" t="s">
        <v>374</v>
      </c>
      <c r="F21" s="176" t="s">
        <v>375</v>
      </c>
      <c r="G21" s="198">
        <v>43862</v>
      </c>
      <c r="H21" s="198">
        <v>44196</v>
      </c>
      <c r="I21" s="150" t="s">
        <v>281</v>
      </c>
      <c r="J21" s="153">
        <v>1</v>
      </c>
      <c r="K21" s="154" t="s">
        <v>376</v>
      </c>
      <c r="L21" s="155" t="s">
        <v>283</v>
      </c>
      <c r="M21" s="154" t="s">
        <v>377</v>
      </c>
      <c r="N21" s="156" t="s">
        <v>378</v>
      </c>
      <c r="O21" s="164">
        <v>1</v>
      </c>
      <c r="P21" s="160" t="s">
        <v>379</v>
      </c>
      <c r="Q21" s="204" t="s">
        <v>35</v>
      </c>
      <c r="R21" s="160" t="s">
        <v>380</v>
      </c>
      <c r="S21" s="160" t="s">
        <v>337</v>
      </c>
      <c r="T21" s="169" t="s">
        <v>381</v>
      </c>
      <c r="U21" s="172">
        <v>1</v>
      </c>
      <c r="V21" s="149" t="s">
        <v>35</v>
      </c>
      <c r="W21" s="149" t="s">
        <v>382</v>
      </c>
      <c r="X21" s="205"/>
    </row>
    <row r="22" spans="1:24" s="146" customFormat="1" ht="111" customHeight="1" x14ac:dyDescent="0.25">
      <c r="A22" s="120" t="s">
        <v>383</v>
      </c>
      <c r="B22" s="122"/>
      <c r="C22" s="122"/>
      <c r="D22" s="122"/>
      <c r="E22" s="220"/>
      <c r="F22" s="220"/>
      <c r="G22" s="220"/>
      <c r="H22" s="220"/>
      <c r="I22" s="221"/>
      <c r="J22" s="222" t="s">
        <v>384</v>
      </c>
      <c r="K22" s="223"/>
      <c r="L22" s="223"/>
      <c r="M22" s="223"/>
      <c r="N22" s="224"/>
      <c r="O22" s="225" t="s">
        <v>385</v>
      </c>
      <c r="P22" s="226"/>
      <c r="Q22" s="226"/>
      <c r="R22" s="226"/>
      <c r="S22" s="227"/>
      <c r="T22" s="131" t="s">
        <v>157</v>
      </c>
      <c r="U22" s="132"/>
      <c r="V22" s="132"/>
      <c r="W22" s="133"/>
      <c r="X22" s="145"/>
    </row>
    <row r="23" spans="1:24" s="206" customFormat="1" ht="251.25" customHeight="1" x14ac:dyDescent="0.35">
      <c r="A23" s="228" t="s">
        <v>386</v>
      </c>
      <c r="B23" s="229"/>
      <c r="C23" s="229"/>
      <c r="D23" s="229"/>
      <c r="E23"/>
      <c r="F23"/>
      <c r="G23"/>
      <c r="H23"/>
      <c r="I23"/>
      <c r="J23" s="230"/>
      <c r="K23" s="231"/>
      <c r="L23" s="231"/>
      <c r="M23" s="231"/>
      <c r="N23" s="232"/>
      <c r="O23" s="233"/>
      <c r="P23" s="234"/>
      <c r="Q23" s="234"/>
      <c r="R23" s="234"/>
      <c r="S23" s="235"/>
      <c r="T23" s="236" t="s">
        <v>387</v>
      </c>
      <c r="U23" s="172">
        <v>1</v>
      </c>
      <c r="V23" s="237" t="s">
        <v>388</v>
      </c>
      <c r="W23" s="149" t="s">
        <v>389</v>
      </c>
      <c r="X23" s="205"/>
    </row>
    <row r="24" spans="1:24" ht="111" customHeight="1" x14ac:dyDescent="0.2">
      <c r="A24" s="120" t="s">
        <v>390</v>
      </c>
      <c r="B24" s="120"/>
      <c r="C24" s="121"/>
      <c r="D24" s="122"/>
      <c r="E24" s="123"/>
      <c r="F24" s="123"/>
      <c r="G24" s="123"/>
      <c r="H24" s="123"/>
      <c r="I24" s="221"/>
      <c r="J24" s="126" t="s">
        <v>153</v>
      </c>
      <c r="K24" s="127"/>
      <c r="L24" s="127"/>
      <c r="M24" s="128"/>
      <c r="N24" s="193" t="s">
        <v>154</v>
      </c>
      <c r="O24" s="130" t="s">
        <v>155</v>
      </c>
      <c r="P24" s="130"/>
      <c r="Q24" s="130"/>
      <c r="R24" s="130"/>
      <c r="S24" s="194" t="s">
        <v>271</v>
      </c>
      <c r="T24" s="131" t="s">
        <v>157</v>
      </c>
      <c r="U24" s="132"/>
      <c r="V24" s="132"/>
      <c r="W24" s="133"/>
    </row>
    <row r="25" spans="1:24" s="146" customFormat="1" ht="102" customHeight="1" x14ac:dyDescent="0.25">
      <c r="A25" s="134" t="s">
        <v>158</v>
      </c>
      <c r="B25" s="120" t="s">
        <v>159</v>
      </c>
      <c r="C25" s="135"/>
      <c r="D25" s="135" t="s">
        <v>160</v>
      </c>
      <c r="E25" s="136" t="s">
        <v>273</v>
      </c>
      <c r="F25" s="136" t="s">
        <v>162</v>
      </c>
      <c r="G25" s="137" t="s">
        <v>391</v>
      </c>
      <c r="H25" s="137" t="s">
        <v>164</v>
      </c>
      <c r="I25" s="136" t="s">
        <v>165</v>
      </c>
      <c r="J25" s="138" t="s">
        <v>166</v>
      </c>
      <c r="K25" s="138" t="s">
        <v>167</v>
      </c>
      <c r="L25" s="138" t="s">
        <v>168</v>
      </c>
      <c r="M25" s="138" t="s">
        <v>169</v>
      </c>
      <c r="N25" s="195"/>
      <c r="O25" s="140" t="s">
        <v>166</v>
      </c>
      <c r="P25" s="140" t="s">
        <v>167</v>
      </c>
      <c r="Q25" s="140" t="s">
        <v>168</v>
      </c>
      <c r="R25" s="140" t="s">
        <v>169</v>
      </c>
      <c r="S25" s="196"/>
      <c r="T25" s="141" t="s">
        <v>170</v>
      </c>
      <c r="U25" s="142" t="s">
        <v>171</v>
      </c>
      <c r="V25" s="143" t="s">
        <v>172</v>
      </c>
      <c r="W25" s="144" t="s">
        <v>173</v>
      </c>
      <c r="X25" s="145"/>
    </row>
    <row r="26" spans="1:24" ht="366.75" customHeight="1" x14ac:dyDescent="0.2">
      <c r="A26" s="147" t="s">
        <v>392</v>
      </c>
      <c r="B26" s="135" t="s">
        <v>393</v>
      </c>
      <c r="C26" s="163" t="s">
        <v>394</v>
      </c>
      <c r="D26" s="149" t="s">
        <v>395</v>
      </c>
      <c r="E26" s="150" t="s">
        <v>396</v>
      </c>
      <c r="F26" s="150" t="s">
        <v>397</v>
      </c>
      <c r="G26" s="198">
        <v>43832</v>
      </c>
      <c r="H26" s="198">
        <v>44196</v>
      </c>
      <c r="I26" s="150" t="s">
        <v>241</v>
      </c>
      <c r="J26" s="238">
        <v>0.5</v>
      </c>
      <c r="K26" s="200" t="s">
        <v>398</v>
      </c>
      <c r="L26" s="180" t="s">
        <v>351</v>
      </c>
      <c r="M26" s="181" t="s">
        <v>399</v>
      </c>
      <c r="N26" s="182" t="s">
        <v>400</v>
      </c>
      <c r="O26" s="157">
        <v>0.75</v>
      </c>
      <c r="P26" s="239" t="s">
        <v>401</v>
      </c>
      <c r="Q26" s="240" t="s">
        <v>354</v>
      </c>
      <c r="R26" s="158" t="s">
        <v>402</v>
      </c>
      <c r="S26" s="241" t="s">
        <v>400</v>
      </c>
      <c r="T26" s="169" t="s">
        <v>403</v>
      </c>
      <c r="U26" s="162">
        <v>0.75</v>
      </c>
      <c r="V26" s="149" t="s">
        <v>238</v>
      </c>
      <c r="W26" s="149" t="s">
        <v>404</v>
      </c>
    </row>
    <row r="27" spans="1:24" ht="366.75" customHeight="1" x14ac:dyDescent="0.2">
      <c r="A27" s="147" t="s">
        <v>405</v>
      </c>
      <c r="B27" s="135" t="s">
        <v>406</v>
      </c>
      <c r="C27" s="163" t="s">
        <v>407</v>
      </c>
      <c r="D27" s="149" t="s">
        <v>408</v>
      </c>
      <c r="E27" s="150" t="s">
        <v>409</v>
      </c>
      <c r="F27" s="150" t="s">
        <v>397</v>
      </c>
      <c r="G27" s="198">
        <v>43832</v>
      </c>
      <c r="H27" s="198">
        <v>44196</v>
      </c>
      <c r="I27" s="150" t="s">
        <v>410</v>
      </c>
      <c r="J27" s="238">
        <v>0.33333333333333331</v>
      </c>
      <c r="K27" s="200" t="s">
        <v>411</v>
      </c>
      <c r="L27" s="242" t="s">
        <v>351</v>
      </c>
      <c r="M27" s="181" t="s">
        <v>412</v>
      </c>
      <c r="N27" s="182" t="s">
        <v>400</v>
      </c>
      <c r="O27" s="157">
        <v>0.66666666666666663</v>
      </c>
      <c r="P27" s="239" t="s">
        <v>413</v>
      </c>
      <c r="Q27" s="240" t="s">
        <v>354</v>
      </c>
      <c r="R27" s="158" t="s">
        <v>414</v>
      </c>
      <c r="S27" s="241" t="s">
        <v>400</v>
      </c>
      <c r="T27" s="243" t="s">
        <v>415</v>
      </c>
      <c r="U27" s="162">
        <v>0.67</v>
      </c>
      <c r="V27" s="149" t="s">
        <v>238</v>
      </c>
      <c r="W27" s="149" t="s">
        <v>416</v>
      </c>
    </row>
    <row r="28" spans="1:24" ht="366.75" customHeight="1" x14ac:dyDescent="0.2">
      <c r="A28" s="147" t="s">
        <v>405</v>
      </c>
      <c r="B28" s="135" t="s">
        <v>417</v>
      </c>
      <c r="C28" s="163" t="s">
        <v>418</v>
      </c>
      <c r="D28" s="149" t="s">
        <v>419</v>
      </c>
      <c r="E28" s="150" t="s">
        <v>420</v>
      </c>
      <c r="F28" s="150" t="s">
        <v>397</v>
      </c>
      <c r="G28" s="198">
        <v>43832</v>
      </c>
      <c r="H28" s="198">
        <v>44012</v>
      </c>
      <c r="I28" s="150" t="s">
        <v>241</v>
      </c>
      <c r="J28" s="238">
        <v>0</v>
      </c>
      <c r="K28" s="200" t="s">
        <v>421</v>
      </c>
      <c r="L28" s="180" t="s">
        <v>365</v>
      </c>
      <c r="M28" s="180" t="s">
        <v>365</v>
      </c>
      <c r="N28" s="182" t="s">
        <v>422</v>
      </c>
      <c r="O28" s="157">
        <v>1</v>
      </c>
      <c r="P28" s="239" t="s">
        <v>423</v>
      </c>
      <c r="Q28" s="240" t="s">
        <v>354</v>
      </c>
      <c r="R28" s="244" t="s">
        <v>424</v>
      </c>
      <c r="S28" s="241" t="s">
        <v>337</v>
      </c>
      <c r="T28" s="245" t="s">
        <v>425</v>
      </c>
      <c r="U28" s="162">
        <v>1</v>
      </c>
      <c r="V28" s="149" t="s">
        <v>238</v>
      </c>
      <c r="W28" s="149" t="s">
        <v>426</v>
      </c>
    </row>
    <row r="29" spans="1:24" ht="222.75" customHeight="1" x14ac:dyDescent="0.2">
      <c r="A29" s="147" t="s">
        <v>427</v>
      </c>
      <c r="B29" s="135" t="s">
        <v>428</v>
      </c>
      <c r="C29" s="163" t="s">
        <v>429</v>
      </c>
      <c r="D29" s="149" t="s">
        <v>430</v>
      </c>
      <c r="E29" s="150" t="s">
        <v>431</v>
      </c>
      <c r="F29" s="150" t="s">
        <v>397</v>
      </c>
      <c r="G29" s="198">
        <v>43831</v>
      </c>
      <c r="H29" s="198">
        <v>44196</v>
      </c>
      <c r="I29" s="150" t="s">
        <v>241</v>
      </c>
      <c r="J29" s="238">
        <v>0.33333333333333331</v>
      </c>
      <c r="K29" s="200" t="s">
        <v>432</v>
      </c>
      <c r="L29" s="180" t="s">
        <v>351</v>
      </c>
      <c r="M29" s="181" t="s">
        <v>433</v>
      </c>
      <c r="N29" s="182" t="s">
        <v>400</v>
      </c>
      <c r="O29" s="157">
        <v>0.66666666666666663</v>
      </c>
      <c r="P29" s="239" t="s">
        <v>434</v>
      </c>
      <c r="Q29" s="240" t="s">
        <v>354</v>
      </c>
      <c r="R29" s="158" t="s">
        <v>435</v>
      </c>
      <c r="S29" s="241" t="s">
        <v>400</v>
      </c>
      <c r="T29" s="165" t="s">
        <v>436</v>
      </c>
      <c r="U29" s="162">
        <v>0.66669999999999996</v>
      </c>
      <c r="V29" s="149" t="s">
        <v>238</v>
      </c>
      <c r="W29" s="149" t="s">
        <v>437</v>
      </c>
    </row>
    <row r="30" spans="1:24" ht="154.5" customHeight="1" x14ac:dyDescent="0.2">
      <c r="A30" s="197" t="s">
        <v>438</v>
      </c>
      <c r="B30" s="135" t="s">
        <v>439</v>
      </c>
      <c r="C30" s="163" t="s">
        <v>440</v>
      </c>
      <c r="D30" s="149" t="s">
        <v>441</v>
      </c>
      <c r="E30" s="150" t="s">
        <v>442</v>
      </c>
      <c r="F30" s="150" t="s">
        <v>397</v>
      </c>
      <c r="G30" s="198">
        <v>43832</v>
      </c>
      <c r="H30" s="198">
        <v>44196</v>
      </c>
      <c r="I30" s="150" t="s">
        <v>241</v>
      </c>
      <c r="J30" s="238">
        <v>0.25</v>
      </c>
      <c r="K30" s="200" t="s">
        <v>443</v>
      </c>
      <c r="L30" s="180" t="s">
        <v>351</v>
      </c>
      <c r="M30" s="181" t="s">
        <v>444</v>
      </c>
      <c r="N30" s="182" t="s">
        <v>400</v>
      </c>
      <c r="O30" s="157">
        <v>0.58333333333333337</v>
      </c>
      <c r="P30" s="239" t="s">
        <v>445</v>
      </c>
      <c r="Q30" s="246" t="s">
        <v>354</v>
      </c>
      <c r="R30" s="244" t="s">
        <v>446</v>
      </c>
      <c r="S30" s="241" t="s">
        <v>400</v>
      </c>
      <c r="T30" s="165" t="s">
        <v>447</v>
      </c>
      <c r="U30" s="247">
        <v>0.58330000000000004</v>
      </c>
      <c r="V30" s="149" t="s">
        <v>238</v>
      </c>
      <c r="W30" s="149" t="s">
        <v>448</v>
      </c>
    </row>
    <row r="31" spans="1:24" ht="154.5" customHeight="1" x14ac:dyDescent="0.2">
      <c r="A31" s="197" t="s">
        <v>438</v>
      </c>
      <c r="B31" s="135" t="s">
        <v>449</v>
      </c>
      <c r="C31" s="163" t="s">
        <v>450</v>
      </c>
      <c r="D31" s="149" t="s">
        <v>451</v>
      </c>
      <c r="E31" s="150" t="s">
        <v>452</v>
      </c>
      <c r="F31" s="150" t="s">
        <v>397</v>
      </c>
      <c r="G31" s="198">
        <v>43831</v>
      </c>
      <c r="H31" s="198">
        <v>44012</v>
      </c>
      <c r="I31" s="150" t="s">
        <v>241</v>
      </c>
      <c r="J31" s="238">
        <v>1</v>
      </c>
      <c r="K31" s="200" t="s">
        <v>453</v>
      </c>
      <c r="L31" s="180" t="s">
        <v>351</v>
      </c>
      <c r="M31" s="181" t="s">
        <v>454</v>
      </c>
      <c r="N31" s="182" t="s">
        <v>455</v>
      </c>
      <c r="O31" s="157">
        <v>1</v>
      </c>
      <c r="P31" s="239" t="s">
        <v>456</v>
      </c>
      <c r="Q31" s="240" t="s">
        <v>354</v>
      </c>
      <c r="R31" s="248" t="s">
        <v>457</v>
      </c>
      <c r="S31" s="241" t="s">
        <v>455</v>
      </c>
      <c r="T31" s="169" t="s">
        <v>458</v>
      </c>
      <c r="U31" s="162">
        <v>1</v>
      </c>
      <c r="V31" s="149" t="s">
        <v>238</v>
      </c>
      <c r="W31" s="149" t="s">
        <v>459</v>
      </c>
    </row>
    <row r="32" spans="1:24" ht="297" customHeight="1" x14ac:dyDescent="0.2">
      <c r="A32" s="197" t="s">
        <v>438</v>
      </c>
      <c r="B32" s="135" t="s">
        <v>460</v>
      </c>
      <c r="C32" s="163" t="s">
        <v>461</v>
      </c>
      <c r="D32" s="149" t="s">
        <v>462</v>
      </c>
      <c r="E32" s="150" t="s">
        <v>463</v>
      </c>
      <c r="F32" s="150" t="s">
        <v>397</v>
      </c>
      <c r="G32" s="198">
        <v>43831</v>
      </c>
      <c r="H32" s="198">
        <v>44012</v>
      </c>
      <c r="I32" s="150" t="s">
        <v>241</v>
      </c>
      <c r="J32" s="238">
        <v>0</v>
      </c>
      <c r="K32" s="200" t="s">
        <v>421</v>
      </c>
      <c r="L32" s="180" t="s">
        <v>365</v>
      </c>
      <c r="M32" s="180" t="s">
        <v>365</v>
      </c>
      <c r="N32" s="182" t="s">
        <v>337</v>
      </c>
      <c r="O32" s="157">
        <v>1</v>
      </c>
      <c r="P32" s="239" t="s">
        <v>464</v>
      </c>
      <c r="Q32" s="249" t="s">
        <v>354</v>
      </c>
      <c r="R32" s="248" t="s">
        <v>465</v>
      </c>
      <c r="S32" s="241" t="s">
        <v>466</v>
      </c>
      <c r="T32" s="169" t="s">
        <v>467</v>
      </c>
      <c r="U32" s="162">
        <v>1</v>
      </c>
      <c r="V32" s="149" t="s">
        <v>238</v>
      </c>
      <c r="W32" s="149" t="s">
        <v>468</v>
      </c>
    </row>
    <row r="33" spans="1:24" ht="103.5" customHeight="1" x14ac:dyDescent="0.2">
      <c r="A33" s="197" t="s">
        <v>438</v>
      </c>
      <c r="B33" s="135" t="s">
        <v>469</v>
      </c>
      <c r="C33" s="163" t="s">
        <v>470</v>
      </c>
      <c r="D33" s="149" t="s">
        <v>471</v>
      </c>
      <c r="E33" s="150" t="s">
        <v>472</v>
      </c>
      <c r="F33" s="150" t="s">
        <v>473</v>
      </c>
      <c r="G33" s="198">
        <v>43840</v>
      </c>
      <c r="H33" s="198">
        <v>44104</v>
      </c>
      <c r="I33" s="150" t="s">
        <v>236</v>
      </c>
      <c r="J33" s="250">
        <v>1</v>
      </c>
      <c r="K33" s="200" t="s">
        <v>474</v>
      </c>
      <c r="L33" s="180" t="s">
        <v>238</v>
      </c>
      <c r="M33" s="181" t="s">
        <v>475</v>
      </c>
      <c r="N33" s="182" t="s">
        <v>337</v>
      </c>
      <c r="O33" s="249" t="s">
        <v>354</v>
      </c>
      <c r="P33" s="248" t="s">
        <v>476</v>
      </c>
      <c r="Q33" s="248"/>
      <c r="R33" s="248" t="s">
        <v>238</v>
      </c>
      <c r="S33" s="241" t="s">
        <v>337</v>
      </c>
      <c r="T33" s="169" t="s">
        <v>477</v>
      </c>
      <c r="U33" s="162">
        <v>0.5</v>
      </c>
      <c r="V33" s="149" t="s">
        <v>478</v>
      </c>
      <c r="W33" s="149" t="s">
        <v>479</v>
      </c>
    </row>
    <row r="34" spans="1:24" ht="279.75" customHeight="1" x14ac:dyDescent="0.2">
      <c r="A34" s="147" t="s">
        <v>480</v>
      </c>
      <c r="B34" s="135" t="s">
        <v>481</v>
      </c>
      <c r="C34" s="174" t="s">
        <v>482</v>
      </c>
      <c r="D34" s="149" t="s">
        <v>483</v>
      </c>
      <c r="E34" s="150" t="s">
        <v>484</v>
      </c>
      <c r="F34" s="150" t="s">
        <v>397</v>
      </c>
      <c r="G34" s="198">
        <v>43862</v>
      </c>
      <c r="H34" s="198">
        <v>44196</v>
      </c>
      <c r="I34" s="150" t="s">
        <v>241</v>
      </c>
      <c r="J34" s="238">
        <v>0</v>
      </c>
      <c r="K34" s="200" t="s">
        <v>485</v>
      </c>
      <c r="L34" s="180" t="s">
        <v>365</v>
      </c>
      <c r="M34" s="180" t="s">
        <v>365</v>
      </c>
      <c r="N34" s="182" t="s">
        <v>422</v>
      </c>
      <c r="O34" s="157">
        <v>1</v>
      </c>
      <c r="P34" s="239" t="s">
        <v>486</v>
      </c>
      <c r="Q34" s="240" t="s">
        <v>354</v>
      </c>
      <c r="R34" s="158" t="s">
        <v>487</v>
      </c>
      <c r="S34" s="241" t="s">
        <v>488</v>
      </c>
      <c r="T34" s="169" t="s">
        <v>489</v>
      </c>
      <c r="U34" s="162">
        <v>1</v>
      </c>
      <c r="V34" s="149" t="s">
        <v>490</v>
      </c>
      <c r="W34" s="149" t="s">
        <v>491</v>
      </c>
    </row>
    <row r="35" spans="1:24" ht="103.5" customHeight="1" x14ac:dyDescent="0.2">
      <c r="A35" s="147" t="s">
        <v>480</v>
      </c>
      <c r="B35" s="135" t="s">
        <v>492</v>
      </c>
      <c r="C35" s="163" t="s">
        <v>493</v>
      </c>
      <c r="D35" s="149" t="s">
        <v>494</v>
      </c>
      <c r="E35" s="150" t="s">
        <v>495</v>
      </c>
      <c r="F35" s="150" t="s">
        <v>397</v>
      </c>
      <c r="G35" s="198">
        <v>43862</v>
      </c>
      <c r="H35" s="198">
        <v>44196</v>
      </c>
      <c r="I35" s="150" t="s">
        <v>496</v>
      </c>
      <c r="J35" s="238">
        <v>0.33333333333333331</v>
      </c>
      <c r="K35" s="200" t="s">
        <v>497</v>
      </c>
      <c r="L35" s="180" t="s">
        <v>351</v>
      </c>
      <c r="M35" s="181" t="s">
        <v>498</v>
      </c>
      <c r="N35" s="182" t="s">
        <v>337</v>
      </c>
      <c r="O35" s="251">
        <v>1</v>
      </c>
      <c r="P35" s="239" t="s">
        <v>499</v>
      </c>
      <c r="Q35" s="240" t="s">
        <v>354</v>
      </c>
      <c r="R35" s="248" t="s">
        <v>500</v>
      </c>
      <c r="S35" s="241" t="s">
        <v>488</v>
      </c>
      <c r="T35" s="165" t="s">
        <v>501</v>
      </c>
      <c r="U35" s="162">
        <v>1</v>
      </c>
      <c r="V35" s="149" t="s">
        <v>238</v>
      </c>
      <c r="W35" s="149" t="s">
        <v>502</v>
      </c>
    </row>
    <row r="36" spans="1:24" ht="306" x14ac:dyDescent="0.2">
      <c r="A36" s="147" t="s">
        <v>480</v>
      </c>
      <c r="B36" s="135" t="s">
        <v>503</v>
      </c>
      <c r="C36" s="174" t="s">
        <v>504</v>
      </c>
      <c r="D36" s="149" t="s">
        <v>505</v>
      </c>
      <c r="E36" s="150" t="s">
        <v>506</v>
      </c>
      <c r="F36" s="150" t="s">
        <v>397</v>
      </c>
      <c r="G36" s="198">
        <v>43831</v>
      </c>
      <c r="H36" s="198">
        <v>44196</v>
      </c>
      <c r="I36" s="150" t="s">
        <v>410</v>
      </c>
      <c r="J36" s="178">
        <v>0.06</v>
      </c>
      <c r="K36" s="200" t="s">
        <v>507</v>
      </c>
      <c r="L36" s="242" t="s">
        <v>508</v>
      </c>
      <c r="M36" s="181" t="s">
        <v>509</v>
      </c>
      <c r="N36" s="182" t="s">
        <v>510</v>
      </c>
      <c r="O36" s="251">
        <v>0.74</v>
      </c>
      <c r="P36" s="239" t="s">
        <v>511</v>
      </c>
      <c r="Q36" s="240" t="s">
        <v>354</v>
      </c>
      <c r="R36" s="158" t="s">
        <v>512</v>
      </c>
      <c r="S36" s="241" t="s">
        <v>513</v>
      </c>
      <c r="T36" s="169" t="s">
        <v>514</v>
      </c>
      <c r="U36" s="162">
        <v>0.74</v>
      </c>
      <c r="V36" s="149" t="s">
        <v>238</v>
      </c>
      <c r="W36" s="149" t="s">
        <v>515</v>
      </c>
    </row>
    <row r="37" spans="1:24" ht="111" customHeight="1" x14ac:dyDescent="0.2">
      <c r="A37" s="120" t="s">
        <v>516</v>
      </c>
      <c r="B37" s="120"/>
      <c r="C37" s="121"/>
      <c r="D37" s="122"/>
      <c r="E37" s="123"/>
      <c r="F37" s="123"/>
      <c r="G37" s="123"/>
      <c r="H37" s="123"/>
      <c r="I37" s="125" t="s">
        <v>315</v>
      </c>
      <c r="J37" s="126" t="s">
        <v>153</v>
      </c>
      <c r="K37" s="127"/>
      <c r="L37" s="127"/>
      <c r="M37" s="128"/>
      <c r="N37" s="193" t="s">
        <v>154</v>
      </c>
      <c r="O37" s="130" t="s">
        <v>155</v>
      </c>
      <c r="P37" s="130"/>
      <c r="Q37" s="130"/>
      <c r="R37" s="130"/>
      <c r="S37" s="194" t="s">
        <v>271</v>
      </c>
      <c r="T37" s="131" t="s">
        <v>157</v>
      </c>
      <c r="U37" s="132"/>
      <c r="V37" s="132"/>
      <c r="W37" s="133"/>
    </row>
    <row r="38" spans="1:24" s="146" customFormat="1" ht="60" customHeight="1" x14ac:dyDescent="0.25">
      <c r="A38" s="134" t="s">
        <v>158</v>
      </c>
      <c r="B38" s="120" t="s">
        <v>517</v>
      </c>
      <c r="C38" s="120"/>
      <c r="D38" s="135" t="s">
        <v>160</v>
      </c>
      <c r="E38" s="136" t="s">
        <v>273</v>
      </c>
      <c r="F38" s="137" t="s">
        <v>162</v>
      </c>
      <c r="G38" s="137" t="s">
        <v>391</v>
      </c>
      <c r="H38" s="137" t="s">
        <v>164</v>
      </c>
      <c r="I38" s="136" t="s">
        <v>165</v>
      </c>
      <c r="J38" s="138" t="s">
        <v>166</v>
      </c>
      <c r="K38" s="138" t="s">
        <v>167</v>
      </c>
      <c r="L38" s="138" t="s">
        <v>168</v>
      </c>
      <c r="M38" s="138" t="s">
        <v>169</v>
      </c>
      <c r="N38" s="195"/>
      <c r="O38" s="140" t="s">
        <v>166</v>
      </c>
      <c r="P38" s="140" t="s">
        <v>167</v>
      </c>
      <c r="Q38" s="140" t="s">
        <v>168</v>
      </c>
      <c r="R38" s="140" t="s">
        <v>169</v>
      </c>
      <c r="S38" s="196"/>
      <c r="T38" s="141" t="s">
        <v>170</v>
      </c>
      <c r="U38" s="142" t="s">
        <v>171</v>
      </c>
      <c r="V38" s="143" t="s">
        <v>172</v>
      </c>
      <c r="W38" s="144" t="s">
        <v>173</v>
      </c>
      <c r="X38" s="145"/>
    </row>
    <row r="39" spans="1:24" ht="225.75" customHeight="1" x14ac:dyDescent="0.2">
      <c r="A39" s="252" t="s">
        <v>518</v>
      </c>
      <c r="B39" s="135" t="s">
        <v>519</v>
      </c>
      <c r="C39" s="163" t="s">
        <v>520</v>
      </c>
      <c r="D39" s="149" t="s">
        <v>521</v>
      </c>
      <c r="E39" s="150" t="s">
        <v>522</v>
      </c>
      <c r="F39" s="150" t="s">
        <v>523</v>
      </c>
      <c r="G39" s="198">
        <v>43891</v>
      </c>
      <c r="H39" s="198">
        <v>43921</v>
      </c>
      <c r="I39" s="253" t="s">
        <v>524</v>
      </c>
      <c r="J39" s="178">
        <v>0.9</v>
      </c>
      <c r="K39" s="200" t="s">
        <v>525</v>
      </c>
      <c r="L39" s="254" t="s">
        <v>526</v>
      </c>
      <c r="M39" s="181" t="s">
        <v>527</v>
      </c>
      <c r="N39" s="182" t="s">
        <v>209</v>
      </c>
      <c r="O39" s="255">
        <v>1</v>
      </c>
      <c r="P39" s="241" t="s">
        <v>528</v>
      </c>
      <c r="Q39" s="241" t="s">
        <v>529</v>
      </c>
      <c r="R39" s="256" t="s">
        <v>530</v>
      </c>
      <c r="S39" s="241" t="s">
        <v>531</v>
      </c>
      <c r="T39" s="169" t="s">
        <v>532</v>
      </c>
      <c r="U39" s="162">
        <v>1</v>
      </c>
      <c r="V39" s="149" t="s">
        <v>238</v>
      </c>
      <c r="W39" s="149" t="s">
        <v>533</v>
      </c>
    </row>
    <row r="40" spans="1:24" ht="106.5" customHeight="1" x14ac:dyDescent="0.35">
      <c r="A40" s="252" t="s">
        <v>518</v>
      </c>
      <c r="B40" s="135" t="s">
        <v>534</v>
      </c>
      <c r="C40" s="163" t="s">
        <v>535</v>
      </c>
      <c r="D40" s="149" t="s">
        <v>536</v>
      </c>
      <c r="E40" s="150" t="s">
        <v>537</v>
      </c>
      <c r="F40" s="150" t="s">
        <v>538</v>
      </c>
      <c r="G40" s="198">
        <v>43922</v>
      </c>
      <c r="H40" s="198">
        <v>44196</v>
      </c>
      <c r="I40" s="253" t="s">
        <v>524</v>
      </c>
      <c r="J40" s="178">
        <v>1</v>
      </c>
      <c r="K40" s="200" t="s">
        <v>539</v>
      </c>
      <c r="L40" s="257"/>
      <c r="M40" s="181" t="s">
        <v>540</v>
      </c>
      <c r="N40" s="182" t="s">
        <v>541</v>
      </c>
      <c r="O40" s="251">
        <v>1</v>
      </c>
      <c r="P40" s="241" t="s">
        <v>542</v>
      </c>
      <c r="Q40" s="159"/>
      <c r="R40" s="258"/>
      <c r="S40" s="241" t="s">
        <v>543</v>
      </c>
      <c r="T40" s="169" t="s">
        <v>544</v>
      </c>
      <c r="U40" s="162">
        <v>1</v>
      </c>
      <c r="V40" s="149" t="s">
        <v>238</v>
      </c>
      <c r="W40" s="149" t="s">
        <v>545</v>
      </c>
    </row>
    <row r="41" spans="1:24" ht="94.5" customHeight="1" x14ac:dyDescent="0.3">
      <c r="A41" s="252" t="s">
        <v>518</v>
      </c>
      <c r="B41" s="135" t="s">
        <v>546</v>
      </c>
      <c r="C41" s="163" t="s">
        <v>547</v>
      </c>
      <c r="D41" s="149" t="s">
        <v>548</v>
      </c>
      <c r="E41" s="150" t="s">
        <v>549</v>
      </c>
      <c r="F41" s="150" t="s">
        <v>538</v>
      </c>
      <c r="G41" s="198">
        <v>43922</v>
      </c>
      <c r="H41" s="198">
        <v>44196</v>
      </c>
      <c r="I41" s="253" t="s">
        <v>524</v>
      </c>
      <c r="J41" s="178">
        <v>1</v>
      </c>
      <c r="K41" s="200" t="s">
        <v>550</v>
      </c>
      <c r="L41" s="257"/>
      <c r="M41" s="181" t="s">
        <v>551</v>
      </c>
      <c r="N41" s="182" t="s">
        <v>541</v>
      </c>
      <c r="O41" s="251">
        <v>1</v>
      </c>
      <c r="P41" s="241" t="s">
        <v>542</v>
      </c>
      <c r="Q41" s="159"/>
      <c r="R41" s="159"/>
      <c r="S41" s="241" t="s">
        <v>552</v>
      </c>
      <c r="T41" s="169" t="s">
        <v>544</v>
      </c>
      <c r="U41" s="162">
        <v>1</v>
      </c>
      <c r="V41" s="149" t="s">
        <v>238</v>
      </c>
      <c r="W41" s="149" t="s">
        <v>553</v>
      </c>
    </row>
    <row r="42" spans="1:24" ht="269.25" customHeight="1" x14ac:dyDescent="0.2">
      <c r="A42" s="147" t="s">
        <v>554</v>
      </c>
      <c r="B42" s="135" t="s">
        <v>555</v>
      </c>
      <c r="C42" s="163" t="s">
        <v>556</v>
      </c>
      <c r="D42" s="149" t="s">
        <v>557</v>
      </c>
      <c r="E42" s="150" t="s">
        <v>558</v>
      </c>
      <c r="F42" s="176" t="s">
        <v>559</v>
      </c>
      <c r="G42" s="198">
        <v>43983</v>
      </c>
      <c r="H42" s="198">
        <v>44196</v>
      </c>
      <c r="I42" s="198" t="s">
        <v>241</v>
      </c>
      <c r="J42" s="178">
        <v>0</v>
      </c>
      <c r="K42" s="200" t="s">
        <v>421</v>
      </c>
      <c r="L42" s="180" t="s">
        <v>365</v>
      </c>
      <c r="M42" s="180" t="s">
        <v>365</v>
      </c>
      <c r="N42" s="182" t="s">
        <v>560</v>
      </c>
      <c r="O42" s="251">
        <v>0.25</v>
      </c>
      <c r="P42" s="239" t="s">
        <v>561</v>
      </c>
      <c r="Q42" s="259" t="s">
        <v>354</v>
      </c>
      <c r="R42" s="158" t="s">
        <v>562</v>
      </c>
      <c r="S42" s="241" t="s">
        <v>563</v>
      </c>
      <c r="T42" s="260" t="s">
        <v>564</v>
      </c>
      <c r="U42" s="172">
        <v>0.25</v>
      </c>
      <c r="V42" s="212" t="s">
        <v>565</v>
      </c>
      <c r="W42" s="149" t="s">
        <v>566</v>
      </c>
    </row>
    <row r="43" spans="1:24" ht="216.75" customHeight="1" x14ac:dyDescent="0.2">
      <c r="A43" s="147" t="s">
        <v>567</v>
      </c>
      <c r="B43" s="135" t="s">
        <v>568</v>
      </c>
      <c r="C43" s="163" t="s">
        <v>569</v>
      </c>
      <c r="D43" s="149" t="s">
        <v>570</v>
      </c>
      <c r="E43" s="150" t="s">
        <v>571</v>
      </c>
      <c r="F43" s="176" t="s">
        <v>572</v>
      </c>
      <c r="G43" s="198">
        <v>43936</v>
      </c>
      <c r="H43" s="198">
        <v>44196</v>
      </c>
      <c r="I43" s="198" t="s">
        <v>241</v>
      </c>
      <c r="J43" s="261">
        <v>0.2</v>
      </c>
      <c r="K43" s="200" t="s">
        <v>573</v>
      </c>
      <c r="L43" s="180" t="s">
        <v>351</v>
      </c>
      <c r="M43" s="242" t="s">
        <v>574</v>
      </c>
      <c r="N43" s="182" t="s">
        <v>209</v>
      </c>
      <c r="O43" s="157">
        <v>0.5</v>
      </c>
      <c r="P43" s="262" t="s">
        <v>575</v>
      </c>
      <c r="Q43" s="240" t="s">
        <v>354</v>
      </c>
      <c r="R43" s="158" t="s">
        <v>576</v>
      </c>
      <c r="S43" s="241" t="s">
        <v>209</v>
      </c>
      <c r="T43" s="165" t="s">
        <v>577</v>
      </c>
      <c r="U43" s="172">
        <v>0.5</v>
      </c>
      <c r="V43" s="175" t="s">
        <v>238</v>
      </c>
      <c r="W43" s="149" t="s">
        <v>578</v>
      </c>
    </row>
    <row r="44" spans="1:24" ht="173.25" customHeight="1" x14ac:dyDescent="0.3">
      <c r="A44" s="147" t="s">
        <v>567</v>
      </c>
      <c r="B44" s="135" t="s">
        <v>579</v>
      </c>
      <c r="C44" s="163" t="s">
        <v>580</v>
      </c>
      <c r="D44" s="149" t="s">
        <v>581</v>
      </c>
      <c r="E44" s="150" t="s">
        <v>582</v>
      </c>
      <c r="F44" s="176" t="s">
        <v>583</v>
      </c>
      <c r="G44" s="198">
        <v>43922</v>
      </c>
      <c r="H44" s="198">
        <v>44196</v>
      </c>
      <c r="I44" s="253" t="s">
        <v>584</v>
      </c>
      <c r="J44" s="178">
        <v>0</v>
      </c>
      <c r="K44" s="263" t="s">
        <v>585</v>
      </c>
      <c r="L44" s="264"/>
      <c r="M44" s="265"/>
      <c r="N44" s="182" t="s">
        <v>586</v>
      </c>
      <c r="O44" s="266">
        <v>0.5</v>
      </c>
      <c r="P44" s="158" t="s">
        <v>587</v>
      </c>
      <c r="Q44" s="241" t="s">
        <v>588</v>
      </c>
      <c r="R44" s="159"/>
      <c r="S44" s="241" t="s">
        <v>209</v>
      </c>
      <c r="T44" s="165" t="s">
        <v>589</v>
      </c>
      <c r="U44" s="172">
        <v>0.5</v>
      </c>
      <c r="V44" s="175" t="s">
        <v>238</v>
      </c>
      <c r="W44" s="149" t="s">
        <v>590</v>
      </c>
    </row>
    <row r="45" spans="1:24" ht="272.25" customHeight="1" x14ac:dyDescent="0.2">
      <c r="A45" s="147" t="s">
        <v>591</v>
      </c>
      <c r="B45" s="135" t="s">
        <v>592</v>
      </c>
      <c r="C45" s="163" t="s">
        <v>593</v>
      </c>
      <c r="D45" s="149" t="s">
        <v>594</v>
      </c>
      <c r="E45" s="150" t="s">
        <v>595</v>
      </c>
      <c r="F45" s="176" t="s">
        <v>572</v>
      </c>
      <c r="G45" s="198">
        <v>43862</v>
      </c>
      <c r="H45" s="198">
        <v>44196</v>
      </c>
      <c r="I45" s="176" t="s">
        <v>241</v>
      </c>
      <c r="J45" s="178">
        <v>0.1</v>
      </c>
      <c r="K45" s="200" t="s">
        <v>596</v>
      </c>
      <c r="L45" s="181" t="s">
        <v>597</v>
      </c>
      <c r="M45" s="242" t="s">
        <v>598</v>
      </c>
      <c r="N45" s="267" t="s">
        <v>599</v>
      </c>
      <c r="O45" s="157">
        <v>0.5</v>
      </c>
      <c r="P45" s="262" t="s">
        <v>600</v>
      </c>
      <c r="Q45" s="240" t="s">
        <v>354</v>
      </c>
      <c r="R45" s="262" t="s">
        <v>601</v>
      </c>
      <c r="S45" s="239" t="s">
        <v>602</v>
      </c>
      <c r="T45" s="165" t="s">
        <v>603</v>
      </c>
      <c r="U45" s="172">
        <v>0.2</v>
      </c>
      <c r="V45" s="149" t="s">
        <v>238</v>
      </c>
      <c r="W45" s="149" t="s">
        <v>604</v>
      </c>
    </row>
    <row r="46" spans="1:24" ht="408.75" customHeight="1" x14ac:dyDescent="0.2">
      <c r="A46" s="147" t="s">
        <v>591</v>
      </c>
      <c r="B46" s="135" t="s">
        <v>605</v>
      </c>
      <c r="C46" s="163" t="s">
        <v>606</v>
      </c>
      <c r="D46" s="207" t="s">
        <v>607</v>
      </c>
      <c r="E46" s="150" t="s">
        <v>608</v>
      </c>
      <c r="F46" s="176" t="s">
        <v>609</v>
      </c>
      <c r="G46" s="198">
        <v>43831</v>
      </c>
      <c r="H46" s="198">
        <v>44196</v>
      </c>
      <c r="I46" s="176" t="s">
        <v>241</v>
      </c>
      <c r="J46" s="178">
        <v>0.3</v>
      </c>
      <c r="K46" s="200" t="s">
        <v>610</v>
      </c>
      <c r="L46" s="180" t="s">
        <v>351</v>
      </c>
      <c r="M46" s="181" t="s">
        <v>611</v>
      </c>
      <c r="N46" s="267" t="s">
        <v>209</v>
      </c>
      <c r="O46" s="157">
        <v>0.65</v>
      </c>
      <c r="P46" s="158" t="s">
        <v>612</v>
      </c>
      <c r="Q46" s="268" t="s">
        <v>354</v>
      </c>
      <c r="R46" s="241" t="s">
        <v>613</v>
      </c>
      <c r="S46" s="239" t="s">
        <v>209</v>
      </c>
      <c r="T46" s="161" t="s">
        <v>614</v>
      </c>
      <c r="U46" s="172">
        <v>0.65</v>
      </c>
      <c r="V46" s="175" t="s">
        <v>238</v>
      </c>
      <c r="W46" s="149" t="s">
        <v>615</v>
      </c>
    </row>
    <row r="47" spans="1:24" ht="324.75" customHeight="1" x14ac:dyDescent="0.2">
      <c r="A47" s="269" t="s">
        <v>616</v>
      </c>
      <c r="B47" s="135" t="s">
        <v>617</v>
      </c>
      <c r="C47" s="163" t="s">
        <v>618</v>
      </c>
      <c r="D47" s="149" t="s">
        <v>619</v>
      </c>
      <c r="E47" s="150" t="s">
        <v>620</v>
      </c>
      <c r="F47" s="176" t="s">
        <v>572</v>
      </c>
      <c r="G47" s="198">
        <v>43922</v>
      </c>
      <c r="H47" s="198">
        <v>44196</v>
      </c>
      <c r="I47" s="176" t="s">
        <v>241</v>
      </c>
      <c r="J47" s="178">
        <v>0.15</v>
      </c>
      <c r="K47" s="181" t="s">
        <v>621</v>
      </c>
      <c r="L47" s="180" t="s">
        <v>351</v>
      </c>
      <c r="M47" s="242" t="s">
        <v>622</v>
      </c>
      <c r="N47" s="182" t="s">
        <v>209</v>
      </c>
      <c r="O47" s="157">
        <v>0.3</v>
      </c>
      <c r="P47" s="262" t="s">
        <v>623</v>
      </c>
      <c r="Q47" s="240" t="s">
        <v>354</v>
      </c>
      <c r="R47" s="262" t="s">
        <v>624</v>
      </c>
      <c r="S47" s="241" t="s">
        <v>209</v>
      </c>
      <c r="T47" s="165" t="s">
        <v>625</v>
      </c>
      <c r="U47" s="172">
        <v>0.3</v>
      </c>
      <c r="V47" s="175" t="s">
        <v>238</v>
      </c>
      <c r="W47" s="149" t="s">
        <v>626</v>
      </c>
    </row>
    <row r="48" spans="1:24" ht="122.25" customHeight="1" x14ac:dyDescent="0.2">
      <c r="A48" s="269" t="s">
        <v>616</v>
      </c>
      <c r="B48" s="135" t="s">
        <v>627</v>
      </c>
      <c r="C48" s="163" t="s">
        <v>628</v>
      </c>
      <c r="D48" s="149" t="s">
        <v>629</v>
      </c>
      <c r="E48" s="150" t="s">
        <v>630</v>
      </c>
      <c r="F48" s="176" t="s">
        <v>631</v>
      </c>
      <c r="G48" s="152">
        <v>43936</v>
      </c>
      <c r="H48" s="152">
        <v>44195</v>
      </c>
      <c r="I48" s="176" t="s">
        <v>241</v>
      </c>
      <c r="J48" s="178">
        <v>0</v>
      </c>
      <c r="K48" s="200" t="s">
        <v>632</v>
      </c>
      <c r="L48" s="180" t="s">
        <v>238</v>
      </c>
      <c r="M48" s="180" t="s">
        <v>238</v>
      </c>
      <c r="N48" s="182" t="s">
        <v>633</v>
      </c>
      <c r="O48" s="164">
        <v>0.5</v>
      </c>
      <c r="P48" s="160" t="s">
        <v>634</v>
      </c>
      <c r="Q48" s="160"/>
      <c r="R48" s="160" t="s">
        <v>635</v>
      </c>
      <c r="S48" s="241" t="s">
        <v>209</v>
      </c>
      <c r="T48" s="165" t="s">
        <v>636</v>
      </c>
      <c r="U48" s="172">
        <v>1</v>
      </c>
      <c r="V48" s="149" t="s">
        <v>238</v>
      </c>
      <c r="W48" s="149" t="s">
        <v>637</v>
      </c>
    </row>
    <row r="49" spans="1:24" ht="92.25" customHeight="1" x14ac:dyDescent="0.2">
      <c r="A49" s="269" t="s">
        <v>616</v>
      </c>
      <c r="B49" s="135" t="s">
        <v>638</v>
      </c>
      <c r="C49" s="163" t="s">
        <v>639</v>
      </c>
      <c r="D49" s="175" t="s">
        <v>640</v>
      </c>
      <c r="E49" s="176" t="s">
        <v>641</v>
      </c>
      <c r="F49" s="150" t="s">
        <v>642</v>
      </c>
      <c r="G49" s="152">
        <v>43864</v>
      </c>
      <c r="H49" s="152">
        <v>44138</v>
      </c>
      <c r="I49" s="176" t="s">
        <v>236</v>
      </c>
      <c r="J49" s="178">
        <v>1</v>
      </c>
      <c r="K49" s="200" t="s">
        <v>643</v>
      </c>
      <c r="L49" s="180" t="s">
        <v>238</v>
      </c>
      <c r="M49" s="181" t="s">
        <v>644</v>
      </c>
      <c r="N49" s="182" t="s">
        <v>400</v>
      </c>
      <c r="O49" s="249" t="s">
        <v>238</v>
      </c>
      <c r="P49" s="248" t="s">
        <v>242</v>
      </c>
      <c r="Q49" s="248"/>
      <c r="R49" s="248" t="s">
        <v>238</v>
      </c>
      <c r="S49" s="241" t="s">
        <v>645</v>
      </c>
      <c r="T49" s="169" t="s">
        <v>646</v>
      </c>
      <c r="U49" s="162">
        <v>1</v>
      </c>
      <c r="V49" s="149" t="s">
        <v>238</v>
      </c>
      <c r="W49" s="149" t="s">
        <v>647</v>
      </c>
    </row>
    <row r="50" spans="1:24" ht="111" customHeight="1" x14ac:dyDescent="0.2">
      <c r="A50" s="270" t="s">
        <v>648</v>
      </c>
      <c r="B50" s="270"/>
      <c r="C50" s="271"/>
      <c r="D50" s="272" t="s">
        <v>315</v>
      </c>
      <c r="E50" s="273"/>
      <c r="F50" s="273"/>
      <c r="G50" s="273"/>
      <c r="H50" s="273"/>
      <c r="I50" s="125" t="s">
        <v>315</v>
      </c>
      <c r="J50" s="126" t="s">
        <v>153</v>
      </c>
      <c r="K50" s="127"/>
      <c r="L50" s="127"/>
      <c r="M50" s="128"/>
      <c r="N50" s="193" t="s">
        <v>154</v>
      </c>
      <c r="O50" s="130" t="s">
        <v>155</v>
      </c>
      <c r="P50" s="130"/>
      <c r="Q50" s="130"/>
      <c r="R50" s="130"/>
      <c r="S50" s="130" t="s">
        <v>156</v>
      </c>
      <c r="T50" s="131" t="s">
        <v>157</v>
      </c>
      <c r="U50" s="132"/>
      <c r="V50" s="132"/>
      <c r="W50" s="133"/>
    </row>
    <row r="51" spans="1:24" s="146" customFormat="1" ht="63.75" customHeight="1" x14ac:dyDescent="0.25">
      <c r="A51" s="134" t="s">
        <v>158</v>
      </c>
      <c r="B51" s="121" t="s">
        <v>517</v>
      </c>
      <c r="C51" s="274"/>
      <c r="D51" s="135" t="s">
        <v>160</v>
      </c>
      <c r="E51" s="136" t="s">
        <v>273</v>
      </c>
      <c r="F51" s="137" t="s">
        <v>162</v>
      </c>
      <c r="G51" s="137" t="s">
        <v>391</v>
      </c>
      <c r="H51" s="137" t="s">
        <v>164</v>
      </c>
      <c r="I51" s="136" t="s">
        <v>165</v>
      </c>
      <c r="J51" s="138" t="s">
        <v>166</v>
      </c>
      <c r="K51" s="138" t="s">
        <v>167</v>
      </c>
      <c r="L51" s="138" t="s">
        <v>168</v>
      </c>
      <c r="M51" s="138" t="s">
        <v>169</v>
      </c>
      <c r="N51" s="195"/>
      <c r="O51" s="140" t="s">
        <v>166</v>
      </c>
      <c r="P51" s="140" t="s">
        <v>167</v>
      </c>
      <c r="Q51" s="140" t="s">
        <v>168</v>
      </c>
      <c r="R51" s="140" t="s">
        <v>169</v>
      </c>
      <c r="S51" s="130"/>
      <c r="T51" s="141" t="s">
        <v>170</v>
      </c>
      <c r="U51" s="142" t="s">
        <v>171</v>
      </c>
      <c r="V51" s="143" t="s">
        <v>172</v>
      </c>
      <c r="W51" s="144" t="s">
        <v>173</v>
      </c>
      <c r="X51" s="145"/>
    </row>
    <row r="52" spans="1:24" ht="273" customHeight="1" x14ac:dyDescent="0.2">
      <c r="A52" s="147" t="s">
        <v>649</v>
      </c>
      <c r="B52" s="275" t="s">
        <v>650</v>
      </c>
      <c r="C52" s="148" t="s">
        <v>651</v>
      </c>
      <c r="D52" s="149" t="s">
        <v>652</v>
      </c>
      <c r="E52" s="276" t="s">
        <v>653</v>
      </c>
      <c r="F52" s="150" t="s">
        <v>654</v>
      </c>
      <c r="G52" s="277">
        <v>43862</v>
      </c>
      <c r="H52" s="277">
        <v>44196</v>
      </c>
      <c r="I52" s="150" t="s">
        <v>655</v>
      </c>
      <c r="J52" s="178">
        <v>0</v>
      </c>
      <c r="K52" s="179" t="s">
        <v>656</v>
      </c>
      <c r="L52" s="181" t="s">
        <v>657</v>
      </c>
      <c r="M52" s="278" t="s">
        <v>658</v>
      </c>
      <c r="N52" s="182" t="s">
        <v>455</v>
      </c>
      <c r="O52" s="266">
        <v>1</v>
      </c>
      <c r="P52" s="241" t="s">
        <v>659</v>
      </c>
      <c r="Q52" s="259" t="s">
        <v>241</v>
      </c>
      <c r="R52" s="241" t="s">
        <v>660</v>
      </c>
      <c r="S52" s="241" t="s">
        <v>661</v>
      </c>
      <c r="T52" s="169" t="s">
        <v>662</v>
      </c>
      <c r="U52" s="162">
        <v>1</v>
      </c>
      <c r="V52" s="149" t="s">
        <v>238</v>
      </c>
      <c r="W52" s="149" t="s">
        <v>663</v>
      </c>
    </row>
    <row r="53" spans="1:24" ht="253.5" customHeight="1" x14ac:dyDescent="0.2">
      <c r="A53" s="147" t="s">
        <v>664</v>
      </c>
      <c r="B53" s="275" t="s">
        <v>665</v>
      </c>
      <c r="C53" s="148" t="s">
        <v>666</v>
      </c>
      <c r="D53" s="149" t="s">
        <v>667</v>
      </c>
      <c r="E53" s="276" t="s">
        <v>668</v>
      </c>
      <c r="F53" s="150" t="s">
        <v>654</v>
      </c>
      <c r="G53" s="277">
        <v>43891</v>
      </c>
      <c r="H53" s="277">
        <v>44196</v>
      </c>
      <c r="I53" s="150" t="s">
        <v>655</v>
      </c>
      <c r="J53" s="238">
        <v>0.33333333333333331</v>
      </c>
      <c r="K53" s="179" t="s">
        <v>669</v>
      </c>
      <c r="L53" s="181" t="s">
        <v>670</v>
      </c>
      <c r="M53" s="278" t="s">
        <v>658</v>
      </c>
      <c r="N53" s="182" t="s">
        <v>671</v>
      </c>
      <c r="O53" s="266">
        <v>0.66</v>
      </c>
      <c r="P53" s="241" t="s">
        <v>672</v>
      </c>
      <c r="Q53" s="241" t="s">
        <v>673</v>
      </c>
      <c r="R53" s="241" t="s">
        <v>674</v>
      </c>
      <c r="S53" s="241" t="s">
        <v>209</v>
      </c>
      <c r="T53" s="169" t="s">
        <v>675</v>
      </c>
      <c r="U53" s="279">
        <v>0.67</v>
      </c>
      <c r="V53" s="149" t="s">
        <v>238</v>
      </c>
      <c r="W53" s="149" t="s">
        <v>676</v>
      </c>
    </row>
    <row r="54" spans="1:24" ht="247.5" customHeight="1" x14ac:dyDescent="0.2">
      <c r="A54" s="147" t="s">
        <v>649</v>
      </c>
      <c r="B54" s="275" t="s">
        <v>677</v>
      </c>
      <c r="C54" s="148" t="s">
        <v>678</v>
      </c>
      <c r="D54" s="149" t="s">
        <v>679</v>
      </c>
      <c r="E54" s="276" t="s">
        <v>680</v>
      </c>
      <c r="F54" s="150" t="s">
        <v>654</v>
      </c>
      <c r="G54" s="277">
        <v>43862</v>
      </c>
      <c r="H54" s="277">
        <v>44196</v>
      </c>
      <c r="I54" s="176" t="s">
        <v>241</v>
      </c>
      <c r="J54" s="238">
        <v>0.25</v>
      </c>
      <c r="K54" s="179" t="s">
        <v>681</v>
      </c>
      <c r="L54" s="181" t="s">
        <v>682</v>
      </c>
      <c r="M54" s="278" t="s">
        <v>658</v>
      </c>
      <c r="N54" s="182" t="s">
        <v>671</v>
      </c>
      <c r="O54" s="266">
        <v>0</v>
      </c>
      <c r="P54" s="241" t="s">
        <v>241</v>
      </c>
      <c r="Q54" s="241" t="s">
        <v>683</v>
      </c>
      <c r="R54" s="241" t="s">
        <v>684</v>
      </c>
      <c r="S54" s="241" t="s">
        <v>685</v>
      </c>
      <c r="T54" s="165" t="s">
        <v>686</v>
      </c>
      <c r="U54" s="172">
        <v>0</v>
      </c>
      <c r="V54" s="280" t="s">
        <v>687</v>
      </c>
      <c r="W54" s="149" t="s">
        <v>688</v>
      </c>
    </row>
    <row r="55" spans="1:24" ht="105" customHeight="1" x14ac:dyDescent="0.2">
      <c r="A55" s="147" t="s">
        <v>664</v>
      </c>
      <c r="B55" s="275" t="s">
        <v>689</v>
      </c>
      <c r="C55" s="148" t="s">
        <v>690</v>
      </c>
      <c r="D55" s="149" t="s">
        <v>691</v>
      </c>
      <c r="E55" s="276" t="s">
        <v>692</v>
      </c>
      <c r="F55" s="150" t="s">
        <v>473</v>
      </c>
      <c r="G55" s="277">
        <v>43863</v>
      </c>
      <c r="H55" s="277">
        <v>44043</v>
      </c>
      <c r="I55" s="176" t="s">
        <v>236</v>
      </c>
      <c r="J55" s="178" t="s">
        <v>238</v>
      </c>
      <c r="K55" s="179" t="s">
        <v>693</v>
      </c>
      <c r="L55" s="180" t="s">
        <v>238</v>
      </c>
      <c r="M55" s="180" t="s">
        <v>238</v>
      </c>
      <c r="N55" s="182" t="s">
        <v>694</v>
      </c>
      <c r="O55" s="251">
        <v>1</v>
      </c>
      <c r="P55" s="158" t="s">
        <v>695</v>
      </c>
      <c r="Q55" s="248"/>
      <c r="R55" s="158" t="s">
        <v>696</v>
      </c>
      <c r="S55" s="241" t="s">
        <v>400</v>
      </c>
      <c r="T55" s="169" t="s">
        <v>697</v>
      </c>
      <c r="U55" s="162">
        <v>1</v>
      </c>
      <c r="V55" s="149" t="s">
        <v>238</v>
      </c>
      <c r="W55" s="149" t="s">
        <v>698</v>
      </c>
    </row>
    <row r="56" spans="1:24" x14ac:dyDescent="0.3">
      <c r="A56" s="115"/>
      <c r="B56" s="115"/>
      <c r="C56" s="115"/>
      <c r="D56" s="115"/>
      <c r="L56" s="281"/>
      <c r="M56" s="109" t="s">
        <v>315</v>
      </c>
    </row>
  </sheetData>
  <mergeCells count="30">
    <mergeCell ref="J50:M50"/>
    <mergeCell ref="N50:N51"/>
    <mergeCell ref="O50:R50"/>
    <mergeCell ref="S50:S51"/>
    <mergeCell ref="T50:W50"/>
    <mergeCell ref="J24:M24"/>
    <mergeCell ref="N24:N25"/>
    <mergeCell ref="O24:R24"/>
    <mergeCell ref="S24:S25"/>
    <mergeCell ref="T24:W24"/>
    <mergeCell ref="J37:M37"/>
    <mergeCell ref="N37:N38"/>
    <mergeCell ref="O37:R37"/>
    <mergeCell ref="S37:S38"/>
    <mergeCell ref="T37:W37"/>
    <mergeCell ref="J12:M12"/>
    <mergeCell ref="N12:N13"/>
    <mergeCell ref="O12:R12"/>
    <mergeCell ref="S12:S13"/>
    <mergeCell ref="T12:W12"/>
    <mergeCell ref="J22:N23"/>
    <mergeCell ref="O22:S23"/>
    <mergeCell ref="T22:W22"/>
    <mergeCell ref="A1:S1"/>
    <mergeCell ref="T2:U2"/>
    <mergeCell ref="J3:M3"/>
    <mergeCell ref="N3:N4"/>
    <mergeCell ref="O3:R3"/>
    <mergeCell ref="S3:S4"/>
    <mergeCell ref="T3:W3"/>
  </mergeCells>
  <hyperlinks>
    <hyperlink ref="R28" r:id="rId1" xr:uid="{F9FCF733-1F38-4C66-9067-F0CDBA36C19E}"/>
    <hyperlink ref="R30" r:id="rId2" xr:uid="{8809C81F-B529-4FEF-AA72-CE7E846E4F58}"/>
    <hyperlink ref="R39" r:id="rId3" display="https://datosabiertos-transmilenio.hub.arcgis.com/" xr:uid="{8C37DA6B-CC38-46CC-B41D-7CDBB3F3DFD7}"/>
  </hyperlinks>
  <pageMargins left="0.7" right="0.7" top="0.75" bottom="0.75" header="0.3" footer="0.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1C8B-257D-4DCB-85AC-381EB1C5644A}">
  <sheetPr filterMode="1">
    <pageSetUpPr fitToPage="1"/>
  </sheetPr>
  <dimension ref="A1:AZ64"/>
  <sheetViews>
    <sheetView zoomScale="70" zoomScaleNormal="70" workbookViewId="0">
      <pane ySplit="12" topLeftCell="A13" activePane="bottomLeft" state="frozen"/>
      <selection pane="bottomLeft" activeCell="H18" sqref="H18"/>
    </sheetView>
  </sheetViews>
  <sheetFormatPr baseColWidth="10" defaultRowHeight="11.25" x14ac:dyDescent="0.2"/>
  <cols>
    <col min="1" max="1" width="3.42578125" style="2" bestFit="1" customWidth="1"/>
    <col min="2" max="2" width="13.28515625" style="1" customWidth="1"/>
    <col min="3" max="3" width="51.5703125" style="4" hidden="1" customWidth="1"/>
    <col min="4" max="4" width="51.5703125" style="4" customWidth="1"/>
    <col min="5" max="5" width="22.42578125" style="1" customWidth="1"/>
    <col min="6" max="6" width="11.42578125" style="1"/>
    <col min="7" max="7" width="15.42578125" style="1" customWidth="1"/>
    <col min="8" max="8" width="13.42578125" style="1" customWidth="1"/>
    <col min="9" max="9" width="11.42578125" style="1"/>
    <col min="10" max="10" width="12.85546875" style="1" customWidth="1"/>
    <col min="11" max="11" width="11.42578125" style="1"/>
    <col min="12" max="13" width="14" style="1" customWidth="1"/>
    <col min="14" max="14" width="2.42578125" style="1" customWidth="1"/>
    <col min="15" max="16" width="11.42578125" style="1"/>
    <col min="17" max="17" width="2" style="1" customWidth="1"/>
    <col min="18" max="22" width="11.42578125" style="1"/>
    <col min="23" max="23" width="16.7109375" style="1" customWidth="1"/>
    <col min="24" max="24" width="4.5703125" style="1" customWidth="1"/>
    <col min="25" max="30" width="11.42578125" style="1"/>
    <col min="31" max="31" width="4.5703125" style="1" customWidth="1"/>
    <col min="32" max="33" width="11.42578125" style="1"/>
    <col min="34" max="34" width="5.7109375" style="1" customWidth="1"/>
    <col min="35" max="37" width="11.42578125" style="1"/>
    <col min="38" max="38" width="5.7109375" style="1" customWidth="1"/>
    <col min="39" max="51" width="11.42578125" style="1"/>
    <col min="52" max="52" width="34.5703125" style="1" customWidth="1"/>
    <col min="53" max="16384" width="11.42578125" style="1"/>
  </cols>
  <sheetData>
    <row r="1" spans="1:52" ht="23.25" x14ac:dyDescent="0.2">
      <c r="A1" s="92" t="s">
        <v>129</v>
      </c>
      <c r="B1" s="92"/>
      <c r="C1" s="92"/>
      <c r="D1" s="92"/>
      <c r="E1" s="92"/>
      <c r="F1" s="92"/>
      <c r="G1" s="92"/>
      <c r="H1" s="92"/>
      <c r="I1" s="92"/>
      <c r="J1" s="92"/>
      <c r="K1" s="92"/>
      <c r="L1" s="92"/>
      <c r="M1" s="92"/>
      <c r="N1" s="92"/>
      <c r="O1" s="92"/>
      <c r="P1" s="92"/>
      <c r="Q1" s="92"/>
      <c r="R1" s="92"/>
      <c r="S1" s="92"/>
      <c r="T1" s="92"/>
      <c r="U1" s="92"/>
      <c r="V1" s="92"/>
      <c r="W1" s="92"/>
      <c r="X1" s="92"/>
    </row>
    <row r="2" spans="1:52" ht="16.5" customHeight="1" thickBot="1" x14ac:dyDescent="0.25">
      <c r="B2" s="3"/>
    </row>
    <row r="3" spans="1:52" ht="24" customHeight="1" thickBot="1" x14ac:dyDescent="0.25">
      <c r="C3" s="93"/>
      <c r="D3" s="93"/>
      <c r="E3" s="93"/>
      <c r="I3" s="94" t="s">
        <v>0</v>
      </c>
      <c r="J3" s="95"/>
    </row>
    <row r="4" spans="1:52" ht="12.75" thickBot="1" x14ac:dyDescent="0.25">
      <c r="E4" s="5"/>
      <c r="I4" s="6" t="s">
        <v>1</v>
      </c>
      <c r="J4" s="6" t="s">
        <v>2</v>
      </c>
    </row>
    <row r="5" spans="1:52" ht="12.75" thickBot="1" x14ac:dyDescent="0.25">
      <c r="I5" s="6" t="s">
        <v>3</v>
      </c>
      <c r="J5" s="7"/>
    </row>
    <row r="7" spans="1:52" ht="21.75" customHeight="1" x14ac:dyDescent="0.2">
      <c r="A7" s="92" t="s">
        <v>4</v>
      </c>
      <c r="B7" s="92"/>
      <c r="C7" s="92"/>
      <c r="D7" s="92"/>
      <c r="E7" s="92"/>
      <c r="F7" s="92"/>
      <c r="G7" s="92"/>
      <c r="H7" s="92"/>
      <c r="I7" s="92"/>
      <c r="J7" s="92"/>
      <c r="K7" s="92"/>
      <c r="L7" s="92"/>
      <c r="M7" s="92"/>
      <c r="N7" s="92"/>
      <c r="O7" s="92"/>
      <c r="P7" s="92"/>
      <c r="Q7" s="92"/>
      <c r="R7" s="92"/>
      <c r="S7" s="92"/>
      <c r="T7" s="92"/>
      <c r="U7" s="92"/>
      <c r="V7" s="92"/>
      <c r="W7" s="92"/>
      <c r="X7" s="92"/>
    </row>
    <row r="8" spans="1:52" s="8" customFormat="1" ht="27.75" customHeight="1" thickBot="1" x14ac:dyDescent="0.3">
      <c r="B8" s="8" t="s">
        <v>5</v>
      </c>
      <c r="C8" s="9" t="s">
        <v>6</v>
      </c>
      <c r="D8" s="9"/>
      <c r="E8" s="8" t="s">
        <v>7</v>
      </c>
      <c r="F8" s="8" t="s">
        <v>8</v>
      </c>
      <c r="G8" s="8" t="s">
        <v>9</v>
      </c>
      <c r="H8" s="8" t="s">
        <v>10</v>
      </c>
      <c r="I8" s="8" t="s">
        <v>11</v>
      </c>
      <c r="J8" s="8" t="s">
        <v>12</v>
      </c>
      <c r="K8" s="8" t="s">
        <v>13</v>
      </c>
      <c r="L8" s="8" t="s">
        <v>14</v>
      </c>
      <c r="M8" s="8" t="s">
        <v>15</v>
      </c>
    </row>
    <row r="9" spans="1:52" s="10" customFormat="1" ht="49.5" customHeight="1" thickBot="1" x14ac:dyDescent="0.25">
      <c r="A9" s="96" t="s">
        <v>16</v>
      </c>
      <c r="B9" s="59" t="s">
        <v>17</v>
      </c>
      <c r="C9" s="56" t="s">
        <v>17</v>
      </c>
      <c r="D9" s="29"/>
      <c r="E9" s="97" t="s">
        <v>18</v>
      </c>
      <c r="F9" s="98"/>
      <c r="G9" s="98"/>
      <c r="H9" s="98"/>
      <c r="I9" s="98"/>
      <c r="J9" s="98"/>
      <c r="K9" s="98"/>
      <c r="L9" s="98"/>
      <c r="M9" s="99"/>
      <c r="O9" s="64" t="s">
        <v>19</v>
      </c>
      <c r="P9" s="100"/>
      <c r="R9" s="83" t="s">
        <v>20</v>
      </c>
      <c r="S9" s="84"/>
      <c r="T9" s="85"/>
      <c r="U9" s="64" t="s">
        <v>21</v>
      </c>
      <c r="V9" s="65"/>
      <c r="W9" s="66"/>
      <c r="X9" s="8"/>
      <c r="Y9" s="73" t="s">
        <v>22</v>
      </c>
      <c r="Z9" s="74"/>
      <c r="AA9" s="73" t="s">
        <v>23</v>
      </c>
      <c r="AB9" s="74"/>
      <c r="AC9" s="73" t="s">
        <v>24</v>
      </c>
      <c r="AD9" s="74"/>
      <c r="AE9" s="8"/>
      <c r="AF9" s="73" t="s">
        <v>25</v>
      </c>
      <c r="AG9" s="74"/>
      <c r="AI9" s="83" t="s">
        <v>26</v>
      </c>
      <c r="AJ9" s="84"/>
      <c r="AK9" s="85"/>
      <c r="AM9" s="46" t="s">
        <v>27</v>
      </c>
      <c r="AN9" s="46"/>
      <c r="AO9" s="46"/>
      <c r="AQ9" s="47" t="s">
        <v>28</v>
      </c>
      <c r="AR9" s="47"/>
      <c r="AT9" s="48" t="s">
        <v>29</v>
      </c>
      <c r="AU9" s="49"/>
      <c r="AW9" s="48" t="s">
        <v>30</v>
      </c>
      <c r="AX9" s="49"/>
      <c r="AZ9" s="11" t="s">
        <v>128</v>
      </c>
    </row>
    <row r="10" spans="1:52" s="10" customFormat="1" ht="15.75" customHeight="1" thickBot="1" x14ac:dyDescent="0.25">
      <c r="A10" s="96"/>
      <c r="B10" s="59"/>
      <c r="C10" s="57"/>
      <c r="D10" s="30" t="s">
        <v>147</v>
      </c>
      <c r="E10" s="50" t="s">
        <v>31</v>
      </c>
      <c r="F10" s="51"/>
      <c r="G10" s="51"/>
      <c r="H10" s="51"/>
      <c r="I10" s="51"/>
      <c r="J10" s="52"/>
      <c r="K10" s="56" t="s">
        <v>32</v>
      </c>
      <c r="L10" s="56" t="s">
        <v>33</v>
      </c>
      <c r="M10" s="59" t="s">
        <v>34</v>
      </c>
      <c r="O10" s="101"/>
      <c r="P10" s="102"/>
      <c r="R10" s="86"/>
      <c r="S10" s="87"/>
      <c r="T10" s="88"/>
      <c r="U10" s="67"/>
      <c r="V10" s="68"/>
      <c r="W10" s="69"/>
      <c r="X10" s="8"/>
      <c r="Y10" s="75"/>
      <c r="Z10" s="76"/>
      <c r="AA10" s="75"/>
      <c r="AB10" s="76"/>
      <c r="AC10" s="75"/>
      <c r="AD10" s="76"/>
      <c r="AE10" s="8"/>
      <c r="AF10" s="79"/>
      <c r="AG10" s="80"/>
      <c r="AI10" s="86"/>
      <c r="AJ10" s="87"/>
      <c r="AK10" s="88"/>
      <c r="AM10" s="46"/>
      <c r="AN10" s="46"/>
      <c r="AO10" s="46"/>
      <c r="AQ10" s="12" t="s">
        <v>1</v>
      </c>
      <c r="AR10" s="12" t="s">
        <v>2</v>
      </c>
      <c r="AT10" s="12" t="s">
        <v>1</v>
      </c>
      <c r="AU10" s="12" t="s">
        <v>2</v>
      </c>
      <c r="AW10" s="60" t="s">
        <v>35</v>
      </c>
      <c r="AX10" s="61"/>
      <c r="AZ10" s="13"/>
    </row>
    <row r="11" spans="1:52" s="10" customFormat="1" ht="13.5" thickBot="1" x14ac:dyDescent="0.25">
      <c r="A11" s="96"/>
      <c r="B11" s="59"/>
      <c r="C11" s="57"/>
      <c r="D11" s="30"/>
      <c r="E11" s="53"/>
      <c r="F11" s="54"/>
      <c r="G11" s="54"/>
      <c r="H11" s="54"/>
      <c r="I11" s="54"/>
      <c r="J11" s="55"/>
      <c r="K11" s="57"/>
      <c r="L11" s="57"/>
      <c r="M11" s="59"/>
      <c r="O11" s="101"/>
      <c r="P11" s="102"/>
      <c r="R11" s="89"/>
      <c r="S11" s="90"/>
      <c r="T11" s="91"/>
      <c r="U11" s="70"/>
      <c r="V11" s="71"/>
      <c r="W11" s="72"/>
      <c r="X11" s="8"/>
      <c r="Y11" s="77"/>
      <c r="Z11" s="78"/>
      <c r="AA11" s="77"/>
      <c r="AB11" s="78"/>
      <c r="AC11" s="77"/>
      <c r="AD11" s="78"/>
      <c r="AE11" s="8"/>
      <c r="AF11" s="81"/>
      <c r="AG11" s="82"/>
      <c r="AI11" s="89"/>
      <c r="AJ11" s="90"/>
      <c r="AK11" s="91"/>
      <c r="AM11" s="46"/>
      <c r="AN11" s="46"/>
      <c r="AO11" s="46"/>
      <c r="AQ11" s="14"/>
      <c r="AR11" s="15" t="s">
        <v>36</v>
      </c>
      <c r="AT11" s="14"/>
      <c r="AU11" s="15" t="s">
        <v>36</v>
      </c>
      <c r="AW11" s="62"/>
      <c r="AX11" s="63"/>
      <c r="AZ11" s="13"/>
    </row>
    <row r="12" spans="1:52" s="10" customFormat="1" ht="26.25" thickBot="1" x14ac:dyDescent="0.25">
      <c r="A12" s="96"/>
      <c r="B12" s="59"/>
      <c r="C12" s="58"/>
      <c r="D12" s="28"/>
      <c r="E12" s="26" t="s">
        <v>37</v>
      </c>
      <c r="F12" s="26" t="s">
        <v>38</v>
      </c>
      <c r="G12" s="26" t="s">
        <v>39</v>
      </c>
      <c r="H12" s="26" t="s">
        <v>40</v>
      </c>
      <c r="I12" s="26" t="s">
        <v>41</v>
      </c>
      <c r="J12" s="26" t="s">
        <v>42</v>
      </c>
      <c r="K12" s="58"/>
      <c r="L12" s="58"/>
      <c r="M12" s="59"/>
      <c r="O12" s="103"/>
      <c r="P12" s="104"/>
      <c r="R12" s="16" t="s">
        <v>43</v>
      </c>
      <c r="S12" s="16" t="s">
        <v>1</v>
      </c>
      <c r="T12" s="17" t="s">
        <v>2</v>
      </c>
      <c r="U12" s="16" t="s">
        <v>43</v>
      </c>
      <c r="V12" s="16" t="s">
        <v>1</v>
      </c>
      <c r="W12" s="17" t="s">
        <v>2</v>
      </c>
      <c r="X12" s="18"/>
      <c r="Y12" s="12" t="s">
        <v>1</v>
      </c>
      <c r="Z12" s="12" t="s">
        <v>2</v>
      </c>
      <c r="AA12" s="12" t="s">
        <v>1</v>
      </c>
      <c r="AB12" s="12" t="s">
        <v>2</v>
      </c>
      <c r="AC12" s="12" t="s">
        <v>1</v>
      </c>
      <c r="AD12" s="12" t="s">
        <v>2</v>
      </c>
      <c r="AE12" s="18"/>
      <c r="AF12" s="16" t="s">
        <v>1</v>
      </c>
      <c r="AG12" s="16" t="s">
        <v>2</v>
      </c>
      <c r="AI12" s="16" t="s">
        <v>43</v>
      </c>
      <c r="AJ12" s="16" t="s">
        <v>1</v>
      </c>
      <c r="AK12" s="17" t="s">
        <v>2</v>
      </c>
      <c r="AM12" s="16" t="s">
        <v>43</v>
      </c>
      <c r="AN12" s="16" t="s">
        <v>1</v>
      </c>
      <c r="AO12" s="16" t="s">
        <v>2</v>
      </c>
    </row>
    <row r="13" spans="1:52" s="10" customFormat="1" ht="94.5" hidden="1" customHeight="1" thickBot="1" x14ac:dyDescent="0.25">
      <c r="A13" s="8">
        <v>1</v>
      </c>
      <c r="B13" s="26" t="s">
        <v>44</v>
      </c>
      <c r="C13" s="27" t="s">
        <v>45</v>
      </c>
      <c r="D13" s="27" t="s">
        <v>45</v>
      </c>
      <c r="E13" s="26"/>
      <c r="F13" s="26"/>
      <c r="G13" s="26"/>
      <c r="H13" s="26"/>
      <c r="I13" s="26"/>
      <c r="J13" s="26"/>
      <c r="K13" s="28"/>
      <c r="L13" s="28" t="s">
        <v>3</v>
      </c>
      <c r="M13" s="26"/>
      <c r="O13" s="44" t="s">
        <v>3</v>
      </c>
      <c r="P13" s="45"/>
      <c r="R13" s="16"/>
      <c r="S13" s="17" t="s">
        <v>46</v>
      </c>
      <c r="T13" s="17"/>
      <c r="U13" s="16"/>
      <c r="V13" s="16" t="s">
        <v>3</v>
      </c>
      <c r="W13" s="17"/>
      <c r="X13" s="18"/>
      <c r="Y13" s="12" t="s">
        <v>3</v>
      </c>
      <c r="Z13" s="12"/>
      <c r="AA13" s="12" t="s">
        <v>3</v>
      </c>
      <c r="AB13" s="12"/>
      <c r="AC13" s="12" t="s">
        <v>3</v>
      </c>
      <c r="AD13" s="12"/>
      <c r="AE13" s="18"/>
      <c r="AF13" s="12"/>
      <c r="AG13" s="16"/>
      <c r="AI13" s="16"/>
      <c r="AJ13" s="16" t="s">
        <v>3</v>
      </c>
      <c r="AK13" s="17"/>
      <c r="AM13" s="16"/>
      <c r="AN13" s="16" t="s">
        <v>3</v>
      </c>
      <c r="AO13" s="16"/>
      <c r="AZ13" s="16"/>
    </row>
    <row r="14" spans="1:52" s="10" customFormat="1" ht="83.25" hidden="1" customHeight="1" thickBot="1" x14ac:dyDescent="0.25">
      <c r="A14" s="8">
        <v>4</v>
      </c>
      <c r="B14" s="26" t="s">
        <v>48</v>
      </c>
      <c r="C14" s="27" t="s">
        <v>49</v>
      </c>
      <c r="D14" s="27" t="s">
        <v>130</v>
      </c>
      <c r="E14" s="26"/>
      <c r="F14" s="26"/>
      <c r="G14" s="26"/>
      <c r="H14" s="26"/>
      <c r="I14" s="26"/>
      <c r="J14" s="26"/>
      <c r="K14" s="28"/>
      <c r="L14" s="28" t="s">
        <v>3</v>
      </c>
      <c r="M14" s="26"/>
      <c r="O14" s="44" t="s">
        <v>3</v>
      </c>
      <c r="P14" s="45"/>
      <c r="R14" s="16"/>
      <c r="S14" s="17" t="s">
        <v>46</v>
      </c>
      <c r="T14" s="17"/>
      <c r="U14" s="16"/>
      <c r="V14" s="16" t="s">
        <v>3</v>
      </c>
      <c r="W14" s="17"/>
      <c r="X14" s="18"/>
      <c r="Y14" s="12" t="s">
        <v>3</v>
      </c>
      <c r="Z14" s="12"/>
      <c r="AA14" s="12" t="s">
        <v>3</v>
      </c>
      <c r="AB14" s="12"/>
      <c r="AC14" s="12" t="s">
        <v>3</v>
      </c>
      <c r="AD14" s="12"/>
      <c r="AE14" s="18"/>
      <c r="AF14" s="16"/>
      <c r="AG14" s="16"/>
      <c r="AI14" s="16"/>
      <c r="AJ14" s="16" t="s">
        <v>3</v>
      </c>
      <c r="AK14" s="17"/>
      <c r="AM14" s="16"/>
      <c r="AN14" s="16" t="s">
        <v>3</v>
      </c>
      <c r="AO14" s="16"/>
      <c r="AZ14" s="16"/>
    </row>
    <row r="15" spans="1:52" s="10" customFormat="1" ht="64.5" hidden="1" customHeight="1" thickBot="1" x14ac:dyDescent="0.25">
      <c r="A15" s="8">
        <v>5</v>
      </c>
      <c r="B15" s="26" t="s">
        <v>50</v>
      </c>
      <c r="C15" s="27" t="s">
        <v>51</v>
      </c>
      <c r="D15" s="27" t="s">
        <v>131</v>
      </c>
      <c r="E15" s="26"/>
      <c r="F15" s="26"/>
      <c r="G15" s="26"/>
      <c r="H15" s="26"/>
      <c r="I15" s="26"/>
      <c r="J15" s="26"/>
      <c r="K15" s="28"/>
      <c r="L15" s="28" t="s">
        <v>3</v>
      </c>
      <c r="M15" s="26"/>
      <c r="O15" s="44" t="s">
        <v>3</v>
      </c>
      <c r="P15" s="45"/>
      <c r="R15" s="16"/>
      <c r="S15" s="17" t="s">
        <v>46</v>
      </c>
      <c r="T15" s="17"/>
      <c r="U15" s="16"/>
      <c r="V15" s="16" t="s">
        <v>3</v>
      </c>
      <c r="W15" s="17"/>
      <c r="X15" s="18"/>
      <c r="Y15" s="12" t="s">
        <v>3</v>
      </c>
      <c r="Z15" s="12"/>
      <c r="AA15" s="12" t="s">
        <v>3</v>
      </c>
      <c r="AB15" s="12"/>
      <c r="AC15" s="12" t="s">
        <v>3</v>
      </c>
      <c r="AD15" s="12"/>
      <c r="AE15" s="18"/>
      <c r="AF15" s="16"/>
      <c r="AG15" s="16"/>
      <c r="AI15" s="16"/>
      <c r="AJ15" s="16" t="s">
        <v>3</v>
      </c>
      <c r="AK15" s="17"/>
      <c r="AM15" s="16"/>
      <c r="AN15" s="16" t="s">
        <v>3</v>
      </c>
      <c r="AO15" s="16"/>
      <c r="AZ15" s="16"/>
    </row>
    <row r="16" spans="1:52" s="10" customFormat="1" ht="64.5" hidden="1" customHeight="1" thickBot="1" x14ac:dyDescent="0.25">
      <c r="A16" s="8">
        <v>5</v>
      </c>
      <c r="B16" s="26" t="s">
        <v>50</v>
      </c>
      <c r="C16" s="27" t="s">
        <v>51</v>
      </c>
      <c r="D16" s="27" t="s">
        <v>131</v>
      </c>
      <c r="E16" s="26"/>
      <c r="F16" s="26"/>
      <c r="G16" s="26"/>
      <c r="H16" s="26"/>
      <c r="I16" s="26"/>
      <c r="J16" s="26"/>
      <c r="K16" s="28"/>
      <c r="L16" s="28" t="s">
        <v>3</v>
      </c>
      <c r="M16" s="26"/>
      <c r="O16" s="44" t="s">
        <v>3</v>
      </c>
      <c r="P16" s="45"/>
      <c r="R16" s="16"/>
      <c r="S16" s="17" t="s">
        <v>46</v>
      </c>
      <c r="T16" s="17"/>
      <c r="U16" s="16"/>
      <c r="V16" s="16" t="s">
        <v>3</v>
      </c>
      <c r="W16" s="17"/>
      <c r="X16" s="18"/>
      <c r="Y16" s="12" t="s">
        <v>3</v>
      </c>
      <c r="Z16" s="12"/>
      <c r="AA16" s="12" t="s">
        <v>3</v>
      </c>
      <c r="AB16" s="12"/>
      <c r="AC16" s="12" t="s">
        <v>3</v>
      </c>
      <c r="AD16" s="12"/>
      <c r="AE16" s="18"/>
      <c r="AF16" s="16"/>
      <c r="AG16" s="16"/>
      <c r="AI16" s="16"/>
      <c r="AJ16" s="16" t="s">
        <v>3</v>
      </c>
      <c r="AK16" s="17"/>
      <c r="AM16" s="16"/>
      <c r="AN16" s="16" t="s">
        <v>3</v>
      </c>
      <c r="AO16" s="16"/>
      <c r="AZ16" s="16"/>
    </row>
    <row r="17" spans="1:52" s="10" customFormat="1" ht="87.75" hidden="1" customHeight="1" thickBot="1" x14ac:dyDescent="0.25">
      <c r="A17" s="8">
        <v>9</v>
      </c>
      <c r="B17" s="26" t="s">
        <v>52</v>
      </c>
      <c r="C17" s="27" t="s">
        <v>53</v>
      </c>
      <c r="D17" s="27" t="s">
        <v>53</v>
      </c>
      <c r="E17" s="26"/>
      <c r="F17" s="26"/>
      <c r="G17" s="26"/>
      <c r="H17" s="26"/>
      <c r="I17" s="26"/>
      <c r="J17" s="26"/>
      <c r="K17" s="28"/>
      <c r="L17" s="28" t="s">
        <v>3</v>
      </c>
      <c r="M17" s="26"/>
      <c r="O17" s="44" t="s">
        <v>3</v>
      </c>
      <c r="P17" s="45"/>
      <c r="R17" s="16"/>
      <c r="S17" s="17" t="s">
        <v>46</v>
      </c>
      <c r="T17" s="17"/>
      <c r="U17" s="16"/>
      <c r="V17" s="16" t="s">
        <v>3</v>
      </c>
      <c r="W17" s="17"/>
      <c r="X17" s="18"/>
      <c r="Y17" s="12" t="s">
        <v>3</v>
      </c>
      <c r="Z17" s="12"/>
      <c r="AA17" s="12" t="s">
        <v>3</v>
      </c>
      <c r="AB17" s="12"/>
      <c r="AC17" s="12" t="s">
        <v>3</v>
      </c>
      <c r="AD17" s="12"/>
      <c r="AE17" s="18"/>
      <c r="AF17" s="16"/>
      <c r="AG17" s="16"/>
      <c r="AI17" s="16"/>
      <c r="AJ17" s="16" t="s">
        <v>3</v>
      </c>
      <c r="AK17" s="17"/>
      <c r="AM17" s="16"/>
      <c r="AN17" s="16" t="s">
        <v>3</v>
      </c>
      <c r="AO17" s="16"/>
      <c r="AZ17" s="16"/>
    </row>
    <row r="18" spans="1:52" s="10" customFormat="1" ht="100.5" customHeight="1" thickBot="1" x14ac:dyDescent="0.25">
      <c r="A18" s="8">
        <v>10</v>
      </c>
      <c r="B18" s="26" t="s">
        <v>54</v>
      </c>
      <c r="C18" s="27" t="s">
        <v>55</v>
      </c>
      <c r="D18" s="27" t="s">
        <v>132</v>
      </c>
      <c r="E18" s="26"/>
      <c r="F18" s="26"/>
      <c r="G18" s="26"/>
      <c r="H18" s="26"/>
      <c r="I18" s="26"/>
      <c r="J18" s="26"/>
      <c r="K18" s="28"/>
      <c r="L18" s="28" t="s">
        <v>3</v>
      </c>
      <c r="M18" s="26"/>
      <c r="O18" s="44" t="s">
        <v>3</v>
      </c>
      <c r="P18" s="45"/>
      <c r="R18" s="16"/>
      <c r="S18" s="17" t="s">
        <v>46</v>
      </c>
      <c r="T18" s="17"/>
      <c r="U18" s="16"/>
      <c r="V18" s="16"/>
      <c r="W18" s="17" t="s">
        <v>148</v>
      </c>
      <c r="X18" s="18"/>
      <c r="Y18" s="12" t="s">
        <v>3</v>
      </c>
      <c r="Z18" s="12"/>
      <c r="AA18" s="12" t="s">
        <v>3</v>
      </c>
      <c r="AB18" s="12"/>
      <c r="AC18" s="12" t="s">
        <v>3</v>
      </c>
      <c r="AD18" s="12"/>
      <c r="AE18" s="18"/>
      <c r="AF18" s="16"/>
      <c r="AG18" s="16"/>
      <c r="AI18" s="16"/>
      <c r="AJ18" s="16" t="s">
        <v>3</v>
      </c>
      <c r="AK18" s="17"/>
      <c r="AM18" s="16"/>
      <c r="AN18" s="16" t="s">
        <v>3</v>
      </c>
      <c r="AO18" s="16"/>
      <c r="AZ18" s="16" t="str">
        <f>+W18</f>
        <v>En razón a que el control fue definido recientemente (actualización de agosto de 2020) la aplicación se validará en seguimientos posteriores.</v>
      </c>
    </row>
    <row r="19" spans="1:52" s="10" customFormat="1" ht="74.25" hidden="1" customHeight="1" thickBot="1" x14ac:dyDescent="0.25">
      <c r="A19" s="8">
        <v>11</v>
      </c>
      <c r="B19" s="26" t="s">
        <v>56</v>
      </c>
      <c r="C19" s="27" t="s">
        <v>57</v>
      </c>
      <c r="D19" s="27" t="s">
        <v>57</v>
      </c>
      <c r="E19" s="26"/>
      <c r="F19" s="26"/>
      <c r="G19" s="26"/>
      <c r="H19" s="26"/>
      <c r="I19" s="26"/>
      <c r="J19" s="26"/>
      <c r="K19" s="28"/>
      <c r="L19" s="28" t="s">
        <v>3</v>
      </c>
      <c r="M19" s="26"/>
      <c r="O19" s="44" t="s">
        <v>3</v>
      </c>
      <c r="P19" s="45"/>
      <c r="R19" s="16"/>
      <c r="S19" s="17" t="s">
        <v>46</v>
      </c>
      <c r="T19" s="17"/>
      <c r="U19" s="16"/>
      <c r="V19" s="16" t="s">
        <v>3</v>
      </c>
      <c r="W19" s="17"/>
      <c r="X19" s="18"/>
      <c r="Y19" s="12" t="s">
        <v>3</v>
      </c>
      <c r="Z19" s="12"/>
      <c r="AA19" s="12" t="s">
        <v>3</v>
      </c>
      <c r="AB19" s="12"/>
      <c r="AC19" s="12" t="s">
        <v>3</v>
      </c>
      <c r="AD19" s="12"/>
      <c r="AE19" s="18"/>
      <c r="AF19" s="16"/>
      <c r="AG19" s="16"/>
      <c r="AI19" s="16"/>
      <c r="AJ19" s="16" t="s">
        <v>3</v>
      </c>
      <c r="AK19" s="17"/>
      <c r="AM19" s="16"/>
      <c r="AN19" s="16" t="s">
        <v>3</v>
      </c>
      <c r="AO19" s="16"/>
      <c r="AZ19" s="16"/>
    </row>
    <row r="20" spans="1:52" s="10" customFormat="1" ht="74.25" hidden="1" customHeight="1" thickBot="1" x14ac:dyDescent="0.25">
      <c r="A20" s="8">
        <v>12</v>
      </c>
      <c r="B20" s="26" t="s">
        <v>56</v>
      </c>
      <c r="C20" s="27" t="s">
        <v>57</v>
      </c>
      <c r="D20" s="27" t="s">
        <v>57</v>
      </c>
      <c r="E20" s="26"/>
      <c r="F20" s="26"/>
      <c r="G20" s="26"/>
      <c r="H20" s="26"/>
      <c r="I20" s="26"/>
      <c r="J20" s="26"/>
      <c r="K20" s="28"/>
      <c r="L20" s="28" t="s">
        <v>3</v>
      </c>
      <c r="M20" s="26"/>
      <c r="O20" s="44" t="s">
        <v>3</v>
      </c>
      <c r="P20" s="45"/>
      <c r="R20" s="16"/>
      <c r="S20" s="17" t="s">
        <v>47</v>
      </c>
      <c r="T20" s="17"/>
      <c r="U20" s="16"/>
      <c r="V20" s="16" t="s">
        <v>3</v>
      </c>
      <c r="W20" s="17"/>
      <c r="X20" s="18"/>
      <c r="Y20" s="12" t="s">
        <v>3</v>
      </c>
      <c r="Z20" s="12"/>
      <c r="AA20" s="12" t="s">
        <v>3</v>
      </c>
      <c r="AB20" s="12"/>
      <c r="AC20" s="12" t="s">
        <v>3</v>
      </c>
      <c r="AD20" s="12"/>
      <c r="AE20" s="18"/>
      <c r="AF20" s="16"/>
      <c r="AG20" s="16"/>
      <c r="AI20" s="16"/>
      <c r="AJ20" s="16" t="s">
        <v>3</v>
      </c>
      <c r="AK20" s="17"/>
      <c r="AM20" s="16"/>
      <c r="AN20" s="16" t="s">
        <v>3</v>
      </c>
      <c r="AO20" s="16"/>
      <c r="AZ20" s="16"/>
    </row>
    <row r="21" spans="1:52" s="10" customFormat="1" ht="74.25" hidden="1" customHeight="1" thickBot="1" x14ac:dyDescent="0.25">
      <c r="A21" s="8">
        <v>12</v>
      </c>
      <c r="B21" s="26" t="s">
        <v>56</v>
      </c>
      <c r="C21" s="27" t="s">
        <v>57</v>
      </c>
      <c r="D21" s="27" t="s">
        <v>57</v>
      </c>
      <c r="E21" s="26"/>
      <c r="F21" s="26"/>
      <c r="G21" s="26"/>
      <c r="H21" s="26"/>
      <c r="I21" s="26"/>
      <c r="J21" s="26"/>
      <c r="K21" s="28"/>
      <c r="L21" s="28" t="s">
        <v>3</v>
      </c>
      <c r="M21" s="26"/>
      <c r="O21" s="44" t="s">
        <v>3</v>
      </c>
      <c r="P21" s="45"/>
      <c r="R21" s="16"/>
      <c r="S21" s="17" t="s">
        <v>47</v>
      </c>
      <c r="T21" s="17"/>
      <c r="U21" s="16"/>
      <c r="V21" s="16" t="s">
        <v>3</v>
      </c>
      <c r="W21" s="17"/>
      <c r="X21" s="18"/>
      <c r="Y21" s="12" t="s">
        <v>3</v>
      </c>
      <c r="Z21" s="12"/>
      <c r="AA21" s="12" t="s">
        <v>3</v>
      </c>
      <c r="AB21" s="12"/>
      <c r="AC21" s="12" t="s">
        <v>3</v>
      </c>
      <c r="AD21" s="12"/>
      <c r="AE21" s="18"/>
      <c r="AF21" s="16"/>
      <c r="AG21" s="16"/>
      <c r="AI21" s="16"/>
      <c r="AJ21" s="16" t="s">
        <v>3</v>
      </c>
      <c r="AK21" s="17"/>
      <c r="AM21" s="16"/>
      <c r="AN21" s="16" t="s">
        <v>3</v>
      </c>
      <c r="AO21" s="16"/>
      <c r="AZ21" s="16"/>
    </row>
    <row r="22" spans="1:52" s="10" customFormat="1" ht="69.75" hidden="1" customHeight="1" thickBot="1" x14ac:dyDescent="0.25">
      <c r="A22" s="8">
        <v>14</v>
      </c>
      <c r="B22" s="26" t="s">
        <v>58</v>
      </c>
      <c r="C22" s="27" t="s">
        <v>59</v>
      </c>
      <c r="D22" s="27" t="s">
        <v>59</v>
      </c>
      <c r="E22" s="26"/>
      <c r="F22" s="26"/>
      <c r="G22" s="26"/>
      <c r="H22" s="26"/>
      <c r="I22" s="26"/>
      <c r="J22" s="26"/>
      <c r="K22" s="28"/>
      <c r="L22" s="28" t="s">
        <v>3</v>
      </c>
      <c r="M22" s="26"/>
      <c r="O22" s="44" t="s">
        <v>3</v>
      </c>
      <c r="P22" s="45"/>
      <c r="R22" s="16"/>
      <c r="S22" s="17" t="s">
        <v>46</v>
      </c>
      <c r="T22" s="17"/>
      <c r="U22" s="16"/>
      <c r="V22" s="16" t="s">
        <v>3</v>
      </c>
      <c r="W22" s="17"/>
      <c r="X22" s="18"/>
      <c r="Y22" s="12" t="s">
        <v>3</v>
      </c>
      <c r="Z22" s="12"/>
      <c r="AA22" s="12" t="s">
        <v>3</v>
      </c>
      <c r="AB22" s="12"/>
      <c r="AC22" s="12" t="s">
        <v>3</v>
      </c>
      <c r="AD22" s="12"/>
      <c r="AE22" s="18"/>
      <c r="AF22" s="16"/>
      <c r="AG22" s="16"/>
      <c r="AI22" s="16"/>
      <c r="AJ22" s="16" t="s">
        <v>3</v>
      </c>
      <c r="AK22" s="17"/>
      <c r="AM22" s="16"/>
      <c r="AN22" s="16" t="s">
        <v>3</v>
      </c>
      <c r="AO22" s="16"/>
      <c r="AZ22" s="16"/>
    </row>
    <row r="23" spans="1:52" s="10" customFormat="1" ht="69.75" hidden="1" customHeight="1" thickBot="1" x14ac:dyDescent="0.25">
      <c r="A23" s="8">
        <v>15</v>
      </c>
      <c r="B23" s="26" t="s">
        <v>58</v>
      </c>
      <c r="C23" s="27" t="s">
        <v>59</v>
      </c>
      <c r="D23" s="27" t="s">
        <v>59</v>
      </c>
      <c r="E23" s="26"/>
      <c r="F23" s="26"/>
      <c r="G23" s="26"/>
      <c r="H23" s="26"/>
      <c r="I23" s="26"/>
      <c r="J23" s="26"/>
      <c r="K23" s="28"/>
      <c r="L23" s="28" t="s">
        <v>3</v>
      </c>
      <c r="M23" s="26"/>
      <c r="O23" s="44" t="s">
        <v>3</v>
      </c>
      <c r="P23" s="45"/>
      <c r="R23" s="16"/>
      <c r="S23" s="17" t="s">
        <v>47</v>
      </c>
      <c r="T23" s="17"/>
      <c r="U23" s="16"/>
      <c r="V23" s="16" t="s">
        <v>3</v>
      </c>
      <c r="W23" s="17"/>
      <c r="X23" s="18"/>
      <c r="Y23" s="12" t="s">
        <v>3</v>
      </c>
      <c r="Z23" s="12"/>
      <c r="AA23" s="12" t="s">
        <v>3</v>
      </c>
      <c r="AB23" s="12"/>
      <c r="AC23" s="12" t="s">
        <v>3</v>
      </c>
      <c r="AD23" s="12"/>
      <c r="AE23" s="18"/>
      <c r="AF23" s="16"/>
      <c r="AG23" s="16"/>
      <c r="AI23" s="16"/>
      <c r="AJ23" s="16" t="s">
        <v>3</v>
      </c>
      <c r="AK23" s="17"/>
      <c r="AM23" s="16"/>
      <c r="AN23" s="16" t="s">
        <v>3</v>
      </c>
      <c r="AO23" s="16"/>
      <c r="AZ23" s="16"/>
    </row>
    <row r="24" spans="1:52" s="10" customFormat="1" ht="97.5" hidden="1" customHeight="1" thickBot="1" x14ac:dyDescent="0.25">
      <c r="A24" s="8">
        <v>17</v>
      </c>
      <c r="B24" s="26" t="s">
        <v>60</v>
      </c>
      <c r="C24" s="27" t="s">
        <v>61</v>
      </c>
      <c r="D24" s="27" t="s">
        <v>133</v>
      </c>
      <c r="E24" s="26"/>
      <c r="F24" s="26"/>
      <c r="G24" s="26"/>
      <c r="H24" s="26"/>
      <c r="I24" s="26"/>
      <c r="J24" s="26"/>
      <c r="K24" s="28" t="s">
        <v>3</v>
      </c>
      <c r="L24" s="28"/>
      <c r="M24" s="26"/>
      <c r="O24" s="44" t="s">
        <v>3</v>
      </c>
      <c r="P24" s="45"/>
      <c r="R24" s="16"/>
      <c r="S24" s="17" t="s">
        <v>46</v>
      </c>
      <c r="T24" s="17"/>
      <c r="U24" s="16"/>
      <c r="V24" s="16" t="s">
        <v>3</v>
      </c>
      <c r="W24" s="17"/>
      <c r="X24" s="18"/>
      <c r="Y24" s="12" t="s">
        <v>3</v>
      </c>
      <c r="Z24" s="12"/>
      <c r="AA24" s="12" t="s">
        <v>3</v>
      </c>
      <c r="AB24" s="12"/>
      <c r="AC24" s="12" t="s">
        <v>3</v>
      </c>
      <c r="AD24" s="12"/>
      <c r="AE24" s="18"/>
      <c r="AF24" s="16"/>
      <c r="AG24" s="16"/>
      <c r="AI24" s="16"/>
      <c r="AJ24" s="16" t="s">
        <v>3</v>
      </c>
      <c r="AK24" s="17"/>
      <c r="AM24" s="16"/>
      <c r="AN24" s="16" t="s">
        <v>3</v>
      </c>
      <c r="AO24" s="16"/>
      <c r="AZ24" s="16"/>
    </row>
    <row r="25" spans="1:52" s="10" customFormat="1" ht="87.75" hidden="1" customHeight="1" thickBot="1" x14ac:dyDescent="0.25">
      <c r="A25" s="8">
        <v>18</v>
      </c>
      <c r="B25" s="37" t="s">
        <v>62</v>
      </c>
      <c r="C25" s="27" t="s">
        <v>63</v>
      </c>
      <c r="D25" s="27" t="s">
        <v>63</v>
      </c>
      <c r="E25" s="26"/>
      <c r="F25" s="26"/>
      <c r="G25" s="26"/>
      <c r="H25" s="26"/>
      <c r="I25" s="26"/>
      <c r="J25" s="26"/>
      <c r="K25" s="28" t="s">
        <v>3</v>
      </c>
      <c r="L25" s="28"/>
      <c r="M25" s="26"/>
      <c r="O25" s="44" t="s">
        <v>3</v>
      </c>
      <c r="P25" s="45"/>
      <c r="R25" s="16"/>
      <c r="S25" s="17" t="s">
        <v>46</v>
      </c>
      <c r="T25" s="17"/>
      <c r="U25" s="16"/>
      <c r="V25" s="16" t="s">
        <v>36</v>
      </c>
      <c r="W25" s="17"/>
      <c r="X25" s="18"/>
      <c r="Y25" s="12" t="s">
        <v>3</v>
      </c>
      <c r="Z25" s="12"/>
      <c r="AA25" s="12" t="s">
        <v>3</v>
      </c>
      <c r="AB25" s="12"/>
      <c r="AC25" s="12" t="s">
        <v>3</v>
      </c>
      <c r="AD25" s="12"/>
      <c r="AE25" s="18"/>
      <c r="AF25" s="16"/>
      <c r="AG25" s="16"/>
      <c r="AI25" s="16"/>
      <c r="AJ25" s="16" t="s">
        <v>3</v>
      </c>
      <c r="AK25" s="17"/>
      <c r="AM25" s="16"/>
      <c r="AN25" s="16" t="s">
        <v>3</v>
      </c>
      <c r="AO25" s="16"/>
      <c r="AZ25" s="16"/>
    </row>
    <row r="26" spans="1:52" s="10" customFormat="1" ht="74.25" hidden="1" customHeight="1" thickBot="1" x14ac:dyDescent="0.25">
      <c r="A26" s="8">
        <v>19</v>
      </c>
      <c r="B26" s="26" t="s">
        <v>64</v>
      </c>
      <c r="C26" s="27" t="s">
        <v>65</v>
      </c>
      <c r="D26" s="27" t="s">
        <v>65</v>
      </c>
      <c r="E26" s="26"/>
      <c r="F26" s="26"/>
      <c r="G26" s="26"/>
      <c r="H26" s="26"/>
      <c r="I26" s="26"/>
      <c r="J26" s="26"/>
      <c r="K26" s="28" t="s">
        <v>3</v>
      </c>
      <c r="L26" s="28"/>
      <c r="M26" s="26"/>
      <c r="O26" s="44" t="s">
        <v>3</v>
      </c>
      <c r="P26" s="45"/>
      <c r="R26" s="16"/>
      <c r="S26" s="17" t="s">
        <v>46</v>
      </c>
      <c r="T26" s="17"/>
      <c r="U26" s="16"/>
      <c r="V26" s="16" t="s">
        <v>3</v>
      </c>
      <c r="W26" s="17"/>
      <c r="X26" s="18"/>
      <c r="Y26" s="12" t="s">
        <v>3</v>
      </c>
      <c r="Z26" s="12"/>
      <c r="AA26" s="12" t="s">
        <v>3</v>
      </c>
      <c r="AB26" s="12"/>
      <c r="AC26" s="12" t="s">
        <v>3</v>
      </c>
      <c r="AD26" s="12"/>
      <c r="AE26" s="18"/>
      <c r="AF26" s="16"/>
      <c r="AG26" s="16"/>
      <c r="AI26" s="16"/>
      <c r="AJ26" s="16" t="s">
        <v>3</v>
      </c>
      <c r="AK26" s="17"/>
      <c r="AM26" s="16"/>
      <c r="AN26" s="16" t="s">
        <v>3</v>
      </c>
      <c r="AO26" s="16"/>
      <c r="AZ26" s="16"/>
    </row>
    <row r="27" spans="1:52" s="10" customFormat="1" ht="74.25" hidden="1" customHeight="1" thickBot="1" x14ac:dyDescent="0.25">
      <c r="A27" s="8">
        <v>19</v>
      </c>
      <c r="B27" s="26" t="s">
        <v>64</v>
      </c>
      <c r="C27" s="27" t="s">
        <v>65</v>
      </c>
      <c r="D27" s="27" t="s">
        <v>65</v>
      </c>
      <c r="E27" s="26"/>
      <c r="F27" s="26"/>
      <c r="G27" s="26"/>
      <c r="H27" s="26"/>
      <c r="I27" s="26"/>
      <c r="J27" s="26"/>
      <c r="K27" s="28" t="s">
        <v>3</v>
      </c>
      <c r="L27" s="28"/>
      <c r="M27" s="26"/>
      <c r="O27" s="44" t="s">
        <v>3</v>
      </c>
      <c r="P27" s="45"/>
      <c r="R27" s="16"/>
      <c r="S27" s="17" t="s">
        <v>46</v>
      </c>
      <c r="T27" s="17"/>
      <c r="U27" s="16"/>
      <c r="V27" s="16" t="s">
        <v>3</v>
      </c>
      <c r="W27" s="17"/>
      <c r="X27" s="18"/>
      <c r="Y27" s="12" t="s">
        <v>3</v>
      </c>
      <c r="Z27" s="12"/>
      <c r="AA27" s="12" t="s">
        <v>3</v>
      </c>
      <c r="AB27" s="12"/>
      <c r="AC27" s="12" t="s">
        <v>3</v>
      </c>
      <c r="AD27" s="12"/>
      <c r="AE27" s="18"/>
      <c r="AF27" s="16"/>
      <c r="AG27" s="16"/>
      <c r="AI27" s="16"/>
      <c r="AJ27" s="16" t="s">
        <v>3</v>
      </c>
      <c r="AK27" s="17"/>
      <c r="AM27" s="16"/>
      <c r="AN27" s="16" t="s">
        <v>3</v>
      </c>
      <c r="AO27" s="16"/>
      <c r="AZ27" s="16"/>
    </row>
    <row r="28" spans="1:52" s="10" customFormat="1" ht="75" hidden="1" customHeight="1" thickBot="1" x14ac:dyDescent="0.25">
      <c r="A28" s="8">
        <v>21</v>
      </c>
      <c r="B28" s="26" t="s">
        <v>66</v>
      </c>
      <c r="C28" s="27" t="s">
        <v>67</v>
      </c>
      <c r="D28" s="27" t="s">
        <v>67</v>
      </c>
      <c r="E28" s="26"/>
      <c r="F28" s="26"/>
      <c r="G28" s="26"/>
      <c r="H28" s="26"/>
      <c r="I28" s="26"/>
      <c r="J28" s="26"/>
      <c r="K28" s="28" t="s">
        <v>3</v>
      </c>
      <c r="L28" s="28"/>
      <c r="M28" s="26"/>
      <c r="O28" s="44" t="s">
        <v>3</v>
      </c>
      <c r="P28" s="45"/>
      <c r="R28" s="16"/>
      <c r="S28" s="17" t="s">
        <v>46</v>
      </c>
      <c r="T28" s="17"/>
      <c r="U28" s="16"/>
      <c r="V28" s="16" t="s">
        <v>3</v>
      </c>
      <c r="W28" s="17"/>
      <c r="X28" s="18"/>
      <c r="Y28" s="12" t="s">
        <v>3</v>
      </c>
      <c r="Z28" s="12"/>
      <c r="AA28" s="12" t="s">
        <v>3</v>
      </c>
      <c r="AB28" s="12"/>
      <c r="AC28" s="12" t="s">
        <v>3</v>
      </c>
      <c r="AD28" s="12"/>
      <c r="AE28" s="18"/>
      <c r="AF28" s="16"/>
      <c r="AG28" s="16"/>
      <c r="AI28" s="16"/>
      <c r="AJ28" s="16" t="s">
        <v>3</v>
      </c>
      <c r="AK28" s="17"/>
      <c r="AM28" s="16"/>
      <c r="AN28" s="16" t="s">
        <v>3</v>
      </c>
      <c r="AO28" s="16"/>
      <c r="AZ28" s="16"/>
    </row>
    <row r="29" spans="1:52" s="10" customFormat="1" ht="75" hidden="1" customHeight="1" thickBot="1" x14ac:dyDescent="0.25">
      <c r="A29" s="8">
        <v>21</v>
      </c>
      <c r="B29" s="26" t="s">
        <v>66</v>
      </c>
      <c r="C29" s="27" t="s">
        <v>67</v>
      </c>
      <c r="D29" s="27" t="s">
        <v>67</v>
      </c>
      <c r="E29" s="26"/>
      <c r="F29" s="26"/>
      <c r="G29" s="26"/>
      <c r="H29" s="26"/>
      <c r="I29" s="26"/>
      <c r="J29" s="26"/>
      <c r="K29" s="28" t="s">
        <v>3</v>
      </c>
      <c r="L29" s="28"/>
      <c r="M29" s="26"/>
      <c r="O29" s="44" t="s">
        <v>3</v>
      </c>
      <c r="P29" s="45"/>
      <c r="R29" s="16"/>
      <c r="S29" s="17" t="s">
        <v>46</v>
      </c>
      <c r="T29" s="17"/>
      <c r="U29" s="16"/>
      <c r="V29" s="16" t="s">
        <v>3</v>
      </c>
      <c r="W29" s="17"/>
      <c r="X29" s="18"/>
      <c r="Y29" s="12" t="s">
        <v>3</v>
      </c>
      <c r="Z29" s="12"/>
      <c r="AA29" s="12" t="s">
        <v>3</v>
      </c>
      <c r="AB29" s="12"/>
      <c r="AC29" s="12" t="s">
        <v>3</v>
      </c>
      <c r="AD29" s="12"/>
      <c r="AE29" s="18"/>
      <c r="AF29" s="16"/>
      <c r="AG29" s="16"/>
      <c r="AI29" s="16"/>
      <c r="AJ29" s="16" t="s">
        <v>3</v>
      </c>
      <c r="AK29" s="17"/>
      <c r="AM29" s="16"/>
      <c r="AN29" s="16" t="s">
        <v>3</v>
      </c>
      <c r="AO29" s="16"/>
      <c r="AZ29" s="16"/>
    </row>
    <row r="30" spans="1:52" s="10" customFormat="1" ht="84.75" customHeight="1" thickBot="1" x14ac:dyDescent="0.25">
      <c r="A30" s="8">
        <v>23</v>
      </c>
      <c r="B30" s="26" t="s">
        <v>68</v>
      </c>
      <c r="C30" s="27" t="s">
        <v>69</v>
      </c>
      <c r="D30" s="27" t="s">
        <v>69</v>
      </c>
      <c r="E30" s="26"/>
      <c r="F30" s="26"/>
      <c r="G30" s="26"/>
      <c r="H30" s="26"/>
      <c r="I30" s="26"/>
      <c r="J30" s="26"/>
      <c r="K30" s="28" t="s">
        <v>3</v>
      </c>
      <c r="L30" s="28"/>
      <c r="M30" s="26"/>
      <c r="O30" s="44" t="s">
        <v>3</v>
      </c>
      <c r="P30" s="45"/>
      <c r="R30" s="16"/>
      <c r="S30" s="17" t="s">
        <v>46</v>
      </c>
      <c r="T30" s="17"/>
      <c r="U30" s="16"/>
      <c r="V30" s="16"/>
      <c r="W30" s="17" t="s">
        <v>148</v>
      </c>
      <c r="X30" s="18"/>
      <c r="Y30" s="12" t="s">
        <v>3</v>
      </c>
      <c r="Z30" s="12"/>
      <c r="AA30" s="12" t="s">
        <v>3</v>
      </c>
      <c r="AB30" s="12"/>
      <c r="AC30" s="12" t="s">
        <v>3</v>
      </c>
      <c r="AD30" s="12"/>
      <c r="AE30" s="18"/>
      <c r="AF30" s="16"/>
      <c r="AG30" s="16"/>
      <c r="AI30" s="16"/>
      <c r="AJ30" s="16" t="s">
        <v>3</v>
      </c>
      <c r="AK30" s="17"/>
      <c r="AM30" s="16"/>
      <c r="AN30" s="16" t="s">
        <v>3</v>
      </c>
      <c r="AO30" s="16"/>
      <c r="AZ30" s="36" t="str">
        <f t="shared" ref="AZ30:AZ31" si="0">+W30</f>
        <v>En razón a que el control fue definido recientemente (actualización de agosto de 2020) la aplicación se validará en seguimientos posteriores.</v>
      </c>
    </row>
    <row r="31" spans="1:52" s="10" customFormat="1" ht="84.75" customHeight="1" thickBot="1" x14ac:dyDescent="0.25">
      <c r="A31" s="8">
        <v>23</v>
      </c>
      <c r="B31" s="26" t="s">
        <v>68</v>
      </c>
      <c r="C31" s="27" t="s">
        <v>69</v>
      </c>
      <c r="D31" s="27" t="s">
        <v>69</v>
      </c>
      <c r="E31" s="26"/>
      <c r="F31" s="26"/>
      <c r="G31" s="26"/>
      <c r="H31" s="26"/>
      <c r="I31" s="26"/>
      <c r="J31" s="26"/>
      <c r="K31" s="28" t="s">
        <v>3</v>
      </c>
      <c r="L31" s="28"/>
      <c r="M31" s="26"/>
      <c r="O31" s="44" t="s">
        <v>3</v>
      </c>
      <c r="P31" s="45"/>
      <c r="R31" s="16"/>
      <c r="S31" s="17" t="s">
        <v>46</v>
      </c>
      <c r="T31" s="17"/>
      <c r="U31" s="16"/>
      <c r="V31" s="16"/>
      <c r="W31" s="17" t="s">
        <v>148</v>
      </c>
      <c r="X31" s="18"/>
      <c r="Y31" s="12" t="s">
        <v>3</v>
      </c>
      <c r="Z31" s="12"/>
      <c r="AA31" s="12" t="s">
        <v>3</v>
      </c>
      <c r="AB31" s="12"/>
      <c r="AC31" s="12" t="s">
        <v>3</v>
      </c>
      <c r="AD31" s="12"/>
      <c r="AE31" s="18"/>
      <c r="AF31" s="16"/>
      <c r="AG31" s="16"/>
      <c r="AI31" s="16"/>
      <c r="AJ31" s="16" t="s">
        <v>3</v>
      </c>
      <c r="AK31" s="17"/>
      <c r="AM31" s="16"/>
      <c r="AN31" s="16" t="s">
        <v>3</v>
      </c>
      <c r="AO31" s="16"/>
      <c r="AZ31" s="36" t="str">
        <f t="shared" si="0"/>
        <v>En razón a que el control fue definido recientemente (actualización de agosto de 2020) la aplicación se validará en seguimientos posteriores.</v>
      </c>
    </row>
    <row r="32" spans="1:52" s="10" customFormat="1" ht="69" hidden="1" customHeight="1" thickBot="1" x14ac:dyDescent="0.25">
      <c r="A32" s="8">
        <v>25</v>
      </c>
      <c r="B32" s="26" t="s">
        <v>70</v>
      </c>
      <c r="C32" s="27" t="s">
        <v>71</v>
      </c>
      <c r="D32" s="27" t="s">
        <v>71</v>
      </c>
      <c r="E32" s="26"/>
      <c r="F32" s="26"/>
      <c r="G32" s="26"/>
      <c r="H32" s="26"/>
      <c r="I32" s="26"/>
      <c r="J32" s="26"/>
      <c r="K32" s="28" t="s">
        <v>3</v>
      </c>
      <c r="L32" s="28"/>
      <c r="M32" s="26"/>
      <c r="O32" s="44" t="s">
        <v>3</v>
      </c>
      <c r="P32" s="45"/>
      <c r="R32" s="16"/>
      <c r="S32" s="17" t="s">
        <v>46</v>
      </c>
      <c r="T32" s="17"/>
      <c r="U32" s="16"/>
      <c r="V32" s="16" t="s">
        <v>3</v>
      </c>
      <c r="W32" s="17"/>
      <c r="X32" s="18"/>
      <c r="Y32" s="12" t="s">
        <v>3</v>
      </c>
      <c r="Z32" s="12"/>
      <c r="AA32" s="12" t="s">
        <v>3</v>
      </c>
      <c r="AB32" s="12"/>
      <c r="AC32" s="12" t="s">
        <v>3</v>
      </c>
      <c r="AD32" s="12"/>
      <c r="AE32" s="18"/>
      <c r="AF32" s="16"/>
      <c r="AG32" s="16"/>
      <c r="AI32" s="16"/>
      <c r="AJ32" s="16" t="s">
        <v>3</v>
      </c>
      <c r="AK32" s="17"/>
      <c r="AM32" s="16"/>
      <c r="AN32" s="16" t="s">
        <v>3</v>
      </c>
      <c r="AO32" s="16"/>
      <c r="AZ32" s="16"/>
    </row>
    <row r="33" spans="1:52" s="10" customFormat="1" ht="78.75" hidden="1" customHeight="1" thickBot="1" x14ac:dyDescent="0.25">
      <c r="A33" s="8">
        <v>27</v>
      </c>
      <c r="B33" s="26" t="s">
        <v>72</v>
      </c>
      <c r="C33" s="27" t="s">
        <v>73</v>
      </c>
      <c r="D33" s="27" t="s">
        <v>73</v>
      </c>
      <c r="E33" s="26"/>
      <c r="F33" s="26"/>
      <c r="G33" s="26"/>
      <c r="H33" s="26"/>
      <c r="I33" s="26"/>
      <c r="J33" s="26"/>
      <c r="K33" s="28" t="s">
        <v>3</v>
      </c>
      <c r="L33" s="28"/>
      <c r="M33" s="26"/>
      <c r="O33" s="44" t="s">
        <v>3</v>
      </c>
      <c r="P33" s="45"/>
      <c r="R33" s="16"/>
      <c r="S33" s="17" t="s">
        <v>47</v>
      </c>
      <c r="T33" s="17"/>
      <c r="U33" s="16"/>
      <c r="V33" s="16" t="s">
        <v>3</v>
      </c>
      <c r="W33" s="17"/>
      <c r="X33" s="18"/>
      <c r="Y33" s="12" t="s">
        <v>3</v>
      </c>
      <c r="Z33" s="12"/>
      <c r="AA33" s="12" t="s">
        <v>3</v>
      </c>
      <c r="AB33" s="12"/>
      <c r="AC33" s="12" t="s">
        <v>3</v>
      </c>
      <c r="AD33" s="12"/>
      <c r="AE33" s="18"/>
      <c r="AF33" s="16"/>
      <c r="AG33" s="16"/>
      <c r="AI33" s="16"/>
      <c r="AJ33" s="16" t="s">
        <v>3</v>
      </c>
      <c r="AK33" s="17"/>
      <c r="AM33" s="16"/>
      <c r="AN33" s="16" t="s">
        <v>3</v>
      </c>
      <c r="AO33" s="16"/>
      <c r="AZ33" s="16"/>
    </row>
    <row r="34" spans="1:52" s="10" customFormat="1" ht="58.5" hidden="1" customHeight="1" thickBot="1" x14ac:dyDescent="0.25">
      <c r="A34" s="8">
        <v>28</v>
      </c>
      <c r="B34" s="26" t="s">
        <v>74</v>
      </c>
      <c r="C34" s="27" t="s">
        <v>75</v>
      </c>
      <c r="D34" s="27" t="s">
        <v>134</v>
      </c>
      <c r="E34" s="26"/>
      <c r="F34" s="26"/>
      <c r="G34" s="26"/>
      <c r="H34" s="26"/>
      <c r="I34" s="26"/>
      <c r="J34" s="26"/>
      <c r="K34" s="28" t="s">
        <v>3</v>
      </c>
      <c r="L34" s="28"/>
      <c r="M34" s="26"/>
      <c r="O34" s="44" t="s">
        <v>3</v>
      </c>
      <c r="P34" s="45"/>
      <c r="R34" s="16"/>
      <c r="S34" s="17" t="s">
        <v>46</v>
      </c>
      <c r="T34" s="17"/>
      <c r="U34" s="16"/>
      <c r="V34" s="16" t="s">
        <v>3</v>
      </c>
      <c r="W34" s="17"/>
      <c r="X34" s="18"/>
      <c r="Y34" s="12" t="s">
        <v>3</v>
      </c>
      <c r="Z34" s="12"/>
      <c r="AA34" s="12" t="s">
        <v>3</v>
      </c>
      <c r="AB34" s="12"/>
      <c r="AC34" s="12" t="s">
        <v>3</v>
      </c>
      <c r="AD34" s="12"/>
      <c r="AE34" s="18"/>
      <c r="AF34" s="16"/>
      <c r="AG34" s="16"/>
      <c r="AI34" s="16"/>
      <c r="AJ34" s="16" t="s">
        <v>3</v>
      </c>
      <c r="AK34" s="17"/>
      <c r="AM34" s="16"/>
      <c r="AN34" s="16" t="s">
        <v>3</v>
      </c>
      <c r="AO34" s="16"/>
      <c r="AZ34" s="16"/>
    </row>
    <row r="35" spans="1:52" s="10" customFormat="1" ht="58.5" hidden="1" customHeight="1" thickBot="1" x14ac:dyDescent="0.25">
      <c r="A35" s="8">
        <v>29</v>
      </c>
      <c r="B35" s="26" t="s">
        <v>74</v>
      </c>
      <c r="C35" s="27" t="s">
        <v>75</v>
      </c>
      <c r="D35" s="27" t="s">
        <v>134</v>
      </c>
      <c r="E35" s="26"/>
      <c r="F35" s="26"/>
      <c r="G35" s="26"/>
      <c r="H35" s="26"/>
      <c r="I35" s="26"/>
      <c r="J35" s="26"/>
      <c r="K35" s="28" t="s">
        <v>3</v>
      </c>
      <c r="L35" s="28"/>
      <c r="M35" s="26"/>
      <c r="O35" s="44" t="s">
        <v>3</v>
      </c>
      <c r="P35" s="45"/>
      <c r="R35" s="16"/>
      <c r="S35" s="17" t="s">
        <v>47</v>
      </c>
      <c r="T35" s="17"/>
      <c r="U35" s="16"/>
      <c r="V35" s="16" t="s">
        <v>3</v>
      </c>
      <c r="W35" s="17"/>
      <c r="X35" s="18"/>
      <c r="Y35" s="12" t="s">
        <v>3</v>
      </c>
      <c r="Z35" s="12"/>
      <c r="AA35" s="12" t="s">
        <v>3</v>
      </c>
      <c r="AB35" s="12"/>
      <c r="AC35" s="12" t="s">
        <v>3</v>
      </c>
      <c r="AD35" s="12"/>
      <c r="AE35" s="18"/>
      <c r="AF35" s="16"/>
      <c r="AG35" s="16"/>
      <c r="AI35" s="16"/>
      <c r="AJ35" s="16" t="s">
        <v>3</v>
      </c>
      <c r="AK35" s="17"/>
      <c r="AM35" s="16"/>
      <c r="AN35" s="16" t="s">
        <v>3</v>
      </c>
      <c r="AO35" s="16"/>
      <c r="AZ35" s="16"/>
    </row>
    <row r="36" spans="1:52" s="10" customFormat="1" ht="70.5" hidden="1" customHeight="1" thickBot="1" x14ac:dyDescent="0.25">
      <c r="A36" s="8">
        <v>31</v>
      </c>
      <c r="B36" s="26" t="s">
        <v>76</v>
      </c>
      <c r="C36" s="27" t="s">
        <v>77</v>
      </c>
      <c r="D36" s="27" t="s">
        <v>77</v>
      </c>
      <c r="E36" s="26"/>
      <c r="F36" s="26"/>
      <c r="G36" s="26"/>
      <c r="H36" s="26"/>
      <c r="I36" s="26"/>
      <c r="J36" s="26"/>
      <c r="K36" s="28" t="s">
        <v>3</v>
      </c>
      <c r="L36" s="28"/>
      <c r="M36" s="26"/>
      <c r="O36" s="44" t="s">
        <v>3</v>
      </c>
      <c r="P36" s="45"/>
      <c r="R36" s="16"/>
      <c r="S36" s="17" t="s">
        <v>46</v>
      </c>
      <c r="T36" s="17"/>
      <c r="U36" s="16"/>
      <c r="V36" s="16" t="s">
        <v>3</v>
      </c>
      <c r="W36" s="17"/>
      <c r="X36" s="18"/>
      <c r="Y36" s="12" t="s">
        <v>3</v>
      </c>
      <c r="Z36" s="12"/>
      <c r="AA36" s="12" t="s">
        <v>3</v>
      </c>
      <c r="AB36" s="12"/>
      <c r="AC36" s="12" t="s">
        <v>3</v>
      </c>
      <c r="AD36" s="12"/>
      <c r="AE36" s="18"/>
      <c r="AF36" s="16"/>
      <c r="AG36" s="16"/>
      <c r="AI36" s="16"/>
      <c r="AJ36" s="16" t="s">
        <v>3</v>
      </c>
      <c r="AK36" s="17"/>
      <c r="AM36" s="16"/>
      <c r="AN36" s="16" t="s">
        <v>3</v>
      </c>
      <c r="AO36" s="16"/>
      <c r="AZ36" s="16"/>
    </row>
    <row r="37" spans="1:52" s="10" customFormat="1" ht="63" hidden="1" customHeight="1" thickBot="1" x14ac:dyDescent="0.25">
      <c r="A37" s="8">
        <v>32</v>
      </c>
      <c r="B37" s="26" t="s">
        <v>78</v>
      </c>
      <c r="C37" s="27" t="s">
        <v>79</v>
      </c>
      <c r="D37" s="27" t="s">
        <v>79</v>
      </c>
      <c r="E37" s="26"/>
      <c r="F37" s="26"/>
      <c r="G37" s="26"/>
      <c r="H37" s="26"/>
      <c r="I37" s="26"/>
      <c r="J37" s="26"/>
      <c r="K37" s="28" t="s">
        <v>3</v>
      </c>
      <c r="L37" s="28"/>
      <c r="M37" s="26"/>
      <c r="O37" s="44" t="s">
        <v>3</v>
      </c>
      <c r="P37" s="45"/>
      <c r="R37" s="16"/>
      <c r="S37" s="17" t="s">
        <v>46</v>
      </c>
      <c r="T37" s="17"/>
      <c r="U37" s="16"/>
      <c r="V37" s="16" t="s">
        <v>36</v>
      </c>
      <c r="W37" s="17"/>
      <c r="X37" s="18"/>
      <c r="Y37" s="12" t="s">
        <v>3</v>
      </c>
      <c r="Z37" s="12"/>
      <c r="AA37" s="12" t="s">
        <v>3</v>
      </c>
      <c r="AB37" s="12"/>
      <c r="AC37" s="12" t="s">
        <v>3</v>
      </c>
      <c r="AD37" s="12"/>
      <c r="AE37" s="18"/>
      <c r="AF37" s="16"/>
      <c r="AG37" s="16"/>
      <c r="AI37" s="16"/>
      <c r="AJ37" s="16" t="s">
        <v>3</v>
      </c>
      <c r="AK37" s="17"/>
      <c r="AM37" s="16"/>
      <c r="AN37" s="16" t="s">
        <v>3</v>
      </c>
      <c r="AO37" s="16"/>
      <c r="AZ37" s="16"/>
    </row>
    <row r="38" spans="1:52" s="10" customFormat="1" ht="77.25" hidden="1" thickBot="1" x14ac:dyDescent="0.25">
      <c r="A38" s="8">
        <v>33</v>
      </c>
      <c r="B38" s="26" t="s">
        <v>80</v>
      </c>
      <c r="C38" s="27" t="s">
        <v>81</v>
      </c>
      <c r="D38" s="27" t="s">
        <v>135</v>
      </c>
      <c r="E38" s="26"/>
      <c r="F38" s="26"/>
      <c r="G38" s="26"/>
      <c r="H38" s="26"/>
      <c r="I38" s="26"/>
      <c r="J38" s="26"/>
      <c r="K38" s="28" t="s">
        <v>3</v>
      </c>
      <c r="L38" s="28"/>
      <c r="M38" s="26"/>
      <c r="O38" s="44" t="s">
        <v>3</v>
      </c>
      <c r="P38" s="45"/>
      <c r="R38" s="16"/>
      <c r="S38" s="17" t="s">
        <v>46</v>
      </c>
      <c r="T38" s="17"/>
      <c r="U38" s="16"/>
      <c r="V38" s="16" t="s">
        <v>36</v>
      </c>
      <c r="W38" s="17"/>
      <c r="X38" s="18"/>
      <c r="Y38" s="12" t="s">
        <v>3</v>
      </c>
      <c r="Z38" s="12"/>
      <c r="AA38" s="12" t="s">
        <v>3</v>
      </c>
      <c r="AB38" s="12"/>
      <c r="AC38" s="12" t="s">
        <v>3</v>
      </c>
      <c r="AD38" s="12"/>
      <c r="AE38" s="18"/>
      <c r="AF38" s="16"/>
      <c r="AG38" s="16"/>
      <c r="AI38" s="16"/>
      <c r="AJ38" s="16" t="s">
        <v>3</v>
      </c>
      <c r="AK38" s="17"/>
      <c r="AM38" s="16"/>
      <c r="AN38" s="16" t="s">
        <v>3</v>
      </c>
      <c r="AO38" s="16"/>
      <c r="AZ38" s="16"/>
    </row>
    <row r="39" spans="1:52" s="10" customFormat="1" ht="73.5" customHeight="1" thickBot="1" x14ac:dyDescent="0.25">
      <c r="A39" s="8">
        <v>34</v>
      </c>
      <c r="B39" s="26" t="s">
        <v>82</v>
      </c>
      <c r="C39" s="27" t="s">
        <v>83</v>
      </c>
      <c r="D39" s="27" t="s">
        <v>136</v>
      </c>
      <c r="E39" s="26"/>
      <c r="F39" s="28" t="s">
        <v>3</v>
      </c>
      <c r="G39" s="26"/>
      <c r="H39" s="26"/>
      <c r="I39" s="26"/>
      <c r="J39" s="26"/>
      <c r="K39" s="28"/>
      <c r="L39" s="28"/>
      <c r="M39" s="26"/>
      <c r="O39" s="44" t="s">
        <v>3</v>
      </c>
      <c r="P39" s="45"/>
      <c r="R39" s="16"/>
      <c r="S39" s="17" t="s">
        <v>46</v>
      </c>
      <c r="T39" s="17"/>
      <c r="U39" s="16"/>
      <c r="V39" s="16"/>
      <c r="W39" s="17" t="s">
        <v>148</v>
      </c>
      <c r="X39" s="18"/>
      <c r="Y39" s="12" t="s">
        <v>3</v>
      </c>
      <c r="Z39" s="12"/>
      <c r="AA39" s="12" t="s">
        <v>3</v>
      </c>
      <c r="AB39" s="12"/>
      <c r="AC39" s="12" t="s">
        <v>3</v>
      </c>
      <c r="AD39" s="12"/>
      <c r="AE39" s="18"/>
      <c r="AF39" s="16"/>
      <c r="AG39" s="16"/>
      <c r="AI39" s="16"/>
      <c r="AJ39" s="16" t="s">
        <v>3</v>
      </c>
      <c r="AK39" s="17"/>
      <c r="AM39" s="16"/>
      <c r="AN39" s="16" t="s">
        <v>3</v>
      </c>
      <c r="AO39" s="16"/>
      <c r="AZ39" s="36" t="str">
        <f t="shared" ref="AZ39:AZ42" si="1">+W39</f>
        <v>En razón a que el control fue definido recientemente (actualización de agosto de 2020) la aplicación se validará en seguimientos posteriores.</v>
      </c>
    </row>
    <row r="40" spans="1:52" s="10" customFormat="1" ht="69" customHeight="1" thickBot="1" x14ac:dyDescent="0.25">
      <c r="A40" s="8">
        <v>35</v>
      </c>
      <c r="B40" s="26" t="s">
        <v>84</v>
      </c>
      <c r="C40" s="27" t="s">
        <v>85</v>
      </c>
      <c r="D40" s="27" t="s">
        <v>137</v>
      </c>
      <c r="E40" s="26"/>
      <c r="F40" s="28" t="s">
        <v>3</v>
      </c>
      <c r="G40" s="26"/>
      <c r="H40" s="26"/>
      <c r="I40" s="26"/>
      <c r="J40" s="26"/>
      <c r="K40" s="28"/>
      <c r="L40" s="28"/>
      <c r="M40" s="26"/>
      <c r="O40" s="44" t="s">
        <v>3</v>
      </c>
      <c r="P40" s="45"/>
      <c r="R40" s="16"/>
      <c r="S40" s="17" t="s">
        <v>46</v>
      </c>
      <c r="T40" s="17"/>
      <c r="U40" s="16"/>
      <c r="V40" s="16"/>
      <c r="W40" s="17" t="s">
        <v>148</v>
      </c>
      <c r="X40" s="18"/>
      <c r="Y40" s="12" t="s">
        <v>3</v>
      </c>
      <c r="Z40" s="12"/>
      <c r="AA40" s="12" t="s">
        <v>3</v>
      </c>
      <c r="AB40" s="12"/>
      <c r="AC40" s="12" t="s">
        <v>3</v>
      </c>
      <c r="AD40" s="12"/>
      <c r="AE40" s="18"/>
      <c r="AF40" s="16"/>
      <c r="AG40" s="16"/>
      <c r="AI40" s="16"/>
      <c r="AJ40" s="16" t="s">
        <v>3</v>
      </c>
      <c r="AK40" s="17"/>
      <c r="AM40" s="16"/>
      <c r="AN40" s="16" t="s">
        <v>3</v>
      </c>
      <c r="AO40" s="16"/>
      <c r="AZ40" s="36" t="str">
        <f t="shared" si="1"/>
        <v>En razón a que el control fue definido recientemente (actualización de agosto de 2020) la aplicación se validará en seguimientos posteriores.</v>
      </c>
    </row>
    <row r="41" spans="1:52" s="10" customFormat="1" ht="62.25" customHeight="1" thickBot="1" x14ac:dyDescent="0.25">
      <c r="A41" s="8">
        <v>36</v>
      </c>
      <c r="B41" s="26" t="s">
        <v>86</v>
      </c>
      <c r="C41" s="27" t="s">
        <v>87</v>
      </c>
      <c r="D41" s="27" t="s">
        <v>87</v>
      </c>
      <c r="E41" s="26"/>
      <c r="F41" s="28" t="s">
        <v>3</v>
      </c>
      <c r="G41" s="26"/>
      <c r="H41" s="26"/>
      <c r="I41" s="26"/>
      <c r="J41" s="26"/>
      <c r="K41" s="28"/>
      <c r="L41" s="28"/>
      <c r="M41" s="26"/>
      <c r="O41" s="44" t="s">
        <v>3</v>
      </c>
      <c r="P41" s="45"/>
      <c r="R41" s="16"/>
      <c r="S41" s="17" t="s">
        <v>46</v>
      </c>
      <c r="T41" s="17"/>
      <c r="U41" s="16"/>
      <c r="V41" s="16"/>
      <c r="W41" s="17" t="s">
        <v>148</v>
      </c>
      <c r="X41" s="18"/>
      <c r="Y41" s="12" t="s">
        <v>3</v>
      </c>
      <c r="Z41" s="12"/>
      <c r="AA41" s="12" t="s">
        <v>3</v>
      </c>
      <c r="AB41" s="12"/>
      <c r="AC41" s="12" t="s">
        <v>3</v>
      </c>
      <c r="AD41" s="12"/>
      <c r="AE41" s="18"/>
      <c r="AF41" s="16"/>
      <c r="AG41" s="16"/>
      <c r="AI41" s="16"/>
      <c r="AJ41" s="16" t="s">
        <v>3</v>
      </c>
      <c r="AK41" s="17"/>
      <c r="AM41" s="16"/>
      <c r="AN41" s="16" t="s">
        <v>3</v>
      </c>
      <c r="AO41" s="16"/>
      <c r="AZ41" s="36" t="str">
        <f t="shared" si="1"/>
        <v>En razón a que el control fue definido recientemente (actualización de agosto de 2020) la aplicación se validará en seguimientos posteriores.</v>
      </c>
    </row>
    <row r="42" spans="1:52" s="10" customFormat="1" ht="78.75" customHeight="1" thickBot="1" x14ac:dyDescent="0.25">
      <c r="A42" s="8">
        <v>37</v>
      </c>
      <c r="B42" s="26" t="s">
        <v>88</v>
      </c>
      <c r="C42" s="27" t="s">
        <v>89</v>
      </c>
      <c r="D42" s="27" t="s">
        <v>89</v>
      </c>
      <c r="E42" s="26"/>
      <c r="F42" s="28" t="s">
        <v>3</v>
      </c>
      <c r="G42" s="26"/>
      <c r="H42" s="26"/>
      <c r="I42" s="26"/>
      <c r="J42" s="26"/>
      <c r="K42" s="28"/>
      <c r="L42" s="28"/>
      <c r="M42" s="26"/>
      <c r="O42" s="44" t="s">
        <v>3</v>
      </c>
      <c r="P42" s="45"/>
      <c r="R42" s="16"/>
      <c r="S42" s="17" t="s">
        <v>46</v>
      </c>
      <c r="T42" s="17"/>
      <c r="U42" s="16"/>
      <c r="V42" s="16"/>
      <c r="W42" s="17" t="s">
        <v>148</v>
      </c>
      <c r="X42" s="18"/>
      <c r="Y42" s="12" t="s">
        <v>3</v>
      </c>
      <c r="Z42" s="12"/>
      <c r="AA42" s="12" t="s">
        <v>3</v>
      </c>
      <c r="AB42" s="12"/>
      <c r="AC42" s="12" t="s">
        <v>3</v>
      </c>
      <c r="AD42" s="12"/>
      <c r="AE42" s="18"/>
      <c r="AF42" s="16"/>
      <c r="AG42" s="16"/>
      <c r="AI42" s="16"/>
      <c r="AJ42" s="16" t="s">
        <v>3</v>
      </c>
      <c r="AK42" s="17"/>
      <c r="AM42" s="16"/>
      <c r="AN42" s="16" t="s">
        <v>3</v>
      </c>
      <c r="AO42" s="16"/>
      <c r="AZ42" s="36" t="str">
        <f t="shared" si="1"/>
        <v>En razón a que el control fue definido recientemente (actualización de agosto de 2020) la aplicación se validará en seguimientos posteriores.</v>
      </c>
    </row>
    <row r="43" spans="1:52" s="10" customFormat="1" ht="61.5" hidden="1" customHeight="1" thickBot="1" x14ac:dyDescent="0.25">
      <c r="A43" s="8">
        <v>38</v>
      </c>
      <c r="B43" s="26" t="s">
        <v>90</v>
      </c>
      <c r="C43" s="27" t="s">
        <v>91</v>
      </c>
      <c r="D43" s="27" t="s">
        <v>91</v>
      </c>
      <c r="E43" s="26"/>
      <c r="F43" s="28" t="s">
        <v>3</v>
      </c>
      <c r="G43" s="26"/>
      <c r="H43" s="26"/>
      <c r="I43" s="26"/>
      <c r="J43" s="26"/>
      <c r="K43" s="28"/>
      <c r="L43" s="28"/>
      <c r="M43" s="26"/>
      <c r="O43" s="44" t="s">
        <v>3</v>
      </c>
      <c r="P43" s="45"/>
      <c r="R43" s="16"/>
      <c r="S43" s="17" t="s">
        <v>46</v>
      </c>
      <c r="T43" s="17"/>
      <c r="U43" s="16"/>
      <c r="V43" s="16" t="s">
        <v>36</v>
      </c>
      <c r="W43" s="17"/>
      <c r="X43" s="18"/>
      <c r="Y43" s="12" t="s">
        <v>3</v>
      </c>
      <c r="Z43" s="12"/>
      <c r="AA43" s="12" t="s">
        <v>3</v>
      </c>
      <c r="AB43" s="12"/>
      <c r="AC43" s="12" t="s">
        <v>3</v>
      </c>
      <c r="AD43" s="12"/>
      <c r="AE43" s="18"/>
      <c r="AF43" s="16"/>
      <c r="AG43" s="16"/>
      <c r="AI43" s="16"/>
      <c r="AJ43" s="16" t="s">
        <v>3</v>
      </c>
      <c r="AK43" s="17"/>
      <c r="AM43" s="16"/>
      <c r="AN43" s="16" t="s">
        <v>3</v>
      </c>
      <c r="AO43" s="16"/>
      <c r="AZ43" s="16"/>
    </row>
    <row r="44" spans="1:52" s="10" customFormat="1" ht="63" hidden="1" customHeight="1" thickBot="1" x14ac:dyDescent="0.25">
      <c r="A44" s="8">
        <v>39</v>
      </c>
      <c r="B44" s="26" t="s">
        <v>92</v>
      </c>
      <c r="C44" s="27" t="s">
        <v>93</v>
      </c>
      <c r="D44" s="27" t="s">
        <v>138</v>
      </c>
      <c r="E44" s="26"/>
      <c r="F44" s="26"/>
      <c r="G44" s="28" t="s">
        <v>3</v>
      </c>
      <c r="H44" s="26"/>
      <c r="I44" s="26"/>
      <c r="J44" s="26"/>
      <c r="K44" s="28"/>
      <c r="L44" s="28"/>
      <c r="M44" s="26"/>
      <c r="O44" s="44" t="s">
        <v>3</v>
      </c>
      <c r="P44" s="45"/>
      <c r="R44" s="16"/>
      <c r="S44" s="17" t="s">
        <v>46</v>
      </c>
      <c r="T44" s="17"/>
      <c r="U44" s="16"/>
      <c r="V44" s="16" t="s">
        <v>36</v>
      </c>
      <c r="W44" s="17"/>
      <c r="X44" s="18"/>
      <c r="Y44" s="12" t="s">
        <v>3</v>
      </c>
      <c r="Z44" s="12"/>
      <c r="AA44" s="12" t="s">
        <v>3</v>
      </c>
      <c r="AB44" s="12"/>
      <c r="AC44" s="12" t="s">
        <v>3</v>
      </c>
      <c r="AD44" s="12"/>
      <c r="AE44" s="18"/>
      <c r="AF44" s="16"/>
      <c r="AG44" s="16"/>
      <c r="AI44" s="16"/>
      <c r="AJ44" s="16" t="s">
        <v>3</v>
      </c>
      <c r="AK44" s="17"/>
      <c r="AM44" s="16"/>
      <c r="AN44" s="16" t="s">
        <v>3</v>
      </c>
      <c r="AO44" s="16"/>
      <c r="AZ44" s="16"/>
    </row>
    <row r="45" spans="1:52" s="10" customFormat="1" ht="63" hidden="1" customHeight="1" thickBot="1" x14ac:dyDescent="0.25">
      <c r="A45" s="8">
        <v>40</v>
      </c>
      <c r="B45" s="26" t="s">
        <v>92</v>
      </c>
      <c r="C45" s="27" t="s">
        <v>93</v>
      </c>
      <c r="D45" s="27" t="s">
        <v>138</v>
      </c>
      <c r="E45" s="26"/>
      <c r="F45" s="26"/>
      <c r="G45" s="28" t="s">
        <v>3</v>
      </c>
      <c r="H45" s="26"/>
      <c r="I45" s="26"/>
      <c r="J45" s="26"/>
      <c r="K45" s="28"/>
      <c r="L45" s="28"/>
      <c r="M45" s="26"/>
      <c r="O45" s="44" t="s">
        <v>3</v>
      </c>
      <c r="P45" s="45"/>
      <c r="R45" s="16"/>
      <c r="S45" s="17" t="s">
        <v>47</v>
      </c>
      <c r="T45" s="17"/>
      <c r="U45" s="16"/>
      <c r="V45" s="16" t="s">
        <v>36</v>
      </c>
      <c r="W45" s="17"/>
      <c r="X45" s="18"/>
      <c r="Y45" s="12" t="s">
        <v>3</v>
      </c>
      <c r="Z45" s="12"/>
      <c r="AA45" s="12" t="s">
        <v>3</v>
      </c>
      <c r="AB45" s="12"/>
      <c r="AC45" s="12" t="s">
        <v>3</v>
      </c>
      <c r="AD45" s="12"/>
      <c r="AE45" s="18"/>
      <c r="AF45" s="16"/>
      <c r="AG45" s="16"/>
      <c r="AI45" s="16"/>
      <c r="AJ45" s="16" t="s">
        <v>3</v>
      </c>
      <c r="AK45" s="17"/>
      <c r="AM45" s="16"/>
      <c r="AN45" s="16" t="s">
        <v>3</v>
      </c>
      <c r="AO45" s="16"/>
      <c r="AZ45" s="16"/>
    </row>
    <row r="46" spans="1:52" s="10" customFormat="1" ht="56.25" hidden="1" customHeight="1" thickBot="1" x14ac:dyDescent="0.25">
      <c r="A46" s="8">
        <v>41</v>
      </c>
      <c r="B46" s="26" t="s">
        <v>94</v>
      </c>
      <c r="C46" s="27" t="s">
        <v>95</v>
      </c>
      <c r="D46" s="27" t="s">
        <v>139</v>
      </c>
      <c r="E46" s="26"/>
      <c r="F46" s="26"/>
      <c r="G46" s="28" t="s">
        <v>3</v>
      </c>
      <c r="H46" s="26"/>
      <c r="I46" s="26"/>
      <c r="J46" s="26"/>
      <c r="K46" s="28"/>
      <c r="L46" s="28"/>
      <c r="M46" s="26"/>
      <c r="O46" s="44" t="s">
        <v>3</v>
      </c>
      <c r="P46" s="45"/>
      <c r="R46" s="16"/>
      <c r="S46" s="17" t="s">
        <v>46</v>
      </c>
      <c r="T46" s="17"/>
      <c r="U46" s="16"/>
      <c r="V46" s="16" t="s">
        <v>36</v>
      </c>
      <c r="W46" s="17"/>
      <c r="X46" s="18"/>
      <c r="Y46" s="12" t="s">
        <v>3</v>
      </c>
      <c r="Z46" s="12"/>
      <c r="AA46" s="12" t="s">
        <v>3</v>
      </c>
      <c r="AB46" s="12"/>
      <c r="AC46" s="12" t="s">
        <v>3</v>
      </c>
      <c r="AD46" s="12"/>
      <c r="AE46" s="18"/>
      <c r="AF46" s="16"/>
      <c r="AG46" s="16"/>
      <c r="AI46" s="16"/>
      <c r="AJ46" s="16" t="s">
        <v>3</v>
      </c>
      <c r="AK46" s="17"/>
      <c r="AM46" s="16"/>
      <c r="AN46" s="16" t="s">
        <v>3</v>
      </c>
      <c r="AO46" s="16"/>
      <c r="AZ46" s="16"/>
    </row>
    <row r="47" spans="1:52" s="10" customFormat="1" ht="56.25" hidden="1" customHeight="1" thickBot="1" x14ac:dyDescent="0.25">
      <c r="A47" s="8">
        <v>41</v>
      </c>
      <c r="B47" s="26" t="s">
        <v>94</v>
      </c>
      <c r="C47" s="27" t="s">
        <v>95</v>
      </c>
      <c r="D47" s="27" t="s">
        <v>139</v>
      </c>
      <c r="E47" s="26"/>
      <c r="F47" s="26"/>
      <c r="G47" s="28" t="s">
        <v>3</v>
      </c>
      <c r="H47" s="26"/>
      <c r="I47" s="26"/>
      <c r="J47" s="26"/>
      <c r="K47" s="28"/>
      <c r="L47" s="28"/>
      <c r="M47" s="26"/>
      <c r="O47" s="44" t="s">
        <v>3</v>
      </c>
      <c r="P47" s="45"/>
      <c r="R47" s="16"/>
      <c r="S47" s="17" t="s">
        <v>46</v>
      </c>
      <c r="T47" s="17"/>
      <c r="U47" s="16"/>
      <c r="V47" s="16" t="s">
        <v>36</v>
      </c>
      <c r="W47" s="17"/>
      <c r="X47" s="18"/>
      <c r="Y47" s="12" t="s">
        <v>3</v>
      </c>
      <c r="Z47" s="12"/>
      <c r="AA47" s="12" t="s">
        <v>3</v>
      </c>
      <c r="AB47" s="12"/>
      <c r="AC47" s="12" t="s">
        <v>3</v>
      </c>
      <c r="AD47" s="12"/>
      <c r="AE47" s="18"/>
      <c r="AF47" s="16"/>
      <c r="AG47" s="16"/>
      <c r="AI47" s="16"/>
      <c r="AJ47" s="16" t="s">
        <v>3</v>
      </c>
      <c r="AK47" s="17"/>
      <c r="AM47" s="16"/>
      <c r="AN47" s="16" t="s">
        <v>3</v>
      </c>
      <c r="AO47" s="16"/>
      <c r="AZ47" s="16"/>
    </row>
    <row r="48" spans="1:52" s="10" customFormat="1" ht="51.75" hidden="1" thickBot="1" x14ac:dyDescent="0.25">
      <c r="A48" s="8">
        <v>42</v>
      </c>
      <c r="B48" s="26" t="s">
        <v>96</v>
      </c>
      <c r="C48" s="27" t="s">
        <v>97</v>
      </c>
      <c r="D48" s="27" t="s">
        <v>97</v>
      </c>
      <c r="E48" s="26"/>
      <c r="F48" s="26"/>
      <c r="G48" s="28" t="s">
        <v>3</v>
      </c>
      <c r="H48" s="26"/>
      <c r="I48" s="26"/>
      <c r="J48" s="26"/>
      <c r="K48" s="28"/>
      <c r="L48" s="28"/>
      <c r="M48" s="26"/>
      <c r="O48" s="44" t="s">
        <v>3</v>
      </c>
      <c r="P48" s="45"/>
      <c r="R48" s="16"/>
      <c r="S48" s="17" t="s">
        <v>46</v>
      </c>
      <c r="T48" s="17"/>
      <c r="U48" s="16"/>
      <c r="V48" s="16" t="s">
        <v>36</v>
      </c>
      <c r="W48" s="17"/>
      <c r="X48" s="18"/>
      <c r="Y48" s="12" t="s">
        <v>3</v>
      </c>
      <c r="Z48" s="12"/>
      <c r="AA48" s="12" t="s">
        <v>3</v>
      </c>
      <c r="AB48" s="12"/>
      <c r="AC48" s="12" t="s">
        <v>3</v>
      </c>
      <c r="AD48" s="12"/>
      <c r="AE48" s="18"/>
      <c r="AF48" s="16"/>
      <c r="AG48" s="16"/>
      <c r="AI48" s="16"/>
      <c r="AJ48" s="16" t="s">
        <v>3</v>
      </c>
      <c r="AK48" s="17"/>
      <c r="AM48" s="16"/>
      <c r="AN48" s="16" t="s">
        <v>3</v>
      </c>
      <c r="AO48" s="16"/>
      <c r="AZ48" s="16"/>
    </row>
    <row r="49" spans="1:52" s="10" customFormat="1" ht="66" customHeight="1" thickBot="1" x14ac:dyDescent="0.25">
      <c r="A49" s="8">
        <v>44</v>
      </c>
      <c r="B49" s="26" t="s">
        <v>98</v>
      </c>
      <c r="C49" s="27" t="s">
        <v>100</v>
      </c>
      <c r="D49" s="27" t="s">
        <v>100</v>
      </c>
      <c r="E49" s="26"/>
      <c r="F49" s="26"/>
      <c r="G49" s="26"/>
      <c r="H49" s="26"/>
      <c r="I49" s="28" t="s">
        <v>3</v>
      </c>
      <c r="J49" s="26"/>
      <c r="K49" s="28"/>
      <c r="L49" s="28"/>
      <c r="M49" s="26"/>
      <c r="O49" s="44" t="s">
        <v>3</v>
      </c>
      <c r="P49" s="45"/>
      <c r="R49" s="16"/>
      <c r="S49" s="17" t="s">
        <v>46</v>
      </c>
      <c r="T49" s="17"/>
      <c r="U49" s="16"/>
      <c r="V49" s="16"/>
      <c r="W49" s="17" t="s">
        <v>148</v>
      </c>
      <c r="X49" s="18"/>
      <c r="Y49" s="12" t="s">
        <v>3</v>
      </c>
      <c r="Z49" s="12"/>
      <c r="AA49" s="12" t="s">
        <v>3</v>
      </c>
      <c r="AB49" s="12"/>
      <c r="AC49" s="12" t="s">
        <v>3</v>
      </c>
      <c r="AD49" s="12"/>
      <c r="AE49" s="18"/>
      <c r="AF49" s="16"/>
      <c r="AG49" s="16"/>
      <c r="AI49" s="16"/>
      <c r="AJ49" s="16" t="s">
        <v>3</v>
      </c>
      <c r="AK49" s="17"/>
      <c r="AM49" s="16"/>
      <c r="AN49" s="16" t="s">
        <v>3</v>
      </c>
      <c r="AO49" s="16"/>
      <c r="AZ49" s="36" t="str">
        <f t="shared" ref="AZ49:AZ50" si="2">+W49</f>
        <v>En razón a que el control fue definido recientemente (actualización de agosto de 2020) la aplicación se validará en seguimientos posteriores.</v>
      </c>
    </row>
    <row r="50" spans="1:52" s="10" customFormat="1" ht="70.5" customHeight="1" thickBot="1" x14ac:dyDescent="0.25">
      <c r="A50" s="8">
        <v>45</v>
      </c>
      <c r="B50" s="26" t="s">
        <v>99</v>
      </c>
      <c r="C50" s="27" t="s">
        <v>102</v>
      </c>
      <c r="D50" s="27" t="s">
        <v>140</v>
      </c>
      <c r="E50" s="26"/>
      <c r="F50" s="26"/>
      <c r="G50" s="26"/>
      <c r="H50" s="26"/>
      <c r="I50" s="28" t="s">
        <v>3</v>
      </c>
      <c r="J50" s="26"/>
      <c r="K50" s="28"/>
      <c r="L50" s="28"/>
      <c r="M50" s="26"/>
      <c r="O50" s="44" t="s">
        <v>3</v>
      </c>
      <c r="P50" s="45"/>
      <c r="R50" s="16"/>
      <c r="S50" s="17" t="s">
        <v>46</v>
      </c>
      <c r="T50" s="17"/>
      <c r="U50" s="16"/>
      <c r="V50" s="16"/>
      <c r="W50" s="17" t="s">
        <v>148</v>
      </c>
      <c r="X50" s="18"/>
      <c r="Y50" s="12" t="s">
        <v>3</v>
      </c>
      <c r="Z50" s="12"/>
      <c r="AA50" s="12" t="s">
        <v>3</v>
      </c>
      <c r="AB50" s="12"/>
      <c r="AC50" s="12" t="s">
        <v>3</v>
      </c>
      <c r="AD50" s="12"/>
      <c r="AE50" s="18"/>
      <c r="AF50" s="16"/>
      <c r="AG50" s="16"/>
      <c r="AI50" s="16"/>
      <c r="AJ50" s="16" t="s">
        <v>3</v>
      </c>
      <c r="AK50" s="17"/>
      <c r="AM50" s="16"/>
      <c r="AN50" s="16" t="s">
        <v>3</v>
      </c>
      <c r="AO50" s="16"/>
      <c r="AZ50" s="36" t="str">
        <f t="shared" si="2"/>
        <v>En razón a que el control fue definido recientemente (actualización de agosto de 2020) la aplicación se validará en seguimientos posteriores.</v>
      </c>
    </row>
    <row r="51" spans="1:52" s="10" customFormat="1" ht="39" hidden="1" thickBot="1" x14ac:dyDescent="0.25">
      <c r="A51" s="8">
        <v>49</v>
      </c>
      <c r="B51" s="26" t="s">
        <v>101</v>
      </c>
      <c r="C51" s="27" t="s">
        <v>104</v>
      </c>
      <c r="D51" s="27" t="s">
        <v>104</v>
      </c>
      <c r="E51" s="28" t="s">
        <v>3</v>
      </c>
      <c r="F51" s="26"/>
      <c r="G51" s="26"/>
      <c r="H51" s="26"/>
      <c r="I51" s="26"/>
      <c r="J51" s="26"/>
      <c r="K51" s="28"/>
      <c r="L51" s="28"/>
      <c r="M51" s="26"/>
      <c r="O51" s="44" t="s">
        <v>3</v>
      </c>
      <c r="P51" s="45"/>
      <c r="R51" s="16"/>
      <c r="S51" s="17" t="s">
        <v>46</v>
      </c>
      <c r="T51" s="17"/>
      <c r="U51" s="16"/>
      <c r="V51" s="16" t="s">
        <v>36</v>
      </c>
      <c r="W51" s="17"/>
      <c r="X51" s="18"/>
      <c r="Y51" s="12" t="s">
        <v>3</v>
      </c>
      <c r="Z51" s="12"/>
      <c r="AA51" s="12" t="s">
        <v>3</v>
      </c>
      <c r="AB51" s="12"/>
      <c r="AC51" s="12" t="s">
        <v>3</v>
      </c>
      <c r="AD51" s="12"/>
      <c r="AE51" s="18"/>
      <c r="AF51" s="16"/>
      <c r="AG51" s="16"/>
      <c r="AI51" s="16"/>
      <c r="AJ51" s="16" t="s">
        <v>3</v>
      </c>
      <c r="AK51" s="17"/>
      <c r="AM51" s="16"/>
      <c r="AN51" s="16" t="s">
        <v>3</v>
      </c>
      <c r="AO51" s="16"/>
      <c r="AZ51" s="16"/>
    </row>
    <row r="52" spans="1:52" s="10" customFormat="1" ht="117.75" hidden="1" customHeight="1" thickBot="1" x14ac:dyDescent="0.25">
      <c r="A52" s="8">
        <v>51</v>
      </c>
      <c r="B52" s="26" t="s">
        <v>103</v>
      </c>
      <c r="C52" s="27" t="s">
        <v>107</v>
      </c>
      <c r="D52" s="27" t="s">
        <v>107</v>
      </c>
      <c r="E52" s="26"/>
      <c r="F52" s="26"/>
      <c r="G52" s="26"/>
      <c r="H52" s="26"/>
      <c r="I52" s="26"/>
      <c r="J52" s="28" t="s">
        <v>3</v>
      </c>
      <c r="K52" s="28"/>
      <c r="L52" s="28"/>
      <c r="M52" s="26"/>
      <c r="O52" s="44" t="s">
        <v>3</v>
      </c>
      <c r="P52" s="45"/>
      <c r="R52" s="16"/>
      <c r="S52" s="17" t="s">
        <v>46</v>
      </c>
      <c r="T52" s="17"/>
      <c r="U52" s="16"/>
      <c r="V52" s="16" t="s">
        <v>36</v>
      </c>
      <c r="W52" s="17"/>
      <c r="X52" s="18"/>
      <c r="Y52" s="12" t="s">
        <v>3</v>
      </c>
      <c r="Z52" s="12"/>
      <c r="AA52" s="12" t="s">
        <v>3</v>
      </c>
      <c r="AB52" s="12"/>
      <c r="AC52" s="12" t="s">
        <v>3</v>
      </c>
      <c r="AD52" s="12"/>
      <c r="AE52" s="18"/>
      <c r="AF52" s="16"/>
      <c r="AG52" s="16"/>
      <c r="AI52" s="16"/>
      <c r="AJ52" s="16" t="s">
        <v>3</v>
      </c>
      <c r="AK52" s="17"/>
      <c r="AM52" s="16"/>
      <c r="AN52" s="16" t="s">
        <v>3</v>
      </c>
      <c r="AO52" s="16"/>
      <c r="AZ52" s="16"/>
    </row>
    <row r="53" spans="1:52" s="10" customFormat="1" ht="73.5" hidden="1" customHeight="1" thickBot="1" x14ac:dyDescent="0.25">
      <c r="A53" s="8">
        <v>52</v>
      </c>
      <c r="B53" s="26" t="s">
        <v>105</v>
      </c>
      <c r="C53" s="27" t="s">
        <v>109</v>
      </c>
      <c r="D53" s="27" t="s">
        <v>141</v>
      </c>
      <c r="E53" s="26"/>
      <c r="F53" s="26"/>
      <c r="G53" s="26"/>
      <c r="H53" s="26"/>
      <c r="I53" s="26"/>
      <c r="J53" s="28" t="s">
        <v>3</v>
      </c>
      <c r="K53" s="28"/>
      <c r="L53" s="28"/>
      <c r="M53" s="26"/>
      <c r="O53" s="44" t="s">
        <v>3</v>
      </c>
      <c r="P53" s="45"/>
      <c r="R53" s="16"/>
      <c r="S53" s="17" t="s">
        <v>46</v>
      </c>
      <c r="T53" s="17"/>
      <c r="U53" s="16"/>
      <c r="V53" s="16" t="s">
        <v>3</v>
      </c>
      <c r="W53" s="17"/>
      <c r="X53" s="18"/>
      <c r="Y53" s="12" t="s">
        <v>3</v>
      </c>
      <c r="Z53" s="12"/>
      <c r="AA53" s="12" t="s">
        <v>3</v>
      </c>
      <c r="AB53" s="12"/>
      <c r="AC53" s="12" t="s">
        <v>3</v>
      </c>
      <c r="AD53" s="12"/>
      <c r="AE53" s="18"/>
      <c r="AF53" s="16"/>
      <c r="AG53" s="16"/>
      <c r="AI53" s="16"/>
      <c r="AJ53" s="16" t="s">
        <v>3</v>
      </c>
      <c r="AK53" s="17"/>
      <c r="AM53" s="16"/>
      <c r="AN53" s="16" t="s">
        <v>3</v>
      </c>
      <c r="AO53" s="16"/>
      <c r="AZ53" s="16"/>
    </row>
    <row r="54" spans="1:52" s="10" customFormat="1" ht="115.5" thickBot="1" x14ac:dyDescent="0.25">
      <c r="A54" s="8">
        <v>53</v>
      </c>
      <c r="B54" s="26" t="s">
        <v>106</v>
      </c>
      <c r="C54" s="27" t="s">
        <v>111</v>
      </c>
      <c r="D54" s="27" t="s">
        <v>111</v>
      </c>
      <c r="E54" s="26"/>
      <c r="F54" s="26"/>
      <c r="G54" s="26"/>
      <c r="H54" s="26" t="s">
        <v>3</v>
      </c>
      <c r="I54" s="26"/>
      <c r="J54" s="26"/>
      <c r="K54" s="28"/>
      <c r="L54" s="28"/>
      <c r="M54" s="26"/>
      <c r="O54" s="44" t="s">
        <v>3</v>
      </c>
      <c r="P54" s="45"/>
      <c r="R54" s="16"/>
      <c r="S54" s="17" t="s">
        <v>46</v>
      </c>
      <c r="T54" s="17"/>
      <c r="U54" s="16"/>
      <c r="V54" s="16"/>
      <c r="W54" s="17" t="s">
        <v>148</v>
      </c>
      <c r="X54" s="18"/>
      <c r="Y54" s="12" t="s">
        <v>3</v>
      </c>
      <c r="Z54" s="12"/>
      <c r="AA54" s="12" t="s">
        <v>3</v>
      </c>
      <c r="AB54" s="12"/>
      <c r="AC54" s="12" t="s">
        <v>3</v>
      </c>
      <c r="AD54" s="12"/>
      <c r="AE54" s="18"/>
      <c r="AF54" s="16"/>
      <c r="AG54" s="16"/>
      <c r="AI54" s="16"/>
      <c r="AJ54" s="16" t="s">
        <v>3</v>
      </c>
      <c r="AK54" s="17"/>
      <c r="AM54" s="16"/>
      <c r="AN54" s="16" t="s">
        <v>3</v>
      </c>
      <c r="AO54" s="16"/>
      <c r="AZ54" s="36" t="str">
        <f>+W54</f>
        <v>En razón a que el control fue definido recientemente (actualización de agosto de 2020) la aplicación se validará en seguimientos posteriores.</v>
      </c>
    </row>
    <row r="55" spans="1:52" s="10" customFormat="1" ht="82.5" hidden="1" customHeight="1" thickBot="1" x14ac:dyDescent="0.25">
      <c r="A55" s="8">
        <v>54</v>
      </c>
      <c r="B55" s="26" t="s">
        <v>108</v>
      </c>
      <c r="C55" s="27" t="s">
        <v>113</v>
      </c>
      <c r="D55" s="27" t="s">
        <v>142</v>
      </c>
      <c r="E55" s="26"/>
      <c r="F55" s="26"/>
      <c r="G55" s="26"/>
      <c r="H55" s="26"/>
      <c r="I55" s="26"/>
      <c r="J55" s="26"/>
      <c r="K55" s="28"/>
      <c r="L55" s="28"/>
      <c r="M55" s="28" t="s">
        <v>3</v>
      </c>
      <c r="O55" s="44" t="s">
        <v>3</v>
      </c>
      <c r="P55" s="45"/>
      <c r="R55" s="16"/>
      <c r="S55" s="17" t="s">
        <v>46</v>
      </c>
      <c r="T55" s="17"/>
      <c r="U55" s="16"/>
      <c r="V55" s="16" t="s">
        <v>36</v>
      </c>
      <c r="W55" s="17"/>
      <c r="X55" s="18"/>
      <c r="Y55" s="12" t="s">
        <v>3</v>
      </c>
      <c r="Z55" s="12"/>
      <c r="AA55" s="12" t="s">
        <v>3</v>
      </c>
      <c r="AB55" s="12"/>
      <c r="AC55" s="12" t="s">
        <v>3</v>
      </c>
      <c r="AD55" s="12"/>
      <c r="AE55" s="18"/>
      <c r="AF55" s="16"/>
      <c r="AG55" s="16"/>
      <c r="AI55" s="16"/>
      <c r="AJ55" s="16" t="s">
        <v>3</v>
      </c>
      <c r="AK55" s="17"/>
      <c r="AM55" s="16"/>
      <c r="AN55" s="16" t="s">
        <v>3</v>
      </c>
      <c r="AO55" s="16"/>
      <c r="AZ55" s="16"/>
    </row>
    <row r="56" spans="1:52" s="10" customFormat="1" ht="81.75" hidden="1" customHeight="1" thickBot="1" x14ac:dyDescent="0.25">
      <c r="A56" s="8">
        <v>55</v>
      </c>
      <c r="B56" s="26" t="s">
        <v>110</v>
      </c>
      <c r="C56" s="27" t="s">
        <v>115</v>
      </c>
      <c r="D56" s="27" t="s">
        <v>143</v>
      </c>
      <c r="E56" s="26"/>
      <c r="F56" s="26"/>
      <c r="G56" s="26"/>
      <c r="H56" s="26"/>
      <c r="I56" s="26"/>
      <c r="J56" s="26"/>
      <c r="K56" s="28"/>
      <c r="L56" s="28"/>
      <c r="M56" s="28" t="s">
        <v>3</v>
      </c>
      <c r="O56" s="44" t="s">
        <v>3</v>
      </c>
      <c r="P56" s="45"/>
      <c r="R56" s="16"/>
      <c r="S56" s="17" t="s">
        <v>46</v>
      </c>
      <c r="T56" s="17"/>
      <c r="U56" s="16"/>
      <c r="V56" s="16" t="s">
        <v>3</v>
      </c>
      <c r="W56" s="17"/>
      <c r="X56" s="18"/>
      <c r="Y56" s="12" t="s">
        <v>3</v>
      </c>
      <c r="Z56" s="12"/>
      <c r="AA56" s="12" t="s">
        <v>3</v>
      </c>
      <c r="AB56" s="12"/>
      <c r="AC56" s="12" t="s">
        <v>3</v>
      </c>
      <c r="AD56" s="12"/>
      <c r="AE56" s="18"/>
      <c r="AF56" s="16"/>
      <c r="AG56" s="16"/>
      <c r="AI56" s="16"/>
      <c r="AJ56" s="16" t="s">
        <v>3</v>
      </c>
      <c r="AK56" s="17"/>
      <c r="AM56" s="16"/>
      <c r="AN56" s="16" t="s">
        <v>3</v>
      </c>
      <c r="AO56" s="16"/>
      <c r="AZ56" s="16"/>
    </row>
    <row r="57" spans="1:52" s="10" customFormat="1" ht="69" hidden="1" customHeight="1" thickBot="1" x14ac:dyDescent="0.25">
      <c r="A57" s="8">
        <v>57</v>
      </c>
      <c r="B57" s="26" t="s">
        <v>119</v>
      </c>
      <c r="C57" s="27" t="s">
        <v>116</v>
      </c>
      <c r="D57" s="27" t="s">
        <v>144</v>
      </c>
      <c r="E57" s="26"/>
      <c r="F57" s="26"/>
      <c r="G57" s="26"/>
      <c r="H57" s="26"/>
      <c r="I57" s="26"/>
      <c r="J57" s="26"/>
      <c r="K57" s="28"/>
      <c r="L57" s="28"/>
      <c r="M57" s="28" t="s">
        <v>3</v>
      </c>
      <c r="O57" s="44" t="s">
        <v>3</v>
      </c>
      <c r="P57" s="45"/>
      <c r="R57" s="16"/>
      <c r="S57" s="17" t="s">
        <v>46</v>
      </c>
      <c r="T57" s="17"/>
      <c r="U57" s="16"/>
      <c r="V57" s="16" t="s">
        <v>3</v>
      </c>
      <c r="W57" s="17"/>
      <c r="X57" s="18"/>
      <c r="Y57" s="12" t="s">
        <v>3</v>
      </c>
      <c r="Z57" s="12"/>
      <c r="AA57" s="12" t="s">
        <v>3</v>
      </c>
      <c r="AB57" s="12"/>
      <c r="AC57" s="12" t="s">
        <v>3</v>
      </c>
      <c r="AD57" s="12"/>
      <c r="AE57" s="18"/>
      <c r="AF57" s="16"/>
      <c r="AG57" s="16"/>
      <c r="AI57" s="16"/>
      <c r="AJ57" s="16" t="s">
        <v>3</v>
      </c>
      <c r="AK57" s="17"/>
      <c r="AM57" s="16"/>
      <c r="AN57" s="16" t="s">
        <v>3</v>
      </c>
      <c r="AO57" s="16"/>
      <c r="AZ57" s="16"/>
    </row>
    <row r="58" spans="1:52" s="10" customFormat="1" ht="69" hidden="1" customHeight="1" thickBot="1" x14ac:dyDescent="0.25">
      <c r="A58" s="8">
        <v>58</v>
      </c>
      <c r="B58" s="26" t="s">
        <v>112</v>
      </c>
      <c r="C58" s="27" t="s">
        <v>117</v>
      </c>
      <c r="D58" s="27" t="s">
        <v>145</v>
      </c>
      <c r="E58" s="26"/>
      <c r="F58" s="26"/>
      <c r="G58" s="26"/>
      <c r="H58" s="26"/>
      <c r="I58" s="26"/>
      <c r="J58" s="26"/>
      <c r="K58" s="28"/>
      <c r="L58" s="28"/>
      <c r="M58" s="28" t="s">
        <v>3</v>
      </c>
      <c r="O58" s="44" t="s">
        <v>3</v>
      </c>
      <c r="P58" s="45"/>
      <c r="R58" s="16"/>
      <c r="S58" s="17" t="s">
        <v>46</v>
      </c>
      <c r="T58" s="17"/>
      <c r="U58" s="16"/>
      <c r="V58" s="16" t="s">
        <v>3</v>
      </c>
      <c r="W58" s="17"/>
      <c r="X58" s="18"/>
      <c r="Y58" s="12" t="s">
        <v>3</v>
      </c>
      <c r="Z58" s="12"/>
      <c r="AA58" s="12" t="s">
        <v>3</v>
      </c>
      <c r="AB58" s="12"/>
      <c r="AC58" s="12" t="s">
        <v>3</v>
      </c>
      <c r="AD58" s="12"/>
      <c r="AE58" s="18"/>
      <c r="AF58" s="16"/>
      <c r="AG58" s="16"/>
      <c r="AI58" s="16"/>
      <c r="AJ58" s="16" t="s">
        <v>3</v>
      </c>
      <c r="AK58" s="17"/>
      <c r="AM58" s="16"/>
      <c r="AN58" s="16" t="s">
        <v>3</v>
      </c>
      <c r="AO58" s="16"/>
      <c r="AZ58" s="16"/>
    </row>
    <row r="59" spans="1:52" s="10" customFormat="1" ht="105.75" hidden="1" customHeight="1" thickBot="1" x14ac:dyDescent="0.25">
      <c r="A59" s="8">
        <v>60</v>
      </c>
      <c r="B59" s="26" t="s">
        <v>114</v>
      </c>
      <c r="C59" s="27" t="s">
        <v>118</v>
      </c>
      <c r="D59" s="27" t="s">
        <v>146</v>
      </c>
      <c r="E59" s="26"/>
      <c r="F59" s="26"/>
      <c r="G59" s="26"/>
      <c r="H59" s="26"/>
      <c r="I59" s="26"/>
      <c r="J59" s="26"/>
      <c r="K59" s="28"/>
      <c r="L59" s="28"/>
      <c r="M59" s="28" t="s">
        <v>3</v>
      </c>
      <c r="O59" s="44" t="s">
        <v>3</v>
      </c>
      <c r="P59" s="45"/>
      <c r="R59" s="16"/>
      <c r="S59" s="17" t="s">
        <v>46</v>
      </c>
      <c r="T59" s="17"/>
      <c r="U59" s="16"/>
      <c r="V59" s="16" t="s">
        <v>36</v>
      </c>
      <c r="W59" s="17"/>
      <c r="X59" s="18"/>
      <c r="Y59" s="12" t="s">
        <v>3</v>
      </c>
      <c r="Z59" s="12"/>
      <c r="AA59" s="12" t="s">
        <v>3</v>
      </c>
      <c r="AB59" s="12"/>
      <c r="AC59" s="12" t="s">
        <v>3</v>
      </c>
      <c r="AD59" s="12"/>
      <c r="AE59" s="18"/>
      <c r="AF59" s="16"/>
      <c r="AG59" s="16"/>
      <c r="AI59" s="16"/>
      <c r="AJ59" s="16" t="s">
        <v>3</v>
      </c>
      <c r="AK59" s="17"/>
      <c r="AM59" s="16"/>
      <c r="AN59" s="16" t="s">
        <v>3</v>
      </c>
      <c r="AO59" s="16"/>
      <c r="AZ59" s="16"/>
    </row>
    <row r="60" spans="1:52" s="10" customFormat="1" ht="47.25" hidden="1" customHeight="1" x14ac:dyDescent="0.2">
      <c r="A60" s="8"/>
      <c r="B60" s="42" t="s">
        <v>120</v>
      </c>
      <c r="C60" s="42"/>
      <c r="D60" s="42"/>
      <c r="E60" s="42"/>
      <c r="F60" s="43" t="s">
        <v>121</v>
      </c>
      <c r="G60" s="43"/>
      <c r="H60" s="43"/>
      <c r="I60" s="43"/>
      <c r="J60" s="43"/>
      <c r="K60" s="43"/>
      <c r="L60" s="43"/>
      <c r="M60" s="43"/>
      <c r="O60" s="38" t="s">
        <v>122</v>
      </c>
      <c r="P60" s="38"/>
      <c r="R60" s="38"/>
      <c r="S60" s="38"/>
      <c r="T60" s="38"/>
      <c r="U60" s="38"/>
      <c r="V60" s="38"/>
      <c r="W60" s="38"/>
      <c r="X60" s="19"/>
      <c r="Y60" s="19"/>
      <c r="Z60" s="19"/>
      <c r="AA60" s="19"/>
      <c r="AB60" s="19"/>
      <c r="AC60" s="19"/>
      <c r="AD60" s="19"/>
      <c r="AE60" s="19"/>
      <c r="AF60" s="39" t="s">
        <v>123</v>
      </c>
      <c r="AG60" s="39"/>
      <c r="AI60" s="38" t="s">
        <v>124</v>
      </c>
      <c r="AJ60" s="38"/>
      <c r="AK60" s="38"/>
      <c r="AM60" s="38" t="s">
        <v>125</v>
      </c>
      <c r="AN60" s="38"/>
      <c r="AO60" s="38"/>
    </row>
    <row r="61" spans="1:52" s="10" customFormat="1" ht="47.25" customHeight="1" thickBot="1" x14ac:dyDescent="0.25">
      <c r="A61" s="8"/>
      <c r="B61" s="19"/>
      <c r="C61" s="20"/>
      <c r="D61" s="20"/>
      <c r="E61" s="19"/>
      <c r="F61" s="18"/>
      <c r="G61" s="18"/>
      <c r="H61" s="18"/>
      <c r="I61" s="18"/>
      <c r="J61" s="18"/>
      <c r="K61" s="18"/>
      <c r="L61" s="18"/>
      <c r="M61" s="18"/>
      <c r="O61" s="19"/>
      <c r="P61" s="19"/>
      <c r="R61" s="19"/>
      <c r="S61" s="19"/>
      <c r="T61" s="19"/>
      <c r="U61" s="19"/>
      <c r="V61" s="19"/>
      <c r="W61" s="19"/>
      <c r="X61" s="19"/>
      <c r="Y61" s="19"/>
      <c r="Z61" s="19"/>
      <c r="AA61" s="19"/>
      <c r="AB61" s="19"/>
      <c r="AC61" s="19"/>
      <c r="AD61" s="19"/>
      <c r="AE61" s="19"/>
      <c r="AF61" s="21"/>
      <c r="AG61" s="21"/>
      <c r="AI61" s="19"/>
      <c r="AJ61" s="19"/>
      <c r="AK61" s="19"/>
      <c r="AM61" s="19"/>
      <c r="AN61" s="19"/>
      <c r="AO61" s="19"/>
    </row>
    <row r="62" spans="1:52" s="10" customFormat="1" ht="24" customHeight="1" thickBot="1" x14ac:dyDescent="0.25">
      <c r="A62" s="8"/>
      <c r="E62" s="40" t="s">
        <v>126</v>
      </c>
      <c r="F62" s="41"/>
      <c r="G62" s="31"/>
      <c r="H62" s="34" t="s">
        <v>127</v>
      </c>
      <c r="I62" s="35"/>
    </row>
    <row r="63" spans="1:52" s="10" customFormat="1" ht="13.5" thickBot="1" x14ac:dyDescent="0.25">
      <c r="A63" s="8"/>
      <c r="E63" s="16" t="s">
        <v>1</v>
      </c>
      <c r="F63" s="22" t="s">
        <v>2</v>
      </c>
      <c r="G63" s="32"/>
      <c r="H63" s="34"/>
      <c r="I63" s="35"/>
    </row>
    <row r="64" spans="1:52" s="10" customFormat="1" ht="13.5" thickBot="1" x14ac:dyDescent="0.25">
      <c r="A64" s="8"/>
      <c r="E64" s="15" t="s">
        <v>3</v>
      </c>
      <c r="F64" s="23"/>
      <c r="G64" s="33"/>
      <c r="H64" s="24"/>
      <c r="I64" s="25"/>
    </row>
  </sheetData>
  <autoFilter ref="A12:AZ60" xr:uid="{8094C99B-5D8A-4F1C-836F-86D45C5838FF}">
    <filterColumn colId="14" showButton="0"/>
    <filterColumn colId="22">
      <customFilters>
        <customFilter operator="notEqual" val=" "/>
      </customFilters>
    </filterColumn>
  </autoFilter>
  <mergeCells count="81">
    <mergeCell ref="O47:P47"/>
    <mergeCell ref="A1:X1"/>
    <mergeCell ref="C3:E3"/>
    <mergeCell ref="I3:J3"/>
    <mergeCell ref="A7:X7"/>
    <mergeCell ref="A9:A12"/>
    <mergeCell ref="B9:B12"/>
    <mergeCell ref="C9:C12"/>
    <mergeCell ref="E9:M9"/>
    <mergeCell ref="O9:P12"/>
    <mergeCell ref="R9:T11"/>
    <mergeCell ref="O20:P20"/>
    <mergeCell ref="O13:P13"/>
    <mergeCell ref="O14:P14"/>
    <mergeCell ref="O15:P15"/>
    <mergeCell ref="O16:P16"/>
    <mergeCell ref="AM9:AO11"/>
    <mergeCell ref="AQ9:AR9"/>
    <mergeCell ref="AT9:AU9"/>
    <mergeCell ref="AW9:AX9"/>
    <mergeCell ref="E10:J11"/>
    <mergeCell ref="K10:K12"/>
    <mergeCell ref="L10:L12"/>
    <mergeCell ref="M10:M12"/>
    <mergeCell ref="AW10:AX11"/>
    <mergeCell ref="U9:W11"/>
    <mergeCell ref="Y9:Z11"/>
    <mergeCell ref="AA9:AB11"/>
    <mergeCell ref="AC9:AD11"/>
    <mergeCell ref="AF9:AG11"/>
    <mergeCell ref="AI9:AK11"/>
    <mergeCell ref="O17:P17"/>
    <mergeCell ref="O18:P18"/>
    <mergeCell ref="O19:P19"/>
    <mergeCell ref="O27:P27"/>
    <mergeCell ref="O22:P22"/>
    <mergeCell ref="O23:P23"/>
    <mergeCell ref="O24:P24"/>
    <mergeCell ref="O25:P25"/>
    <mergeCell ref="O26:P26"/>
    <mergeCell ref="O21:P21"/>
    <mergeCell ref="O28:P28"/>
    <mergeCell ref="O30:P30"/>
    <mergeCell ref="O41:P41"/>
    <mergeCell ref="O32:P32"/>
    <mergeCell ref="O33:P33"/>
    <mergeCell ref="O34:P34"/>
    <mergeCell ref="O35:P35"/>
    <mergeCell ref="O36:P36"/>
    <mergeCell ref="O37:P37"/>
    <mergeCell ref="O38:P38"/>
    <mergeCell ref="O39:P39"/>
    <mergeCell ref="O40:P40"/>
    <mergeCell ref="O29:P29"/>
    <mergeCell ref="O31:P31"/>
    <mergeCell ref="O42:P42"/>
    <mergeCell ref="O43:P43"/>
    <mergeCell ref="O44:P44"/>
    <mergeCell ref="O45:P45"/>
    <mergeCell ref="O46:P46"/>
    <mergeCell ref="E62:F62"/>
    <mergeCell ref="B60:E60"/>
    <mergeCell ref="F60:M60"/>
    <mergeCell ref="O60:P60"/>
    <mergeCell ref="O48:P48"/>
    <mergeCell ref="O49:P49"/>
    <mergeCell ref="O50:P50"/>
    <mergeCell ref="O59:P59"/>
    <mergeCell ref="O51:P51"/>
    <mergeCell ref="O52:P52"/>
    <mergeCell ref="O53:P53"/>
    <mergeCell ref="O54:P54"/>
    <mergeCell ref="O55:P55"/>
    <mergeCell ref="O56:P56"/>
    <mergeCell ref="O57:P57"/>
    <mergeCell ref="O58:P58"/>
    <mergeCell ref="R60:T60"/>
    <mergeCell ref="U60:W60"/>
    <mergeCell ref="AF60:AG60"/>
    <mergeCell ref="AI60:AK60"/>
    <mergeCell ref="AM60:AO60"/>
  </mergeCells>
  <pageMargins left="0.31496062992125984" right="0.31496062992125984" top="0.35433070866141736" bottom="0.35433070866141736" header="0.31496062992125984" footer="0.31496062992125984"/>
  <pageSetup scale="2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38E1-FCD5-4C27-BF2F-68FF37217BA4}">
  <dimension ref="A1:F6"/>
  <sheetViews>
    <sheetView zoomScale="70" zoomScaleNormal="70" workbookViewId="0">
      <selection activeCell="A39" sqref="A39"/>
    </sheetView>
  </sheetViews>
  <sheetFormatPr baseColWidth="10" defaultColWidth="9.140625" defaultRowHeight="15" x14ac:dyDescent="0.2"/>
  <cols>
    <col min="1" max="1" width="38" style="291" customWidth="1"/>
    <col min="2" max="3" width="33.140625" style="291" customWidth="1"/>
    <col min="4" max="4" width="38.85546875" style="291" customWidth="1"/>
    <col min="5" max="6" width="68.85546875" style="291" customWidth="1"/>
    <col min="7" max="7" width="39.5703125" style="291" customWidth="1"/>
    <col min="8" max="8" width="31.85546875" style="291" customWidth="1"/>
    <col min="9" max="9" width="28.85546875" style="291" customWidth="1"/>
    <col min="10" max="223" width="9.140625" style="291"/>
    <col min="224" max="224" width="4.7109375" style="291" bestFit="1" customWidth="1"/>
    <col min="225" max="225" width="16.85546875" style="291" bestFit="1" customWidth="1"/>
    <col min="226" max="226" width="8.85546875" style="291" bestFit="1" customWidth="1"/>
    <col min="227" max="227" width="1.140625" style="291" bestFit="1" customWidth="1"/>
    <col min="228" max="228" width="25.140625" style="291" bestFit="1" customWidth="1"/>
    <col min="229" max="229" width="10.85546875" style="291" bestFit="1" customWidth="1"/>
    <col min="230" max="231" width="16.85546875" style="291" bestFit="1" customWidth="1"/>
    <col min="232" max="232" width="8.85546875" style="291" bestFit="1" customWidth="1"/>
    <col min="233" max="233" width="16" style="291" bestFit="1" customWidth="1"/>
    <col min="234" max="234" width="0.28515625" style="291" bestFit="1" customWidth="1"/>
    <col min="235" max="235" width="16" style="291" bestFit="1" customWidth="1"/>
    <col min="236" max="236" width="0.7109375" style="291" bestFit="1" customWidth="1"/>
    <col min="237" max="237" width="16.140625" style="291" bestFit="1" customWidth="1"/>
    <col min="238" max="238" width="12.5703125" style="291" bestFit="1" customWidth="1"/>
    <col min="239" max="239" width="4.42578125" style="291" bestFit="1" customWidth="1"/>
    <col min="240" max="240" width="20.85546875" style="291" bestFit="1" customWidth="1"/>
    <col min="241" max="241" width="17" style="291" bestFit="1" customWidth="1"/>
    <col min="242" max="244" width="12.5703125" style="291" bestFit="1" customWidth="1"/>
    <col min="245" max="245" width="17" style="291" bestFit="1" customWidth="1"/>
    <col min="246" max="246" width="63.140625" style="291" bestFit="1" customWidth="1"/>
    <col min="247" max="247" width="18.85546875" style="291" bestFit="1" customWidth="1"/>
    <col min="248" max="248" width="15.85546875" style="291" bestFit="1" customWidth="1"/>
    <col min="249" max="249" width="131" style="291" bestFit="1" customWidth="1"/>
    <col min="250" max="250" width="4.7109375" style="291" bestFit="1" customWidth="1"/>
    <col min="251" max="479" width="9.140625" style="291"/>
    <col min="480" max="480" width="4.7109375" style="291" bestFit="1" customWidth="1"/>
    <col min="481" max="481" width="16.85546875" style="291" bestFit="1" customWidth="1"/>
    <col min="482" max="482" width="8.85546875" style="291" bestFit="1" customWidth="1"/>
    <col min="483" max="483" width="1.140625" style="291" bestFit="1" customWidth="1"/>
    <col min="484" max="484" width="25.140625" style="291" bestFit="1" customWidth="1"/>
    <col min="485" max="485" width="10.85546875" style="291" bestFit="1" customWidth="1"/>
    <col min="486" max="487" width="16.85546875" style="291" bestFit="1" customWidth="1"/>
    <col min="488" max="488" width="8.85546875" style="291" bestFit="1" customWidth="1"/>
    <col min="489" max="489" width="16" style="291" bestFit="1" customWidth="1"/>
    <col min="490" max="490" width="0.28515625" style="291" bestFit="1" customWidth="1"/>
    <col min="491" max="491" width="16" style="291" bestFit="1" customWidth="1"/>
    <col min="492" max="492" width="0.7109375" style="291" bestFit="1" customWidth="1"/>
    <col min="493" max="493" width="16.140625" style="291" bestFit="1" customWidth="1"/>
    <col min="494" max="494" width="12.5703125" style="291" bestFit="1" customWidth="1"/>
    <col min="495" max="495" width="4.42578125" style="291" bestFit="1" customWidth="1"/>
    <col min="496" max="496" width="20.85546875" style="291" bestFit="1" customWidth="1"/>
    <col min="497" max="497" width="17" style="291" bestFit="1" customWidth="1"/>
    <col min="498" max="500" width="12.5703125" style="291" bestFit="1" customWidth="1"/>
    <col min="501" max="501" width="17" style="291" bestFit="1" customWidth="1"/>
    <col min="502" max="502" width="63.140625" style="291" bestFit="1" customWidth="1"/>
    <col min="503" max="503" width="18.85546875" style="291" bestFit="1" customWidth="1"/>
    <col min="504" max="504" width="15.85546875" style="291" bestFit="1" customWidth="1"/>
    <col min="505" max="505" width="131" style="291" bestFit="1" customWidth="1"/>
    <col min="506" max="506" width="4.7109375" style="291" bestFit="1" customWidth="1"/>
    <col min="507" max="735" width="9.140625" style="291"/>
    <col min="736" max="736" width="4.7109375" style="291" bestFit="1" customWidth="1"/>
    <col min="737" max="737" width="16.85546875" style="291" bestFit="1" customWidth="1"/>
    <col min="738" max="738" width="8.85546875" style="291" bestFit="1" customWidth="1"/>
    <col min="739" max="739" width="1.140625" style="291" bestFit="1" customWidth="1"/>
    <col min="740" max="740" width="25.140625" style="291" bestFit="1" customWidth="1"/>
    <col min="741" max="741" width="10.85546875" style="291" bestFit="1" customWidth="1"/>
    <col min="742" max="743" width="16.85546875" style="291" bestFit="1" customWidth="1"/>
    <col min="744" max="744" width="8.85546875" style="291" bestFit="1" customWidth="1"/>
    <col min="745" max="745" width="16" style="291" bestFit="1" customWidth="1"/>
    <col min="746" max="746" width="0.28515625" style="291" bestFit="1" customWidth="1"/>
    <col min="747" max="747" width="16" style="291" bestFit="1" customWidth="1"/>
    <col min="748" max="748" width="0.7109375" style="291" bestFit="1" customWidth="1"/>
    <col min="749" max="749" width="16.140625" style="291" bestFit="1" customWidth="1"/>
    <col min="750" max="750" width="12.5703125" style="291" bestFit="1" customWidth="1"/>
    <col min="751" max="751" width="4.42578125" style="291" bestFit="1" customWidth="1"/>
    <col min="752" max="752" width="20.85546875" style="291" bestFit="1" customWidth="1"/>
    <col min="753" max="753" width="17" style="291" bestFit="1" customWidth="1"/>
    <col min="754" max="756" width="12.5703125" style="291" bestFit="1" customWidth="1"/>
    <col min="757" max="757" width="17" style="291" bestFit="1" customWidth="1"/>
    <col min="758" max="758" width="63.140625" style="291" bestFit="1" customWidth="1"/>
    <col min="759" max="759" width="18.85546875" style="291" bestFit="1" customWidth="1"/>
    <col min="760" max="760" width="15.85546875" style="291" bestFit="1" customWidth="1"/>
    <col min="761" max="761" width="131" style="291" bestFit="1" customWidth="1"/>
    <col min="762" max="762" width="4.7109375" style="291" bestFit="1" customWidth="1"/>
    <col min="763" max="991" width="9.140625" style="291"/>
    <col min="992" max="992" width="4.7109375" style="291" bestFit="1" customWidth="1"/>
    <col min="993" max="993" width="16.85546875" style="291" bestFit="1" customWidth="1"/>
    <col min="994" max="994" width="8.85546875" style="291" bestFit="1" customWidth="1"/>
    <col min="995" max="995" width="1.140625" style="291" bestFit="1" customWidth="1"/>
    <col min="996" max="996" width="25.140625" style="291" bestFit="1" customWidth="1"/>
    <col min="997" max="997" width="10.85546875" style="291" bestFit="1" customWidth="1"/>
    <col min="998" max="999" width="16.85546875" style="291" bestFit="1" customWidth="1"/>
    <col min="1000" max="1000" width="8.85546875" style="291" bestFit="1" customWidth="1"/>
    <col min="1001" max="1001" width="16" style="291" bestFit="1" customWidth="1"/>
    <col min="1002" max="1002" width="0.28515625" style="291" bestFit="1" customWidth="1"/>
    <col min="1003" max="1003" width="16" style="291" bestFit="1" customWidth="1"/>
    <col min="1004" max="1004" width="0.7109375" style="291" bestFit="1" customWidth="1"/>
    <col min="1005" max="1005" width="16.140625" style="291" bestFit="1" customWidth="1"/>
    <col min="1006" max="1006" width="12.5703125" style="291" bestFit="1" customWidth="1"/>
    <col min="1007" max="1007" width="4.42578125" style="291" bestFit="1" customWidth="1"/>
    <col min="1008" max="1008" width="20.85546875" style="291" bestFit="1" customWidth="1"/>
    <col min="1009" max="1009" width="17" style="291" bestFit="1" customWidth="1"/>
    <col min="1010" max="1012" width="12.5703125" style="291" bestFit="1" customWidth="1"/>
    <col min="1013" max="1013" width="17" style="291" bestFit="1" customWidth="1"/>
    <col min="1014" max="1014" width="63.140625" style="291" bestFit="1" customWidth="1"/>
    <col min="1015" max="1015" width="18.85546875" style="291" bestFit="1" customWidth="1"/>
    <col min="1016" max="1016" width="15.85546875" style="291" bestFit="1" customWidth="1"/>
    <col min="1017" max="1017" width="131" style="291" bestFit="1" customWidth="1"/>
    <col min="1018" max="1018" width="4.7109375" style="291" bestFit="1" customWidth="1"/>
    <col min="1019" max="1247" width="9.140625" style="291"/>
    <col min="1248" max="1248" width="4.7109375" style="291" bestFit="1" customWidth="1"/>
    <col min="1249" max="1249" width="16.85546875" style="291" bestFit="1" customWidth="1"/>
    <col min="1250" max="1250" width="8.85546875" style="291" bestFit="1" customWidth="1"/>
    <col min="1251" max="1251" width="1.140625" style="291" bestFit="1" customWidth="1"/>
    <col min="1252" max="1252" width="25.140625" style="291" bestFit="1" customWidth="1"/>
    <col min="1253" max="1253" width="10.85546875" style="291" bestFit="1" customWidth="1"/>
    <col min="1254" max="1255" width="16.85546875" style="291" bestFit="1" customWidth="1"/>
    <col min="1256" max="1256" width="8.85546875" style="291" bestFit="1" customWidth="1"/>
    <col min="1257" max="1257" width="16" style="291" bestFit="1" customWidth="1"/>
    <col min="1258" max="1258" width="0.28515625" style="291" bestFit="1" customWidth="1"/>
    <col min="1259" max="1259" width="16" style="291" bestFit="1" customWidth="1"/>
    <col min="1260" max="1260" width="0.7109375" style="291" bestFit="1" customWidth="1"/>
    <col min="1261" max="1261" width="16.140625" style="291" bestFit="1" customWidth="1"/>
    <col min="1262" max="1262" width="12.5703125" style="291" bestFit="1" customWidth="1"/>
    <col min="1263" max="1263" width="4.42578125" style="291" bestFit="1" customWidth="1"/>
    <col min="1264" max="1264" width="20.85546875" style="291" bestFit="1" customWidth="1"/>
    <col min="1265" max="1265" width="17" style="291" bestFit="1" customWidth="1"/>
    <col min="1266" max="1268" width="12.5703125" style="291" bestFit="1" customWidth="1"/>
    <col min="1269" max="1269" width="17" style="291" bestFit="1" customWidth="1"/>
    <col min="1270" max="1270" width="63.140625" style="291" bestFit="1" customWidth="1"/>
    <col min="1271" max="1271" width="18.85546875" style="291" bestFit="1" customWidth="1"/>
    <col min="1272" max="1272" width="15.85546875" style="291" bestFit="1" customWidth="1"/>
    <col min="1273" max="1273" width="131" style="291" bestFit="1" customWidth="1"/>
    <col min="1274" max="1274" width="4.7109375" style="291" bestFit="1" customWidth="1"/>
    <col min="1275" max="1503" width="9.140625" style="291"/>
    <col min="1504" max="1504" width="4.7109375" style="291" bestFit="1" customWidth="1"/>
    <col min="1505" max="1505" width="16.85546875" style="291" bestFit="1" customWidth="1"/>
    <col min="1506" max="1506" width="8.85546875" style="291" bestFit="1" customWidth="1"/>
    <col min="1507" max="1507" width="1.140625" style="291" bestFit="1" customWidth="1"/>
    <col min="1508" max="1508" width="25.140625" style="291" bestFit="1" customWidth="1"/>
    <col min="1509" max="1509" width="10.85546875" style="291" bestFit="1" customWidth="1"/>
    <col min="1510" max="1511" width="16.85546875" style="291" bestFit="1" customWidth="1"/>
    <col min="1512" max="1512" width="8.85546875" style="291" bestFit="1" customWidth="1"/>
    <col min="1513" max="1513" width="16" style="291" bestFit="1" customWidth="1"/>
    <col min="1514" max="1514" width="0.28515625" style="291" bestFit="1" customWidth="1"/>
    <col min="1515" max="1515" width="16" style="291" bestFit="1" customWidth="1"/>
    <col min="1516" max="1516" width="0.7109375" style="291" bestFit="1" customWidth="1"/>
    <col min="1517" max="1517" width="16.140625" style="291" bestFit="1" customWidth="1"/>
    <col min="1518" max="1518" width="12.5703125" style="291" bestFit="1" customWidth="1"/>
    <col min="1519" max="1519" width="4.42578125" style="291" bestFit="1" customWidth="1"/>
    <col min="1520" max="1520" width="20.85546875" style="291" bestFit="1" customWidth="1"/>
    <col min="1521" max="1521" width="17" style="291" bestFit="1" customWidth="1"/>
    <col min="1522" max="1524" width="12.5703125" style="291" bestFit="1" customWidth="1"/>
    <col min="1525" max="1525" width="17" style="291" bestFit="1" customWidth="1"/>
    <col min="1526" max="1526" width="63.140625" style="291" bestFit="1" customWidth="1"/>
    <col min="1527" max="1527" width="18.85546875" style="291" bestFit="1" customWidth="1"/>
    <col min="1528" max="1528" width="15.85546875" style="291" bestFit="1" customWidth="1"/>
    <col min="1529" max="1529" width="131" style="291" bestFit="1" customWidth="1"/>
    <col min="1530" max="1530" width="4.7109375" style="291" bestFit="1" customWidth="1"/>
    <col min="1531" max="1759" width="9.140625" style="291"/>
    <col min="1760" max="1760" width="4.7109375" style="291" bestFit="1" customWidth="1"/>
    <col min="1761" max="1761" width="16.85546875" style="291" bestFit="1" customWidth="1"/>
    <col min="1762" max="1762" width="8.85546875" style="291" bestFit="1" customWidth="1"/>
    <col min="1763" max="1763" width="1.140625" style="291" bestFit="1" customWidth="1"/>
    <col min="1764" max="1764" width="25.140625" style="291" bestFit="1" customWidth="1"/>
    <col min="1765" max="1765" width="10.85546875" style="291" bestFit="1" customWidth="1"/>
    <col min="1766" max="1767" width="16.85546875" style="291" bestFit="1" customWidth="1"/>
    <col min="1768" max="1768" width="8.85546875" style="291" bestFit="1" customWidth="1"/>
    <col min="1769" max="1769" width="16" style="291" bestFit="1" customWidth="1"/>
    <col min="1770" max="1770" width="0.28515625" style="291" bestFit="1" customWidth="1"/>
    <col min="1771" max="1771" width="16" style="291" bestFit="1" customWidth="1"/>
    <col min="1772" max="1772" width="0.7109375" style="291" bestFit="1" customWidth="1"/>
    <col min="1773" max="1773" width="16.140625" style="291" bestFit="1" customWidth="1"/>
    <col min="1774" max="1774" width="12.5703125" style="291" bestFit="1" customWidth="1"/>
    <col min="1775" max="1775" width="4.42578125" style="291" bestFit="1" customWidth="1"/>
    <col min="1776" max="1776" width="20.85546875" style="291" bestFit="1" customWidth="1"/>
    <col min="1777" max="1777" width="17" style="291" bestFit="1" customWidth="1"/>
    <col min="1778" max="1780" width="12.5703125" style="291" bestFit="1" customWidth="1"/>
    <col min="1781" max="1781" width="17" style="291" bestFit="1" customWidth="1"/>
    <col min="1782" max="1782" width="63.140625" style="291" bestFit="1" customWidth="1"/>
    <col min="1783" max="1783" width="18.85546875" style="291" bestFit="1" customWidth="1"/>
    <col min="1784" max="1784" width="15.85546875" style="291" bestFit="1" customWidth="1"/>
    <col min="1785" max="1785" width="131" style="291" bestFit="1" customWidth="1"/>
    <col min="1786" max="1786" width="4.7109375" style="291" bestFit="1" customWidth="1"/>
    <col min="1787" max="2015" width="9.140625" style="291"/>
    <col min="2016" max="2016" width="4.7109375" style="291" bestFit="1" customWidth="1"/>
    <col min="2017" max="2017" width="16.85546875" style="291" bestFit="1" customWidth="1"/>
    <col min="2018" max="2018" width="8.85546875" style="291" bestFit="1" customWidth="1"/>
    <col min="2019" max="2019" width="1.140625" style="291" bestFit="1" customWidth="1"/>
    <col min="2020" max="2020" width="25.140625" style="291" bestFit="1" customWidth="1"/>
    <col min="2021" max="2021" width="10.85546875" style="291" bestFit="1" customWidth="1"/>
    <col min="2022" max="2023" width="16.85546875" style="291" bestFit="1" customWidth="1"/>
    <col min="2024" max="2024" width="8.85546875" style="291" bestFit="1" customWidth="1"/>
    <col min="2025" max="2025" width="16" style="291" bestFit="1" customWidth="1"/>
    <col min="2026" max="2026" width="0.28515625" style="291" bestFit="1" customWidth="1"/>
    <col min="2027" max="2027" width="16" style="291" bestFit="1" customWidth="1"/>
    <col min="2028" max="2028" width="0.7109375" style="291" bestFit="1" customWidth="1"/>
    <col min="2029" max="2029" width="16.140625" style="291" bestFit="1" customWidth="1"/>
    <col min="2030" max="2030" width="12.5703125" style="291" bestFit="1" customWidth="1"/>
    <col min="2031" max="2031" width="4.42578125" style="291" bestFit="1" customWidth="1"/>
    <col min="2032" max="2032" width="20.85546875" style="291" bestFit="1" customWidth="1"/>
    <col min="2033" max="2033" width="17" style="291" bestFit="1" customWidth="1"/>
    <col min="2034" max="2036" width="12.5703125" style="291" bestFit="1" customWidth="1"/>
    <col min="2037" max="2037" width="17" style="291" bestFit="1" customWidth="1"/>
    <col min="2038" max="2038" width="63.140625" style="291" bestFit="1" customWidth="1"/>
    <col min="2039" max="2039" width="18.85546875" style="291" bestFit="1" customWidth="1"/>
    <col min="2040" max="2040" width="15.85546875" style="291" bestFit="1" customWidth="1"/>
    <col min="2041" max="2041" width="131" style="291" bestFit="1" customWidth="1"/>
    <col min="2042" max="2042" width="4.7109375" style="291" bestFit="1" customWidth="1"/>
    <col min="2043" max="2271" width="9.140625" style="291"/>
    <col min="2272" max="2272" width="4.7109375" style="291" bestFit="1" customWidth="1"/>
    <col min="2273" max="2273" width="16.85546875" style="291" bestFit="1" customWidth="1"/>
    <col min="2274" max="2274" width="8.85546875" style="291" bestFit="1" customWidth="1"/>
    <col min="2275" max="2275" width="1.140625" style="291" bestFit="1" customWidth="1"/>
    <col min="2276" max="2276" width="25.140625" style="291" bestFit="1" customWidth="1"/>
    <col min="2277" max="2277" width="10.85546875" style="291" bestFit="1" customWidth="1"/>
    <col min="2278" max="2279" width="16.85546875" style="291" bestFit="1" customWidth="1"/>
    <col min="2280" max="2280" width="8.85546875" style="291" bestFit="1" customWidth="1"/>
    <col min="2281" max="2281" width="16" style="291" bestFit="1" customWidth="1"/>
    <col min="2282" max="2282" width="0.28515625" style="291" bestFit="1" customWidth="1"/>
    <col min="2283" max="2283" width="16" style="291" bestFit="1" customWidth="1"/>
    <col min="2284" max="2284" width="0.7109375" style="291" bestFit="1" customWidth="1"/>
    <col min="2285" max="2285" width="16.140625" style="291" bestFit="1" customWidth="1"/>
    <col min="2286" max="2286" width="12.5703125" style="291" bestFit="1" customWidth="1"/>
    <col min="2287" max="2287" width="4.42578125" style="291" bestFit="1" customWidth="1"/>
    <col min="2288" max="2288" width="20.85546875" style="291" bestFit="1" customWidth="1"/>
    <col min="2289" max="2289" width="17" style="291" bestFit="1" customWidth="1"/>
    <col min="2290" max="2292" width="12.5703125" style="291" bestFit="1" customWidth="1"/>
    <col min="2293" max="2293" width="17" style="291" bestFit="1" customWidth="1"/>
    <col min="2294" max="2294" width="63.140625" style="291" bestFit="1" customWidth="1"/>
    <col min="2295" max="2295" width="18.85546875" style="291" bestFit="1" customWidth="1"/>
    <col min="2296" max="2296" width="15.85546875" style="291" bestFit="1" customWidth="1"/>
    <col min="2297" max="2297" width="131" style="291" bestFit="1" customWidth="1"/>
    <col min="2298" max="2298" width="4.7109375" style="291" bestFit="1" customWidth="1"/>
    <col min="2299" max="2527" width="9.140625" style="291"/>
    <col min="2528" max="2528" width="4.7109375" style="291" bestFit="1" customWidth="1"/>
    <col min="2529" max="2529" width="16.85546875" style="291" bestFit="1" customWidth="1"/>
    <col min="2530" max="2530" width="8.85546875" style="291" bestFit="1" customWidth="1"/>
    <col min="2531" max="2531" width="1.140625" style="291" bestFit="1" customWidth="1"/>
    <col min="2532" max="2532" width="25.140625" style="291" bestFit="1" customWidth="1"/>
    <col min="2533" max="2533" width="10.85546875" style="291" bestFit="1" customWidth="1"/>
    <col min="2534" max="2535" width="16.85546875" style="291" bestFit="1" customWidth="1"/>
    <col min="2536" max="2536" width="8.85546875" style="291" bestFit="1" customWidth="1"/>
    <col min="2537" max="2537" width="16" style="291" bestFit="1" customWidth="1"/>
    <col min="2538" max="2538" width="0.28515625" style="291" bestFit="1" customWidth="1"/>
    <col min="2539" max="2539" width="16" style="291" bestFit="1" customWidth="1"/>
    <col min="2540" max="2540" width="0.7109375" style="291" bestFit="1" customWidth="1"/>
    <col min="2541" max="2541" width="16.140625" style="291" bestFit="1" customWidth="1"/>
    <col min="2542" max="2542" width="12.5703125" style="291" bestFit="1" customWidth="1"/>
    <col min="2543" max="2543" width="4.42578125" style="291" bestFit="1" customWidth="1"/>
    <col min="2544" max="2544" width="20.85546875" style="291" bestFit="1" customWidth="1"/>
    <col min="2545" max="2545" width="17" style="291" bestFit="1" customWidth="1"/>
    <col min="2546" max="2548" width="12.5703125" style="291" bestFit="1" customWidth="1"/>
    <col min="2549" max="2549" width="17" style="291" bestFit="1" customWidth="1"/>
    <col min="2550" max="2550" width="63.140625" style="291" bestFit="1" customWidth="1"/>
    <col min="2551" max="2551" width="18.85546875" style="291" bestFit="1" customWidth="1"/>
    <col min="2552" max="2552" width="15.85546875" style="291" bestFit="1" customWidth="1"/>
    <col min="2553" max="2553" width="131" style="291" bestFit="1" customWidth="1"/>
    <col min="2554" max="2554" width="4.7109375" style="291" bestFit="1" customWidth="1"/>
    <col min="2555" max="2783" width="9.140625" style="291"/>
    <col min="2784" max="2784" width="4.7109375" style="291" bestFit="1" customWidth="1"/>
    <col min="2785" max="2785" width="16.85546875" style="291" bestFit="1" customWidth="1"/>
    <col min="2786" max="2786" width="8.85546875" style="291" bestFit="1" customWidth="1"/>
    <col min="2787" max="2787" width="1.140625" style="291" bestFit="1" customWidth="1"/>
    <col min="2788" max="2788" width="25.140625" style="291" bestFit="1" customWidth="1"/>
    <col min="2789" max="2789" width="10.85546875" style="291" bestFit="1" customWidth="1"/>
    <col min="2790" max="2791" width="16.85546875" style="291" bestFit="1" customWidth="1"/>
    <col min="2792" max="2792" width="8.85546875" style="291" bestFit="1" customWidth="1"/>
    <col min="2793" max="2793" width="16" style="291" bestFit="1" customWidth="1"/>
    <col min="2794" max="2794" width="0.28515625" style="291" bestFit="1" customWidth="1"/>
    <col min="2795" max="2795" width="16" style="291" bestFit="1" customWidth="1"/>
    <col min="2796" max="2796" width="0.7109375" style="291" bestFit="1" customWidth="1"/>
    <col min="2797" max="2797" width="16.140625" style="291" bestFit="1" customWidth="1"/>
    <col min="2798" max="2798" width="12.5703125" style="291" bestFit="1" customWidth="1"/>
    <col min="2799" max="2799" width="4.42578125" style="291" bestFit="1" customWidth="1"/>
    <col min="2800" max="2800" width="20.85546875" style="291" bestFit="1" customWidth="1"/>
    <col min="2801" max="2801" width="17" style="291" bestFit="1" customWidth="1"/>
    <col min="2802" max="2804" width="12.5703125" style="291" bestFit="1" customWidth="1"/>
    <col min="2805" max="2805" width="17" style="291" bestFit="1" customWidth="1"/>
    <col min="2806" max="2806" width="63.140625" style="291" bestFit="1" customWidth="1"/>
    <col min="2807" max="2807" width="18.85546875" style="291" bestFit="1" customWidth="1"/>
    <col min="2808" max="2808" width="15.85546875" style="291" bestFit="1" customWidth="1"/>
    <col min="2809" max="2809" width="131" style="291" bestFit="1" customWidth="1"/>
    <col min="2810" max="2810" width="4.7109375" style="291" bestFit="1" customWidth="1"/>
    <col min="2811" max="3039" width="9.140625" style="291"/>
    <col min="3040" max="3040" width="4.7109375" style="291" bestFit="1" customWidth="1"/>
    <col min="3041" max="3041" width="16.85546875" style="291" bestFit="1" customWidth="1"/>
    <col min="3042" max="3042" width="8.85546875" style="291" bestFit="1" customWidth="1"/>
    <col min="3043" max="3043" width="1.140625" style="291" bestFit="1" customWidth="1"/>
    <col min="3044" max="3044" width="25.140625" style="291" bestFit="1" customWidth="1"/>
    <col min="3045" max="3045" width="10.85546875" style="291" bestFit="1" customWidth="1"/>
    <col min="3046" max="3047" width="16.85546875" style="291" bestFit="1" customWidth="1"/>
    <col min="3048" max="3048" width="8.85546875" style="291" bestFit="1" customWidth="1"/>
    <col min="3049" max="3049" width="16" style="291" bestFit="1" customWidth="1"/>
    <col min="3050" max="3050" width="0.28515625" style="291" bestFit="1" customWidth="1"/>
    <col min="3051" max="3051" width="16" style="291" bestFit="1" customWidth="1"/>
    <col min="3052" max="3052" width="0.7109375" style="291" bestFit="1" customWidth="1"/>
    <col min="3053" max="3053" width="16.140625" style="291" bestFit="1" customWidth="1"/>
    <col min="3054" max="3054" width="12.5703125" style="291" bestFit="1" customWidth="1"/>
    <col min="3055" max="3055" width="4.42578125" style="291" bestFit="1" customWidth="1"/>
    <col min="3056" max="3056" width="20.85546875" style="291" bestFit="1" customWidth="1"/>
    <col min="3057" max="3057" width="17" style="291" bestFit="1" customWidth="1"/>
    <col min="3058" max="3060" width="12.5703125" style="291" bestFit="1" customWidth="1"/>
    <col min="3061" max="3061" width="17" style="291" bestFit="1" customWidth="1"/>
    <col min="3062" max="3062" width="63.140625" style="291" bestFit="1" customWidth="1"/>
    <col min="3063" max="3063" width="18.85546875" style="291" bestFit="1" customWidth="1"/>
    <col min="3064" max="3064" width="15.85546875" style="291" bestFit="1" customWidth="1"/>
    <col min="3065" max="3065" width="131" style="291" bestFit="1" customWidth="1"/>
    <col min="3066" max="3066" width="4.7109375" style="291" bestFit="1" customWidth="1"/>
    <col min="3067" max="3295" width="9.140625" style="291"/>
    <col min="3296" max="3296" width="4.7109375" style="291" bestFit="1" customWidth="1"/>
    <col min="3297" max="3297" width="16.85546875" style="291" bestFit="1" customWidth="1"/>
    <col min="3298" max="3298" width="8.85546875" style="291" bestFit="1" customWidth="1"/>
    <col min="3299" max="3299" width="1.140625" style="291" bestFit="1" customWidth="1"/>
    <col min="3300" max="3300" width="25.140625" style="291" bestFit="1" customWidth="1"/>
    <col min="3301" max="3301" width="10.85546875" style="291" bestFit="1" customWidth="1"/>
    <col min="3302" max="3303" width="16.85546875" style="291" bestFit="1" customWidth="1"/>
    <col min="3304" max="3304" width="8.85546875" style="291" bestFit="1" customWidth="1"/>
    <col min="3305" max="3305" width="16" style="291" bestFit="1" customWidth="1"/>
    <col min="3306" max="3306" width="0.28515625" style="291" bestFit="1" customWidth="1"/>
    <col min="3307" max="3307" width="16" style="291" bestFit="1" customWidth="1"/>
    <col min="3308" max="3308" width="0.7109375" style="291" bestFit="1" customWidth="1"/>
    <col min="3309" max="3309" width="16.140625" style="291" bestFit="1" customWidth="1"/>
    <col min="3310" max="3310" width="12.5703125" style="291" bestFit="1" customWidth="1"/>
    <col min="3311" max="3311" width="4.42578125" style="291" bestFit="1" customWidth="1"/>
    <col min="3312" max="3312" width="20.85546875" style="291" bestFit="1" customWidth="1"/>
    <col min="3313" max="3313" width="17" style="291" bestFit="1" customWidth="1"/>
    <col min="3314" max="3316" width="12.5703125" style="291" bestFit="1" customWidth="1"/>
    <col min="3317" max="3317" width="17" style="291" bestFit="1" customWidth="1"/>
    <col min="3318" max="3318" width="63.140625" style="291" bestFit="1" customWidth="1"/>
    <col min="3319" max="3319" width="18.85546875" style="291" bestFit="1" customWidth="1"/>
    <col min="3320" max="3320" width="15.85546875" style="291" bestFit="1" customWidth="1"/>
    <col min="3321" max="3321" width="131" style="291" bestFit="1" customWidth="1"/>
    <col min="3322" max="3322" width="4.7109375" style="291" bestFit="1" customWidth="1"/>
    <col min="3323" max="3551" width="9.140625" style="291"/>
    <col min="3552" max="3552" width="4.7109375" style="291" bestFit="1" customWidth="1"/>
    <col min="3553" max="3553" width="16.85546875" style="291" bestFit="1" customWidth="1"/>
    <col min="3554" max="3554" width="8.85546875" style="291" bestFit="1" customWidth="1"/>
    <col min="3555" max="3555" width="1.140625" style="291" bestFit="1" customWidth="1"/>
    <col min="3556" max="3556" width="25.140625" style="291" bestFit="1" customWidth="1"/>
    <col min="3557" max="3557" width="10.85546875" style="291" bestFit="1" customWidth="1"/>
    <col min="3558" max="3559" width="16.85546875" style="291" bestFit="1" customWidth="1"/>
    <col min="3560" max="3560" width="8.85546875" style="291" bestFit="1" customWidth="1"/>
    <col min="3561" max="3561" width="16" style="291" bestFit="1" customWidth="1"/>
    <col min="3562" max="3562" width="0.28515625" style="291" bestFit="1" customWidth="1"/>
    <col min="3563" max="3563" width="16" style="291" bestFit="1" customWidth="1"/>
    <col min="3564" max="3564" width="0.7109375" style="291" bestFit="1" customWidth="1"/>
    <col min="3565" max="3565" width="16.140625" style="291" bestFit="1" customWidth="1"/>
    <col min="3566" max="3566" width="12.5703125" style="291" bestFit="1" customWidth="1"/>
    <col min="3567" max="3567" width="4.42578125" style="291" bestFit="1" customWidth="1"/>
    <col min="3568" max="3568" width="20.85546875" style="291" bestFit="1" customWidth="1"/>
    <col min="3569" max="3569" width="17" style="291" bestFit="1" customWidth="1"/>
    <col min="3570" max="3572" width="12.5703125" style="291" bestFit="1" customWidth="1"/>
    <col min="3573" max="3573" width="17" style="291" bestFit="1" customWidth="1"/>
    <col min="3574" max="3574" width="63.140625" style="291" bestFit="1" customWidth="1"/>
    <col min="3575" max="3575" width="18.85546875" style="291" bestFit="1" customWidth="1"/>
    <col min="3576" max="3576" width="15.85546875" style="291" bestFit="1" customWidth="1"/>
    <col min="3577" max="3577" width="131" style="291" bestFit="1" customWidth="1"/>
    <col min="3578" max="3578" width="4.7109375" style="291" bestFit="1" customWidth="1"/>
    <col min="3579" max="3807" width="9.140625" style="291"/>
    <col min="3808" max="3808" width="4.7109375" style="291" bestFit="1" customWidth="1"/>
    <col min="3809" max="3809" width="16.85546875" style="291" bestFit="1" customWidth="1"/>
    <col min="3810" max="3810" width="8.85546875" style="291" bestFit="1" customWidth="1"/>
    <col min="3811" max="3811" width="1.140625" style="291" bestFit="1" customWidth="1"/>
    <col min="3812" max="3812" width="25.140625" style="291" bestFit="1" customWidth="1"/>
    <col min="3813" max="3813" width="10.85546875" style="291" bestFit="1" customWidth="1"/>
    <col min="3814" max="3815" width="16.85546875" style="291" bestFit="1" customWidth="1"/>
    <col min="3816" max="3816" width="8.85546875" style="291" bestFit="1" customWidth="1"/>
    <col min="3817" max="3817" width="16" style="291" bestFit="1" customWidth="1"/>
    <col min="3818" max="3818" width="0.28515625" style="291" bestFit="1" customWidth="1"/>
    <col min="3819" max="3819" width="16" style="291" bestFit="1" customWidth="1"/>
    <col min="3820" max="3820" width="0.7109375" style="291" bestFit="1" customWidth="1"/>
    <col min="3821" max="3821" width="16.140625" style="291" bestFit="1" customWidth="1"/>
    <col min="3822" max="3822" width="12.5703125" style="291" bestFit="1" customWidth="1"/>
    <col min="3823" max="3823" width="4.42578125" style="291" bestFit="1" customWidth="1"/>
    <col min="3824" max="3824" width="20.85546875" style="291" bestFit="1" customWidth="1"/>
    <col min="3825" max="3825" width="17" style="291" bestFit="1" customWidth="1"/>
    <col min="3826" max="3828" width="12.5703125" style="291" bestFit="1" customWidth="1"/>
    <col min="3829" max="3829" width="17" style="291" bestFit="1" customWidth="1"/>
    <col min="3830" max="3830" width="63.140625" style="291" bestFit="1" customWidth="1"/>
    <col min="3831" max="3831" width="18.85546875" style="291" bestFit="1" customWidth="1"/>
    <col min="3832" max="3832" width="15.85546875" style="291" bestFit="1" customWidth="1"/>
    <col min="3833" max="3833" width="131" style="291" bestFit="1" customWidth="1"/>
    <col min="3834" max="3834" width="4.7109375" style="291" bestFit="1" customWidth="1"/>
    <col min="3835" max="4063" width="9.140625" style="291"/>
    <col min="4064" max="4064" width="4.7109375" style="291" bestFit="1" customWidth="1"/>
    <col min="4065" max="4065" width="16.85546875" style="291" bestFit="1" customWidth="1"/>
    <col min="4066" max="4066" width="8.85546875" style="291" bestFit="1" customWidth="1"/>
    <col min="4067" max="4067" width="1.140625" style="291" bestFit="1" customWidth="1"/>
    <col min="4068" max="4068" width="25.140625" style="291" bestFit="1" customWidth="1"/>
    <col min="4069" max="4069" width="10.85546875" style="291" bestFit="1" customWidth="1"/>
    <col min="4070" max="4071" width="16.85546875" style="291" bestFit="1" customWidth="1"/>
    <col min="4072" max="4072" width="8.85546875" style="291" bestFit="1" customWidth="1"/>
    <col min="4073" max="4073" width="16" style="291" bestFit="1" customWidth="1"/>
    <col min="4074" max="4074" width="0.28515625" style="291" bestFit="1" customWidth="1"/>
    <col min="4075" max="4075" width="16" style="291" bestFit="1" customWidth="1"/>
    <col min="4076" max="4076" width="0.7109375" style="291" bestFit="1" customWidth="1"/>
    <col min="4077" max="4077" width="16.140625" style="291" bestFit="1" customWidth="1"/>
    <col min="4078" max="4078" width="12.5703125" style="291" bestFit="1" customWidth="1"/>
    <col min="4079" max="4079" width="4.42578125" style="291" bestFit="1" customWidth="1"/>
    <col min="4080" max="4080" width="20.85546875" style="291" bestFit="1" customWidth="1"/>
    <col min="4081" max="4081" width="17" style="291" bestFit="1" customWidth="1"/>
    <col min="4082" max="4084" width="12.5703125" style="291" bestFit="1" customWidth="1"/>
    <col min="4085" max="4085" width="17" style="291" bestFit="1" customWidth="1"/>
    <col min="4086" max="4086" width="63.140625" style="291" bestFit="1" customWidth="1"/>
    <col min="4087" max="4087" width="18.85546875" style="291" bestFit="1" customWidth="1"/>
    <col min="4088" max="4088" width="15.85546875" style="291" bestFit="1" customWidth="1"/>
    <col min="4089" max="4089" width="131" style="291" bestFit="1" customWidth="1"/>
    <col min="4090" max="4090" width="4.7109375" style="291" bestFit="1" customWidth="1"/>
    <col min="4091" max="4319" width="9.140625" style="291"/>
    <col min="4320" max="4320" width="4.7109375" style="291" bestFit="1" customWidth="1"/>
    <col min="4321" max="4321" width="16.85546875" style="291" bestFit="1" customWidth="1"/>
    <col min="4322" max="4322" width="8.85546875" style="291" bestFit="1" customWidth="1"/>
    <col min="4323" max="4323" width="1.140625" style="291" bestFit="1" customWidth="1"/>
    <col min="4324" max="4324" width="25.140625" style="291" bestFit="1" customWidth="1"/>
    <col min="4325" max="4325" width="10.85546875" style="291" bestFit="1" customWidth="1"/>
    <col min="4326" max="4327" width="16.85546875" style="291" bestFit="1" customWidth="1"/>
    <col min="4328" max="4328" width="8.85546875" style="291" bestFit="1" customWidth="1"/>
    <col min="4329" max="4329" width="16" style="291" bestFit="1" customWidth="1"/>
    <col min="4330" max="4330" width="0.28515625" style="291" bestFit="1" customWidth="1"/>
    <col min="4331" max="4331" width="16" style="291" bestFit="1" customWidth="1"/>
    <col min="4332" max="4332" width="0.7109375" style="291" bestFit="1" customWidth="1"/>
    <col min="4333" max="4333" width="16.140625" style="291" bestFit="1" customWidth="1"/>
    <col min="4334" max="4334" width="12.5703125" style="291" bestFit="1" customWidth="1"/>
    <col min="4335" max="4335" width="4.42578125" style="291" bestFit="1" customWidth="1"/>
    <col min="4336" max="4336" width="20.85546875" style="291" bestFit="1" customWidth="1"/>
    <col min="4337" max="4337" width="17" style="291" bestFit="1" customWidth="1"/>
    <col min="4338" max="4340" width="12.5703125" style="291" bestFit="1" customWidth="1"/>
    <col min="4341" max="4341" width="17" style="291" bestFit="1" customWidth="1"/>
    <col min="4342" max="4342" width="63.140625" style="291" bestFit="1" customWidth="1"/>
    <col min="4343" max="4343" width="18.85546875" style="291" bestFit="1" customWidth="1"/>
    <col min="4344" max="4344" width="15.85546875" style="291" bestFit="1" customWidth="1"/>
    <col min="4345" max="4345" width="131" style="291" bestFit="1" customWidth="1"/>
    <col min="4346" max="4346" width="4.7109375" style="291" bestFit="1" customWidth="1"/>
    <col min="4347" max="4575" width="9.140625" style="291"/>
    <col min="4576" max="4576" width="4.7109375" style="291" bestFit="1" customWidth="1"/>
    <col min="4577" max="4577" width="16.85546875" style="291" bestFit="1" customWidth="1"/>
    <col min="4578" max="4578" width="8.85546875" style="291" bestFit="1" customWidth="1"/>
    <col min="4579" max="4579" width="1.140625" style="291" bestFit="1" customWidth="1"/>
    <col min="4580" max="4580" width="25.140625" style="291" bestFit="1" customWidth="1"/>
    <col min="4581" max="4581" width="10.85546875" style="291" bestFit="1" customWidth="1"/>
    <col min="4582" max="4583" width="16.85546875" style="291" bestFit="1" customWidth="1"/>
    <col min="4584" max="4584" width="8.85546875" style="291" bestFit="1" customWidth="1"/>
    <col min="4585" max="4585" width="16" style="291" bestFit="1" customWidth="1"/>
    <col min="4586" max="4586" width="0.28515625" style="291" bestFit="1" customWidth="1"/>
    <col min="4587" max="4587" width="16" style="291" bestFit="1" customWidth="1"/>
    <col min="4588" max="4588" width="0.7109375" style="291" bestFit="1" customWidth="1"/>
    <col min="4589" max="4589" width="16.140625" style="291" bestFit="1" customWidth="1"/>
    <col min="4590" max="4590" width="12.5703125" style="291" bestFit="1" customWidth="1"/>
    <col min="4591" max="4591" width="4.42578125" style="291" bestFit="1" customWidth="1"/>
    <col min="4592" max="4592" width="20.85546875" style="291" bestFit="1" customWidth="1"/>
    <col min="4593" max="4593" width="17" style="291" bestFit="1" customWidth="1"/>
    <col min="4594" max="4596" width="12.5703125" style="291" bestFit="1" customWidth="1"/>
    <col min="4597" max="4597" width="17" style="291" bestFit="1" customWidth="1"/>
    <col min="4598" max="4598" width="63.140625" style="291" bestFit="1" customWidth="1"/>
    <col min="4599" max="4599" width="18.85546875" style="291" bestFit="1" customWidth="1"/>
    <col min="4600" max="4600" width="15.85546875" style="291" bestFit="1" customWidth="1"/>
    <col min="4601" max="4601" width="131" style="291" bestFit="1" customWidth="1"/>
    <col min="4602" max="4602" width="4.7109375" style="291" bestFit="1" customWidth="1"/>
    <col min="4603" max="4831" width="9.140625" style="291"/>
    <col min="4832" max="4832" width="4.7109375" style="291" bestFit="1" customWidth="1"/>
    <col min="4833" max="4833" width="16.85546875" style="291" bestFit="1" customWidth="1"/>
    <col min="4834" max="4834" width="8.85546875" style="291" bestFit="1" customWidth="1"/>
    <col min="4835" max="4835" width="1.140625" style="291" bestFit="1" customWidth="1"/>
    <col min="4836" max="4836" width="25.140625" style="291" bestFit="1" customWidth="1"/>
    <col min="4837" max="4837" width="10.85546875" style="291" bestFit="1" customWidth="1"/>
    <col min="4838" max="4839" width="16.85546875" style="291" bestFit="1" customWidth="1"/>
    <col min="4840" max="4840" width="8.85546875" style="291" bestFit="1" customWidth="1"/>
    <col min="4841" max="4841" width="16" style="291" bestFit="1" customWidth="1"/>
    <col min="4842" max="4842" width="0.28515625" style="291" bestFit="1" customWidth="1"/>
    <col min="4843" max="4843" width="16" style="291" bestFit="1" customWidth="1"/>
    <col min="4844" max="4844" width="0.7109375" style="291" bestFit="1" customWidth="1"/>
    <col min="4845" max="4845" width="16.140625" style="291" bestFit="1" customWidth="1"/>
    <col min="4846" max="4846" width="12.5703125" style="291" bestFit="1" customWidth="1"/>
    <col min="4847" max="4847" width="4.42578125" style="291" bestFit="1" customWidth="1"/>
    <col min="4848" max="4848" width="20.85546875" style="291" bestFit="1" customWidth="1"/>
    <col min="4849" max="4849" width="17" style="291" bestFit="1" customWidth="1"/>
    <col min="4850" max="4852" width="12.5703125" style="291" bestFit="1" customWidth="1"/>
    <col min="4853" max="4853" width="17" style="291" bestFit="1" customWidth="1"/>
    <col min="4854" max="4854" width="63.140625" style="291" bestFit="1" customWidth="1"/>
    <col min="4855" max="4855" width="18.85546875" style="291" bestFit="1" customWidth="1"/>
    <col min="4856" max="4856" width="15.85546875" style="291" bestFit="1" customWidth="1"/>
    <col min="4857" max="4857" width="131" style="291" bestFit="1" customWidth="1"/>
    <col min="4858" max="4858" width="4.7109375" style="291" bestFit="1" customWidth="1"/>
    <col min="4859" max="5087" width="9.140625" style="291"/>
    <col min="5088" max="5088" width="4.7109375" style="291" bestFit="1" customWidth="1"/>
    <col min="5089" max="5089" width="16.85546875" style="291" bestFit="1" customWidth="1"/>
    <col min="5090" max="5090" width="8.85546875" style="291" bestFit="1" customWidth="1"/>
    <col min="5091" max="5091" width="1.140625" style="291" bestFit="1" customWidth="1"/>
    <col min="5092" max="5092" width="25.140625" style="291" bestFit="1" customWidth="1"/>
    <col min="5093" max="5093" width="10.85546875" style="291" bestFit="1" customWidth="1"/>
    <col min="5094" max="5095" width="16.85546875" style="291" bestFit="1" customWidth="1"/>
    <col min="5096" max="5096" width="8.85546875" style="291" bestFit="1" customWidth="1"/>
    <col min="5097" max="5097" width="16" style="291" bestFit="1" customWidth="1"/>
    <col min="5098" max="5098" width="0.28515625" style="291" bestFit="1" customWidth="1"/>
    <col min="5099" max="5099" width="16" style="291" bestFit="1" customWidth="1"/>
    <col min="5100" max="5100" width="0.7109375" style="291" bestFit="1" customWidth="1"/>
    <col min="5101" max="5101" width="16.140625" style="291" bestFit="1" customWidth="1"/>
    <col min="5102" max="5102" width="12.5703125" style="291" bestFit="1" customWidth="1"/>
    <col min="5103" max="5103" width="4.42578125" style="291" bestFit="1" customWidth="1"/>
    <col min="5104" max="5104" width="20.85546875" style="291" bestFit="1" customWidth="1"/>
    <col min="5105" max="5105" width="17" style="291" bestFit="1" customWidth="1"/>
    <col min="5106" max="5108" width="12.5703125" style="291" bestFit="1" customWidth="1"/>
    <col min="5109" max="5109" width="17" style="291" bestFit="1" customWidth="1"/>
    <col min="5110" max="5110" width="63.140625" style="291" bestFit="1" customWidth="1"/>
    <col min="5111" max="5111" width="18.85546875" style="291" bestFit="1" customWidth="1"/>
    <col min="5112" max="5112" width="15.85546875" style="291" bestFit="1" customWidth="1"/>
    <col min="5113" max="5113" width="131" style="291" bestFit="1" customWidth="1"/>
    <col min="5114" max="5114" width="4.7109375" style="291" bestFit="1" customWidth="1"/>
    <col min="5115" max="5343" width="9.140625" style="291"/>
    <col min="5344" max="5344" width="4.7109375" style="291" bestFit="1" customWidth="1"/>
    <col min="5345" max="5345" width="16.85546875" style="291" bestFit="1" customWidth="1"/>
    <col min="5346" max="5346" width="8.85546875" style="291" bestFit="1" customWidth="1"/>
    <col min="5347" max="5347" width="1.140625" style="291" bestFit="1" customWidth="1"/>
    <col min="5348" max="5348" width="25.140625" style="291" bestFit="1" customWidth="1"/>
    <col min="5349" max="5349" width="10.85546875" style="291" bestFit="1" customWidth="1"/>
    <col min="5350" max="5351" width="16.85546875" style="291" bestFit="1" customWidth="1"/>
    <col min="5352" max="5352" width="8.85546875" style="291" bestFit="1" customWidth="1"/>
    <col min="5353" max="5353" width="16" style="291" bestFit="1" customWidth="1"/>
    <col min="5354" max="5354" width="0.28515625" style="291" bestFit="1" customWidth="1"/>
    <col min="5355" max="5355" width="16" style="291" bestFit="1" customWidth="1"/>
    <col min="5356" max="5356" width="0.7109375" style="291" bestFit="1" customWidth="1"/>
    <col min="5357" max="5357" width="16.140625" style="291" bestFit="1" customWidth="1"/>
    <col min="5358" max="5358" width="12.5703125" style="291" bestFit="1" customWidth="1"/>
    <col min="5359" max="5359" width="4.42578125" style="291" bestFit="1" customWidth="1"/>
    <col min="5360" max="5360" width="20.85546875" style="291" bestFit="1" customWidth="1"/>
    <col min="5361" max="5361" width="17" style="291" bestFit="1" customWidth="1"/>
    <col min="5362" max="5364" width="12.5703125" style="291" bestFit="1" customWidth="1"/>
    <col min="5365" max="5365" width="17" style="291" bestFit="1" customWidth="1"/>
    <col min="5366" max="5366" width="63.140625" style="291" bestFit="1" customWidth="1"/>
    <col min="5367" max="5367" width="18.85546875" style="291" bestFit="1" customWidth="1"/>
    <col min="5368" max="5368" width="15.85546875" style="291" bestFit="1" customWidth="1"/>
    <col min="5369" max="5369" width="131" style="291" bestFit="1" customWidth="1"/>
    <col min="5370" max="5370" width="4.7109375" style="291" bestFit="1" customWidth="1"/>
    <col min="5371" max="5599" width="9.140625" style="291"/>
    <col min="5600" max="5600" width="4.7109375" style="291" bestFit="1" customWidth="1"/>
    <col min="5601" max="5601" width="16.85546875" style="291" bestFit="1" customWidth="1"/>
    <col min="5602" max="5602" width="8.85546875" style="291" bestFit="1" customWidth="1"/>
    <col min="5603" max="5603" width="1.140625" style="291" bestFit="1" customWidth="1"/>
    <col min="5604" max="5604" width="25.140625" style="291" bestFit="1" customWidth="1"/>
    <col min="5605" max="5605" width="10.85546875" style="291" bestFit="1" customWidth="1"/>
    <col min="5606" max="5607" width="16.85546875" style="291" bestFit="1" customWidth="1"/>
    <col min="5608" max="5608" width="8.85546875" style="291" bestFit="1" customWidth="1"/>
    <col min="5609" max="5609" width="16" style="291" bestFit="1" customWidth="1"/>
    <col min="5610" max="5610" width="0.28515625" style="291" bestFit="1" customWidth="1"/>
    <col min="5611" max="5611" width="16" style="291" bestFit="1" customWidth="1"/>
    <col min="5612" max="5612" width="0.7109375" style="291" bestFit="1" customWidth="1"/>
    <col min="5613" max="5613" width="16.140625" style="291" bestFit="1" customWidth="1"/>
    <col min="5614" max="5614" width="12.5703125" style="291" bestFit="1" customWidth="1"/>
    <col min="5615" max="5615" width="4.42578125" style="291" bestFit="1" customWidth="1"/>
    <col min="5616" max="5616" width="20.85546875" style="291" bestFit="1" customWidth="1"/>
    <col min="5617" max="5617" width="17" style="291" bestFit="1" customWidth="1"/>
    <col min="5618" max="5620" width="12.5703125" style="291" bestFit="1" customWidth="1"/>
    <col min="5621" max="5621" width="17" style="291" bestFit="1" customWidth="1"/>
    <col min="5622" max="5622" width="63.140625" style="291" bestFit="1" customWidth="1"/>
    <col min="5623" max="5623" width="18.85546875" style="291" bestFit="1" customWidth="1"/>
    <col min="5624" max="5624" width="15.85546875" style="291" bestFit="1" customWidth="1"/>
    <col min="5625" max="5625" width="131" style="291" bestFit="1" customWidth="1"/>
    <col min="5626" max="5626" width="4.7109375" style="291" bestFit="1" customWidth="1"/>
    <col min="5627" max="5855" width="9.140625" style="291"/>
    <col min="5856" max="5856" width="4.7109375" style="291" bestFit="1" customWidth="1"/>
    <col min="5857" max="5857" width="16.85546875" style="291" bestFit="1" customWidth="1"/>
    <col min="5858" max="5858" width="8.85546875" style="291" bestFit="1" customWidth="1"/>
    <col min="5859" max="5859" width="1.140625" style="291" bestFit="1" customWidth="1"/>
    <col min="5860" max="5860" width="25.140625" style="291" bestFit="1" customWidth="1"/>
    <col min="5861" max="5861" width="10.85546875" style="291" bestFit="1" customWidth="1"/>
    <col min="5862" max="5863" width="16.85546875" style="291" bestFit="1" customWidth="1"/>
    <col min="5864" max="5864" width="8.85546875" style="291" bestFit="1" customWidth="1"/>
    <col min="5865" max="5865" width="16" style="291" bestFit="1" customWidth="1"/>
    <col min="5866" max="5866" width="0.28515625" style="291" bestFit="1" customWidth="1"/>
    <col min="5867" max="5867" width="16" style="291" bestFit="1" customWidth="1"/>
    <col min="5868" max="5868" width="0.7109375" style="291" bestFit="1" customWidth="1"/>
    <col min="5869" max="5869" width="16.140625" style="291" bestFit="1" customWidth="1"/>
    <col min="5870" max="5870" width="12.5703125" style="291" bestFit="1" customWidth="1"/>
    <col min="5871" max="5871" width="4.42578125" style="291" bestFit="1" customWidth="1"/>
    <col min="5872" max="5872" width="20.85546875" style="291" bestFit="1" customWidth="1"/>
    <col min="5873" max="5873" width="17" style="291" bestFit="1" customWidth="1"/>
    <col min="5874" max="5876" width="12.5703125" style="291" bestFit="1" customWidth="1"/>
    <col min="5877" max="5877" width="17" style="291" bestFit="1" customWidth="1"/>
    <col min="5878" max="5878" width="63.140625" style="291" bestFit="1" customWidth="1"/>
    <col min="5879" max="5879" width="18.85546875" style="291" bestFit="1" customWidth="1"/>
    <col min="5880" max="5880" width="15.85546875" style="291" bestFit="1" customWidth="1"/>
    <col min="5881" max="5881" width="131" style="291" bestFit="1" customWidth="1"/>
    <col min="5882" max="5882" width="4.7109375" style="291" bestFit="1" customWidth="1"/>
    <col min="5883" max="6111" width="9.140625" style="291"/>
    <col min="6112" max="6112" width="4.7109375" style="291" bestFit="1" customWidth="1"/>
    <col min="6113" max="6113" width="16.85546875" style="291" bestFit="1" customWidth="1"/>
    <col min="6114" max="6114" width="8.85546875" style="291" bestFit="1" customWidth="1"/>
    <col min="6115" max="6115" width="1.140625" style="291" bestFit="1" customWidth="1"/>
    <col min="6116" max="6116" width="25.140625" style="291" bestFit="1" customWidth="1"/>
    <col min="6117" max="6117" width="10.85546875" style="291" bestFit="1" customWidth="1"/>
    <col min="6118" max="6119" width="16.85546875" style="291" bestFit="1" customWidth="1"/>
    <col min="6120" max="6120" width="8.85546875" style="291" bestFit="1" customWidth="1"/>
    <col min="6121" max="6121" width="16" style="291" bestFit="1" customWidth="1"/>
    <col min="6122" max="6122" width="0.28515625" style="291" bestFit="1" customWidth="1"/>
    <col min="6123" max="6123" width="16" style="291" bestFit="1" customWidth="1"/>
    <col min="6124" max="6124" width="0.7109375" style="291" bestFit="1" customWidth="1"/>
    <col min="6125" max="6125" width="16.140625" style="291" bestFit="1" customWidth="1"/>
    <col min="6126" max="6126" width="12.5703125" style="291" bestFit="1" customWidth="1"/>
    <col min="6127" max="6127" width="4.42578125" style="291" bestFit="1" customWidth="1"/>
    <col min="6128" max="6128" width="20.85546875" style="291" bestFit="1" customWidth="1"/>
    <col min="6129" max="6129" width="17" style="291" bestFit="1" customWidth="1"/>
    <col min="6130" max="6132" width="12.5703125" style="291" bestFit="1" customWidth="1"/>
    <col min="6133" max="6133" width="17" style="291" bestFit="1" customWidth="1"/>
    <col min="6134" max="6134" width="63.140625" style="291" bestFit="1" customWidth="1"/>
    <col min="6135" max="6135" width="18.85546875" style="291" bestFit="1" customWidth="1"/>
    <col min="6136" max="6136" width="15.85546875" style="291" bestFit="1" customWidth="1"/>
    <col min="6137" max="6137" width="131" style="291" bestFit="1" customWidth="1"/>
    <col min="6138" max="6138" width="4.7109375" style="291" bestFit="1" customWidth="1"/>
    <col min="6139" max="6367" width="9.140625" style="291"/>
    <col min="6368" max="6368" width="4.7109375" style="291" bestFit="1" customWidth="1"/>
    <col min="6369" max="6369" width="16.85546875" style="291" bestFit="1" customWidth="1"/>
    <col min="6370" max="6370" width="8.85546875" style="291" bestFit="1" customWidth="1"/>
    <col min="6371" max="6371" width="1.140625" style="291" bestFit="1" customWidth="1"/>
    <col min="6372" max="6372" width="25.140625" style="291" bestFit="1" customWidth="1"/>
    <col min="6373" max="6373" width="10.85546875" style="291" bestFit="1" customWidth="1"/>
    <col min="6374" max="6375" width="16.85546875" style="291" bestFit="1" customWidth="1"/>
    <col min="6376" max="6376" width="8.85546875" style="291" bestFit="1" customWidth="1"/>
    <col min="6377" max="6377" width="16" style="291" bestFit="1" customWidth="1"/>
    <col min="6378" max="6378" width="0.28515625" style="291" bestFit="1" customWidth="1"/>
    <col min="6379" max="6379" width="16" style="291" bestFit="1" customWidth="1"/>
    <col min="6380" max="6380" width="0.7109375" style="291" bestFit="1" customWidth="1"/>
    <col min="6381" max="6381" width="16.140625" style="291" bestFit="1" customWidth="1"/>
    <col min="6382" max="6382" width="12.5703125" style="291" bestFit="1" customWidth="1"/>
    <col min="6383" max="6383" width="4.42578125" style="291" bestFit="1" customWidth="1"/>
    <col min="6384" max="6384" width="20.85546875" style="291" bestFit="1" customWidth="1"/>
    <col min="6385" max="6385" width="17" style="291" bestFit="1" customWidth="1"/>
    <col min="6386" max="6388" width="12.5703125" style="291" bestFit="1" customWidth="1"/>
    <col min="6389" max="6389" width="17" style="291" bestFit="1" customWidth="1"/>
    <col min="6390" max="6390" width="63.140625" style="291" bestFit="1" customWidth="1"/>
    <col min="6391" max="6391" width="18.85546875" style="291" bestFit="1" customWidth="1"/>
    <col min="6392" max="6392" width="15.85546875" style="291" bestFit="1" customWidth="1"/>
    <col min="6393" max="6393" width="131" style="291" bestFit="1" customWidth="1"/>
    <col min="6394" max="6394" width="4.7109375" style="291" bestFit="1" customWidth="1"/>
    <col min="6395" max="6623" width="9.140625" style="291"/>
    <col min="6624" max="6624" width="4.7109375" style="291" bestFit="1" customWidth="1"/>
    <col min="6625" max="6625" width="16.85546875" style="291" bestFit="1" customWidth="1"/>
    <col min="6626" max="6626" width="8.85546875" style="291" bestFit="1" customWidth="1"/>
    <col min="6627" max="6627" width="1.140625" style="291" bestFit="1" customWidth="1"/>
    <col min="6628" max="6628" width="25.140625" style="291" bestFit="1" customWidth="1"/>
    <col min="6629" max="6629" width="10.85546875" style="291" bestFit="1" customWidth="1"/>
    <col min="6630" max="6631" width="16.85546875" style="291" bestFit="1" customWidth="1"/>
    <col min="6632" max="6632" width="8.85546875" style="291" bestFit="1" customWidth="1"/>
    <col min="6633" max="6633" width="16" style="291" bestFit="1" customWidth="1"/>
    <col min="6634" max="6634" width="0.28515625" style="291" bestFit="1" customWidth="1"/>
    <col min="6635" max="6635" width="16" style="291" bestFit="1" customWidth="1"/>
    <col min="6636" max="6636" width="0.7109375" style="291" bestFit="1" customWidth="1"/>
    <col min="6637" max="6637" width="16.140625" style="291" bestFit="1" customWidth="1"/>
    <col min="6638" max="6638" width="12.5703125" style="291" bestFit="1" customWidth="1"/>
    <col min="6639" max="6639" width="4.42578125" style="291" bestFit="1" customWidth="1"/>
    <col min="6640" max="6640" width="20.85546875" style="291" bestFit="1" customWidth="1"/>
    <col min="6641" max="6641" width="17" style="291" bestFit="1" customWidth="1"/>
    <col min="6642" max="6644" width="12.5703125" style="291" bestFit="1" customWidth="1"/>
    <col min="6645" max="6645" width="17" style="291" bestFit="1" customWidth="1"/>
    <col min="6646" max="6646" width="63.140625" style="291" bestFit="1" customWidth="1"/>
    <col min="6647" max="6647" width="18.85546875" style="291" bestFit="1" customWidth="1"/>
    <col min="6648" max="6648" width="15.85546875" style="291" bestFit="1" customWidth="1"/>
    <col min="6649" max="6649" width="131" style="291" bestFit="1" customWidth="1"/>
    <col min="6650" max="6650" width="4.7109375" style="291" bestFit="1" customWidth="1"/>
    <col min="6651" max="6879" width="9.140625" style="291"/>
    <col min="6880" max="6880" width="4.7109375" style="291" bestFit="1" customWidth="1"/>
    <col min="6881" max="6881" width="16.85546875" style="291" bestFit="1" customWidth="1"/>
    <col min="6882" max="6882" width="8.85546875" style="291" bestFit="1" customWidth="1"/>
    <col min="6883" max="6883" width="1.140625" style="291" bestFit="1" customWidth="1"/>
    <col min="6884" max="6884" width="25.140625" style="291" bestFit="1" customWidth="1"/>
    <col min="6885" max="6885" width="10.85546875" style="291" bestFit="1" customWidth="1"/>
    <col min="6886" max="6887" width="16.85546875" style="291" bestFit="1" customWidth="1"/>
    <col min="6888" max="6888" width="8.85546875" style="291" bestFit="1" customWidth="1"/>
    <col min="6889" max="6889" width="16" style="291" bestFit="1" customWidth="1"/>
    <col min="6890" max="6890" width="0.28515625" style="291" bestFit="1" customWidth="1"/>
    <col min="6891" max="6891" width="16" style="291" bestFit="1" customWidth="1"/>
    <col min="6892" max="6892" width="0.7109375" style="291" bestFit="1" customWidth="1"/>
    <col min="6893" max="6893" width="16.140625" style="291" bestFit="1" customWidth="1"/>
    <col min="6894" max="6894" width="12.5703125" style="291" bestFit="1" customWidth="1"/>
    <col min="6895" max="6895" width="4.42578125" style="291" bestFit="1" customWidth="1"/>
    <col min="6896" max="6896" width="20.85546875" style="291" bestFit="1" customWidth="1"/>
    <col min="6897" max="6897" width="17" style="291" bestFit="1" customWidth="1"/>
    <col min="6898" max="6900" width="12.5703125" style="291" bestFit="1" customWidth="1"/>
    <col min="6901" max="6901" width="17" style="291" bestFit="1" customWidth="1"/>
    <col min="6902" max="6902" width="63.140625" style="291" bestFit="1" customWidth="1"/>
    <col min="6903" max="6903" width="18.85546875" style="291" bestFit="1" customWidth="1"/>
    <col min="6904" max="6904" width="15.85546875" style="291" bestFit="1" customWidth="1"/>
    <col min="6905" max="6905" width="131" style="291" bestFit="1" customWidth="1"/>
    <col min="6906" max="6906" width="4.7109375" style="291" bestFit="1" customWidth="1"/>
    <col min="6907" max="7135" width="9.140625" style="291"/>
    <col min="7136" max="7136" width="4.7109375" style="291" bestFit="1" customWidth="1"/>
    <col min="7137" max="7137" width="16.85546875" style="291" bestFit="1" customWidth="1"/>
    <col min="7138" max="7138" width="8.85546875" style="291" bestFit="1" customWidth="1"/>
    <col min="7139" max="7139" width="1.140625" style="291" bestFit="1" customWidth="1"/>
    <col min="7140" max="7140" width="25.140625" style="291" bestFit="1" customWidth="1"/>
    <col min="7141" max="7141" width="10.85546875" style="291" bestFit="1" customWidth="1"/>
    <col min="7142" max="7143" width="16.85546875" style="291" bestFit="1" customWidth="1"/>
    <col min="7144" max="7144" width="8.85546875" style="291" bestFit="1" customWidth="1"/>
    <col min="7145" max="7145" width="16" style="291" bestFit="1" customWidth="1"/>
    <col min="7146" max="7146" width="0.28515625" style="291" bestFit="1" customWidth="1"/>
    <col min="7147" max="7147" width="16" style="291" bestFit="1" customWidth="1"/>
    <col min="7148" max="7148" width="0.7109375" style="291" bestFit="1" customWidth="1"/>
    <col min="7149" max="7149" width="16.140625" style="291" bestFit="1" customWidth="1"/>
    <col min="7150" max="7150" width="12.5703125" style="291" bestFit="1" customWidth="1"/>
    <col min="7151" max="7151" width="4.42578125" style="291" bestFit="1" customWidth="1"/>
    <col min="7152" max="7152" width="20.85546875" style="291" bestFit="1" customWidth="1"/>
    <col min="7153" max="7153" width="17" style="291" bestFit="1" customWidth="1"/>
    <col min="7154" max="7156" width="12.5703125" style="291" bestFit="1" customWidth="1"/>
    <col min="7157" max="7157" width="17" style="291" bestFit="1" customWidth="1"/>
    <col min="7158" max="7158" width="63.140625" style="291" bestFit="1" customWidth="1"/>
    <col min="7159" max="7159" width="18.85546875" style="291" bestFit="1" customWidth="1"/>
    <col min="7160" max="7160" width="15.85546875" style="291" bestFit="1" customWidth="1"/>
    <col min="7161" max="7161" width="131" style="291" bestFit="1" customWidth="1"/>
    <col min="7162" max="7162" width="4.7109375" style="291" bestFit="1" customWidth="1"/>
    <col min="7163" max="7391" width="9.140625" style="291"/>
    <col min="7392" max="7392" width="4.7109375" style="291" bestFit="1" customWidth="1"/>
    <col min="7393" max="7393" width="16.85546875" style="291" bestFit="1" customWidth="1"/>
    <col min="7394" max="7394" width="8.85546875" style="291" bestFit="1" customWidth="1"/>
    <col min="7395" max="7395" width="1.140625" style="291" bestFit="1" customWidth="1"/>
    <col min="7396" max="7396" width="25.140625" style="291" bestFit="1" customWidth="1"/>
    <col min="7397" max="7397" width="10.85546875" style="291" bestFit="1" customWidth="1"/>
    <col min="7398" max="7399" width="16.85546875" style="291" bestFit="1" customWidth="1"/>
    <col min="7400" max="7400" width="8.85546875" style="291" bestFit="1" customWidth="1"/>
    <col min="7401" max="7401" width="16" style="291" bestFit="1" customWidth="1"/>
    <col min="7402" max="7402" width="0.28515625" style="291" bestFit="1" customWidth="1"/>
    <col min="7403" max="7403" width="16" style="291" bestFit="1" customWidth="1"/>
    <col min="7404" max="7404" width="0.7109375" style="291" bestFit="1" customWidth="1"/>
    <col min="7405" max="7405" width="16.140625" style="291" bestFit="1" customWidth="1"/>
    <col min="7406" max="7406" width="12.5703125" style="291" bestFit="1" customWidth="1"/>
    <col min="7407" max="7407" width="4.42578125" style="291" bestFit="1" customWidth="1"/>
    <col min="7408" max="7408" width="20.85546875" style="291" bestFit="1" customWidth="1"/>
    <col min="7409" max="7409" width="17" style="291" bestFit="1" customWidth="1"/>
    <col min="7410" max="7412" width="12.5703125" style="291" bestFit="1" customWidth="1"/>
    <col min="7413" max="7413" width="17" style="291" bestFit="1" customWidth="1"/>
    <col min="7414" max="7414" width="63.140625" style="291" bestFit="1" customWidth="1"/>
    <col min="7415" max="7415" width="18.85546875" style="291" bestFit="1" customWidth="1"/>
    <col min="7416" max="7416" width="15.85546875" style="291" bestFit="1" customWidth="1"/>
    <col min="7417" max="7417" width="131" style="291" bestFit="1" customWidth="1"/>
    <col min="7418" max="7418" width="4.7109375" style="291" bestFit="1" customWidth="1"/>
    <col min="7419" max="7647" width="9.140625" style="291"/>
    <col min="7648" max="7648" width="4.7109375" style="291" bestFit="1" customWidth="1"/>
    <col min="7649" max="7649" width="16.85546875" style="291" bestFit="1" customWidth="1"/>
    <col min="7650" max="7650" width="8.85546875" style="291" bestFit="1" customWidth="1"/>
    <col min="7651" max="7651" width="1.140625" style="291" bestFit="1" customWidth="1"/>
    <col min="7652" max="7652" width="25.140625" style="291" bestFit="1" customWidth="1"/>
    <col min="7653" max="7653" width="10.85546875" style="291" bestFit="1" customWidth="1"/>
    <col min="7654" max="7655" width="16.85546875" style="291" bestFit="1" customWidth="1"/>
    <col min="7656" max="7656" width="8.85546875" style="291" bestFit="1" customWidth="1"/>
    <col min="7657" max="7657" width="16" style="291" bestFit="1" customWidth="1"/>
    <col min="7658" max="7658" width="0.28515625" style="291" bestFit="1" customWidth="1"/>
    <col min="7659" max="7659" width="16" style="291" bestFit="1" customWidth="1"/>
    <col min="7660" max="7660" width="0.7109375" style="291" bestFit="1" customWidth="1"/>
    <col min="7661" max="7661" width="16.140625" style="291" bestFit="1" customWidth="1"/>
    <col min="7662" max="7662" width="12.5703125" style="291" bestFit="1" customWidth="1"/>
    <col min="7663" max="7663" width="4.42578125" style="291" bestFit="1" customWidth="1"/>
    <col min="7664" max="7664" width="20.85546875" style="291" bestFit="1" customWidth="1"/>
    <col min="7665" max="7665" width="17" style="291" bestFit="1" customWidth="1"/>
    <col min="7666" max="7668" width="12.5703125" style="291" bestFit="1" customWidth="1"/>
    <col min="7669" max="7669" width="17" style="291" bestFit="1" customWidth="1"/>
    <col min="7670" max="7670" width="63.140625" style="291" bestFit="1" customWidth="1"/>
    <col min="7671" max="7671" width="18.85546875" style="291" bestFit="1" customWidth="1"/>
    <col min="7672" max="7672" width="15.85546875" style="291" bestFit="1" customWidth="1"/>
    <col min="7673" max="7673" width="131" style="291" bestFit="1" customWidth="1"/>
    <col min="7674" max="7674" width="4.7109375" style="291" bestFit="1" customWidth="1"/>
    <col min="7675" max="7903" width="9.140625" style="291"/>
    <col min="7904" max="7904" width="4.7109375" style="291" bestFit="1" customWidth="1"/>
    <col min="7905" max="7905" width="16.85546875" style="291" bestFit="1" customWidth="1"/>
    <col min="7906" max="7906" width="8.85546875" style="291" bestFit="1" customWidth="1"/>
    <col min="7907" max="7907" width="1.140625" style="291" bestFit="1" customWidth="1"/>
    <col min="7908" max="7908" width="25.140625" style="291" bestFit="1" customWidth="1"/>
    <col min="7909" max="7909" width="10.85546875" style="291" bestFit="1" customWidth="1"/>
    <col min="7910" max="7911" width="16.85546875" style="291" bestFit="1" customWidth="1"/>
    <col min="7912" max="7912" width="8.85546875" style="291" bestFit="1" customWidth="1"/>
    <col min="7913" max="7913" width="16" style="291" bestFit="1" customWidth="1"/>
    <col min="7914" max="7914" width="0.28515625" style="291" bestFit="1" customWidth="1"/>
    <col min="7915" max="7915" width="16" style="291" bestFit="1" customWidth="1"/>
    <col min="7916" max="7916" width="0.7109375" style="291" bestFit="1" customWidth="1"/>
    <col min="7917" max="7917" width="16.140625" style="291" bestFit="1" customWidth="1"/>
    <col min="7918" max="7918" width="12.5703125" style="291" bestFit="1" customWidth="1"/>
    <col min="7919" max="7919" width="4.42578125" style="291" bestFit="1" customWidth="1"/>
    <col min="7920" max="7920" width="20.85546875" style="291" bestFit="1" customWidth="1"/>
    <col min="7921" max="7921" width="17" style="291" bestFit="1" customWidth="1"/>
    <col min="7922" max="7924" width="12.5703125" style="291" bestFit="1" customWidth="1"/>
    <col min="7925" max="7925" width="17" style="291" bestFit="1" customWidth="1"/>
    <col min="7926" max="7926" width="63.140625" style="291" bestFit="1" customWidth="1"/>
    <col min="7927" max="7927" width="18.85546875" style="291" bestFit="1" customWidth="1"/>
    <col min="7928" max="7928" width="15.85546875" style="291" bestFit="1" customWidth="1"/>
    <col min="7929" max="7929" width="131" style="291" bestFit="1" customWidth="1"/>
    <col min="7930" max="7930" width="4.7109375" style="291" bestFit="1" customWidth="1"/>
    <col min="7931" max="8159" width="9.140625" style="291"/>
    <col min="8160" max="8160" width="4.7109375" style="291" bestFit="1" customWidth="1"/>
    <col min="8161" max="8161" width="16.85546875" style="291" bestFit="1" customWidth="1"/>
    <col min="8162" max="8162" width="8.85546875" style="291" bestFit="1" customWidth="1"/>
    <col min="8163" max="8163" width="1.140625" style="291" bestFit="1" customWidth="1"/>
    <col min="8164" max="8164" width="25.140625" style="291" bestFit="1" customWidth="1"/>
    <col min="8165" max="8165" width="10.85546875" style="291" bestFit="1" customWidth="1"/>
    <col min="8166" max="8167" width="16.85546875" style="291" bestFit="1" customWidth="1"/>
    <col min="8168" max="8168" width="8.85546875" style="291" bestFit="1" customWidth="1"/>
    <col min="8169" max="8169" width="16" style="291" bestFit="1" customWidth="1"/>
    <col min="8170" max="8170" width="0.28515625" style="291" bestFit="1" customWidth="1"/>
    <col min="8171" max="8171" width="16" style="291" bestFit="1" customWidth="1"/>
    <col min="8172" max="8172" width="0.7109375" style="291" bestFit="1" customWidth="1"/>
    <col min="8173" max="8173" width="16.140625" style="291" bestFit="1" customWidth="1"/>
    <col min="8174" max="8174" width="12.5703125" style="291" bestFit="1" customWidth="1"/>
    <col min="8175" max="8175" width="4.42578125" style="291" bestFit="1" customWidth="1"/>
    <col min="8176" max="8176" width="20.85546875" style="291" bestFit="1" customWidth="1"/>
    <col min="8177" max="8177" width="17" style="291" bestFit="1" customWidth="1"/>
    <col min="8178" max="8180" width="12.5703125" style="291" bestFit="1" customWidth="1"/>
    <col min="8181" max="8181" width="17" style="291" bestFit="1" customWidth="1"/>
    <col min="8182" max="8182" width="63.140625" style="291" bestFit="1" customWidth="1"/>
    <col min="8183" max="8183" width="18.85546875" style="291" bestFit="1" customWidth="1"/>
    <col min="8184" max="8184" width="15.85546875" style="291" bestFit="1" customWidth="1"/>
    <col min="8185" max="8185" width="131" style="291" bestFit="1" customWidth="1"/>
    <col min="8186" max="8186" width="4.7109375" style="291" bestFit="1" customWidth="1"/>
    <col min="8187" max="8415" width="9.140625" style="291"/>
    <col min="8416" max="8416" width="4.7109375" style="291" bestFit="1" customWidth="1"/>
    <col min="8417" max="8417" width="16.85546875" style="291" bestFit="1" customWidth="1"/>
    <col min="8418" max="8418" width="8.85546875" style="291" bestFit="1" customWidth="1"/>
    <col min="8419" max="8419" width="1.140625" style="291" bestFit="1" customWidth="1"/>
    <col min="8420" max="8420" width="25.140625" style="291" bestFit="1" customWidth="1"/>
    <col min="8421" max="8421" width="10.85546875" style="291" bestFit="1" customWidth="1"/>
    <col min="8422" max="8423" width="16.85546875" style="291" bestFit="1" customWidth="1"/>
    <col min="8424" max="8424" width="8.85546875" style="291" bestFit="1" customWidth="1"/>
    <col min="8425" max="8425" width="16" style="291" bestFit="1" customWidth="1"/>
    <col min="8426" max="8426" width="0.28515625" style="291" bestFit="1" customWidth="1"/>
    <col min="8427" max="8427" width="16" style="291" bestFit="1" customWidth="1"/>
    <col min="8428" max="8428" width="0.7109375" style="291" bestFit="1" customWidth="1"/>
    <col min="8429" max="8429" width="16.140625" style="291" bestFit="1" customWidth="1"/>
    <col min="8430" max="8430" width="12.5703125" style="291" bestFit="1" customWidth="1"/>
    <col min="8431" max="8431" width="4.42578125" style="291" bestFit="1" customWidth="1"/>
    <col min="8432" max="8432" width="20.85546875" style="291" bestFit="1" customWidth="1"/>
    <col min="8433" max="8433" width="17" style="291" bestFit="1" customWidth="1"/>
    <col min="8434" max="8436" width="12.5703125" style="291" bestFit="1" customWidth="1"/>
    <col min="8437" max="8437" width="17" style="291" bestFit="1" customWidth="1"/>
    <col min="8438" max="8438" width="63.140625" style="291" bestFit="1" customWidth="1"/>
    <col min="8439" max="8439" width="18.85546875" style="291" bestFit="1" customWidth="1"/>
    <col min="8440" max="8440" width="15.85546875" style="291" bestFit="1" customWidth="1"/>
    <col min="8441" max="8441" width="131" style="291" bestFit="1" customWidth="1"/>
    <col min="8442" max="8442" width="4.7109375" style="291" bestFit="1" customWidth="1"/>
    <col min="8443" max="8671" width="9.140625" style="291"/>
    <col min="8672" max="8672" width="4.7109375" style="291" bestFit="1" customWidth="1"/>
    <col min="8673" max="8673" width="16.85546875" style="291" bestFit="1" customWidth="1"/>
    <col min="8674" max="8674" width="8.85546875" style="291" bestFit="1" customWidth="1"/>
    <col min="8675" max="8675" width="1.140625" style="291" bestFit="1" customWidth="1"/>
    <col min="8676" max="8676" width="25.140625" style="291" bestFit="1" customWidth="1"/>
    <col min="8677" max="8677" width="10.85546875" style="291" bestFit="1" customWidth="1"/>
    <col min="8678" max="8679" width="16.85546875" style="291" bestFit="1" customWidth="1"/>
    <col min="8680" max="8680" width="8.85546875" style="291" bestFit="1" customWidth="1"/>
    <col min="8681" max="8681" width="16" style="291" bestFit="1" customWidth="1"/>
    <col min="8682" max="8682" width="0.28515625" style="291" bestFit="1" customWidth="1"/>
    <col min="8683" max="8683" width="16" style="291" bestFit="1" customWidth="1"/>
    <col min="8684" max="8684" width="0.7109375" style="291" bestFit="1" customWidth="1"/>
    <col min="8685" max="8685" width="16.140625" style="291" bestFit="1" customWidth="1"/>
    <col min="8686" max="8686" width="12.5703125" style="291" bestFit="1" customWidth="1"/>
    <col min="8687" max="8687" width="4.42578125" style="291" bestFit="1" customWidth="1"/>
    <col min="8688" max="8688" width="20.85546875" style="291" bestFit="1" customWidth="1"/>
    <col min="8689" max="8689" width="17" style="291" bestFit="1" customWidth="1"/>
    <col min="8690" max="8692" width="12.5703125" style="291" bestFit="1" customWidth="1"/>
    <col min="8693" max="8693" width="17" style="291" bestFit="1" customWidth="1"/>
    <col min="8694" max="8694" width="63.140625" style="291" bestFit="1" customWidth="1"/>
    <col min="8695" max="8695" width="18.85546875" style="291" bestFit="1" customWidth="1"/>
    <col min="8696" max="8696" width="15.85546875" style="291" bestFit="1" customWidth="1"/>
    <col min="8697" max="8697" width="131" style="291" bestFit="1" customWidth="1"/>
    <col min="8698" max="8698" width="4.7109375" style="291" bestFit="1" customWidth="1"/>
    <col min="8699" max="8927" width="9.140625" style="291"/>
    <col min="8928" max="8928" width="4.7109375" style="291" bestFit="1" customWidth="1"/>
    <col min="8929" max="8929" width="16.85546875" style="291" bestFit="1" customWidth="1"/>
    <col min="8930" max="8930" width="8.85546875" style="291" bestFit="1" customWidth="1"/>
    <col min="8931" max="8931" width="1.140625" style="291" bestFit="1" customWidth="1"/>
    <col min="8932" max="8932" width="25.140625" style="291" bestFit="1" customWidth="1"/>
    <col min="8933" max="8933" width="10.85546875" style="291" bestFit="1" customWidth="1"/>
    <col min="8934" max="8935" width="16.85546875" style="291" bestFit="1" customWidth="1"/>
    <col min="8936" max="8936" width="8.85546875" style="291" bestFit="1" customWidth="1"/>
    <col min="8937" max="8937" width="16" style="291" bestFit="1" customWidth="1"/>
    <col min="8938" max="8938" width="0.28515625" style="291" bestFit="1" customWidth="1"/>
    <col min="8939" max="8939" width="16" style="291" bestFit="1" customWidth="1"/>
    <col min="8940" max="8940" width="0.7109375" style="291" bestFit="1" customWidth="1"/>
    <col min="8941" max="8941" width="16.140625" style="291" bestFit="1" customWidth="1"/>
    <col min="8942" max="8942" width="12.5703125" style="291" bestFit="1" customWidth="1"/>
    <col min="8943" max="8943" width="4.42578125" style="291" bestFit="1" customWidth="1"/>
    <col min="8944" max="8944" width="20.85546875" style="291" bestFit="1" customWidth="1"/>
    <col min="8945" max="8945" width="17" style="291" bestFit="1" customWidth="1"/>
    <col min="8946" max="8948" width="12.5703125" style="291" bestFit="1" customWidth="1"/>
    <col min="8949" max="8949" width="17" style="291" bestFit="1" customWidth="1"/>
    <col min="8950" max="8950" width="63.140625" style="291" bestFit="1" customWidth="1"/>
    <col min="8951" max="8951" width="18.85546875" style="291" bestFit="1" customWidth="1"/>
    <col min="8952" max="8952" width="15.85546875" style="291" bestFit="1" customWidth="1"/>
    <col min="8953" max="8953" width="131" style="291" bestFit="1" customWidth="1"/>
    <col min="8954" max="8954" width="4.7109375" style="291" bestFit="1" customWidth="1"/>
    <col min="8955" max="9183" width="9.140625" style="291"/>
    <col min="9184" max="9184" width="4.7109375" style="291" bestFit="1" customWidth="1"/>
    <col min="9185" max="9185" width="16.85546875" style="291" bestFit="1" customWidth="1"/>
    <col min="9186" max="9186" width="8.85546875" style="291" bestFit="1" customWidth="1"/>
    <col min="9187" max="9187" width="1.140625" style="291" bestFit="1" customWidth="1"/>
    <col min="9188" max="9188" width="25.140625" style="291" bestFit="1" customWidth="1"/>
    <col min="9189" max="9189" width="10.85546875" style="291" bestFit="1" customWidth="1"/>
    <col min="9190" max="9191" width="16.85546875" style="291" bestFit="1" customWidth="1"/>
    <col min="9192" max="9192" width="8.85546875" style="291" bestFit="1" customWidth="1"/>
    <col min="9193" max="9193" width="16" style="291" bestFit="1" customWidth="1"/>
    <col min="9194" max="9194" width="0.28515625" style="291" bestFit="1" customWidth="1"/>
    <col min="9195" max="9195" width="16" style="291" bestFit="1" customWidth="1"/>
    <col min="9196" max="9196" width="0.7109375" style="291" bestFit="1" customWidth="1"/>
    <col min="9197" max="9197" width="16.140625" style="291" bestFit="1" customWidth="1"/>
    <col min="9198" max="9198" width="12.5703125" style="291" bestFit="1" customWidth="1"/>
    <col min="9199" max="9199" width="4.42578125" style="291" bestFit="1" customWidth="1"/>
    <col min="9200" max="9200" width="20.85546875" style="291" bestFit="1" customWidth="1"/>
    <col min="9201" max="9201" width="17" style="291" bestFit="1" customWidth="1"/>
    <col min="9202" max="9204" width="12.5703125" style="291" bestFit="1" customWidth="1"/>
    <col min="9205" max="9205" width="17" style="291" bestFit="1" customWidth="1"/>
    <col min="9206" max="9206" width="63.140625" style="291" bestFit="1" customWidth="1"/>
    <col min="9207" max="9207" width="18.85546875" style="291" bestFit="1" customWidth="1"/>
    <col min="9208" max="9208" width="15.85546875" style="291" bestFit="1" customWidth="1"/>
    <col min="9209" max="9209" width="131" style="291" bestFit="1" customWidth="1"/>
    <col min="9210" max="9210" width="4.7109375" style="291" bestFit="1" customWidth="1"/>
    <col min="9211" max="9439" width="9.140625" style="291"/>
    <col min="9440" max="9440" width="4.7109375" style="291" bestFit="1" customWidth="1"/>
    <col min="9441" max="9441" width="16.85546875" style="291" bestFit="1" customWidth="1"/>
    <col min="9442" max="9442" width="8.85546875" style="291" bestFit="1" customWidth="1"/>
    <col min="9443" max="9443" width="1.140625" style="291" bestFit="1" customWidth="1"/>
    <col min="9444" max="9444" width="25.140625" style="291" bestFit="1" customWidth="1"/>
    <col min="9445" max="9445" width="10.85546875" style="291" bestFit="1" customWidth="1"/>
    <col min="9446" max="9447" width="16.85546875" style="291" bestFit="1" customWidth="1"/>
    <col min="9448" max="9448" width="8.85546875" style="291" bestFit="1" customWidth="1"/>
    <col min="9449" max="9449" width="16" style="291" bestFit="1" customWidth="1"/>
    <col min="9450" max="9450" width="0.28515625" style="291" bestFit="1" customWidth="1"/>
    <col min="9451" max="9451" width="16" style="291" bestFit="1" customWidth="1"/>
    <col min="9452" max="9452" width="0.7109375" style="291" bestFit="1" customWidth="1"/>
    <col min="9453" max="9453" width="16.140625" style="291" bestFit="1" customWidth="1"/>
    <col min="9454" max="9454" width="12.5703125" style="291" bestFit="1" customWidth="1"/>
    <col min="9455" max="9455" width="4.42578125" style="291" bestFit="1" customWidth="1"/>
    <col min="9456" max="9456" width="20.85546875" style="291" bestFit="1" customWidth="1"/>
    <col min="9457" max="9457" width="17" style="291" bestFit="1" customWidth="1"/>
    <col min="9458" max="9460" width="12.5703125" style="291" bestFit="1" customWidth="1"/>
    <col min="9461" max="9461" width="17" style="291" bestFit="1" customWidth="1"/>
    <col min="9462" max="9462" width="63.140625" style="291" bestFit="1" customWidth="1"/>
    <col min="9463" max="9463" width="18.85546875" style="291" bestFit="1" customWidth="1"/>
    <col min="9464" max="9464" width="15.85546875" style="291" bestFit="1" customWidth="1"/>
    <col min="9465" max="9465" width="131" style="291" bestFit="1" customWidth="1"/>
    <col min="9466" max="9466" width="4.7109375" style="291" bestFit="1" customWidth="1"/>
    <col min="9467" max="9695" width="9.140625" style="291"/>
    <col min="9696" max="9696" width="4.7109375" style="291" bestFit="1" customWidth="1"/>
    <col min="9697" max="9697" width="16.85546875" style="291" bestFit="1" customWidth="1"/>
    <col min="9698" max="9698" width="8.85546875" style="291" bestFit="1" customWidth="1"/>
    <col min="9699" max="9699" width="1.140625" style="291" bestFit="1" customWidth="1"/>
    <col min="9700" max="9700" width="25.140625" style="291" bestFit="1" customWidth="1"/>
    <col min="9701" max="9701" width="10.85546875" style="291" bestFit="1" customWidth="1"/>
    <col min="9702" max="9703" width="16.85546875" style="291" bestFit="1" customWidth="1"/>
    <col min="9704" max="9704" width="8.85546875" style="291" bestFit="1" customWidth="1"/>
    <col min="9705" max="9705" width="16" style="291" bestFit="1" customWidth="1"/>
    <col min="9706" max="9706" width="0.28515625" style="291" bestFit="1" customWidth="1"/>
    <col min="9707" max="9707" width="16" style="291" bestFit="1" customWidth="1"/>
    <col min="9708" max="9708" width="0.7109375" style="291" bestFit="1" customWidth="1"/>
    <col min="9709" max="9709" width="16.140625" style="291" bestFit="1" customWidth="1"/>
    <col min="9710" max="9710" width="12.5703125" style="291" bestFit="1" customWidth="1"/>
    <col min="9711" max="9711" width="4.42578125" style="291" bestFit="1" customWidth="1"/>
    <col min="9712" max="9712" width="20.85546875" style="291" bestFit="1" customWidth="1"/>
    <col min="9713" max="9713" width="17" style="291" bestFit="1" customWidth="1"/>
    <col min="9714" max="9716" width="12.5703125" style="291" bestFit="1" customWidth="1"/>
    <col min="9717" max="9717" width="17" style="291" bestFit="1" customWidth="1"/>
    <col min="9718" max="9718" width="63.140625" style="291" bestFit="1" customWidth="1"/>
    <col min="9719" max="9719" width="18.85546875" style="291" bestFit="1" customWidth="1"/>
    <col min="9720" max="9720" width="15.85546875" style="291" bestFit="1" customWidth="1"/>
    <col min="9721" max="9721" width="131" style="291" bestFit="1" customWidth="1"/>
    <col min="9722" max="9722" width="4.7109375" style="291" bestFit="1" customWidth="1"/>
    <col min="9723" max="9951" width="9.140625" style="291"/>
    <col min="9952" max="9952" width="4.7109375" style="291" bestFit="1" customWidth="1"/>
    <col min="9953" max="9953" width="16.85546875" style="291" bestFit="1" customWidth="1"/>
    <col min="9954" max="9954" width="8.85546875" style="291" bestFit="1" customWidth="1"/>
    <col min="9955" max="9955" width="1.140625" style="291" bestFit="1" customWidth="1"/>
    <col min="9956" max="9956" width="25.140625" style="291" bestFit="1" customWidth="1"/>
    <col min="9957" max="9957" width="10.85546875" style="291" bestFit="1" customWidth="1"/>
    <col min="9958" max="9959" width="16.85546875" style="291" bestFit="1" customWidth="1"/>
    <col min="9960" max="9960" width="8.85546875" style="291" bestFit="1" customWidth="1"/>
    <col min="9961" max="9961" width="16" style="291" bestFit="1" customWidth="1"/>
    <col min="9962" max="9962" width="0.28515625" style="291" bestFit="1" customWidth="1"/>
    <col min="9963" max="9963" width="16" style="291" bestFit="1" customWidth="1"/>
    <col min="9964" max="9964" width="0.7109375" style="291" bestFit="1" customWidth="1"/>
    <col min="9965" max="9965" width="16.140625" style="291" bestFit="1" customWidth="1"/>
    <col min="9966" max="9966" width="12.5703125" style="291" bestFit="1" customWidth="1"/>
    <col min="9967" max="9967" width="4.42578125" style="291" bestFit="1" customWidth="1"/>
    <col min="9968" max="9968" width="20.85546875" style="291" bestFit="1" customWidth="1"/>
    <col min="9969" max="9969" width="17" style="291" bestFit="1" customWidth="1"/>
    <col min="9970" max="9972" width="12.5703125" style="291" bestFit="1" customWidth="1"/>
    <col min="9973" max="9973" width="17" style="291" bestFit="1" customWidth="1"/>
    <col min="9974" max="9974" width="63.140625" style="291" bestFit="1" customWidth="1"/>
    <col min="9975" max="9975" width="18.85546875" style="291" bestFit="1" customWidth="1"/>
    <col min="9976" max="9976" width="15.85546875" style="291" bestFit="1" customWidth="1"/>
    <col min="9977" max="9977" width="131" style="291" bestFit="1" customWidth="1"/>
    <col min="9978" max="9978" width="4.7109375" style="291" bestFit="1" customWidth="1"/>
    <col min="9979" max="10207" width="9.140625" style="291"/>
    <col min="10208" max="10208" width="4.7109375" style="291" bestFit="1" customWidth="1"/>
    <col min="10209" max="10209" width="16.85546875" style="291" bestFit="1" customWidth="1"/>
    <col min="10210" max="10210" width="8.85546875" style="291" bestFit="1" customWidth="1"/>
    <col min="10211" max="10211" width="1.140625" style="291" bestFit="1" customWidth="1"/>
    <col min="10212" max="10212" width="25.140625" style="291" bestFit="1" customWidth="1"/>
    <col min="10213" max="10213" width="10.85546875" style="291" bestFit="1" customWidth="1"/>
    <col min="10214" max="10215" width="16.85546875" style="291" bestFit="1" customWidth="1"/>
    <col min="10216" max="10216" width="8.85546875" style="291" bestFit="1" customWidth="1"/>
    <col min="10217" max="10217" width="16" style="291" bestFit="1" customWidth="1"/>
    <col min="10218" max="10218" width="0.28515625" style="291" bestFit="1" customWidth="1"/>
    <col min="10219" max="10219" width="16" style="291" bestFit="1" customWidth="1"/>
    <col min="10220" max="10220" width="0.7109375" style="291" bestFit="1" customWidth="1"/>
    <col min="10221" max="10221" width="16.140625" style="291" bestFit="1" customWidth="1"/>
    <col min="10222" max="10222" width="12.5703125" style="291" bestFit="1" customWidth="1"/>
    <col min="10223" max="10223" width="4.42578125" style="291" bestFit="1" customWidth="1"/>
    <col min="10224" max="10224" width="20.85546875" style="291" bestFit="1" customWidth="1"/>
    <col min="10225" max="10225" width="17" style="291" bestFit="1" customWidth="1"/>
    <col min="10226" max="10228" width="12.5703125" style="291" bestFit="1" customWidth="1"/>
    <col min="10229" max="10229" width="17" style="291" bestFit="1" customWidth="1"/>
    <col min="10230" max="10230" width="63.140625" style="291" bestFit="1" customWidth="1"/>
    <col min="10231" max="10231" width="18.85546875" style="291" bestFit="1" customWidth="1"/>
    <col min="10232" max="10232" width="15.85546875" style="291" bestFit="1" customWidth="1"/>
    <col min="10233" max="10233" width="131" style="291" bestFit="1" customWidth="1"/>
    <col min="10234" max="10234" width="4.7109375" style="291" bestFit="1" customWidth="1"/>
    <col min="10235" max="10463" width="9.140625" style="291"/>
    <col min="10464" max="10464" width="4.7109375" style="291" bestFit="1" customWidth="1"/>
    <col min="10465" max="10465" width="16.85546875" style="291" bestFit="1" customWidth="1"/>
    <col min="10466" max="10466" width="8.85546875" style="291" bestFit="1" customWidth="1"/>
    <col min="10467" max="10467" width="1.140625" style="291" bestFit="1" customWidth="1"/>
    <col min="10468" max="10468" width="25.140625" style="291" bestFit="1" customWidth="1"/>
    <col min="10469" max="10469" width="10.85546875" style="291" bestFit="1" customWidth="1"/>
    <col min="10470" max="10471" width="16.85546875" style="291" bestFit="1" customWidth="1"/>
    <col min="10472" max="10472" width="8.85546875" style="291" bestFit="1" customWidth="1"/>
    <col min="10473" max="10473" width="16" style="291" bestFit="1" customWidth="1"/>
    <col min="10474" max="10474" width="0.28515625" style="291" bestFit="1" customWidth="1"/>
    <col min="10475" max="10475" width="16" style="291" bestFit="1" customWidth="1"/>
    <col min="10476" max="10476" width="0.7109375" style="291" bestFit="1" customWidth="1"/>
    <col min="10477" max="10477" width="16.140625" style="291" bestFit="1" customWidth="1"/>
    <col min="10478" max="10478" width="12.5703125" style="291" bestFit="1" customWidth="1"/>
    <col min="10479" max="10479" width="4.42578125" style="291" bestFit="1" customWidth="1"/>
    <col min="10480" max="10480" width="20.85546875" style="291" bestFit="1" customWidth="1"/>
    <col min="10481" max="10481" width="17" style="291" bestFit="1" customWidth="1"/>
    <col min="10482" max="10484" width="12.5703125" style="291" bestFit="1" customWidth="1"/>
    <col min="10485" max="10485" width="17" style="291" bestFit="1" customWidth="1"/>
    <col min="10486" max="10486" width="63.140625" style="291" bestFit="1" customWidth="1"/>
    <col min="10487" max="10487" width="18.85546875" style="291" bestFit="1" customWidth="1"/>
    <col min="10488" max="10488" width="15.85546875" style="291" bestFit="1" customWidth="1"/>
    <col min="10489" max="10489" width="131" style="291" bestFit="1" customWidth="1"/>
    <col min="10490" max="10490" width="4.7109375" style="291" bestFit="1" customWidth="1"/>
    <col min="10491" max="10719" width="9.140625" style="291"/>
    <col min="10720" max="10720" width="4.7109375" style="291" bestFit="1" customWidth="1"/>
    <col min="10721" max="10721" width="16.85546875" style="291" bestFit="1" customWidth="1"/>
    <col min="10722" max="10722" width="8.85546875" style="291" bestFit="1" customWidth="1"/>
    <col min="10723" max="10723" width="1.140625" style="291" bestFit="1" customWidth="1"/>
    <col min="10724" max="10724" width="25.140625" style="291" bestFit="1" customWidth="1"/>
    <col min="10725" max="10725" width="10.85546875" style="291" bestFit="1" customWidth="1"/>
    <col min="10726" max="10727" width="16.85546875" style="291" bestFit="1" customWidth="1"/>
    <col min="10728" max="10728" width="8.85546875" style="291" bestFit="1" customWidth="1"/>
    <col min="10729" max="10729" width="16" style="291" bestFit="1" customWidth="1"/>
    <col min="10730" max="10730" width="0.28515625" style="291" bestFit="1" customWidth="1"/>
    <col min="10731" max="10731" width="16" style="291" bestFit="1" customWidth="1"/>
    <col min="10732" max="10732" width="0.7109375" style="291" bestFit="1" customWidth="1"/>
    <col min="10733" max="10733" width="16.140625" style="291" bestFit="1" customWidth="1"/>
    <col min="10734" max="10734" width="12.5703125" style="291" bestFit="1" customWidth="1"/>
    <col min="10735" max="10735" width="4.42578125" style="291" bestFit="1" customWidth="1"/>
    <col min="10736" max="10736" width="20.85546875" style="291" bestFit="1" customWidth="1"/>
    <col min="10737" max="10737" width="17" style="291" bestFit="1" customWidth="1"/>
    <col min="10738" max="10740" width="12.5703125" style="291" bestFit="1" customWidth="1"/>
    <col min="10741" max="10741" width="17" style="291" bestFit="1" customWidth="1"/>
    <col min="10742" max="10742" width="63.140625" style="291" bestFit="1" customWidth="1"/>
    <col min="10743" max="10743" width="18.85546875" style="291" bestFit="1" customWidth="1"/>
    <col min="10744" max="10744" width="15.85546875" style="291" bestFit="1" customWidth="1"/>
    <col min="10745" max="10745" width="131" style="291" bestFit="1" customWidth="1"/>
    <col min="10746" max="10746" width="4.7109375" style="291" bestFit="1" customWidth="1"/>
    <col min="10747" max="10975" width="9.140625" style="291"/>
    <col min="10976" max="10976" width="4.7109375" style="291" bestFit="1" customWidth="1"/>
    <col min="10977" max="10977" width="16.85546875" style="291" bestFit="1" customWidth="1"/>
    <col min="10978" max="10978" width="8.85546875" style="291" bestFit="1" customWidth="1"/>
    <col min="10979" max="10979" width="1.140625" style="291" bestFit="1" customWidth="1"/>
    <col min="10980" max="10980" width="25.140625" style="291" bestFit="1" customWidth="1"/>
    <col min="10981" max="10981" width="10.85546875" style="291" bestFit="1" customWidth="1"/>
    <col min="10982" max="10983" width="16.85546875" style="291" bestFit="1" customWidth="1"/>
    <col min="10984" max="10984" width="8.85546875" style="291" bestFit="1" customWidth="1"/>
    <col min="10985" max="10985" width="16" style="291" bestFit="1" customWidth="1"/>
    <col min="10986" max="10986" width="0.28515625" style="291" bestFit="1" customWidth="1"/>
    <col min="10987" max="10987" width="16" style="291" bestFit="1" customWidth="1"/>
    <col min="10988" max="10988" width="0.7109375" style="291" bestFit="1" customWidth="1"/>
    <col min="10989" max="10989" width="16.140625" style="291" bestFit="1" customWidth="1"/>
    <col min="10990" max="10990" width="12.5703125" style="291" bestFit="1" customWidth="1"/>
    <col min="10991" max="10991" width="4.42578125" style="291" bestFit="1" customWidth="1"/>
    <col min="10992" max="10992" width="20.85546875" style="291" bestFit="1" customWidth="1"/>
    <col min="10993" max="10993" width="17" style="291" bestFit="1" customWidth="1"/>
    <col min="10994" max="10996" width="12.5703125" style="291" bestFit="1" customWidth="1"/>
    <col min="10997" max="10997" width="17" style="291" bestFit="1" customWidth="1"/>
    <col min="10998" max="10998" width="63.140625" style="291" bestFit="1" customWidth="1"/>
    <col min="10999" max="10999" width="18.85546875" style="291" bestFit="1" customWidth="1"/>
    <col min="11000" max="11000" width="15.85546875" style="291" bestFit="1" customWidth="1"/>
    <col min="11001" max="11001" width="131" style="291" bestFit="1" customWidth="1"/>
    <col min="11002" max="11002" width="4.7109375" style="291" bestFit="1" customWidth="1"/>
    <col min="11003" max="11231" width="9.140625" style="291"/>
    <col min="11232" max="11232" width="4.7109375" style="291" bestFit="1" customWidth="1"/>
    <col min="11233" max="11233" width="16.85546875" style="291" bestFit="1" customWidth="1"/>
    <col min="11234" max="11234" width="8.85546875" style="291" bestFit="1" customWidth="1"/>
    <col min="11235" max="11235" width="1.140625" style="291" bestFit="1" customWidth="1"/>
    <col min="11236" max="11236" width="25.140625" style="291" bestFit="1" customWidth="1"/>
    <col min="11237" max="11237" width="10.85546875" style="291" bestFit="1" customWidth="1"/>
    <col min="11238" max="11239" width="16.85546875" style="291" bestFit="1" customWidth="1"/>
    <col min="11240" max="11240" width="8.85546875" style="291" bestFit="1" customWidth="1"/>
    <col min="11241" max="11241" width="16" style="291" bestFit="1" customWidth="1"/>
    <col min="11242" max="11242" width="0.28515625" style="291" bestFit="1" customWidth="1"/>
    <col min="11243" max="11243" width="16" style="291" bestFit="1" customWidth="1"/>
    <col min="11244" max="11244" width="0.7109375" style="291" bestFit="1" customWidth="1"/>
    <col min="11245" max="11245" width="16.140625" style="291" bestFit="1" customWidth="1"/>
    <col min="11246" max="11246" width="12.5703125" style="291" bestFit="1" customWidth="1"/>
    <col min="11247" max="11247" width="4.42578125" style="291" bestFit="1" customWidth="1"/>
    <col min="11248" max="11248" width="20.85546875" style="291" bestFit="1" customWidth="1"/>
    <col min="11249" max="11249" width="17" style="291" bestFit="1" customWidth="1"/>
    <col min="11250" max="11252" width="12.5703125" style="291" bestFit="1" customWidth="1"/>
    <col min="11253" max="11253" width="17" style="291" bestFit="1" customWidth="1"/>
    <col min="11254" max="11254" width="63.140625" style="291" bestFit="1" customWidth="1"/>
    <col min="11255" max="11255" width="18.85546875" style="291" bestFit="1" customWidth="1"/>
    <col min="11256" max="11256" width="15.85546875" style="291" bestFit="1" customWidth="1"/>
    <col min="11257" max="11257" width="131" style="291" bestFit="1" customWidth="1"/>
    <col min="11258" max="11258" width="4.7109375" style="291" bestFit="1" customWidth="1"/>
    <col min="11259" max="11487" width="9.140625" style="291"/>
    <col min="11488" max="11488" width="4.7109375" style="291" bestFit="1" customWidth="1"/>
    <col min="11489" max="11489" width="16.85546875" style="291" bestFit="1" customWidth="1"/>
    <col min="11490" max="11490" width="8.85546875" style="291" bestFit="1" customWidth="1"/>
    <col min="11491" max="11491" width="1.140625" style="291" bestFit="1" customWidth="1"/>
    <col min="11492" max="11492" width="25.140625" style="291" bestFit="1" customWidth="1"/>
    <col min="11493" max="11493" width="10.85546875" style="291" bestFit="1" customWidth="1"/>
    <col min="11494" max="11495" width="16.85546875" style="291" bestFit="1" customWidth="1"/>
    <col min="11496" max="11496" width="8.85546875" style="291" bestFit="1" customWidth="1"/>
    <col min="11497" max="11497" width="16" style="291" bestFit="1" customWidth="1"/>
    <col min="11498" max="11498" width="0.28515625" style="291" bestFit="1" customWidth="1"/>
    <col min="11499" max="11499" width="16" style="291" bestFit="1" customWidth="1"/>
    <col min="11500" max="11500" width="0.7109375" style="291" bestFit="1" customWidth="1"/>
    <col min="11501" max="11501" width="16.140625" style="291" bestFit="1" customWidth="1"/>
    <col min="11502" max="11502" width="12.5703125" style="291" bestFit="1" customWidth="1"/>
    <col min="11503" max="11503" width="4.42578125" style="291" bestFit="1" customWidth="1"/>
    <col min="11504" max="11504" width="20.85546875" style="291" bestFit="1" customWidth="1"/>
    <col min="11505" max="11505" width="17" style="291" bestFit="1" customWidth="1"/>
    <col min="11506" max="11508" width="12.5703125" style="291" bestFit="1" customWidth="1"/>
    <col min="11509" max="11509" width="17" style="291" bestFit="1" customWidth="1"/>
    <col min="11510" max="11510" width="63.140625" style="291" bestFit="1" customWidth="1"/>
    <col min="11511" max="11511" width="18.85546875" style="291" bestFit="1" customWidth="1"/>
    <col min="11512" max="11512" width="15.85546875" style="291" bestFit="1" customWidth="1"/>
    <col min="11513" max="11513" width="131" style="291" bestFit="1" customWidth="1"/>
    <col min="11514" max="11514" width="4.7109375" style="291" bestFit="1" customWidth="1"/>
    <col min="11515" max="11743" width="9.140625" style="291"/>
    <col min="11744" max="11744" width="4.7109375" style="291" bestFit="1" customWidth="1"/>
    <col min="11745" max="11745" width="16.85546875" style="291" bestFit="1" customWidth="1"/>
    <col min="11746" max="11746" width="8.85546875" style="291" bestFit="1" customWidth="1"/>
    <col min="11747" max="11747" width="1.140625" style="291" bestFit="1" customWidth="1"/>
    <col min="11748" max="11748" width="25.140625" style="291" bestFit="1" customWidth="1"/>
    <col min="11749" max="11749" width="10.85546875" style="291" bestFit="1" customWidth="1"/>
    <col min="11750" max="11751" width="16.85546875" style="291" bestFit="1" customWidth="1"/>
    <col min="11752" max="11752" width="8.85546875" style="291" bestFit="1" customWidth="1"/>
    <col min="11753" max="11753" width="16" style="291" bestFit="1" customWidth="1"/>
    <col min="11754" max="11754" width="0.28515625" style="291" bestFit="1" customWidth="1"/>
    <col min="11755" max="11755" width="16" style="291" bestFit="1" customWidth="1"/>
    <col min="11756" max="11756" width="0.7109375" style="291" bestFit="1" customWidth="1"/>
    <col min="11757" max="11757" width="16.140625" style="291" bestFit="1" customWidth="1"/>
    <col min="11758" max="11758" width="12.5703125" style="291" bestFit="1" customWidth="1"/>
    <col min="11759" max="11759" width="4.42578125" style="291" bestFit="1" customWidth="1"/>
    <col min="11760" max="11760" width="20.85546875" style="291" bestFit="1" customWidth="1"/>
    <col min="11761" max="11761" width="17" style="291" bestFit="1" customWidth="1"/>
    <col min="11762" max="11764" width="12.5703125" style="291" bestFit="1" customWidth="1"/>
    <col min="11765" max="11765" width="17" style="291" bestFit="1" customWidth="1"/>
    <col min="11766" max="11766" width="63.140625" style="291" bestFit="1" customWidth="1"/>
    <col min="11767" max="11767" width="18.85546875" style="291" bestFit="1" customWidth="1"/>
    <col min="11768" max="11768" width="15.85546875" style="291" bestFit="1" customWidth="1"/>
    <col min="11769" max="11769" width="131" style="291" bestFit="1" customWidth="1"/>
    <col min="11770" max="11770" width="4.7109375" style="291" bestFit="1" customWidth="1"/>
    <col min="11771" max="11999" width="9.140625" style="291"/>
    <col min="12000" max="12000" width="4.7109375" style="291" bestFit="1" customWidth="1"/>
    <col min="12001" max="12001" width="16.85546875" style="291" bestFit="1" customWidth="1"/>
    <col min="12002" max="12002" width="8.85546875" style="291" bestFit="1" customWidth="1"/>
    <col min="12003" max="12003" width="1.140625" style="291" bestFit="1" customWidth="1"/>
    <col min="12004" max="12004" width="25.140625" style="291" bestFit="1" customWidth="1"/>
    <col min="12005" max="12005" width="10.85546875" style="291" bestFit="1" customWidth="1"/>
    <col min="12006" max="12007" width="16.85546875" style="291" bestFit="1" customWidth="1"/>
    <col min="12008" max="12008" width="8.85546875" style="291" bestFit="1" customWidth="1"/>
    <col min="12009" max="12009" width="16" style="291" bestFit="1" customWidth="1"/>
    <col min="12010" max="12010" width="0.28515625" style="291" bestFit="1" customWidth="1"/>
    <col min="12011" max="12011" width="16" style="291" bestFit="1" customWidth="1"/>
    <col min="12012" max="12012" width="0.7109375" style="291" bestFit="1" customWidth="1"/>
    <col min="12013" max="12013" width="16.140625" style="291" bestFit="1" customWidth="1"/>
    <col min="12014" max="12014" width="12.5703125" style="291" bestFit="1" customWidth="1"/>
    <col min="12015" max="12015" width="4.42578125" style="291" bestFit="1" customWidth="1"/>
    <col min="12016" max="12016" width="20.85546875" style="291" bestFit="1" customWidth="1"/>
    <col min="12017" max="12017" width="17" style="291" bestFit="1" customWidth="1"/>
    <col min="12018" max="12020" width="12.5703125" style="291" bestFit="1" customWidth="1"/>
    <col min="12021" max="12021" width="17" style="291" bestFit="1" customWidth="1"/>
    <col min="12022" max="12022" width="63.140625" style="291" bestFit="1" customWidth="1"/>
    <col min="12023" max="12023" width="18.85546875" style="291" bestFit="1" customWidth="1"/>
    <col min="12024" max="12024" width="15.85546875" style="291" bestFit="1" customWidth="1"/>
    <col min="12025" max="12025" width="131" style="291" bestFit="1" customWidth="1"/>
    <col min="12026" max="12026" width="4.7109375" style="291" bestFit="1" customWidth="1"/>
    <col min="12027" max="12255" width="9.140625" style="291"/>
    <col min="12256" max="12256" width="4.7109375" style="291" bestFit="1" customWidth="1"/>
    <col min="12257" max="12257" width="16.85546875" style="291" bestFit="1" customWidth="1"/>
    <col min="12258" max="12258" width="8.85546875" style="291" bestFit="1" customWidth="1"/>
    <col min="12259" max="12259" width="1.140625" style="291" bestFit="1" customWidth="1"/>
    <col min="12260" max="12260" width="25.140625" style="291" bestFit="1" customWidth="1"/>
    <col min="12261" max="12261" width="10.85546875" style="291" bestFit="1" customWidth="1"/>
    <col min="12262" max="12263" width="16.85546875" style="291" bestFit="1" customWidth="1"/>
    <col min="12264" max="12264" width="8.85546875" style="291" bestFit="1" customWidth="1"/>
    <col min="12265" max="12265" width="16" style="291" bestFit="1" customWidth="1"/>
    <col min="12266" max="12266" width="0.28515625" style="291" bestFit="1" customWidth="1"/>
    <col min="12267" max="12267" width="16" style="291" bestFit="1" customWidth="1"/>
    <col min="12268" max="12268" width="0.7109375" style="291" bestFit="1" customWidth="1"/>
    <col min="12269" max="12269" width="16.140625" style="291" bestFit="1" customWidth="1"/>
    <col min="12270" max="12270" width="12.5703125" style="291" bestFit="1" customWidth="1"/>
    <col min="12271" max="12271" width="4.42578125" style="291" bestFit="1" customWidth="1"/>
    <col min="12272" max="12272" width="20.85546875" style="291" bestFit="1" customWidth="1"/>
    <col min="12273" max="12273" width="17" style="291" bestFit="1" customWidth="1"/>
    <col min="12274" max="12276" width="12.5703125" style="291" bestFit="1" customWidth="1"/>
    <col min="12277" max="12277" width="17" style="291" bestFit="1" customWidth="1"/>
    <col min="12278" max="12278" width="63.140625" style="291" bestFit="1" customWidth="1"/>
    <col min="12279" max="12279" width="18.85546875" style="291" bestFit="1" customWidth="1"/>
    <col min="12280" max="12280" width="15.85546875" style="291" bestFit="1" customWidth="1"/>
    <col min="12281" max="12281" width="131" style="291" bestFit="1" customWidth="1"/>
    <col min="12282" max="12282" width="4.7109375" style="291" bestFit="1" customWidth="1"/>
    <col min="12283" max="12511" width="9.140625" style="291"/>
    <col min="12512" max="12512" width="4.7109375" style="291" bestFit="1" customWidth="1"/>
    <col min="12513" max="12513" width="16.85546875" style="291" bestFit="1" customWidth="1"/>
    <col min="12514" max="12514" width="8.85546875" style="291" bestFit="1" customWidth="1"/>
    <col min="12515" max="12515" width="1.140625" style="291" bestFit="1" customWidth="1"/>
    <col min="12516" max="12516" width="25.140625" style="291" bestFit="1" customWidth="1"/>
    <col min="12517" max="12517" width="10.85546875" style="291" bestFit="1" customWidth="1"/>
    <col min="12518" max="12519" width="16.85546875" style="291" bestFit="1" customWidth="1"/>
    <col min="12520" max="12520" width="8.85546875" style="291" bestFit="1" customWidth="1"/>
    <col min="12521" max="12521" width="16" style="291" bestFit="1" customWidth="1"/>
    <col min="12522" max="12522" width="0.28515625" style="291" bestFit="1" customWidth="1"/>
    <col min="12523" max="12523" width="16" style="291" bestFit="1" customWidth="1"/>
    <col min="12524" max="12524" width="0.7109375" style="291" bestFit="1" customWidth="1"/>
    <col min="12525" max="12525" width="16.140625" style="291" bestFit="1" customWidth="1"/>
    <col min="12526" max="12526" width="12.5703125" style="291" bestFit="1" customWidth="1"/>
    <col min="12527" max="12527" width="4.42578125" style="291" bestFit="1" customWidth="1"/>
    <col min="12528" max="12528" width="20.85546875" style="291" bestFit="1" customWidth="1"/>
    <col min="12529" max="12529" width="17" style="291" bestFit="1" customWidth="1"/>
    <col min="12530" max="12532" width="12.5703125" style="291" bestFit="1" customWidth="1"/>
    <col min="12533" max="12533" width="17" style="291" bestFit="1" customWidth="1"/>
    <col min="12534" max="12534" width="63.140625" style="291" bestFit="1" customWidth="1"/>
    <col min="12535" max="12535" width="18.85546875" style="291" bestFit="1" customWidth="1"/>
    <col min="12536" max="12536" width="15.85546875" style="291" bestFit="1" customWidth="1"/>
    <col min="12537" max="12537" width="131" style="291" bestFit="1" customWidth="1"/>
    <col min="12538" max="12538" width="4.7109375" style="291" bestFit="1" customWidth="1"/>
    <col min="12539" max="12767" width="9.140625" style="291"/>
    <col min="12768" max="12768" width="4.7109375" style="291" bestFit="1" customWidth="1"/>
    <col min="12769" max="12769" width="16.85546875" style="291" bestFit="1" customWidth="1"/>
    <col min="12770" max="12770" width="8.85546875" style="291" bestFit="1" customWidth="1"/>
    <col min="12771" max="12771" width="1.140625" style="291" bestFit="1" customWidth="1"/>
    <col min="12772" max="12772" width="25.140625" style="291" bestFit="1" customWidth="1"/>
    <col min="12773" max="12773" width="10.85546875" style="291" bestFit="1" customWidth="1"/>
    <col min="12774" max="12775" width="16.85546875" style="291" bestFit="1" customWidth="1"/>
    <col min="12776" max="12776" width="8.85546875" style="291" bestFit="1" customWidth="1"/>
    <col min="12777" max="12777" width="16" style="291" bestFit="1" customWidth="1"/>
    <col min="12778" max="12778" width="0.28515625" style="291" bestFit="1" customWidth="1"/>
    <col min="12779" max="12779" width="16" style="291" bestFit="1" customWidth="1"/>
    <col min="12780" max="12780" width="0.7109375" style="291" bestFit="1" customWidth="1"/>
    <col min="12781" max="12781" width="16.140625" style="291" bestFit="1" customWidth="1"/>
    <col min="12782" max="12782" width="12.5703125" style="291" bestFit="1" customWidth="1"/>
    <col min="12783" max="12783" width="4.42578125" style="291" bestFit="1" customWidth="1"/>
    <col min="12784" max="12784" width="20.85546875" style="291" bestFit="1" customWidth="1"/>
    <col min="12785" max="12785" width="17" style="291" bestFit="1" customWidth="1"/>
    <col min="12786" max="12788" width="12.5703125" style="291" bestFit="1" customWidth="1"/>
    <col min="12789" max="12789" width="17" style="291" bestFit="1" customWidth="1"/>
    <col min="12790" max="12790" width="63.140625" style="291" bestFit="1" customWidth="1"/>
    <col min="12791" max="12791" width="18.85546875" style="291" bestFit="1" customWidth="1"/>
    <col min="12792" max="12792" width="15.85546875" style="291" bestFit="1" customWidth="1"/>
    <col min="12793" max="12793" width="131" style="291" bestFit="1" customWidth="1"/>
    <col min="12794" max="12794" width="4.7109375" style="291" bestFit="1" customWidth="1"/>
    <col min="12795" max="13023" width="9.140625" style="291"/>
    <col min="13024" max="13024" width="4.7109375" style="291" bestFit="1" customWidth="1"/>
    <col min="13025" max="13025" width="16.85546875" style="291" bestFit="1" customWidth="1"/>
    <col min="13026" max="13026" width="8.85546875" style="291" bestFit="1" customWidth="1"/>
    <col min="13027" max="13027" width="1.140625" style="291" bestFit="1" customWidth="1"/>
    <col min="13028" max="13028" width="25.140625" style="291" bestFit="1" customWidth="1"/>
    <col min="13029" max="13029" width="10.85546875" style="291" bestFit="1" customWidth="1"/>
    <col min="13030" max="13031" width="16.85546875" style="291" bestFit="1" customWidth="1"/>
    <col min="13032" max="13032" width="8.85546875" style="291" bestFit="1" customWidth="1"/>
    <col min="13033" max="13033" width="16" style="291" bestFit="1" customWidth="1"/>
    <col min="13034" max="13034" width="0.28515625" style="291" bestFit="1" customWidth="1"/>
    <col min="13035" max="13035" width="16" style="291" bestFit="1" customWidth="1"/>
    <col min="13036" max="13036" width="0.7109375" style="291" bestFit="1" customWidth="1"/>
    <col min="13037" max="13037" width="16.140625" style="291" bestFit="1" customWidth="1"/>
    <col min="13038" max="13038" width="12.5703125" style="291" bestFit="1" customWidth="1"/>
    <col min="13039" max="13039" width="4.42578125" style="291" bestFit="1" customWidth="1"/>
    <col min="13040" max="13040" width="20.85546875" style="291" bestFit="1" customWidth="1"/>
    <col min="13041" max="13041" width="17" style="291" bestFit="1" customWidth="1"/>
    <col min="13042" max="13044" width="12.5703125" style="291" bestFit="1" customWidth="1"/>
    <col min="13045" max="13045" width="17" style="291" bestFit="1" customWidth="1"/>
    <col min="13046" max="13046" width="63.140625" style="291" bestFit="1" customWidth="1"/>
    <col min="13047" max="13047" width="18.85546875" style="291" bestFit="1" customWidth="1"/>
    <col min="13048" max="13048" width="15.85546875" style="291" bestFit="1" customWidth="1"/>
    <col min="13049" max="13049" width="131" style="291" bestFit="1" customWidth="1"/>
    <col min="13050" max="13050" width="4.7109375" style="291" bestFit="1" customWidth="1"/>
    <col min="13051" max="13279" width="9.140625" style="291"/>
    <col min="13280" max="13280" width="4.7109375" style="291" bestFit="1" customWidth="1"/>
    <col min="13281" max="13281" width="16.85546875" style="291" bestFit="1" customWidth="1"/>
    <col min="13282" max="13282" width="8.85546875" style="291" bestFit="1" customWidth="1"/>
    <col min="13283" max="13283" width="1.140625" style="291" bestFit="1" customWidth="1"/>
    <col min="13284" max="13284" width="25.140625" style="291" bestFit="1" customWidth="1"/>
    <col min="13285" max="13285" width="10.85546875" style="291" bestFit="1" customWidth="1"/>
    <col min="13286" max="13287" width="16.85546875" style="291" bestFit="1" customWidth="1"/>
    <col min="13288" max="13288" width="8.85546875" style="291" bestFit="1" customWidth="1"/>
    <col min="13289" max="13289" width="16" style="291" bestFit="1" customWidth="1"/>
    <col min="13290" max="13290" width="0.28515625" style="291" bestFit="1" customWidth="1"/>
    <col min="13291" max="13291" width="16" style="291" bestFit="1" customWidth="1"/>
    <col min="13292" max="13292" width="0.7109375" style="291" bestFit="1" customWidth="1"/>
    <col min="13293" max="13293" width="16.140625" style="291" bestFit="1" customWidth="1"/>
    <col min="13294" max="13294" width="12.5703125" style="291" bestFit="1" customWidth="1"/>
    <col min="13295" max="13295" width="4.42578125" style="291" bestFit="1" customWidth="1"/>
    <col min="13296" max="13296" width="20.85546875" style="291" bestFit="1" customWidth="1"/>
    <col min="13297" max="13297" width="17" style="291" bestFit="1" customWidth="1"/>
    <col min="13298" max="13300" width="12.5703125" style="291" bestFit="1" customWidth="1"/>
    <col min="13301" max="13301" width="17" style="291" bestFit="1" customWidth="1"/>
    <col min="13302" max="13302" width="63.140625" style="291" bestFit="1" customWidth="1"/>
    <col min="13303" max="13303" width="18.85546875" style="291" bestFit="1" customWidth="1"/>
    <col min="13304" max="13304" width="15.85546875" style="291" bestFit="1" customWidth="1"/>
    <col min="13305" max="13305" width="131" style="291" bestFit="1" customWidth="1"/>
    <col min="13306" max="13306" width="4.7109375" style="291" bestFit="1" customWidth="1"/>
    <col min="13307" max="13535" width="9.140625" style="291"/>
    <col min="13536" max="13536" width="4.7109375" style="291" bestFit="1" customWidth="1"/>
    <col min="13537" max="13537" width="16.85546875" style="291" bestFit="1" customWidth="1"/>
    <col min="13538" max="13538" width="8.85546875" style="291" bestFit="1" customWidth="1"/>
    <col min="13539" max="13539" width="1.140625" style="291" bestFit="1" customWidth="1"/>
    <col min="13540" max="13540" width="25.140625" style="291" bestFit="1" customWidth="1"/>
    <col min="13541" max="13541" width="10.85546875" style="291" bestFit="1" customWidth="1"/>
    <col min="13542" max="13543" width="16.85546875" style="291" bestFit="1" customWidth="1"/>
    <col min="13544" max="13544" width="8.85546875" style="291" bestFit="1" customWidth="1"/>
    <col min="13545" max="13545" width="16" style="291" bestFit="1" customWidth="1"/>
    <col min="13546" max="13546" width="0.28515625" style="291" bestFit="1" customWidth="1"/>
    <col min="13547" max="13547" width="16" style="291" bestFit="1" customWidth="1"/>
    <col min="13548" max="13548" width="0.7109375" style="291" bestFit="1" customWidth="1"/>
    <col min="13549" max="13549" width="16.140625" style="291" bestFit="1" customWidth="1"/>
    <col min="13550" max="13550" width="12.5703125" style="291" bestFit="1" customWidth="1"/>
    <col min="13551" max="13551" width="4.42578125" style="291" bestFit="1" customWidth="1"/>
    <col min="13552" max="13552" width="20.85546875" style="291" bestFit="1" customWidth="1"/>
    <col min="13553" max="13553" width="17" style="291" bestFit="1" customWidth="1"/>
    <col min="13554" max="13556" width="12.5703125" style="291" bestFit="1" customWidth="1"/>
    <col min="13557" max="13557" width="17" style="291" bestFit="1" customWidth="1"/>
    <col min="13558" max="13558" width="63.140625" style="291" bestFit="1" customWidth="1"/>
    <col min="13559" max="13559" width="18.85546875" style="291" bestFit="1" customWidth="1"/>
    <col min="13560" max="13560" width="15.85546875" style="291" bestFit="1" customWidth="1"/>
    <col min="13561" max="13561" width="131" style="291" bestFit="1" customWidth="1"/>
    <col min="13562" max="13562" width="4.7109375" style="291" bestFit="1" customWidth="1"/>
    <col min="13563" max="13791" width="9.140625" style="291"/>
    <col min="13792" max="13792" width="4.7109375" style="291" bestFit="1" customWidth="1"/>
    <col min="13793" max="13793" width="16.85546875" style="291" bestFit="1" customWidth="1"/>
    <col min="13794" max="13794" width="8.85546875" style="291" bestFit="1" customWidth="1"/>
    <col min="13795" max="13795" width="1.140625" style="291" bestFit="1" customWidth="1"/>
    <col min="13796" max="13796" width="25.140625" style="291" bestFit="1" customWidth="1"/>
    <col min="13797" max="13797" width="10.85546875" style="291" bestFit="1" customWidth="1"/>
    <col min="13798" max="13799" width="16.85546875" style="291" bestFit="1" customWidth="1"/>
    <col min="13800" max="13800" width="8.85546875" style="291" bestFit="1" customWidth="1"/>
    <col min="13801" max="13801" width="16" style="291" bestFit="1" customWidth="1"/>
    <col min="13802" max="13802" width="0.28515625" style="291" bestFit="1" customWidth="1"/>
    <col min="13803" max="13803" width="16" style="291" bestFit="1" customWidth="1"/>
    <col min="13804" max="13804" width="0.7109375" style="291" bestFit="1" customWidth="1"/>
    <col min="13805" max="13805" width="16.140625" style="291" bestFit="1" customWidth="1"/>
    <col min="13806" max="13806" width="12.5703125" style="291" bestFit="1" customWidth="1"/>
    <col min="13807" max="13807" width="4.42578125" style="291" bestFit="1" customWidth="1"/>
    <col min="13808" max="13808" width="20.85546875" style="291" bestFit="1" customWidth="1"/>
    <col min="13809" max="13809" width="17" style="291" bestFit="1" customWidth="1"/>
    <col min="13810" max="13812" width="12.5703125" style="291" bestFit="1" customWidth="1"/>
    <col min="13813" max="13813" width="17" style="291" bestFit="1" customWidth="1"/>
    <col min="13814" max="13814" width="63.140625" style="291" bestFit="1" customWidth="1"/>
    <col min="13815" max="13815" width="18.85546875" style="291" bestFit="1" customWidth="1"/>
    <col min="13816" max="13816" width="15.85546875" style="291" bestFit="1" customWidth="1"/>
    <col min="13817" max="13817" width="131" style="291" bestFit="1" customWidth="1"/>
    <col min="13818" max="13818" width="4.7109375" style="291" bestFit="1" customWidth="1"/>
    <col min="13819" max="14047" width="9.140625" style="291"/>
    <col min="14048" max="14048" width="4.7109375" style="291" bestFit="1" customWidth="1"/>
    <col min="14049" max="14049" width="16.85546875" style="291" bestFit="1" customWidth="1"/>
    <col min="14050" max="14050" width="8.85546875" style="291" bestFit="1" customWidth="1"/>
    <col min="14051" max="14051" width="1.140625" style="291" bestFit="1" customWidth="1"/>
    <col min="14052" max="14052" width="25.140625" style="291" bestFit="1" customWidth="1"/>
    <col min="14053" max="14053" width="10.85546875" style="291" bestFit="1" customWidth="1"/>
    <col min="14054" max="14055" width="16.85546875" style="291" bestFit="1" customWidth="1"/>
    <col min="14056" max="14056" width="8.85546875" style="291" bestFit="1" customWidth="1"/>
    <col min="14057" max="14057" width="16" style="291" bestFit="1" customWidth="1"/>
    <col min="14058" max="14058" width="0.28515625" style="291" bestFit="1" customWidth="1"/>
    <col min="14059" max="14059" width="16" style="291" bestFit="1" customWidth="1"/>
    <col min="14060" max="14060" width="0.7109375" style="291" bestFit="1" customWidth="1"/>
    <col min="14061" max="14061" width="16.140625" style="291" bestFit="1" customWidth="1"/>
    <col min="14062" max="14062" width="12.5703125" style="291" bestFit="1" customWidth="1"/>
    <col min="14063" max="14063" width="4.42578125" style="291" bestFit="1" customWidth="1"/>
    <col min="14064" max="14064" width="20.85546875" style="291" bestFit="1" customWidth="1"/>
    <col min="14065" max="14065" width="17" style="291" bestFit="1" customWidth="1"/>
    <col min="14066" max="14068" width="12.5703125" style="291" bestFit="1" customWidth="1"/>
    <col min="14069" max="14069" width="17" style="291" bestFit="1" customWidth="1"/>
    <col min="14070" max="14070" width="63.140625" style="291" bestFit="1" customWidth="1"/>
    <col min="14071" max="14071" width="18.85546875" style="291" bestFit="1" customWidth="1"/>
    <col min="14072" max="14072" width="15.85546875" style="291" bestFit="1" customWidth="1"/>
    <col min="14073" max="14073" width="131" style="291" bestFit="1" customWidth="1"/>
    <col min="14074" max="14074" width="4.7109375" style="291" bestFit="1" customWidth="1"/>
    <col min="14075" max="14303" width="9.140625" style="291"/>
    <col min="14304" max="14304" width="4.7109375" style="291" bestFit="1" customWidth="1"/>
    <col min="14305" max="14305" width="16.85546875" style="291" bestFit="1" customWidth="1"/>
    <col min="14306" max="14306" width="8.85546875" style="291" bestFit="1" customWidth="1"/>
    <col min="14307" max="14307" width="1.140625" style="291" bestFit="1" customWidth="1"/>
    <col min="14308" max="14308" width="25.140625" style="291" bestFit="1" customWidth="1"/>
    <col min="14309" max="14309" width="10.85546875" style="291" bestFit="1" customWidth="1"/>
    <col min="14310" max="14311" width="16.85546875" style="291" bestFit="1" customWidth="1"/>
    <col min="14312" max="14312" width="8.85546875" style="291" bestFit="1" customWidth="1"/>
    <col min="14313" max="14313" width="16" style="291" bestFit="1" customWidth="1"/>
    <col min="14314" max="14314" width="0.28515625" style="291" bestFit="1" customWidth="1"/>
    <col min="14315" max="14315" width="16" style="291" bestFit="1" customWidth="1"/>
    <col min="14316" max="14316" width="0.7109375" style="291" bestFit="1" customWidth="1"/>
    <col min="14317" max="14317" width="16.140625" style="291" bestFit="1" customWidth="1"/>
    <col min="14318" max="14318" width="12.5703125" style="291" bestFit="1" customWidth="1"/>
    <col min="14319" max="14319" width="4.42578125" style="291" bestFit="1" customWidth="1"/>
    <col min="14320" max="14320" width="20.85546875" style="291" bestFit="1" customWidth="1"/>
    <col min="14321" max="14321" width="17" style="291" bestFit="1" customWidth="1"/>
    <col min="14322" max="14324" width="12.5703125" style="291" bestFit="1" customWidth="1"/>
    <col min="14325" max="14325" width="17" style="291" bestFit="1" customWidth="1"/>
    <col min="14326" max="14326" width="63.140625" style="291" bestFit="1" customWidth="1"/>
    <col min="14327" max="14327" width="18.85546875" style="291" bestFit="1" customWidth="1"/>
    <col min="14328" max="14328" width="15.85546875" style="291" bestFit="1" customWidth="1"/>
    <col min="14329" max="14329" width="131" style="291" bestFit="1" customWidth="1"/>
    <col min="14330" max="14330" width="4.7109375" style="291" bestFit="1" customWidth="1"/>
    <col min="14331" max="14559" width="9.140625" style="291"/>
    <col min="14560" max="14560" width="4.7109375" style="291" bestFit="1" customWidth="1"/>
    <col min="14561" max="14561" width="16.85546875" style="291" bestFit="1" customWidth="1"/>
    <col min="14562" max="14562" width="8.85546875" style="291" bestFit="1" customWidth="1"/>
    <col min="14563" max="14563" width="1.140625" style="291" bestFit="1" customWidth="1"/>
    <col min="14564" max="14564" width="25.140625" style="291" bestFit="1" customWidth="1"/>
    <col min="14565" max="14565" width="10.85546875" style="291" bestFit="1" customWidth="1"/>
    <col min="14566" max="14567" width="16.85546875" style="291" bestFit="1" customWidth="1"/>
    <col min="14568" max="14568" width="8.85546875" style="291" bestFit="1" customWidth="1"/>
    <col min="14569" max="14569" width="16" style="291" bestFit="1" customWidth="1"/>
    <col min="14570" max="14570" width="0.28515625" style="291" bestFit="1" customWidth="1"/>
    <col min="14571" max="14571" width="16" style="291" bestFit="1" customWidth="1"/>
    <col min="14572" max="14572" width="0.7109375" style="291" bestFit="1" customWidth="1"/>
    <col min="14573" max="14573" width="16.140625" style="291" bestFit="1" customWidth="1"/>
    <col min="14574" max="14574" width="12.5703125" style="291" bestFit="1" customWidth="1"/>
    <col min="14575" max="14575" width="4.42578125" style="291" bestFit="1" customWidth="1"/>
    <col min="14576" max="14576" width="20.85546875" style="291" bestFit="1" customWidth="1"/>
    <col min="14577" max="14577" width="17" style="291" bestFit="1" customWidth="1"/>
    <col min="14578" max="14580" width="12.5703125" style="291" bestFit="1" customWidth="1"/>
    <col min="14581" max="14581" width="17" style="291" bestFit="1" customWidth="1"/>
    <col min="14582" max="14582" width="63.140625" style="291" bestFit="1" customWidth="1"/>
    <col min="14583" max="14583" width="18.85546875" style="291" bestFit="1" customWidth="1"/>
    <col min="14584" max="14584" width="15.85546875" style="291" bestFit="1" customWidth="1"/>
    <col min="14585" max="14585" width="131" style="291" bestFit="1" customWidth="1"/>
    <col min="14586" max="14586" width="4.7109375" style="291" bestFit="1" customWidth="1"/>
    <col min="14587" max="14815" width="9.140625" style="291"/>
    <col min="14816" max="14816" width="4.7109375" style="291" bestFit="1" customWidth="1"/>
    <col min="14817" max="14817" width="16.85546875" style="291" bestFit="1" customWidth="1"/>
    <col min="14818" max="14818" width="8.85546875" style="291" bestFit="1" customWidth="1"/>
    <col min="14819" max="14819" width="1.140625" style="291" bestFit="1" customWidth="1"/>
    <col min="14820" max="14820" width="25.140625" style="291" bestFit="1" customWidth="1"/>
    <col min="14821" max="14821" width="10.85546875" style="291" bestFit="1" customWidth="1"/>
    <col min="14822" max="14823" width="16.85546875" style="291" bestFit="1" customWidth="1"/>
    <col min="14824" max="14824" width="8.85546875" style="291" bestFit="1" customWidth="1"/>
    <col min="14825" max="14825" width="16" style="291" bestFit="1" customWidth="1"/>
    <col min="14826" max="14826" width="0.28515625" style="291" bestFit="1" customWidth="1"/>
    <col min="14827" max="14827" width="16" style="291" bestFit="1" customWidth="1"/>
    <col min="14828" max="14828" width="0.7109375" style="291" bestFit="1" customWidth="1"/>
    <col min="14829" max="14829" width="16.140625" style="291" bestFit="1" customWidth="1"/>
    <col min="14830" max="14830" width="12.5703125" style="291" bestFit="1" customWidth="1"/>
    <col min="14831" max="14831" width="4.42578125" style="291" bestFit="1" customWidth="1"/>
    <col min="14832" max="14832" width="20.85546875" style="291" bestFit="1" customWidth="1"/>
    <col min="14833" max="14833" width="17" style="291" bestFit="1" customWidth="1"/>
    <col min="14834" max="14836" width="12.5703125" style="291" bestFit="1" customWidth="1"/>
    <col min="14837" max="14837" width="17" style="291" bestFit="1" customWidth="1"/>
    <col min="14838" max="14838" width="63.140625" style="291" bestFit="1" customWidth="1"/>
    <col min="14839" max="14839" width="18.85546875" style="291" bestFit="1" customWidth="1"/>
    <col min="14840" max="14840" width="15.85546875" style="291" bestFit="1" customWidth="1"/>
    <col min="14841" max="14841" width="131" style="291" bestFit="1" customWidth="1"/>
    <col min="14842" max="14842" width="4.7109375" style="291" bestFit="1" customWidth="1"/>
    <col min="14843" max="15071" width="9.140625" style="291"/>
    <col min="15072" max="15072" width="4.7109375" style="291" bestFit="1" customWidth="1"/>
    <col min="15073" max="15073" width="16.85546875" style="291" bestFit="1" customWidth="1"/>
    <col min="15074" max="15074" width="8.85546875" style="291" bestFit="1" customWidth="1"/>
    <col min="15075" max="15075" width="1.140625" style="291" bestFit="1" customWidth="1"/>
    <col min="15076" max="15076" width="25.140625" style="291" bestFit="1" customWidth="1"/>
    <col min="15077" max="15077" width="10.85546875" style="291" bestFit="1" customWidth="1"/>
    <col min="15078" max="15079" width="16.85546875" style="291" bestFit="1" customWidth="1"/>
    <col min="15080" max="15080" width="8.85546875" style="291" bestFit="1" customWidth="1"/>
    <col min="15081" max="15081" width="16" style="291" bestFit="1" customWidth="1"/>
    <col min="15082" max="15082" width="0.28515625" style="291" bestFit="1" customWidth="1"/>
    <col min="15083" max="15083" width="16" style="291" bestFit="1" customWidth="1"/>
    <col min="15084" max="15084" width="0.7109375" style="291" bestFit="1" customWidth="1"/>
    <col min="15085" max="15085" width="16.140625" style="291" bestFit="1" customWidth="1"/>
    <col min="15086" max="15086" width="12.5703125" style="291" bestFit="1" customWidth="1"/>
    <col min="15087" max="15087" width="4.42578125" style="291" bestFit="1" customWidth="1"/>
    <col min="15088" max="15088" width="20.85546875" style="291" bestFit="1" customWidth="1"/>
    <col min="15089" max="15089" width="17" style="291" bestFit="1" customWidth="1"/>
    <col min="15090" max="15092" width="12.5703125" style="291" bestFit="1" customWidth="1"/>
    <col min="15093" max="15093" width="17" style="291" bestFit="1" customWidth="1"/>
    <col min="15094" max="15094" width="63.140625" style="291" bestFit="1" customWidth="1"/>
    <col min="15095" max="15095" width="18.85546875" style="291" bestFit="1" customWidth="1"/>
    <col min="15096" max="15096" width="15.85546875" style="291" bestFit="1" customWidth="1"/>
    <col min="15097" max="15097" width="131" style="291" bestFit="1" customWidth="1"/>
    <col min="15098" max="15098" width="4.7109375" style="291" bestFit="1" customWidth="1"/>
    <col min="15099" max="15327" width="9.140625" style="291"/>
    <col min="15328" max="15328" width="4.7109375" style="291" bestFit="1" customWidth="1"/>
    <col min="15329" max="15329" width="16.85546875" style="291" bestFit="1" customWidth="1"/>
    <col min="15330" max="15330" width="8.85546875" style="291" bestFit="1" customWidth="1"/>
    <col min="15331" max="15331" width="1.140625" style="291" bestFit="1" customWidth="1"/>
    <col min="15332" max="15332" width="25.140625" style="291" bestFit="1" customWidth="1"/>
    <col min="15333" max="15333" width="10.85546875" style="291" bestFit="1" customWidth="1"/>
    <col min="15334" max="15335" width="16.85546875" style="291" bestFit="1" customWidth="1"/>
    <col min="15336" max="15336" width="8.85546875" style="291" bestFit="1" customWidth="1"/>
    <col min="15337" max="15337" width="16" style="291" bestFit="1" customWidth="1"/>
    <col min="15338" max="15338" width="0.28515625" style="291" bestFit="1" customWidth="1"/>
    <col min="15339" max="15339" width="16" style="291" bestFit="1" customWidth="1"/>
    <col min="15340" max="15340" width="0.7109375" style="291" bestFit="1" customWidth="1"/>
    <col min="15341" max="15341" width="16.140625" style="291" bestFit="1" customWidth="1"/>
    <col min="15342" max="15342" width="12.5703125" style="291" bestFit="1" customWidth="1"/>
    <col min="15343" max="15343" width="4.42578125" style="291" bestFit="1" customWidth="1"/>
    <col min="15344" max="15344" width="20.85546875" style="291" bestFit="1" customWidth="1"/>
    <col min="15345" max="15345" width="17" style="291" bestFit="1" customWidth="1"/>
    <col min="15346" max="15348" width="12.5703125" style="291" bestFit="1" customWidth="1"/>
    <col min="15349" max="15349" width="17" style="291" bestFit="1" customWidth="1"/>
    <col min="15350" max="15350" width="63.140625" style="291" bestFit="1" customWidth="1"/>
    <col min="15351" max="15351" width="18.85546875" style="291" bestFit="1" customWidth="1"/>
    <col min="15352" max="15352" width="15.85546875" style="291" bestFit="1" customWidth="1"/>
    <col min="15353" max="15353" width="131" style="291" bestFit="1" customWidth="1"/>
    <col min="15354" max="15354" width="4.7109375" style="291" bestFit="1" customWidth="1"/>
    <col min="15355" max="15583" width="9.140625" style="291"/>
    <col min="15584" max="15584" width="4.7109375" style="291" bestFit="1" customWidth="1"/>
    <col min="15585" max="15585" width="16.85546875" style="291" bestFit="1" customWidth="1"/>
    <col min="15586" max="15586" width="8.85546875" style="291" bestFit="1" customWidth="1"/>
    <col min="15587" max="15587" width="1.140625" style="291" bestFit="1" customWidth="1"/>
    <col min="15588" max="15588" width="25.140625" style="291" bestFit="1" customWidth="1"/>
    <col min="15589" max="15589" width="10.85546875" style="291" bestFit="1" customWidth="1"/>
    <col min="15590" max="15591" width="16.85546875" style="291" bestFit="1" customWidth="1"/>
    <col min="15592" max="15592" width="8.85546875" style="291" bestFit="1" customWidth="1"/>
    <col min="15593" max="15593" width="16" style="291" bestFit="1" customWidth="1"/>
    <col min="15594" max="15594" width="0.28515625" style="291" bestFit="1" customWidth="1"/>
    <col min="15595" max="15595" width="16" style="291" bestFit="1" customWidth="1"/>
    <col min="15596" max="15596" width="0.7109375" style="291" bestFit="1" customWidth="1"/>
    <col min="15597" max="15597" width="16.140625" style="291" bestFit="1" customWidth="1"/>
    <col min="15598" max="15598" width="12.5703125" style="291" bestFit="1" customWidth="1"/>
    <col min="15599" max="15599" width="4.42578125" style="291" bestFit="1" customWidth="1"/>
    <col min="15600" max="15600" width="20.85546875" style="291" bestFit="1" customWidth="1"/>
    <col min="15601" max="15601" width="17" style="291" bestFit="1" customWidth="1"/>
    <col min="15602" max="15604" width="12.5703125" style="291" bestFit="1" customWidth="1"/>
    <col min="15605" max="15605" width="17" style="291" bestFit="1" customWidth="1"/>
    <col min="15606" max="15606" width="63.140625" style="291" bestFit="1" customWidth="1"/>
    <col min="15607" max="15607" width="18.85546875" style="291" bestFit="1" customWidth="1"/>
    <col min="15608" max="15608" width="15.85546875" style="291" bestFit="1" customWidth="1"/>
    <col min="15609" max="15609" width="131" style="291" bestFit="1" customWidth="1"/>
    <col min="15610" max="15610" width="4.7109375" style="291" bestFit="1" customWidth="1"/>
    <col min="15611" max="15839" width="9.140625" style="291"/>
    <col min="15840" max="15840" width="4.7109375" style="291" bestFit="1" customWidth="1"/>
    <col min="15841" max="15841" width="16.85546875" style="291" bestFit="1" customWidth="1"/>
    <col min="15842" max="15842" width="8.85546875" style="291" bestFit="1" customWidth="1"/>
    <col min="15843" max="15843" width="1.140625" style="291" bestFit="1" customWidth="1"/>
    <col min="15844" max="15844" width="25.140625" style="291" bestFit="1" customWidth="1"/>
    <col min="15845" max="15845" width="10.85546875" style="291" bestFit="1" customWidth="1"/>
    <col min="15846" max="15847" width="16.85546875" style="291" bestFit="1" customWidth="1"/>
    <col min="15848" max="15848" width="8.85546875" style="291" bestFit="1" customWidth="1"/>
    <col min="15849" max="15849" width="16" style="291" bestFit="1" customWidth="1"/>
    <col min="15850" max="15850" width="0.28515625" style="291" bestFit="1" customWidth="1"/>
    <col min="15851" max="15851" width="16" style="291" bestFit="1" customWidth="1"/>
    <col min="15852" max="15852" width="0.7109375" style="291" bestFit="1" customWidth="1"/>
    <col min="15853" max="15853" width="16.140625" style="291" bestFit="1" customWidth="1"/>
    <col min="15854" max="15854" width="12.5703125" style="291" bestFit="1" customWidth="1"/>
    <col min="15855" max="15855" width="4.42578125" style="291" bestFit="1" customWidth="1"/>
    <col min="15856" max="15856" width="20.85546875" style="291" bestFit="1" customWidth="1"/>
    <col min="15857" max="15857" width="17" style="291" bestFit="1" customWidth="1"/>
    <col min="15858" max="15860" width="12.5703125" style="291" bestFit="1" customWidth="1"/>
    <col min="15861" max="15861" width="17" style="291" bestFit="1" customWidth="1"/>
    <col min="15862" max="15862" width="63.140625" style="291" bestFit="1" customWidth="1"/>
    <col min="15863" max="15863" width="18.85546875" style="291" bestFit="1" customWidth="1"/>
    <col min="15864" max="15864" width="15.85546875" style="291" bestFit="1" customWidth="1"/>
    <col min="15865" max="15865" width="131" style="291" bestFit="1" customWidth="1"/>
    <col min="15866" max="15866" width="4.7109375" style="291" bestFit="1" customWidth="1"/>
    <col min="15867" max="16095" width="9.140625" style="291"/>
    <col min="16096" max="16096" width="4.7109375" style="291" bestFit="1" customWidth="1"/>
    <col min="16097" max="16097" width="16.85546875" style="291" bestFit="1" customWidth="1"/>
    <col min="16098" max="16098" width="8.85546875" style="291" bestFit="1" customWidth="1"/>
    <col min="16099" max="16099" width="1.140625" style="291" bestFit="1" customWidth="1"/>
    <col min="16100" max="16100" width="25.140625" style="291" bestFit="1" customWidth="1"/>
    <col min="16101" max="16101" width="10.85546875" style="291" bestFit="1" customWidth="1"/>
    <col min="16102" max="16103" width="16.85546875" style="291" bestFit="1" customWidth="1"/>
    <col min="16104" max="16104" width="8.85546875" style="291" bestFit="1" customWidth="1"/>
    <col min="16105" max="16105" width="16" style="291" bestFit="1" customWidth="1"/>
    <col min="16106" max="16106" width="0.28515625" style="291" bestFit="1" customWidth="1"/>
    <col min="16107" max="16107" width="16" style="291" bestFit="1" customWidth="1"/>
    <col min="16108" max="16108" width="0.7109375" style="291" bestFit="1" customWidth="1"/>
    <col min="16109" max="16109" width="16.140625" style="291" bestFit="1" customWidth="1"/>
    <col min="16110" max="16110" width="12.5703125" style="291" bestFit="1" customWidth="1"/>
    <col min="16111" max="16111" width="4.42578125" style="291" bestFit="1" customWidth="1"/>
    <col min="16112" max="16112" width="20.85546875" style="291" bestFit="1" customWidth="1"/>
    <col min="16113" max="16113" width="17" style="291" bestFit="1" customWidth="1"/>
    <col min="16114" max="16116" width="12.5703125" style="291" bestFit="1" customWidth="1"/>
    <col min="16117" max="16117" width="17" style="291" bestFit="1" customWidth="1"/>
    <col min="16118" max="16118" width="63.140625" style="291" bestFit="1" customWidth="1"/>
    <col min="16119" max="16119" width="18.85546875" style="291" bestFit="1" customWidth="1"/>
    <col min="16120" max="16120" width="15.85546875" style="291" bestFit="1" customWidth="1"/>
    <col min="16121" max="16121" width="131" style="291" bestFit="1" customWidth="1"/>
    <col min="16122" max="16122" width="4.7109375" style="291" bestFit="1" customWidth="1"/>
    <col min="16123" max="16384" width="9.140625" style="291"/>
  </cols>
  <sheetData>
    <row r="1" spans="1:6" s="285" customFormat="1" ht="72" customHeight="1" x14ac:dyDescent="0.35">
      <c r="A1" s="283" t="s">
        <v>699</v>
      </c>
      <c r="B1" s="284"/>
      <c r="C1" s="284" t="s">
        <v>700</v>
      </c>
      <c r="D1" s="284"/>
      <c r="E1" s="283"/>
    </row>
    <row r="2" spans="1:6" s="288" customFormat="1" ht="23.25" x14ac:dyDescent="0.2">
      <c r="A2" s="286" t="s">
        <v>701</v>
      </c>
      <c r="B2" s="287"/>
      <c r="C2" s="287"/>
      <c r="D2" s="287"/>
      <c r="E2" s="287"/>
    </row>
    <row r="3" spans="1:6" s="289" customFormat="1" ht="18" x14ac:dyDescent="0.25"/>
    <row r="4" spans="1:6" s="289" customFormat="1" ht="18" x14ac:dyDescent="0.25">
      <c r="A4" s="289" t="s">
        <v>702</v>
      </c>
    </row>
    <row r="5" spans="1:6" s="289" customFormat="1" ht="18" x14ac:dyDescent="0.25">
      <c r="A5" s="290" t="s">
        <v>703</v>
      </c>
      <c r="B5" s="290"/>
      <c r="C5" s="290"/>
      <c r="D5" s="290"/>
      <c r="E5" s="290"/>
      <c r="F5" s="290"/>
    </row>
    <row r="6" spans="1:6" s="289" customFormat="1" ht="18" x14ac:dyDescent="0.25"/>
  </sheetData>
  <mergeCells count="1">
    <mergeCell ref="A5: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Anexo 1</vt:lpstr>
      <vt:lpstr>Anexo 2</vt:lpstr>
      <vt:lpstr>Trámite SUIT</vt:lpstr>
      <vt:lpstr>'Anexo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Germán O - M</cp:lastModifiedBy>
  <dcterms:created xsi:type="dcterms:W3CDTF">2020-09-09T15:03:43Z</dcterms:created>
  <dcterms:modified xsi:type="dcterms:W3CDTF">2020-09-14T22:07:16Z</dcterms:modified>
</cp:coreProperties>
</file>