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EFADC448-AD83-42D3-8574-98CF6AAB6779}" xr6:coauthVersionLast="44" xr6:coauthVersionMax="44" xr10:uidLastSave="{00000000-0000-0000-0000-000000000000}"/>
  <bookViews>
    <workbookView xWindow="-120" yWindow="-120" windowWidth="29040" windowHeight="15840" firstSheet="1" activeTab="1" xr2:uid="{00000000-000D-0000-FFFF-FFFF00000000}"/>
  </bookViews>
  <sheets>
    <sheet name="Acerno_Cache_XXXXX" sheetId="2" state="veryHidden" r:id="rId1"/>
    <sheet name="Anexo 1. Plan de Accion" sheetId="1" r:id="rId2"/>
    <sheet name="Anexo 2. Indicadores" sheetId="3" r:id="rId3"/>
  </sheets>
  <definedNames>
    <definedName name="_xlnm._FilterDatabase" localSheetId="1" hidden="1">'Anexo 1. Plan de Accion'!$A$4:$I$15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6" i="1" l="1"/>
  <c r="F13" i="3" l="1"/>
  <c r="J14" i="1" l="1"/>
  <c r="L8" i="1" l="1"/>
  <c r="J8" i="1"/>
  <c r="L7" i="1" l="1"/>
  <c r="J7" i="1"/>
  <c r="L9" i="1" l="1"/>
  <c r="J9" i="1"/>
  <c r="J6" i="1"/>
  <c r="J5" i="1"/>
</calcChain>
</file>

<file path=xl/sharedStrings.xml><?xml version="1.0" encoding="utf-8"?>
<sst xmlns="http://schemas.openxmlformats.org/spreadsheetml/2006/main" count="142" uniqueCount="114">
  <si>
    <t>Compromiso</t>
  </si>
  <si>
    <t>Actividades</t>
  </si>
  <si>
    <t>Producto  y/o  Meta</t>
  </si>
  <si>
    <t>Listado de Actividades Necesarias para el Logro del Producto</t>
  </si>
  <si>
    <t>Indicador</t>
  </si>
  <si>
    <t>Programación Porcentual Esperado con corte  31/12/19</t>
  </si>
  <si>
    <t>Proceso</t>
  </si>
  <si>
    <t>Fecha final de Ejecución</t>
  </si>
  <si>
    <t>Responsable</t>
  </si>
  <si>
    <t>Supervisión y control de la operación del SITP</t>
  </si>
  <si>
    <t>Implementar una estrategia de ITS en la Entidad</t>
  </si>
  <si>
    <t>Definir y estructurar en el marco del PETI, la estrategia para despliegue de servicios ITS para la Entidad.</t>
  </si>
  <si>
    <t>Un documento de diagnóstico, análisis y entendimiento del enfoque de ITS en la Entidad.</t>
  </si>
  <si>
    <t>Elaborar un documento de diagnóstico, análisis y entendimiento del enfoque de ITS en la Entidad.</t>
  </si>
  <si>
    <t>{(documento de diagnóstico, análisis y entendimiento del enfoque de ITS  elaborado/1)*0,50
+
 (documento de propuesta de la Estrategia ITS elaborado /1)*0,5}
*
100</t>
  </si>
  <si>
    <t>Gestión de TIC</t>
  </si>
  <si>
    <t>Director de TICS</t>
  </si>
  <si>
    <t>Implementar y articular el despliegue de servicios ITS en la Entidad</t>
  </si>
  <si>
    <t>Servicio de Gestión de Tránsito y Operaciones desplegado - Centro de Gestión Fase 2</t>
  </si>
  <si>
    <t>Elaborar un plan de trabajo y  estructuración del proyecto de Centro de Gestión, así como el documento técnico de estudios Previos para el proceso de selección abierta.</t>
  </si>
  <si>
    <t>{(Plan de Trabajo y estructuración elaborado /1)*0,3333
+
{(Documento Técnico de estudios previos elaborado /1)*0,3333
+
 (Actas de Articulación de actividades necesarias para el despliegue de los ITS en la nueva flota elaboradas /Actas de Articulación de actividades necesarias para el despliegue de los ITS en la nueva flota requeridas)*0,3334}
*
100</t>
  </si>
  <si>
    <t>Adoptar escenarios de innovación e investigación en ITS para la entidad</t>
  </si>
  <si>
    <t>Mecanismo de Innovación e investigación en ITS adoptados</t>
  </si>
  <si>
    <t>Elaborar y presentar 1 propuesta a la Alta Dirección (Gerente y/o Subgerente)de un mecanismo para el desarrollo de  proyectos de innovación e investigación en ITS en TRANSMILENIO S.A y  elaborar el documento de para adopción de un proyecto.</t>
  </si>
  <si>
    <t>{(Propuesta elaborada y presentada a la Alta Gerencia /1)*0,3333
+
(nexo técnico de nuevos servicios ITS, para los procesos de selección de Operadores de Flota  elaborado /1)*0,3333
+
 (Sesiones de socialización adelantadas /2)*0,3334}
*
100</t>
  </si>
  <si>
    <t>Apoyo técnico en actividades de operación y seguimiento al Sistema TransMilenio.</t>
  </si>
  <si>
    <t>Contrato de Interventoría al SIRCI supervisado en el componente de competencia de la Dirección de TICs</t>
  </si>
  <si>
    <t>Elaborar Doce (12) informes (uno mensual) de supervisión incluida la certificación de cumplimiento.</t>
  </si>
  <si>
    <t>[(Informes mensuales de supervisión elaborados / 12)*0,7
+
(Proceso de contratación de la nueva interventoría al SIRCI adelantado / 1)*0,3)]*100</t>
  </si>
  <si>
    <t>Documento de Iniciativas tecnológicas estructurado en el marco de la operación del SIRCI</t>
  </si>
  <si>
    <t>Elaborar un documento de definición de iniciativas tecnológicas posibles en el sistema.</t>
  </si>
  <si>
    <t>{(documento de definición de iniciativas tecnológicas posibles en el sistema elaborado /1)*0,5
+
{(Documentos de estructuración de iniciativas tecnológicas identificadas elaborados /2)*0,5}
*
100</t>
  </si>
  <si>
    <t>Liderar al interior de la entidad, la adopción de la Política de Gobierno Digital del Estado.</t>
  </si>
  <si>
    <t>Estructurar y articular las actividades de adopción de la Política de Gobierno Digital.</t>
  </si>
  <si>
    <t>Habilitadores transversales y propósitos de la Política Implementados</t>
  </si>
  <si>
    <t xml:space="preserve">Elaborar Matriz de Registro de avance de implementación de tres (3)  dominios de Arquitectura de TI, en la Matriz del Mapa de ruta de Gobierno Digital </t>
  </si>
  <si>
    <t>{(Matriz de registro de avance de implementación de dominios de arquitectura de TI elaborada /1)*0,5
+
{(Matriz de registro de avance de desarrollo de propósitos de gobierno digital elaborada /1/2)*0,5}
*
100</t>
  </si>
  <si>
    <t>Fortalecer la estrategia de seguridad de la información en la Entidad</t>
  </si>
  <si>
    <t>Estructurar y desarrollar la Implementación de componentes de la estrategia de seguridad de la Información en Transmilenio S.A.</t>
  </si>
  <si>
    <t>Implementar el 60% de los componentes de la Estrategia de seguridad de la información implementados</t>
  </si>
  <si>
    <t>Realización de dos (2)  actividades de Socialización de la estrategia de seguridad de la información de la entidad.</t>
  </si>
  <si>
    <t>{(Actividades de socialización de la estrategia de seguridad de la información realizadas /2)*0,5
+
{(Documento de implementación del 60% de los Componentes definidos en la estrategia de seguridad de la información de la entidad elaborado /1)*0,5}
*
100</t>
  </si>
  <si>
    <t>Modernización Tecnológica que soporte procesos Misionales y de Apoyo de la Entidad</t>
  </si>
  <si>
    <t xml:space="preserve">Adoptar herramientas y servicios tecnológicas que modernicen y soporten la gestión de la Entidad </t>
  </si>
  <si>
    <t>Herramientas y servicios tecnológicos implementados de acuerdo con el Plan de Adquisiciones</t>
  </si>
  <si>
    <t>Ejecutar el 100% de los procesos previstos en plan de adquisiciones, asociados a soluciones y servicios TIC.</t>
  </si>
  <si>
    <t>(Procesos de contratación a cargo de la dependencia ejecutados / proceso de contratación a cargo de la dependencia programados en el plan de adquisiciones)*100</t>
  </si>
  <si>
    <t>Entregar de manera formal a los usuarios de las áreas, las Soluciones de sistemas de información implementados en la Entidad.</t>
  </si>
  <si>
    <t>Soluciones de Sistemas de Información Institucionalizadas</t>
  </si>
  <si>
    <t>Documentar el 100% de los requerimientos de  soluciones y/o servicios tecnológicos solicitados por las dependencias usuarias y viabilizados por la Dirección de TICs.
Nota: Para que el requerimiento sea viabilizado requiere que previamente haya sido analizada su capacidad técnica y la disposición de recursos para adelantarlo</t>
  </si>
  <si>
    <t>{( Requerimientos de  soluciones y/o servicios tecnológicos solicitados por las dependencias usuarias y viabilizados por la Dirección de TICs, documentados / requerimientos de  soluciones y/o servicios tecnológicos solicitados por las dependencias usuarias y viabilizados por la Dirección de TICs)*100</t>
  </si>
  <si>
    <t>Implementar 9 Soluciones De Software En Una Plataforma Computacional Eficiente Que Automaticen Los Procesos De Recaudo Y Remuneración, El Modelo De Programación Y Regulación De Flota, Y El Subsistema De Inteligencia De Negocios (Valor Vigencia: 2,3. Valor Acumulado de PDD 8)</t>
  </si>
  <si>
    <t>2,3 Soluciones De Software implementadas  En Una Plataforma Computacional Eficiente Que Automaticen Los Procesos De Recaudo Y Remuneración, El Modelo De Programación Y Regulación De Flota, Y El Subsistema De Inteligencia De Negocios logrando un acumulado de 8 soluciones</t>
  </si>
  <si>
    <t>(Soluciones De Software implementadas  En Una Plataforma Computacional Eficiente Que Automaticen Los Procesos De Recaudo Y Remuneración, El Modelo De Programación Y Regulación De Flota, / 2,3)*100</t>
  </si>
  <si>
    <t>Implantar 6 Soluciones De Software Que Automaticen Los Procesos Administrativos De La Institución Y Migren La Información Existente. (Valor Vigencia: 3. Valor Acumulado de PDD 5)</t>
  </si>
  <si>
    <t>3 Soluciones De Software implantadas  Que Automaticen Los Procesos Administrativos De La Institución Y Migren La Información Existente. logrando un acumulado de 5 soluciones</t>
  </si>
  <si>
    <t>( Soluciones De Software implantadas  Que Automaticen Los Procesos Administrativos De La Institución Y Migren La Información Existente / 3)*100</t>
  </si>
  <si>
    <t>SEGUIMIENTO OFICINA DE CONTROL INTERNO</t>
  </si>
  <si>
    <t>Calificación Oficina de Contro Interno</t>
  </si>
  <si>
    <t>Observaciones OCI</t>
  </si>
  <si>
    <t>La Oficina de Control Interno, evidenció la elaboración del Documento de diagnóstico, análisis y entendimiento del enfoque de ITS de la Entidad.  También se evidenció la elaboración del documento de la Propuesta de la Estrategia ITS de la Entidad. Con lo anterior, la dependencia alcanzó el 100% de esta actividad planeada para el año 2019.</t>
  </si>
  <si>
    <t>La Oficina de Control Interno, evidenció la realización de un documento de definición de iniciativas tecnológicas posibles en el sistema.  Ademas se pudo evidenciar la implementacion de tres de estas propuestas definidas:  la Implementacion de TransmiApp: esta es la aplicacion oficial de TRANSMILENIO.S.A. para que los usuarios planeen sus viajes, encontrando rutas y buscando paraderos etc.  Tambien se evidenció la  implementación de una prueba Piloto de instalacion de pantallas con informacion  de Buses zonales en tiempo real, en algunos paraderos de la ciudad. Tambien se pudo evidenciar la implementación de la propuesta de  recarga de la tarjeta TU LLAVE via WEB. Las evidencias fueron enviadas, por lo que  se cumplieron al 100% estas actividades programadas para el año 2019.</t>
  </si>
  <si>
    <t xml:space="preserve">La Oficina de Control Interno, evidenció la realización de  dos (2) actividades de socialización de la estrategia de seguridad de la información.  Se tienen las dos (2)  presentaciones realizadas en archivos de Power Point y las correspondientes listas de asistencia a estas actividades.  Se pudo evidenciar también el Mapa de Ruta: SGSI GEL-2019 - 2020, el cual es el documento donde se registra la implementación del Sistema de Gestión de la Seguridad de la información de la Entidad.  Según este mapa de ruta del proyecto, la Entidad hasta el 31 de Diciembre del 2019,  alcanzaba un porcentaje de implementación del  82%. La oficina de Control Interno, realizó una prueba aleatoria respecto a las 123 actividades enmarcadas en el mapa de Ruta, tomando 23 de las actividades que se encontraban registradas con un avance del 100% y luego de verificar las evidencias reportadas, se concluye que el avance al 31 de Diciembre de 2019, en cuanto a la implementación del mapa de rutas  de la Planeación Estratégica de la Seguridad de la información, es del  82%.  Por lo anterior, y dado que las  actividades planeadas  fueron realizadas, se califican al 100%. 
</t>
  </si>
  <si>
    <t>La Oficina de Control Interno evidenció la documentación respectiva de los requerimientos de los usuarios de las soluciones de los Sistemas de Información y se encontró que para una de las soluciones no se realizó la documentación respectiva, en los formatos que la Entidad estableció, según el procedimiento: P-DT-013: "Construcción de Sistemas de Información".  Se tiene un hallazgo, el cual tiene acciones pendientes a 31 de Marzo y 15 de Febrero del 2020. Por lo anterior el cumplimiento de esta meta, se califica con el 80% de cumplimiento.</t>
  </si>
  <si>
    <t>La Oficina de Control Interno, evidenció respecto a las actividades de implantar seis (6) soluciones de Software que automaticen los procesos administrativos de la institución, que se implantaron dichas soluciones con el Sistema T-DOC y se encuentran en operación (Expedientes generales, PQRS, Expedientes Conductores, Correspondencia, Expedientes Vehículos y Bitácora Control). Por lo anterior se concluye que se cumplieron estas actividades planeadas para este año al 100%.</t>
  </si>
  <si>
    <t>La Oficina de Control Interno, evidenció la realización de la Matriz de registro de avance de implementación de dominios de arquitectura de TI, en los dominios: Estrategia de TI(elaboración de la Planeación Estratégica de las Tecnologías de la Información: PETI,  elaboración y seguimiento del Portafolio de servicios de TI), Gobierno de TI(monitoreo y evaluación de proyectos de TI, cumplimiento de las Políticas de TI), Sistemas de Información(identificación de la Arquitectura de los Sistemas de Información, arquitectura basada en TOGAF, para la contratación e implementación de los Sistemas de Información).  Se evidenció además en esta Matriz el registro de avance de desarrollos de propósito de gobierno digital. Además se muestra como ejemplo, las implementaciones del GeoPortal: GeoTransmi(https://transmilenio.maps.arcgis.com/home/index.html)  y el portal de Datos Abiertos: (https://datosabiertos-transmilenio.hub.arcgis.com). Por lo anterior, se concluye que se  realizaron estas actividades que estaban propuestas para el año 2019.</t>
  </si>
  <si>
    <t>La Oficina de Control Interno, evidenció la realización de los 12 informes de Supervisión a la Interventoría, correspondientes al 2019.   Además se evidenció, el proceso de contratación de la nueva interventoría del SIRCI, en la plataforma: SECOP II, contrato 724-2019 y proceso: TMSA-CM-05-2019,  donde se pudo evidenciar la documentación respectiva para la nueva interventoría (Acta de inicio, Acto administrativo de apertura, Anexo Técnico, CDP, CRP, Designación de Supervisor, etc.).  Por lo anterior se cumplieron  estas actividades, propuestas para el año 2019.</t>
  </si>
  <si>
    <t>La Oficina de Control Interno pudo evidenciar la propuesta elaborada y presentada a la alta gerencia de la Entidad (se tiene la agenda del comité de Gerencia, la presentación realizada, y la respectiva lista de asistencia). Respecto al anexo técnico de los nuevos servicios ITS, se pudo evidenciar la elaboración de dicho documento técnico, con fecha de Diciembre de 2019, donde se tratan temas como: Contexto ITS y Prestación de Servicios, Subconjuntos de ITS no SIRCI y su integración con el Centro de Gestión, etc.  Respecto a las sesiones de socialización adelantadas, se evidenció actas de reuniones de socialización. Por lo anterior, la dependencia alcanzó el 100% de estas actividades planeadas para el año 2019.</t>
  </si>
  <si>
    <t>NOMBRE DEL INDICADOR</t>
  </si>
  <si>
    <t>TIPO</t>
  </si>
  <si>
    <t>FÓRMULA</t>
  </si>
  <si>
    <t>OBJETIVO</t>
  </si>
  <si>
    <t>PERIODICIDAD</t>
  </si>
  <si>
    <t>VALOR MÍNIMO / MÁXIMO ACEPTADO</t>
  </si>
  <si>
    <t>META A LOGRAR</t>
  </si>
  <si>
    <t>ENE</t>
  </si>
  <si>
    <t>FEB</t>
  </si>
  <si>
    <t>MAR</t>
  </si>
  <si>
    <t>ABR</t>
  </si>
  <si>
    <t>MAY</t>
  </si>
  <si>
    <t>JUN</t>
  </si>
  <si>
    <t>JUL</t>
  </si>
  <si>
    <t>AGO</t>
  </si>
  <si>
    <t>SEP</t>
  </si>
  <si>
    <t>OCT</t>
  </si>
  <si>
    <t>NOV</t>
  </si>
  <si>
    <t>DIC</t>
  </si>
  <si>
    <t>OBSERVACIONES OCI</t>
  </si>
  <si>
    <t xml:space="preserve">Cumplimiento del Plan Estratégico de Sistemas de Información </t>
  </si>
  <si>
    <t>Eficacia</t>
  </si>
  <si>
    <t>Monitorear el cumplimiento de los planes y proyectos que en materia de Tecnologías de información y comunicaciones queden inscritos en el Plan Estratégico  Tecnologías de la Información PETIC</t>
  </si>
  <si>
    <t>Mensual</t>
  </si>
  <si>
    <t>Cumplir  al final del periodo y en el acumulado mensual, con el 80% en la ejecucion de los proyectos 2018 asociados a  sistemas de información, en el marco del Mapa de Ruta de Proyectos del PETIC.</t>
  </si>
  <si>
    <t>Cumplir al final del periodo y en el acumulado mensual con el 90% de las actividades asociadas a los sistemas de Informacón previstos para la vigencia en el marco del Mapa de Ruta de Proyectos del PETIC.</t>
  </si>
  <si>
    <t>Disponibilidad de los Servicios Tecnológicos</t>
  </si>
  <si>
    <t>Verificar la disponibilidad de uso y correcta operación de los equipos de cómputo centrales (servidores), software y bases de datos en los servidores, paginas WEB, aplicaciones corporativas, redes de datos y equipos de comunicaciones con que cuenta TRANSMILENIO S.A., que sirven de soporte a la ejecución de las labores administrativas de los funcionarios</t>
  </si>
  <si>
    <t xml:space="preserve">Mensual </t>
  </si>
  <si>
    <t>Los equipos de cómputo centrales (servidores), redes, software, bases de datos y en general las aplicaciones corporativas funcionan correctamente al menos el 80% de la jornada laboral.</t>
  </si>
  <si>
    <t>Mantener en correcto funcionamiento los equipos de cómputo centrales (servidores), redes, software y bases de datos y en general las aplicaciones corporativas el 99,6% del tiempo de la jornada laboral.</t>
  </si>
  <si>
    <t xml:space="preserve">Tiempo Promedio de Respuesta a requerimientos de usuario </t>
  </si>
  <si>
    <t>Eficiencia</t>
  </si>
  <si>
    <t>El tiempo máximo de espera para que sea atendido el requerimiento o solicitud de soporte de un usuario no debe superior a los 20 minutos.</t>
  </si>
  <si>
    <t>Atender en 15 minutos o menos, los incidentes de soporte técnico y atención a los usuarios internos de la Entidad</t>
  </si>
  <si>
    <t>INDICADOR</t>
  </si>
  <si>
    <t>PONDERACIÓN</t>
  </si>
  <si>
    <t>CUMPLIMIENTO INDICADORES</t>
  </si>
  <si>
    <t xml:space="preserve">Dadas las evidencias recibidas por correo electrónico el pasado 17 de Enero del 2010,  por  la Gestión de TIC, con la herramienta "ORACLE Enterprise Manager", donde se  reporta la disponibilidad de uso y correcta operación de los Servicios considerados como críticos para la Entidad, como son: Servidores, Bases de Datos Administrativas, la red de Datos Administrativa, Páginas WEB, el ERP, el sistema de Gestión Documental y el  Correo Electrónico, se evidencia que en el mes de abril el porcentaje de disponibilidad presentado fue 99,98%, en el mes de mayo la disponibilidad fue del 99,99%, en el mes de junio fue de 98,79%, en el mes de julio bajo al 96.85%,  esto debido a la migración de la plataforma ORACLE(migración de la plataforma anterior con los servidores Blade Center hacia los servidores nuevos DELL), el tiempo de indisponibilidad o inactividad se aumenta. En el mes de agosto el porcentaje de disponibilidad fue de 99,26%, en los meses de septiembre,   octubre y noviembre el porcentaje de disponibilidad fue de 100% y por último en el mes de diciembre, el porcentaje de disponibilidad fue del 99,82%.  Dado que el porcentaje de disponibilidad en promedio de los doce (12)  meses es de: 99,14% y teniendo en cuenta que la meta era alcanzar el 99,6%, el cumplimiento fue del 99,53. </t>
  </si>
  <si>
    <t>La Oficina de Control Interno, evidenció la elaboración del Anexo Técnico: “Notificación del contrato 753-2018 Centro de Gestión, Coordinación Integral del SIRCI. Se evidenció además la elaboración del cronograma, así como la presentación del “Sistema Tecnológico de Seguridad (STS) y Centro de Gestión. Se evidenció además en la plataforma SECOP II, el documento de estudios previos del Centro de Gestión, realizado y publicado en dicha plataforma  y las actas de las reuniones realizadas para el despliegue de los ITS en la nueva flota.  Con lo anterior, la dependencia alcanzo el 100% de esta actividad planeada para el año 2019.</t>
  </si>
  <si>
    <t>La Oficina de Control interno, pudo evidenciar que del Plan Anual de Adquisiciones, publicado en la Intranet Corporativa, se cumplió en un 99% (110 acciones de 111 programadas).  Solo una de ellas, no fue implementada.  La Dependencia evaluada, reconoce que si bien el porcentaje del cumplimiento es alto, se tienen desfases en la oportunidad  de la ejecucion en el tiempo y estas fechas son reprogramadas.</t>
  </si>
  <si>
    <t>La Oficina de Control Interno evidencio respecto a las actividades de implementar nueve (9) soluciones de Software  en una plataforma computacional eficiente que automaticen los procesos de recaudo y remuneración, el modelo de programación y regulación de flota, que  estos proyectos estaban estructurados en varias etapas a saber: 1. Definición del Problema a resolver y plan del proyecto (peso 30%), 2. Gestión contractual de la solución (peso 10%), 3. Construcción e implementación de la solución (peso 50%), 4. Otros procesos contractuales asociados  la solución y a la meta (peso 10%).  Con las evidencias reportadas por el proceso de Gestión de TIC, se pudo evidenciar que al corte del 31 de diciembre del 2019, cuatro (4)  de estas soluciones estaban cumplidas al 100% (Software ARCGIS, Software ETL, Software de Indicadores de Recaudo y Software de Alarmas), las otras cinco (5) soluciones, estaban en los siguientes porcentajes: Sistema Estadístico: 86%, Sistema de Remuneración de agentes: 0%, Sistema de apoyo a la Interventoría y Desincentivos 85%, Sistema de Naturaleza Espacial 88% y Sistema de Tiempo Real Centro de Gestión 97%.  Por lo anterior, el cumplimiento de estas actividades fue en promedio: 84% y dado que la meta establecida era cumplir con el 90%, esta se califica con el 93% de cumplimiento.</t>
  </si>
  <si>
    <t>Anexo 1 - Matriz Seguimiento al Plan de Acción Institucional</t>
  </si>
  <si>
    <t xml:space="preserve">Dadas las evidencias enviadas por la Dirección de TIC, con el correo  del 17 de Enero de 2020, se verifico  el cumplimiento de los planes y proyectos durante los meses de enero a diciembre de 2019, respecto a las  actividades asociadas a la construcción de los sistemas de información: Sistema de Apoyo a Interventoría y Desincentivos, Sistema de Remuneración de Agentes, Sistema de Naturaleza Espacial y Sistema Estadístico. Además  las soluciones asociadas a Gestión Documental (Sistema T-DOC). La Dirección de TIC, argumento que al término de la vigencia 2019, se habían adelantado actividades asociadas a las soluciones de sistemas de información previstas por la Entidad, señalando que se reportaba un  avance final del 89%, correspondientes a la realización de ocho (8) de las nueve (9) soluciones  propuestas para terminar en diciembre de 2019, toda vez que si bien se avanzó en las 9 soluciones previstas en la vigencia, una no fue entregada toda vez que se declaró incumplimiento por parte del Contratista (CTO 725-19: Sistema de Remuneración de Agentes) impidiendo contar con la solución.  Sin embargo, la Oficina de Control Interno evidencio respecto a las actividades de implementar nueve (9) soluciones de Software, que  estos proyectos estaban estructurados en varias etapas a saber: 1. Definición del Problema a resolver y plan del proyecto (peso 30%), 2. Gestión contractual de la solución (peso 10%), 3. Construcción e implementación de la solución (peso 50%), 4. Otros procesos contractuales asociados  la solución y a la meta (peso 10%). Es decir, que si bien es cierto que los proveedores de la construcción del Software ya entregaron dichos sistemas, no se puede contar que la solución ya está completa al 100%, ya que falta completar las otras etapas definidas previamente. Con las evidencias reportadas por el proceso de Gestión de TIC, se pudo evidenciar que al corte del 31 de diciembre del 2019, del total de nueve (9) soluciones planteadas, cuatro (4)  de estas soluciones estaban cumplidas al 100% (Software ARCGIS, Software ETL, Software de Indicadores de Recaudo y Software de Alarmas), las otras cinco (5) soluciones, estaban en los siguientes porcentajes: Sistema Estadístico: 86%, Sistema de Remuneración de agentes: 0%, Sistema de apoyo a la Interventoría y Desincentivos 85%, Sistema de Naturaleza Espacial 88% y Sistema de Tiempo Real Centro de Gestión 97%.  Por lo anterior, el cumplimiento de estos proyectos con corte a 31 de diciembre del 2019, fue en promedio: 84% y dado que la meta a cumplir con estas actividades era del 90%, el cumplimiento fue del 93,33%. </t>
  </si>
  <si>
    <t xml:space="preserve">De acuerdo con los soportes aportados por la dependencia mediante correo electrónico del 17 de enero del 2020, donde se reporta los archivos en formato Microsoft Excel, con los tiempos de atención a los usuarios en todos los meses (reporte dado por el Sistema: Proactiva Net),  en el área de Mesa de Ayuda, se pudo evidenciar que en el mes de abril, el tiempo de atención en promedio fue de 3,16 minutos, en el mes de mayo fue de 8 minutos, en el mes de junio fue de 4 minutos, en el mes de julio fue de 12 minutos, en el mes de agosto fue de 19 minutos, en el mes de septiembre fue de 20 minutos, en el mes de octubre fue de 18 minutos, en el mes de noviembre fue de 19 minutos y en el mes de diciembre fue de 21 minutos. la Oficina de Control Interno ha recomendado a la Dirección de TIC en pasadas evaluaciones de desempeño, que se tipifiquen las solicitudes de los usuarios y se establezcan tiempos promedios de atención a cada una de estas tipificaciones y de esta manera, poder obtener datos de atención promedios más acertados para la Entidad. Dado que el tiempo de atención a los usuarios en promedio de los doce (12)  meses es de: 12,41 minutos  y teniendo en cuenta que la meta estableció era como máximo, un  tiempo de atención de 15 minutos se evidenció que fue cumplida al 100%.  
</t>
  </si>
  <si>
    <t>Anexo 1 - Matriz de Análisis de Indicadores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</si>
</sst>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sz val="10"/>
      <color indexed="8"/>
      <name val="Arial"/>
      <family val="2"/>
    </font>
    <font>
      <sz val="10"/>
      <color rgb="FF000000"/>
      <name val="Arial"/>
      <family val="2"/>
    </font>
    <font>
      <sz val="10"/>
      <color rgb="FFFF0000"/>
      <name val="Arial"/>
      <family val="2"/>
    </font>
    <font>
      <sz val="8"/>
      <color theme="1"/>
      <name val="Arial"/>
      <family val="2"/>
    </font>
    <font>
      <sz val="12"/>
      <color theme="1"/>
      <name val="Arial"/>
      <family val="2"/>
    </font>
    <font>
      <sz val="11"/>
      <name val="Arial"/>
      <family val="2"/>
    </font>
    <font>
      <sz val="11"/>
      <name val="Calibri"/>
      <family val="2"/>
      <scheme val="minor"/>
    </font>
    <font>
      <b/>
      <sz val="14"/>
      <name val="Arial"/>
      <family val="2"/>
    </font>
    <font>
      <b/>
      <sz val="18"/>
      <name val="Arial"/>
      <family val="2"/>
    </font>
    <font>
      <sz val="11"/>
      <color theme="1"/>
      <name val="Arial"/>
      <family val="2"/>
    </font>
    <font>
      <b/>
      <sz val="16"/>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2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cellStyleXfs>
  <cellXfs count="100">
    <xf numFmtId="0" fontId="0" fillId="0" borderId="0" xfId="0"/>
    <xf numFmtId="0" fontId="0" fillId="0" borderId="0" xfId="0" applyAlignment="1">
      <alignment shrinkToFit="1"/>
    </xf>
    <xf numFmtId="0" fontId="0" fillId="2" borderId="0" xfId="0" applyFill="1"/>
    <xf numFmtId="0" fontId="2" fillId="2" borderId="8" xfId="0" applyFont="1" applyFill="1" applyBorder="1" applyAlignment="1" applyProtection="1">
      <alignment horizontal="center" vertical="center" wrapText="1"/>
      <protection locked="0"/>
    </xf>
    <xf numFmtId="0" fontId="0" fillId="2" borderId="0" xfId="0" applyFill="1" applyAlignment="1">
      <alignment horizontal="justify" vertical="center"/>
    </xf>
    <xf numFmtId="0" fontId="2" fillId="2" borderId="20"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protection locked="0"/>
    </xf>
    <xf numFmtId="0" fontId="3" fillId="2" borderId="0" xfId="0" applyFont="1" applyFill="1" applyAlignment="1">
      <alignment vertical="center" wrapText="1"/>
    </xf>
    <xf numFmtId="0" fontId="3" fillId="2" borderId="0" xfId="0" applyFont="1" applyFill="1" applyAlignment="1">
      <alignment horizontal="justify" vertical="center" wrapText="1"/>
    </xf>
    <xf numFmtId="0" fontId="2" fillId="2" borderId="8" xfId="0" applyFont="1" applyFill="1" applyBorder="1" applyAlignment="1" applyProtection="1">
      <alignment horizontal="center" vertical="center"/>
      <protection locked="0"/>
    </xf>
    <xf numFmtId="0" fontId="2" fillId="2" borderId="8"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4" fillId="2" borderId="8" xfId="0" applyFont="1" applyFill="1" applyBorder="1" applyAlignment="1">
      <alignment horizontal="center" vertical="center" wrapText="1"/>
    </xf>
    <xf numFmtId="9" fontId="4" fillId="2" borderId="8" xfId="4" applyNumberFormat="1" applyFont="1" applyFill="1" applyBorder="1" applyAlignment="1">
      <alignment vertical="center"/>
    </xf>
    <xf numFmtId="0" fontId="5" fillId="2" borderId="8" xfId="0" applyFont="1" applyFill="1" applyBorder="1" applyAlignment="1">
      <alignment horizontal="justify" vertical="center" wrapText="1"/>
    </xf>
    <xf numFmtId="9" fontId="4" fillId="2" borderId="8" xfId="0" applyNumberFormat="1" applyFont="1" applyFill="1" applyBorder="1" applyAlignment="1">
      <alignment horizontal="justify" vertical="center" wrapText="1"/>
    </xf>
    <xf numFmtId="10" fontId="4" fillId="2" borderId="8" xfId="4" applyNumberFormat="1" applyFont="1" applyFill="1" applyBorder="1" applyAlignment="1">
      <alignment vertical="center"/>
    </xf>
    <xf numFmtId="0" fontId="6" fillId="2" borderId="8" xfId="0" applyFont="1" applyFill="1" applyBorder="1" applyAlignment="1">
      <alignment horizontal="justify" vertical="center"/>
    </xf>
    <xf numFmtId="9" fontId="3" fillId="2" borderId="8" xfId="0" applyNumberFormat="1" applyFont="1" applyFill="1" applyBorder="1" applyAlignment="1">
      <alignment horizontal="justify" vertical="center" wrapText="1"/>
    </xf>
    <xf numFmtId="2" fontId="3" fillId="2" borderId="8" xfId="4" applyNumberFormat="1" applyFont="1" applyFill="1" applyBorder="1" applyAlignment="1">
      <alignment horizontal="center" vertical="center"/>
    </xf>
    <xf numFmtId="0" fontId="2" fillId="2" borderId="0" xfId="0" applyFont="1" applyFill="1" applyBorder="1" applyAlignment="1">
      <alignment vertical="center" wrapText="1"/>
    </xf>
    <xf numFmtId="0" fontId="2" fillId="2" borderId="0" xfId="0" applyFont="1" applyFill="1" applyAlignment="1">
      <alignment vertical="center" wrapText="1"/>
    </xf>
    <xf numFmtId="0" fontId="3" fillId="2" borderId="0" xfId="0" applyFont="1" applyFill="1" applyBorder="1" applyAlignment="1">
      <alignment horizontal="justify" vertical="center" wrapText="1"/>
    </xf>
    <xf numFmtId="10" fontId="3" fillId="2" borderId="0" xfId="0" applyNumberFormat="1" applyFont="1" applyFill="1" applyAlignment="1">
      <alignment vertical="center" wrapText="1"/>
    </xf>
    <xf numFmtId="9" fontId="3" fillId="2" borderId="0" xfId="0" applyNumberFormat="1" applyFont="1" applyFill="1" applyAlignment="1">
      <alignment vertical="center" wrapText="1"/>
    </xf>
    <xf numFmtId="0" fontId="8" fillId="2" borderId="0" xfId="0" applyFont="1" applyFill="1" applyAlignment="1">
      <alignment vertical="center" wrapText="1"/>
    </xf>
    <xf numFmtId="0" fontId="2" fillId="2" borderId="1" xfId="0" applyFont="1" applyFill="1" applyBorder="1" applyAlignment="1">
      <alignment vertical="center" wrapText="1"/>
    </xf>
    <xf numFmtId="10" fontId="2" fillId="2" borderId="2" xfId="0" applyNumberFormat="1" applyFont="1" applyFill="1" applyBorder="1" applyAlignment="1">
      <alignment vertical="center" wrapText="1"/>
    </xf>
    <xf numFmtId="0" fontId="6" fillId="2" borderId="8" xfId="0" applyFont="1" applyFill="1" applyBorder="1" applyAlignment="1">
      <alignment horizontal="justify" vertical="center" wrapText="1"/>
    </xf>
    <xf numFmtId="0" fontId="7" fillId="2" borderId="0" xfId="0" applyFont="1" applyFill="1" applyAlignment="1">
      <alignment horizontal="justify" vertical="center" wrapText="1"/>
    </xf>
    <xf numFmtId="0" fontId="3" fillId="2" borderId="8" xfId="0" applyFont="1" applyFill="1" applyBorder="1" applyAlignment="1">
      <alignment horizontal="justify" vertical="center" wrapText="1"/>
    </xf>
    <xf numFmtId="0" fontId="10" fillId="2" borderId="0" xfId="5"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justify" vertical="center" wrapText="1"/>
    </xf>
    <xf numFmtId="0" fontId="11" fillId="2" borderId="0" xfId="0" applyFont="1" applyFill="1"/>
    <xf numFmtId="0" fontId="12" fillId="2" borderId="0" xfId="0" applyFont="1" applyFill="1" applyAlignment="1">
      <alignment vertical="center" wrapText="1"/>
    </xf>
    <xf numFmtId="0" fontId="13" fillId="2" borderId="0" xfId="5" applyFont="1" applyFill="1" applyAlignment="1">
      <alignment horizontal="center"/>
    </xf>
    <xf numFmtId="0" fontId="14" fillId="2" borderId="0" xfId="0" applyFont="1" applyFill="1" applyAlignment="1">
      <alignment horizontal="justify"/>
    </xf>
    <xf numFmtId="0" fontId="15" fillId="2" borderId="0" xfId="5" applyFont="1" applyFill="1" applyAlignment="1" applyProtection="1">
      <alignment vertical="center"/>
      <protection locked="0"/>
    </xf>
    <xf numFmtId="0" fontId="15" fillId="2" borderId="0" xfId="5" applyFont="1" applyFill="1" applyAlignment="1" applyProtection="1">
      <alignment vertical="center" wrapText="1"/>
      <protection locked="0"/>
    </xf>
    <xf numFmtId="0" fontId="14" fillId="2" borderId="0" xfId="0" applyFont="1" applyFill="1"/>
    <xf numFmtId="0" fontId="14" fillId="2" borderId="0" xfId="0" applyFont="1" applyFill="1" applyAlignment="1">
      <alignment horizontal="justify" vertical="center"/>
    </xf>
    <xf numFmtId="0" fontId="14" fillId="2" borderId="0" xfId="0" applyFont="1" applyFill="1" applyAlignment="1">
      <alignment horizontal="center"/>
    </xf>
    <xf numFmtId="0" fontId="16" fillId="2" borderId="0" xfId="1" applyFont="1" applyFill="1" applyBorder="1" applyAlignment="1">
      <alignment horizontal="justify" vertical="top"/>
    </xf>
    <xf numFmtId="0" fontId="16" fillId="2" borderId="0" xfId="1" applyFont="1" applyFill="1" applyBorder="1" applyAlignment="1">
      <alignment vertical="top"/>
    </xf>
    <xf numFmtId="0" fontId="14" fillId="2" borderId="19" xfId="0" applyFont="1" applyFill="1" applyBorder="1"/>
    <xf numFmtId="0" fontId="14" fillId="2" borderId="0" xfId="0" applyFont="1" applyFill="1" applyBorder="1"/>
    <xf numFmtId="10" fontId="3" fillId="2" borderId="8" xfId="1" applyNumberFormat="1" applyFont="1" applyFill="1" applyBorder="1" applyAlignment="1">
      <alignment horizontal="center" vertical="center"/>
    </xf>
    <xf numFmtId="10" fontId="3" fillId="2" borderId="12" xfId="1" applyNumberFormat="1" applyFont="1" applyFill="1" applyBorder="1" applyAlignment="1">
      <alignment horizontal="center" vertical="center"/>
    </xf>
    <xf numFmtId="0" fontId="2" fillId="2" borderId="4" xfId="1" applyFont="1" applyFill="1" applyBorder="1" applyAlignment="1" applyProtection="1">
      <alignment horizontal="center" vertical="center" wrapText="1"/>
      <protection locked="0"/>
    </xf>
    <xf numFmtId="0" fontId="2" fillId="2" borderId="22" xfId="1" applyFont="1" applyFill="1" applyBorder="1" applyAlignment="1" applyProtection="1">
      <alignment horizontal="center" vertical="center" wrapText="1"/>
      <protection locked="0"/>
    </xf>
    <xf numFmtId="0" fontId="3" fillId="2" borderId="0" xfId="0" applyFont="1" applyFill="1"/>
    <xf numFmtId="0" fontId="6" fillId="2" borderId="6" xfId="1" applyFont="1" applyFill="1" applyBorder="1" applyAlignment="1">
      <alignment horizontal="justify" vertical="top" wrapText="1"/>
    </xf>
    <xf numFmtId="0" fontId="4" fillId="2" borderId="7" xfId="1" applyFont="1" applyFill="1" applyBorder="1" applyAlignment="1" applyProtection="1">
      <alignment horizontal="justify" vertical="center" wrapText="1"/>
    </xf>
    <xf numFmtId="0" fontId="4" fillId="3" borderId="7" xfId="1" applyFont="1" applyFill="1" applyBorder="1" applyAlignment="1" applyProtection="1">
      <alignment horizontal="justify" vertical="center" wrapText="1"/>
    </xf>
    <xf numFmtId="0" fontId="3" fillId="2" borderId="7" xfId="1" applyFont="1" applyFill="1" applyBorder="1" applyAlignment="1">
      <alignment horizontal="center" vertical="center" wrapText="1"/>
    </xf>
    <xf numFmtId="10" fontId="4" fillId="2" borderId="7" xfId="1" applyNumberFormat="1" applyFont="1" applyFill="1" applyBorder="1" applyAlignment="1" applyProtection="1">
      <alignment horizontal="center" vertical="center" wrapText="1"/>
    </xf>
    <xf numFmtId="0" fontId="3" fillId="2" borderId="7" xfId="1" applyFont="1" applyFill="1" applyBorder="1" applyAlignment="1">
      <alignment horizontal="center" vertical="center"/>
    </xf>
    <xf numFmtId="14" fontId="3" fillId="2" borderId="7" xfId="1" applyNumberFormat="1" applyFont="1" applyFill="1" applyBorder="1" applyAlignment="1">
      <alignment horizontal="center" vertical="center"/>
    </xf>
    <xf numFmtId="9" fontId="3" fillId="2" borderId="10" xfId="1" applyNumberFormat="1" applyFont="1" applyFill="1" applyBorder="1" applyAlignment="1" applyProtection="1">
      <alignment horizontal="center" vertical="center"/>
      <protection locked="0"/>
    </xf>
    <xf numFmtId="0" fontId="3" fillId="2" borderId="7" xfId="0" applyFont="1" applyFill="1" applyBorder="1" applyAlignment="1">
      <alignment horizontal="justify" vertical="center" wrapText="1"/>
    </xf>
    <xf numFmtId="9" fontId="3" fillId="2" borderId="18" xfId="1" applyNumberFormat="1" applyFont="1" applyFill="1" applyBorder="1" applyAlignment="1" applyProtection="1">
      <alignment horizontal="center" vertical="center"/>
      <protection locked="0"/>
    </xf>
    <xf numFmtId="0" fontId="4" fillId="2" borderId="8" xfId="1" applyFont="1" applyFill="1" applyBorder="1" applyAlignment="1" applyProtection="1">
      <alignment horizontal="justify" vertical="center" wrapText="1"/>
    </xf>
    <xf numFmtId="0" fontId="4" fillId="3" borderId="8" xfId="1" applyFont="1" applyFill="1" applyBorder="1" applyAlignment="1" applyProtection="1">
      <alignment horizontal="justify" vertical="center" wrapText="1"/>
    </xf>
    <xf numFmtId="0" fontId="3" fillId="2" borderId="8" xfId="1" applyFont="1" applyFill="1" applyBorder="1" applyAlignment="1">
      <alignment horizontal="center" vertical="center" wrapText="1"/>
    </xf>
    <xf numFmtId="10" fontId="4" fillId="2" borderId="8" xfId="1" applyNumberFormat="1" applyFont="1" applyFill="1" applyBorder="1" applyAlignment="1" applyProtection="1">
      <alignment horizontal="center" vertical="center" wrapText="1"/>
    </xf>
    <xf numFmtId="0" fontId="3" fillId="2" borderId="8" xfId="1" applyFont="1" applyFill="1" applyBorder="1" applyAlignment="1">
      <alignment horizontal="center" vertical="center"/>
    </xf>
    <xf numFmtId="14" fontId="3" fillId="2" borderId="8" xfId="1" applyNumberFormat="1" applyFont="1" applyFill="1" applyBorder="1" applyAlignment="1">
      <alignment horizontal="center" vertical="center"/>
    </xf>
    <xf numFmtId="9" fontId="3" fillId="2" borderId="14" xfId="1" applyNumberFormat="1" applyFont="1" applyFill="1" applyBorder="1" applyAlignment="1" applyProtection="1">
      <alignment horizontal="center" vertical="center"/>
      <protection locked="0"/>
    </xf>
    <xf numFmtId="9" fontId="3" fillId="2" borderId="15" xfId="1" applyNumberFormat="1" applyFont="1" applyFill="1" applyBorder="1" applyAlignment="1" applyProtection="1">
      <alignment horizontal="center" vertical="center"/>
      <protection locked="0"/>
    </xf>
    <xf numFmtId="0" fontId="6" fillId="2" borderId="6" xfId="1" applyFont="1" applyFill="1" applyBorder="1" applyAlignment="1">
      <alignment horizontal="justify" wrapText="1"/>
    </xf>
    <xf numFmtId="0" fontId="3" fillId="2" borderId="6" xfId="1" applyFont="1" applyFill="1" applyBorder="1" applyAlignment="1">
      <alignment horizontal="justify"/>
    </xf>
    <xf numFmtId="9" fontId="4" fillId="2" borderId="8" xfId="1" applyNumberFormat="1" applyFont="1" applyFill="1" applyBorder="1" applyAlignment="1" applyProtection="1">
      <alignment horizontal="center" vertical="center" wrapText="1"/>
    </xf>
    <xf numFmtId="0" fontId="3" fillId="2" borderId="10" xfId="1" applyFont="1" applyFill="1" applyBorder="1" applyAlignment="1">
      <alignment horizontal="justify"/>
    </xf>
    <xf numFmtId="0" fontId="6" fillId="2" borderId="14" xfId="1" applyFont="1" applyFill="1" applyBorder="1" applyAlignment="1">
      <alignment horizontal="justify" vertical="center" wrapText="1"/>
    </xf>
    <xf numFmtId="0" fontId="6" fillId="2" borderId="8" xfId="1" applyFont="1" applyFill="1" applyBorder="1" applyAlignment="1">
      <alignment horizontal="justify" vertical="center" wrapText="1"/>
    </xf>
    <xf numFmtId="9" fontId="4" fillId="2" borderId="11" xfId="1" applyNumberFormat="1" applyFont="1" applyFill="1" applyBorder="1" applyAlignment="1" applyProtection="1">
      <alignment horizontal="center" vertical="center" wrapText="1"/>
    </xf>
    <xf numFmtId="0" fontId="6" fillId="2" borderId="12" xfId="1" applyFont="1" applyFill="1" applyBorder="1" applyAlignment="1">
      <alignment horizontal="justify" vertical="center" wrapText="1"/>
    </xf>
    <xf numFmtId="0" fontId="3" fillId="2" borderId="12" xfId="1" applyFont="1" applyFill="1" applyBorder="1" applyAlignment="1">
      <alignment horizontal="center" vertical="center" wrapText="1"/>
    </xf>
    <xf numFmtId="14" fontId="3" fillId="2" borderId="12" xfId="1" applyNumberFormat="1" applyFont="1" applyFill="1" applyBorder="1" applyAlignment="1">
      <alignment horizontal="center" vertical="center"/>
    </xf>
    <xf numFmtId="9" fontId="4" fillId="2" borderId="13" xfId="1" applyNumberFormat="1" applyFont="1" applyFill="1" applyBorder="1" applyAlignment="1" applyProtection="1">
      <alignment horizontal="center" vertical="center" wrapText="1"/>
    </xf>
    <xf numFmtId="9" fontId="3" fillId="2" borderId="16" xfId="1" applyNumberFormat="1" applyFont="1" applyFill="1" applyBorder="1" applyAlignment="1" applyProtection="1">
      <alignment horizontal="center" vertical="center"/>
      <protection locked="0"/>
    </xf>
    <xf numFmtId="0" fontId="3" fillId="2" borderId="12" xfId="0" applyFont="1" applyFill="1" applyBorder="1" applyAlignment="1">
      <alignment horizontal="justify" vertical="center" wrapText="1"/>
    </xf>
    <xf numFmtId="9" fontId="3" fillId="2" borderId="17" xfId="1" applyNumberFormat="1" applyFont="1" applyFill="1" applyBorder="1" applyAlignment="1" applyProtection="1">
      <alignment horizontal="center" vertical="center"/>
      <protection locked="0"/>
    </xf>
    <xf numFmtId="0" fontId="3" fillId="2" borderId="0" xfId="0" applyFont="1" applyFill="1" applyAlignment="1">
      <alignment horizontal="justify"/>
    </xf>
    <xf numFmtId="0" fontId="3" fillId="2" borderId="0" xfId="0" applyFont="1" applyFill="1" applyAlignment="1">
      <alignment horizontal="justify" vertical="center"/>
    </xf>
    <xf numFmtId="9" fontId="3" fillId="2" borderId="0" xfId="0" applyNumberFormat="1" applyFont="1" applyFill="1" applyAlignment="1">
      <alignment horizontal="center"/>
    </xf>
    <xf numFmtId="0" fontId="4" fillId="2" borderId="23" xfId="1" applyFont="1" applyFill="1" applyBorder="1" applyAlignment="1" applyProtection="1">
      <alignment horizontal="justify" vertical="center" wrapText="1"/>
    </xf>
    <xf numFmtId="0" fontId="6" fillId="2" borderId="24" xfId="1" applyFont="1" applyFill="1" applyBorder="1" applyAlignment="1">
      <alignment horizontal="justify" vertical="top" wrapText="1"/>
    </xf>
    <xf numFmtId="0" fontId="6" fillId="2" borderId="25" xfId="1" applyFont="1" applyFill="1" applyBorder="1" applyAlignment="1">
      <alignment horizontal="justify" vertical="top" wrapText="1"/>
    </xf>
    <xf numFmtId="0" fontId="14" fillId="2" borderId="0" xfId="0" applyFont="1" applyFill="1" applyAlignment="1">
      <alignment wrapText="1"/>
    </xf>
    <xf numFmtId="0" fontId="16" fillId="2" borderId="0" xfId="1" applyFont="1" applyFill="1" applyBorder="1" applyAlignment="1">
      <alignment vertical="top"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0" xfId="0" applyFont="1" applyFill="1" applyAlignment="1">
      <alignment wrapText="1"/>
    </xf>
    <xf numFmtId="0" fontId="2" fillId="2" borderId="3" xfId="1" applyFont="1" applyFill="1" applyBorder="1" applyAlignment="1" applyProtection="1">
      <alignment horizontal="center" vertical="center" wrapText="1"/>
      <protection locked="0"/>
    </xf>
    <xf numFmtId="0" fontId="3" fillId="2" borderId="0" xfId="0" applyFont="1" applyFill="1" applyAlignment="1">
      <alignment horizontal="center"/>
    </xf>
  </cellXfs>
  <cellStyles count="6">
    <cellStyle name="Normal" xfId="0" builtinId="0"/>
    <cellStyle name="Normal 2" xfId="1" xr:uid="{00000000-0005-0000-0000-000001000000}"/>
    <cellStyle name="Normal 2 2" xfId="3" xr:uid="{00000000-0005-0000-0000-000002000000}"/>
    <cellStyle name="Normal 7 2" xfId="5" xr:uid="{5080D61D-7928-4F3E-8AF9-823AC8B307F1}"/>
    <cellStyle name="Porcentaje" xfId="4" builtinId="5"/>
    <cellStyle name="Porcentaje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154133</xdr:colOff>
      <xdr:row>3</xdr:row>
      <xdr:rowOff>678871</xdr:rowOff>
    </xdr:from>
    <xdr:to>
      <xdr:col>3</xdr:col>
      <xdr:colOff>3383108</xdr:colOff>
      <xdr:row>3</xdr:row>
      <xdr:rowOff>1993157</xdr:rowOff>
    </xdr:to>
    <xdr:pic>
      <xdr:nvPicPr>
        <xdr:cNvPr id="5" name="Imagen 4" descr="Fórmula del Indicador del PESI">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067792" y="1484166"/>
          <a:ext cx="3228975" cy="1314286"/>
        </a:xfrm>
        <a:prstGeom prst="rect">
          <a:avLst/>
        </a:prstGeom>
      </xdr:spPr>
    </xdr:pic>
    <xdr:clientData/>
  </xdr:twoCellAnchor>
  <xdr:twoCellAnchor editAs="oneCell">
    <xdr:from>
      <xdr:col>3</xdr:col>
      <xdr:colOff>298428</xdr:colOff>
      <xdr:row>5</xdr:row>
      <xdr:rowOff>86591</xdr:rowOff>
    </xdr:from>
    <xdr:to>
      <xdr:col>3</xdr:col>
      <xdr:colOff>3220316</xdr:colOff>
      <xdr:row>5</xdr:row>
      <xdr:rowOff>2049349</xdr:rowOff>
    </xdr:to>
    <xdr:pic>
      <xdr:nvPicPr>
        <xdr:cNvPr id="6" name="Imagen 5" descr="Fórmula del Indicador Tiempo de Respuesta">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2212087" y="6728114"/>
          <a:ext cx="2921888" cy="1962758"/>
        </a:xfrm>
        <a:prstGeom prst="rect">
          <a:avLst/>
        </a:prstGeom>
      </xdr:spPr>
    </xdr:pic>
    <xdr:clientData/>
  </xdr:twoCellAnchor>
  <xdr:twoCellAnchor editAs="oneCell">
    <xdr:from>
      <xdr:col>3</xdr:col>
      <xdr:colOff>86591</xdr:colOff>
      <xdr:row>4</xdr:row>
      <xdr:rowOff>398319</xdr:rowOff>
    </xdr:from>
    <xdr:to>
      <xdr:col>3</xdr:col>
      <xdr:colOff>3139644</xdr:colOff>
      <xdr:row>4</xdr:row>
      <xdr:rowOff>1727056</xdr:rowOff>
    </xdr:to>
    <xdr:pic>
      <xdr:nvPicPr>
        <xdr:cNvPr id="7" name="Imagen 6" descr="Fórmula del Indicador Disponibilidad de Servicio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2000250" y="6018069"/>
          <a:ext cx="3053053" cy="13287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
  <sheetViews>
    <sheetView tabSelected="1" zoomScale="115" zoomScaleNormal="115" workbookViewId="0">
      <selection activeCell="A4" sqref="A4:XFD4"/>
    </sheetView>
  </sheetViews>
  <sheetFormatPr baseColWidth="10" defaultRowHeight="14.25" x14ac:dyDescent="0.2"/>
  <cols>
    <col min="1" max="1" width="31.28515625" style="40" customWidth="1"/>
    <col min="2" max="2" width="41" style="40" customWidth="1"/>
    <col min="3" max="3" width="33.85546875" style="40" customWidth="1"/>
    <col min="4" max="4" width="30.7109375" style="40" customWidth="1"/>
    <col min="5" max="5" width="61" style="43" customWidth="1"/>
    <col min="6" max="6" width="16.7109375" style="43" customWidth="1"/>
    <col min="7" max="8" width="11.42578125" style="43"/>
    <col min="9" max="9" width="13.140625" style="93" customWidth="1"/>
    <col min="10" max="10" width="12.5703125" style="43" customWidth="1"/>
    <col min="11" max="11" width="97.42578125" style="44" customWidth="1"/>
    <col min="12" max="12" width="18.5703125" style="45" customWidth="1"/>
    <col min="13" max="13" width="3.5703125" style="43" customWidth="1"/>
    <col min="14" max="16384" width="11.42578125" style="43"/>
  </cols>
  <sheetData>
    <row r="1" spans="1:15" ht="20.25" x14ac:dyDescent="0.2">
      <c r="B1" s="41"/>
      <c r="C1" s="41"/>
      <c r="D1" s="41"/>
      <c r="E1" s="41" t="s">
        <v>110</v>
      </c>
      <c r="F1" s="41"/>
      <c r="G1" s="41"/>
      <c r="H1" s="41"/>
      <c r="I1" s="42"/>
      <c r="J1" s="41"/>
      <c r="K1" s="41"/>
      <c r="L1" s="41"/>
      <c r="M1" s="42"/>
      <c r="N1" s="42"/>
      <c r="O1" s="42"/>
    </row>
    <row r="2" spans="1:15" ht="15" thickBot="1" x14ac:dyDescent="0.25"/>
    <row r="3" spans="1:15" s="49" customFormat="1" ht="15.75" thickBot="1" x14ac:dyDescent="0.25">
      <c r="A3" s="46"/>
      <c r="B3" s="46"/>
      <c r="C3" s="46"/>
      <c r="D3" s="46"/>
      <c r="E3" s="47"/>
      <c r="F3" s="47"/>
      <c r="G3" s="47"/>
      <c r="H3" s="47"/>
      <c r="I3" s="94"/>
      <c r="J3" s="48"/>
      <c r="K3" s="5" t="s">
        <v>57</v>
      </c>
      <c r="L3" s="9"/>
    </row>
    <row r="4" spans="1:15" s="99" customFormat="1" ht="51.75" thickBot="1" x14ac:dyDescent="0.25">
      <c r="A4" s="98" t="s">
        <v>0</v>
      </c>
      <c r="B4" s="52" t="s">
        <v>1</v>
      </c>
      <c r="C4" s="52" t="s">
        <v>2</v>
      </c>
      <c r="D4" s="52" t="s">
        <v>3</v>
      </c>
      <c r="E4" s="52" t="s">
        <v>4</v>
      </c>
      <c r="F4" s="52" t="s">
        <v>5</v>
      </c>
      <c r="G4" s="52" t="s">
        <v>6</v>
      </c>
      <c r="H4" s="52" t="s">
        <v>7</v>
      </c>
      <c r="I4" s="53" t="s">
        <v>8</v>
      </c>
      <c r="J4" s="8" t="s">
        <v>4</v>
      </c>
      <c r="K4" s="6" t="s">
        <v>59</v>
      </c>
      <c r="L4" s="7" t="s">
        <v>58</v>
      </c>
    </row>
    <row r="5" spans="1:15" s="54" customFormat="1" ht="76.5" x14ac:dyDescent="0.2">
      <c r="A5" s="55"/>
      <c r="B5" s="56" t="s">
        <v>11</v>
      </c>
      <c r="C5" s="57" t="s">
        <v>12</v>
      </c>
      <c r="D5" s="57" t="s">
        <v>13</v>
      </c>
      <c r="E5" s="58" t="s">
        <v>14</v>
      </c>
      <c r="F5" s="59">
        <v>1</v>
      </c>
      <c r="G5" s="60" t="s">
        <v>15</v>
      </c>
      <c r="H5" s="61">
        <v>43830</v>
      </c>
      <c r="I5" s="95" t="s">
        <v>16</v>
      </c>
      <c r="J5" s="62">
        <f>+(1)*0.5+(1)*0.5</f>
        <v>1</v>
      </c>
      <c r="K5" s="63" t="s">
        <v>60</v>
      </c>
      <c r="L5" s="64">
        <v>1</v>
      </c>
    </row>
    <row r="6" spans="1:15" s="54" customFormat="1" ht="127.5" x14ac:dyDescent="0.2">
      <c r="A6" s="55"/>
      <c r="B6" s="65" t="s">
        <v>17</v>
      </c>
      <c r="C6" s="65" t="s">
        <v>18</v>
      </c>
      <c r="D6" s="66" t="s">
        <v>19</v>
      </c>
      <c r="E6" s="67" t="s">
        <v>20</v>
      </c>
      <c r="F6" s="68">
        <v>1</v>
      </c>
      <c r="G6" s="69" t="s">
        <v>15</v>
      </c>
      <c r="H6" s="70">
        <v>43830</v>
      </c>
      <c r="I6" s="96" t="s">
        <v>16</v>
      </c>
      <c r="J6" s="71">
        <f>+(1)*0.5+(1)*0.5</f>
        <v>1</v>
      </c>
      <c r="K6" s="33" t="s">
        <v>107</v>
      </c>
      <c r="L6" s="72">
        <v>1</v>
      </c>
    </row>
    <row r="7" spans="1:15" s="54" customFormat="1" ht="102" x14ac:dyDescent="0.2">
      <c r="A7" s="73" t="s">
        <v>10</v>
      </c>
      <c r="B7" s="65" t="s">
        <v>21</v>
      </c>
      <c r="C7" s="65" t="s">
        <v>22</v>
      </c>
      <c r="D7" s="66" t="s">
        <v>23</v>
      </c>
      <c r="E7" s="67" t="s">
        <v>24</v>
      </c>
      <c r="F7" s="68">
        <v>1</v>
      </c>
      <c r="G7" s="69" t="s">
        <v>15</v>
      </c>
      <c r="H7" s="70">
        <v>43830</v>
      </c>
      <c r="I7" s="96" t="s">
        <v>16</v>
      </c>
      <c r="J7" s="71">
        <f>+(1)*0.5+(1)*0.5</f>
        <v>1</v>
      </c>
      <c r="K7" s="33" t="s">
        <v>67</v>
      </c>
      <c r="L7" s="72">
        <f>+(1)*0.5+(1)*0.5</f>
        <v>1</v>
      </c>
    </row>
    <row r="8" spans="1:15" s="54" customFormat="1" ht="76.5" x14ac:dyDescent="0.2">
      <c r="A8" s="74"/>
      <c r="B8" s="90" t="s">
        <v>25</v>
      </c>
      <c r="C8" s="65" t="s">
        <v>26</v>
      </c>
      <c r="D8" s="66" t="s">
        <v>27</v>
      </c>
      <c r="E8" s="67" t="s">
        <v>28</v>
      </c>
      <c r="F8" s="75">
        <v>1</v>
      </c>
      <c r="G8" s="69" t="s">
        <v>15</v>
      </c>
      <c r="H8" s="70">
        <v>43830</v>
      </c>
      <c r="I8" s="96" t="s">
        <v>16</v>
      </c>
      <c r="J8" s="71">
        <f>+(1)*0.5+(1)*0.5</f>
        <v>1</v>
      </c>
      <c r="K8" s="33" t="s">
        <v>66</v>
      </c>
      <c r="L8" s="72">
        <f>+(1)*0.5+(1)*0.5</f>
        <v>1</v>
      </c>
    </row>
    <row r="9" spans="1:15" s="54" customFormat="1" ht="102" x14ac:dyDescent="0.2">
      <c r="A9" s="76"/>
      <c r="B9" s="56"/>
      <c r="C9" s="65" t="s">
        <v>29</v>
      </c>
      <c r="D9" s="66" t="s">
        <v>30</v>
      </c>
      <c r="E9" s="67" t="s">
        <v>31</v>
      </c>
      <c r="F9" s="75">
        <v>1</v>
      </c>
      <c r="G9" s="69" t="s">
        <v>15</v>
      </c>
      <c r="H9" s="70">
        <v>43830</v>
      </c>
      <c r="I9" s="96" t="s">
        <v>16</v>
      </c>
      <c r="J9" s="71">
        <f>+(1)*0.5+(1)*0.5</f>
        <v>1</v>
      </c>
      <c r="K9" s="33" t="s">
        <v>61</v>
      </c>
      <c r="L9" s="72">
        <f>+(1)*0.5+(1)*0.5</f>
        <v>1</v>
      </c>
    </row>
    <row r="10" spans="1:15" s="54" customFormat="1" ht="127.5" x14ac:dyDescent="0.2">
      <c r="A10" s="77" t="s">
        <v>32</v>
      </c>
      <c r="B10" s="65" t="s">
        <v>33</v>
      </c>
      <c r="C10" s="65" t="s">
        <v>34</v>
      </c>
      <c r="D10" s="66" t="s">
        <v>35</v>
      </c>
      <c r="E10" s="67" t="s">
        <v>36</v>
      </c>
      <c r="F10" s="75">
        <v>1</v>
      </c>
      <c r="G10" s="69" t="s">
        <v>15</v>
      </c>
      <c r="H10" s="70">
        <v>43830</v>
      </c>
      <c r="I10" s="96" t="s">
        <v>16</v>
      </c>
      <c r="J10" s="71">
        <v>1</v>
      </c>
      <c r="K10" s="33" t="s">
        <v>65</v>
      </c>
      <c r="L10" s="72">
        <v>1</v>
      </c>
    </row>
    <row r="11" spans="1:15" s="54" customFormat="1" ht="165.75" x14ac:dyDescent="0.2">
      <c r="A11" s="77" t="s">
        <v>37</v>
      </c>
      <c r="B11" s="65" t="s">
        <v>38</v>
      </c>
      <c r="C11" s="65" t="s">
        <v>39</v>
      </c>
      <c r="D11" s="66" t="s">
        <v>40</v>
      </c>
      <c r="E11" s="67" t="s">
        <v>41</v>
      </c>
      <c r="F11" s="75">
        <v>1</v>
      </c>
      <c r="G11" s="69" t="s">
        <v>15</v>
      </c>
      <c r="H11" s="70">
        <v>43830</v>
      </c>
      <c r="I11" s="96" t="s">
        <v>16</v>
      </c>
      <c r="J11" s="71">
        <v>1</v>
      </c>
      <c r="K11" s="33" t="s">
        <v>62</v>
      </c>
      <c r="L11" s="72">
        <v>1</v>
      </c>
    </row>
    <row r="12" spans="1:15" s="54" customFormat="1" ht="51" x14ac:dyDescent="0.2">
      <c r="A12" s="91"/>
      <c r="B12" s="65" t="s">
        <v>43</v>
      </c>
      <c r="C12" s="65" t="s">
        <v>44</v>
      </c>
      <c r="D12" s="66" t="s">
        <v>45</v>
      </c>
      <c r="E12" s="67" t="s">
        <v>46</v>
      </c>
      <c r="F12" s="75">
        <v>1</v>
      </c>
      <c r="G12" s="69" t="s">
        <v>15</v>
      </c>
      <c r="H12" s="70">
        <v>43830</v>
      </c>
      <c r="I12" s="96" t="s">
        <v>16</v>
      </c>
      <c r="J12" s="71">
        <v>0.99</v>
      </c>
      <c r="K12" s="33" t="s">
        <v>108</v>
      </c>
      <c r="L12" s="72">
        <v>0.99</v>
      </c>
    </row>
    <row r="13" spans="1:15" s="54" customFormat="1" ht="165.75" x14ac:dyDescent="0.2">
      <c r="A13" s="55"/>
      <c r="B13" s="65" t="s">
        <v>47</v>
      </c>
      <c r="C13" s="65" t="s">
        <v>48</v>
      </c>
      <c r="D13" s="66" t="s">
        <v>49</v>
      </c>
      <c r="E13" s="67" t="s">
        <v>50</v>
      </c>
      <c r="F13" s="68">
        <v>1</v>
      </c>
      <c r="G13" s="69" t="s">
        <v>15</v>
      </c>
      <c r="H13" s="70">
        <v>43830</v>
      </c>
      <c r="I13" s="96" t="s">
        <v>16</v>
      </c>
      <c r="J13" s="71">
        <v>1</v>
      </c>
      <c r="K13" s="33" t="s">
        <v>63</v>
      </c>
      <c r="L13" s="72">
        <v>0.8</v>
      </c>
    </row>
    <row r="14" spans="1:15" s="54" customFormat="1" ht="165.75" x14ac:dyDescent="0.2">
      <c r="A14" s="55" t="s">
        <v>42</v>
      </c>
      <c r="B14" s="78" t="s">
        <v>51</v>
      </c>
      <c r="C14" s="78" t="s">
        <v>52</v>
      </c>
      <c r="D14" s="78" t="s">
        <v>51</v>
      </c>
      <c r="E14" s="67" t="s">
        <v>53</v>
      </c>
      <c r="F14" s="50">
        <v>1</v>
      </c>
      <c r="G14" s="67" t="s">
        <v>9</v>
      </c>
      <c r="H14" s="70">
        <v>43830</v>
      </c>
      <c r="I14" s="79" t="s">
        <v>16</v>
      </c>
      <c r="J14" s="71">
        <f>(8/9)</f>
        <v>0.88888888888888884</v>
      </c>
      <c r="K14" s="33" t="s">
        <v>109</v>
      </c>
      <c r="L14" s="72">
        <v>0.93330000000000002</v>
      </c>
    </row>
    <row r="15" spans="1:15" s="54" customFormat="1" ht="90" thickBot="1" x14ac:dyDescent="0.25">
      <c r="A15" s="92"/>
      <c r="B15" s="80" t="s">
        <v>54</v>
      </c>
      <c r="C15" s="80" t="s">
        <v>55</v>
      </c>
      <c r="D15" s="80" t="s">
        <v>54</v>
      </c>
      <c r="E15" s="81" t="s">
        <v>56</v>
      </c>
      <c r="F15" s="51">
        <v>1</v>
      </c>
      <c r="G15" s="81" t="s">
        <v>9</v>
      </c>
      <c r="H15" s="82">
        <v>43830</v>
      </c>
      <c r="I15" s="83" t="s">
        <v>16</v>
      </c>
      <c r="J15" s="84">
        <v>1</v>
      </c>
      <c r="K15" s="85" t="s">
        <v>64</v>
      </c>
      <c r="L15" s="86">
        <v>1</v>
      </c>
    </row>
    <row r="16" spans="1:15" s="54" customFormat="1" ht="12.75" x14ac:dyDescent="0.2">
      <c r="A16" s="87"/>
      <c r="B16" s="87"/>
      <c r="C16" s="87"/>
      <c r="D16" s="87"/>
      <c r="I16" s="97"/>
      <c r="K16" s="88"/>
      <c r="L16" s="89">
        <f>AVERAGE(L5:L15)</f>
        <v>0.97484545454545468</v>
      </c>
    </row>
  </sheetData>
  <autoFilter ref="A4:I15" xr:uid="{00000000-0009-0000-0000-000001000000}"/>
  <dataValidations disablePrompts="1" xWindow="1289" yWindow="647"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L5:L15 J5:J15" xr:uid="{00000000-0002-0000-0100-000002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
  <sheetViews>
    <sheetView zoomScale="110" zoomScaleNormal="110" workbookViewId="0">
      <selection activeCell="E13" sqref="E13"/>
    </sheetView>
  </sheetViews>
  <sheetFormatPr baseColWidth="10" defaultRowHeight="15" x14ac:dyDescent="0.25"/>
  <cols>
    <col min="1" max="1" width="3.42578125" style="2" customWidth="1"/>
    <col min="2" max="2" width="15.85546875" style="2" customWidth="1"/>
    <col min="3" max="3" width="9.42578125" style="2" bestFit="1" customWidth="1"/>
    <col min="4" max="4" width="53.140625" style="2" customWidth="1"/>
    <col min="5" max="5" width="28.5703125" style="2" customWidth="1"/>
    <col min="6" max="6" width="15.5703125" style="2" customWidth="1"/>
    <col min="7" max="7" width="22.140625" style="2" customWidth="1"/>
    <col min="8" max="8" width="27" style="2" customWidth="1"/>
    <col min="9" max="14" width="7.7109375" style="2" bestFit="1" customWidth="1"/>
    <col min="15" max="15" width="7.28515625" style="2" bestFit="1" customWidth="1"/>
    <col min="16" max="16" width="7.7109375" style="2" bestFit="1" customWidth="1"/>
    <col min="17" max="17" width="8.7109375" style="2" customWidth="1"/>
    <col min="18" max="18" width="8.28515625" style="2" bestFit="1" customWidth="1"/>
    <col min="19" max="19" width="8.7109375" style="2" bestFit="1" customWidth="1"/>
    <col min="20" max="20" width="7.7109375" style="2" bestFit="1" customWidth="1"/>
    <col min="21" max="21" width="133.140625" style="4" customWidth="1"/>
    <col min="22" max="16384" width="11.42578125" style="2"/>
  </cols>
  <sheetData>
    <row r="1" spans="1:21" s="37" customFormat="1" ht="23.25" x14ac:dyDescent="0.35">
      <c r="A1" s="35"/>
      <c r="B1" s="38"/>
      <c r="C1" s="38"/>
      <c r="D1" s="38"/>
      <c r="E1" s="34"/>
      <c r="G1" s="38"/>
      <c r="H1" s="39" t="s">
        <v>113</v>
      </c>
      <c r="I1" s="38"/>
      <c r="J1" s="38"/>
      <c r="K1" s="38"/>
      <c r="L1" s="38"/>
      <c r="M1" s="38"/>
      <c r="N1" s="38"/>
      <c r="O1" s="38"/>
      <c r="P1" s="38"/>
      <c r="Q1" s="38"/>
      <c r="R1" s="38"/>
      <c r="S1" s="38"/>
      <c r="T1" s="38"/>
      <c r="U1" s="38"/>
    </row>
    <row r="2" spans="1:21" s="37" customFormat="1" x14ac:dyDescent="0.25">
      <c r="A2" s="35"/>
      <c r="B2" s="35"/>
      <c r="C2" s="35"/>
      <c r="D2" s="35"/>
      <c r="E2" s="35"/>
      <c r="F2" s="35"/>
      <c r="G2" s="35"/>
      <c r="H2" s="35"/>
      <c r="I2" s="35"/>
      <c r="J2" s="35"/>
      <c r="K2" s="36"/>
      <c r="L2" s="36"/>
      <c r="M2" s="36"/>
      <c r="N2" s="36"/>
      <c r="O2" s="36"/>
      <c r="P2" s="36"/>
      <c r="Q2" s="36"/>
      <c r="R2" s="36"/>
      <c r="S2" s="36"/>
      <c r="T2" s="36"/>
      <c r="U2" s="36"/>
    </row>
    <row r="3" spans="1:21" ht="25.5" x14ac:dyDescent="0.25">
      <c r="A3" s="10"/>
      <c r="B3" s="3" t="s">
        <v>68</v>
      </c>
      <c r="C3" s="3" t="s">
        <v>69</v>
      </c>
      <c r="D3" s="3" t="s">
        <v>70</v>
      </c>
      <c r="E3" s="3" t="s">
        <v>71</v>
      </c>
      <c r="F3" s="3" t="s">
        <v>72</v>
      </c>
      <c r="G3" s="3" t="s">
        <v>73</v>
      </c>
      <c r="H3" s="3" t="s">
        <v>74</v>
      </c>
      <c r="I3" s="12" t="s">
        <v>75</v>
      </c>
      <c r="J3" s="12" t="s">
        <v>76</v>
      </c>
      <c r="K3" s="12" t="s">
        <v>77</v>
      </c>
      <c r="L3" s="12" t="s">
        <v>78</v>
      </c>
      <c r="M3" s="12" t="s">
        <v>79</v>
      </c>
      <c r="N3" s="12" t="s">
        <v>80</v>
      </c>
      <c r="O3" s="12" t="s">
        <v>81</v>
      </c>
      <c r="P3" s="12" t="s">
        <v>82</v>
      </c>
      <c r="Q3" s="12" t="s">
        <v>83</v>
      </c>
      <c r="R3" s="12" t="s">
        <v>84</v>
      </c>
      <c r="S3" s="12" t="s">
        <v>85</v>
      </c>
      <c r="T3" s="12" t="s">
        <v>86</v>
      </c>
      <c r="U3" s="3" t="s">
        <v>87</v>
      </c>
    </row>
    <row r="4" spans="1:21" ht="229.5" x14ac:dyDescent="0.25">
      <c r="A4" s="10"/>
      <c r="B4" s="33" t="s">
        <v>88</v>
      </c>
      <c r="C4" s="14" t="s">
        <v>89</v>
      </c>
      <c r="D4" s="13"/>
      <c r="E4" s="14" t="s">
        <v>90</v>
      </c>
      <c r="F4" s="15" t="s">
        <v>91</v>
      </c>
      <c r="G4" s="14" t="s">
        <v>92</v>
      </c>
      <c r="H4" s="14" t="s">
        <v>93</v>
      </c>
      <c r="I4" s="16">
        <v>1</v>
      </c>
      <c r="J4" s="16">
        <v>1</v>
      </c>
      <c r="K4" s="16">
        <v>1</v>
      </c>
      <c r="L4" s="16">
        <v>0.97299999999999998</v>
      </c>
      <c r="M4" s="16">
        <v>0.98</v>
      </c>
      <c r="N4" s="16">
        <v>0.92</v>
      </c>
      <c r="O4" s="16">
        <v>0.88</v>
      </c>
      <c r="P4" s="16">
        <v>0.69</v>
      </c>
      <c r="Q4" s="16">
        <v>0.73</v>
      </c>
      <c r="R4" s="16">
        <v>1</v>
      </c>
      <c r="S4" s="16">
        <v>1</v>
      </c>
      <c r="T4" s="16">
        <v>0.89</v>
      </c>
      <c r="U4" s="17" t="s">
        <v>111</v>
      </c>
    </row>
    <row r="5" spans="1:21" ht="229.5" x14ac:dyDescent="0.25">
      <c r="A5" s="10"/>
      <c r="B5" s="33" t="s">
        <v>94</v>
      </c>
      <c r="C5" s="14" t="s">
        <v>89</v>
      </c>
      <c r="D5" s="13"/>
      <c r="E5" s="14" t="s">
        <v>95</v>
      </c>
      <c r="F5" s="15" t="s">
        <v>96</v>
      </c>
      <c r="G5" s="18" t="s">
        <v>97</v>
      </c>
      <c r="H5" s="18" t="s">
        <v>98</v>
      </c>
      <c r="I5" s="19">
        <v>0.99590000000000001</v>
      </c>
      <c r="J5" s="19">
        <v>0.9425</v>
      </c>
      <c r="K5" s="19">
        <v>0.99980000000000002</v>
      </c>
      <c r="L5" s="19">
        <v>0.99980000000000002</v>
      </c>
      <c r="M5" s="19">
        <v>0.99990000000000001</v>
      </c>
      <c r="N5" s="19">
        <v>0.99980000000000002</v>
      </c>
      <c r="O5" s="19">
        <v>0.96850000000000003</v>
      </c>
      <c r="P5" s="19">
        <v>0.99260000000000004</v>
      </c>
      <c r="Q5" s="19">
        <v>1</v>
      </c>
      <c r="R5" s="19">
        <v>1</v>
      </c>
      <c r="S5" s="19">
        <v>1</v>
      </c>
      <c r="T5" s="19">
        <v>0.99819999999999998</v>
      </c>
      <c r="U5" s="20" t="s">
        <v>106</v>
      </c>
    </row>
    <row r="6" spans="1:21" ht="183.75" customHeight="1" x14ac:dyDescent="0.25">
      <c r="A6" s="10"/>
      <c r="B6" s="33" t="s">
        <v>99</v>
      </c>
      <c r="C6" s="14" t="s">
        <v>100</v>
      </c>
      <c r="D6" s="13"/>
      <c r="E6" s="14" t="s">
        <v>98</v>
      </c>
      <c r="F6" s="15" t="s">
        <v>91</v>
      </c>
      <c r="G6" s="14" t="s">
        <v>101</v>
      </c>
      <c r="H6" s="21" t="s">
        <v>102</v>
      </c>
      <c r="I6" s="22">
        <v>11.5</v>
      </c>
      <c r="J6" s="22">
        <v>9.6999999999999993</v>
      </c>
      <c r="K6" s="22">
        <v>3.6</v>
      </c>
      <c r="L6" s="22">
        <v>3.16</v>
      </c>
      <c r="M6" s="22">
        <v>8</v>
      </c>
      <c r="N6" s="22">
        <v>4</v>
      </c>
      <c r="O6" s="22">
        <v>12</v>
      </c>
      <c r="P6" s="22">
        <v>19</v>
      </c>
      <c r="Q6" s="22">
        <v>20</v>
      </c>
      <c r="R6" s="22">
        <v>18</v>
      </c>
      <c r="S6" s="22">
        <v>19</v>
      </c>
      <c r="T6" s="22">
        <v>21</v>
      </c>
      <c r="U6" s="31" t="s">
        <v>112</v>
      </c>
    </row>
    <row r="7" spans="1:21" x14ac:dyDescent="0.25">
      <c r="A7" s="10"/>
      <c r="B7" s="10"/>
      <c r="C7" s="10"/>
      <c r="D7" s="10"/>
      <c r="E7" s="10"/>
      <c r="F7" s="10"/>
      <c r="G7" s="10"/>
      <c r="H7" s="10"/>
      <c r="I7" s="10"/>
      <c r="J7" s="10"/>
      <c r="K7" s="11"/>
      <c r="L7" s="11"/>
      <c r="M7" s="11"/>
      <c r="N7" s="11"/>
      <c r="O7" s="11"/>
      <c r="P7" s="11"/>
      <c r="Q7" s="11"/>
      <c r="R7" s="11"/>
      <c r="S7" s="11"/>
      <c r="T7" s="11"/>
      <c r="U7" s="32"/>
    </row>
    <row r="8" spans="1:21" x14ac:dyDescent="0.25">
      <c r="A8" s="10"/>
      <c r="B8" s="10"/>
      <c r="C8" s="10"/>
      <c r="D8" s="10"/>
      <c r="E8" s="10"/>
      <c r="F8" s="10"/>
      <c r="G8" s="10"/>
      <c r="H8" s="10"/>
      <c r="I8" s="10"/>
      <c r="J8" s="10"/>
      <c r="K8" s="11"/>
      <c r="L8" s="11"/>
      <c r="M8" s="11"/>
      <c r="N8" s="11"/>
      <c r="O8" s="11"/>
      <c r="P8" s="11"/>
      <c r="Q8" s="11"/>
      <c r="R8" s="11"/>
      <c r="S8" s="11"/>
      <c r="T8" s="11"/>
      <c r="U8" s="11"/>
    </row>
    <row r="9" spans="1:21" x14ac:dyDescent="0.25">
      <c r="A9" s="10"/>
      <c r="B9" s="10"/>
      <c r="C9" s="10"/>
      <c r="D9" s="10"/>
      <c r="E9" s="23" t="s">
        <v>103</v>
      </c>
      <c r="F9" s="24" t="s">
        <v>104</v>
      </c>
      <c r="G9" s="10"/>
      <c r="H9" s="10"/>
      <c r="I9" s="10"/>
      <c r="J9" s="10"/>
      <c r="K9" s="11"/>
      <c r="L9" s="11"/>
      <c r="M9" s="11"/>
      <c r="N9" s="11"/>
      <c r="O9" s="11"/>
      <c r="P9" s="11"/>
      <c r="Q9" s="11"/>
      <c r="R9" s="11"/>
      <c r="S9" s="11"/>
      <c r="T9" s="11"/>
      <c r="U9" s="11"/>
    </row>
    <row r="10" spans="1:21" ht="51" x14ac:dyDescent="0.25">
      <c r="A10" s="10"/>
      <c r="B10" s="10"/>
      <c r="C10" s="10"/>
      <c r="D10" s="10"/>
      <c r="E10" s="25" t="s">
        <v>88</v>
      </c>
      <c r="F10" s="26">
        <v>0.93330000000000002</v>
      </c>
      <c r="G10" s="10"/>
      <c r="H10" s="10"/>
      <c r="I10" s="10"/>
      <c r="J10" s="10"/>
      <c r="K10" s="11"/>
      <c r="L10" s="11"/>
      <c r="M10" s="11"/>
      <c r="N10" s="11"/>
      <c r="O10" s="11"/>
      <c r="P10" s="11"/>
      <c r="Q10" s="11"/>
      <c r="R10" s="11"/>
      <c r="S10" s="11"/>
      <c r="T10" s="11"/>
      <c r="U10" s="11"/>
    </row>
    <row r="11" spans="1:21" ht="25.5" x14ac:dyDescent="0.25">
      <c r="A11" s="10"/>
      <c r="B11" s="10"/>
      <c r="C11" s="10"/>
      <c r="D11" s="10"/>
      <c r="E11" s="25" t="s">
        <v>94</v>
      </c>
      <c r="F11" s="26">
        <v>0.99529999999999996</v>
      </c>
      <c r="G11" s="10"/>
      <c r="H11" s="10"/>
      <c r="I11" s="10"/>
      <c r="J11" s="10"/>
      <c r="K11" s="11"/>
      <c r="L11" s="11"/>
      <c r="M11" s="11"/>
      <c r="N11" s="11"/>
      <c r="O11" s="11"/>
      <c r="P11" s="11"/>
      <c r="Q11" s="11"/>
      <c r="R11" s="11"/>
      <c r="S11" s="11"/>
      <c r="T11" s="11"/>
      <c r="U11" s="11"/>
    </row>
    <row r="12" spans="1:21" ht="51.75" thickBot="1" x14ac:dyDescent="0.3">
      <c r="A12" s="10"/>
      <c r="B12" s="10"/>
      <c r="C12" s="10"/>
      <c r="D12" s="10"/>
      <c r="E12" s="25" t="s">
        <v>99</v>
      </c>
      <c r="F12" s="27">
        <v>1</v>
      </c>
      <c r="G12" s="10"/>
      <c r="H12" s="10"/>
      <c r="I12" s="10"/>
      <c r="J12" s="28"/>
      <c r="K12" s="11"/>
      <c r="L12" s="11"/>
      <c r="M12" s="11"/>
      <c r="N12" s="11"/>
      <c r="O12" s="11"/>
      <c r="P12" s="11"/>
      <c r="Q12" s="11"/>
      <c r="R12" s="11"/>
      <c r="S12" s="11"/>
      <c r="T12" s="11"/>
      <c r="U12" s="11"/>
    </row>
    <row r="13" spans="1:21" ht="26.25" thickBot="1" x14ac:dyDescent="0.3">
      <c r="A13" s="10"/>
      <c r="B13" s="10"/>
      <c r="C13" s="10"/>
      <c r="D13" s="10"/>
      <c r="E13" s="29" t="s">
        <v>105</v>
      </c>
      <c r="F13" s="30">
        <f>AVERAGE(F10:F12)</f>
        <v>0.97619999999999996</v>
      </c>
      <c r="G13" s="10"/>
      <c r="H13" s="10"/>
      <c r="I13" s="10"/>
      <c r="J13" s="10"/>
      <c r="K13" s="11"/>
      <c r="L13" s="11"/>
      <c r="M13" s="11"/>
      <c r="N13" s="11"/>
      <c r="O13" s="11"/>
      <c r="P13" s="11"/>
      <c r="Q13" s="11"/>
      <c r="R13" s="11"/>
      <c r="S13" s="11"/>
      <c r="T13" s="11"/>
      <c r="U13" s="1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Plan de Accion</vt:lpstr>
      <vt:lpstr>Anexo 2.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OCI-2020-016 Matriz Dependencias Dirección de TIC</dc:title>
  <dc:creator>Katherine Prada Mejia</dc:creator>
  <cp:lastModifiedBy>Katherine Prada Mejia</cp:lastModifiedBy>
  <cp:lastPrinted>2020-01-23T15:52:36Z</cp:lastPrinted>
  <dcterms:created xsi:type="dcterms:W3CDTF">2020-01-22T14:28:48Z</dcterms:created>
  <dcterms:modified xsi:type="dcterms:W3CDTF">2020-02-05T16:36:38Z</dcterms:modified>
</cp:coreProperties>
</file>