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Z:\OCI 2020\2. Trabajos de Cumplimiento\1. Evaluación por Dependencias (Ley 909 de 2004)\Diciembre 2019\5. Informe\Accesibles\"/>
    </mc:Choice>
  </mc:AlternateContent>
  <xr:revisionPtr revIDLastSave="0" documentId="8_{FB95171F-3734-46E8-8523-754B93C905D0}" xr6:coauthVersionLast="44" xr6:coauthVersionMax="44" xr10:uidLastSave="{00000000-0000-0000-0000-000000000000}"/>
  <bookViews>
    <workbookView xWindow="-120" yWindow="-120" windowWidth="29040" windowHeight="15840" firstSheet="1" activeTab="2" xr2:uid="{00000000-000D-0000-FFFF-FFFF00000000}"/>
  </bookViews>
  <sheets>
    <sheet name="Acerno_Cache_XXXXX" sheetId="15" state="veryHidden" r:id="rId1"/>
    <sheet name="Anexo 1. Cuadro de Mando" sheetId="16" r:id="rId2"/>
    <sheet name="Anexo 2. Plan de Acción " sheetId="13" r:id="rId3"/>
    <sheet name="Hipervínculos" sheetId="7" state="hidden" r:id="rId4"/>
  </sheets>
  <externalReferences>
    <externalReference r:id="rId5"/>
  </externalReferences>
  <definedNames>
    <definedName name="_xlnm._FilterDatabase" localSheetId="1" hidden="1">'Anexo 1. Cuadro de Mando'!$A$3:$J$3</definedName>
    <definedName name="_xlnm._FilterDatabase" localSheetId="2" hidden="1">'Anexo 2. Plan de Acción '!$B$3:$M$65</definedName>
    <definedName name="Afeb">[1]Resumen!$D$30</definedName>
    <definedName name="Ajul">[1]Resumen!$I$31</definedName>
    <definedName name="Amar">[1]Resumen!$E$31</definedName>
    <definedName name="_xlnm.Print_Area" localSheetId="1">'Anexo 1. Cuadro de Mando'!$A$1:$J$21</definedName>
    <definedName name="_xlnm.Print_Area" localSheetId="2">'Anexo 2. Plan de Acción '!$B$1:$M$65</definedName>
    <definedName name="Tene">[1]Resumen!$C$30</definedName>
    <definedName name="Tfeb">[1]Resumen!$D$29</definedName>
    <definedName name="_xlnm.Print_Titles" localSheetId="1">'Anexo 1. Cuadro de Mando'!$1:$3</definedName>
    <definedName name="_xlnm.Print_Titles" localSheetId="2">'Anexo 2. Plan de Acción '!$1:$3</definedName>
    <definedName name="Tjul">[1]Resumen!$I$30</definedName>
    <definedName name="Tmar">[1]Resumen!$E$30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5" i="13" l="1"/>
  <c r="A19" i="16" l="1"/>
  <c r="A17" i="16"/>
  <c r="A15" i="16"/>
  <c r="A13" i="16"/>
  <c r="A11" i="16"/>
  <c r="A9" i="16"/>
  <c r="A7" i="16"/>
  <c r="M55" i="13" l="1"/>
  <c r="M65" i="13" s="1"/>
</calcChain>
</file>

<file path=xl/sharedStrings.xml><?xml version="1.0" encoding="utf-8"?>
<sst xmlns="http://schemas.openxmlformats.org/spreadsheetml/2006/main" count="472" uniqueCount="373">
  <si>
    <t>Actividades</t>
  </si>
  <si>
    <t>Producto  y/o  Meta</t>
  </si>
  <si>
    <t>Listado de Actividades Necesarias para el Logro del Producto</t>
  </si>
  <si>
    <t>Ponderación en el Logro del Producto</t>
  </si>
  <si>
    <t>Indicador</t>
  </si>
  <si>
    <t>Proceso</t>
  </si>
  <si>
    <t>Fecha final de Ejecución</t>
  </si>
  <si>
    <t>Fecha de Entrega Final de la Actividad</t>
  </si>
  <si>
    <t>Resultado Reportado</t>
  </si>
  <si>
    <t xml:space="preserve">% de cumplimiento </t>
  </si>
  <si>
    <t>Eficiencia</t>
  </si>
  <si>
    <t>N. A.</t>
  </si>
  <si>
    <t>CM1</t>
  </si>
  <si>
    <t>CM2</t>
  </si>
  <si>
    <t>Eficacia</t>
  </si>
  <si>
    <t>CM3</t>
  </si>
  <si>
    <t>CM4</t>
  </si>
  <si>
    <t>PA1. Primera reunión</t>
  </si>
  <si>
    <t>PA1. Listado de asistencia</t>
  </si>
  <si>
    <t>PA1. Segunda reunión</t>
  </si>
  <si>
    <t>PA1. Listado de asistencia 2da reunión</t>
  </si>
  <si>
    <t>PA2 y PA3. Soporte 2018</t>
  </si>
  <si>
    <t>PA2 y PA3. Soporte 2013-2017</t>
  </si>
  <si>
    <t>PA5 y PA7. Recopilación de Información.</t>
  </si>
  <si>
    <t>PA11. Memorando Alternativa Financiera</t>
  </si>
  <si>
    <t>PA22. Remuneración</t>
  </si>
  <si>
    <t>PA23. Formatos Insumo.</t>
  </si>
  <si>
    <t>PA23. Formulación Concesionarios Provisión.</t>
  </si>
  <si>
    <t>PA23. Formulas</t>
  </si>
  <si>
    <t>PA28. Link - Compromiso 4 - Producto 2</t>
  </si>
  <si>
    <t>PA28. Presentación Estructura del área</t>
  </si>
  <si>
    <t xml:space="preserve">PA29. Correo </t>
  </si>
  <si>
    <t>PA29. Estructura Área Remuneración y Recaudo</t>
  </si>
  <si>
    <t>1. CM1. Enero 2019EE696, CM1. Enero 2019EE698, CM1. Enero 2019EE700, CM1. Enero 2019EE702, CM1. Enero 2019EE703, CM1. Enero 2019EE705, CM1. Enero 2019EE706, CM1. Febrero 2019EE2604, CM1. Febrero 2019EE2605, CM1. Febrero 2019EE2606, CM1. Febrero 2019EE2607, CM1. Febrero 2019EE2608, CM1. Febrero 2019EE2609, CM1. Febrero 2019EE2611, CM1. Marzo 2019EE4889, CM1. Marzo 2019EE4890, CM1. Marzo 2019EE4891, CM1. Marzo 2019EE4892, CM1. Marzo 2019EE4893, CM1. Marzo 2019EE4895, CM1. Marzo 2019EE4896.
2. CM1. Verificación Indicador</t>
  </si>
  <si>
    <t>CM3 y CM4. Indicadores 2019 Rem Agentes.</t>
  </si>
  <si>
    <t>CM3. Feb 25 al 3 mar 2019 2019EE4610.</t>
  </si>
  <si>
    <t>CM3. Mar 4 al 10 2019 2019EE5394.</t>
  </si>
  <si>
    <t>CM3. Verificación Indicador</t>
  </si>
  <si>
    <t>CM4. FTP Primer Trimestre</t>
  </si>
  <si>
    <t>Optimizar la gestión contractual de la Entidad</t>
  </si>
  <si>
    <t xml:space="preserve">Seguimiento al cumplimiento del plan de adquisiciones mediante la revisión de los factores, que ocasionan la devolución del proceso de contratación. </t>
  </si>
  <si>
    <t xml:space="preserve">1 Informe trimestral sobre los factores que ocasionan el reproceso en el proceso de gestión contractual </t>
  </si>
  <si>
    <t>Elaborar un informe que contenga el análisis de los principales factores que inciden en la devolución de los procesos de contratación</t>
  </si>
  <si>
    <t>Adquisición de Bienes y Servicios</t>
  </si>
  <si>
    <t xml:space="preserve">Adelantar una reunión con los funcionarios y contratistas que acompañan la gestión jurídica del área de contratación con las áreas técnicas para socializar los principales factores que generan devolución de procesos de selección y demoras en los mismos. </t>
  </si>
  <si>
    <t>Adelantar los procesos de contratación de la entidad a través de las plataformas SECOP I  y SECOP II, según corresponda</t>
  </si>
  <si>
    <t>Gestionar el desarrollo del plan anual de adquisiciones</t>
  </si>
  <si>
    <t>Seguimiento mensual a la ejecución del plan anual de adquisiciones según los compromisos de las diferentes áreas</t>
  </si>
  <si>
    <t>Reporte trimestral en el Comité Directivo sobre el cumplimiento del Plan Anual de Adquisiciones</t>
  </si>
  <si>
    <t>Elaborar un reporte trimestral sobre el desarrollo y cumplimiento del plan anual de adquisiciones frente a la realidad de la ejecución contractual. Los informes se presentarán así:
Periodo Ene-Mar en Abril
Periodo Abr-Jun en Julio
Periodo Jul-Sep. en Octubre</t>
  </si>
  <si>
    <t>{(Informes trimestrales elaborados elaborado /3)*100</t>
  </si>
  <si>
    <t>Formular e implementar del Plan Estratégico de Gestión del Talento Humano de TRANSMILENIO S.A.</t>
  </si>
  <si>
    <t>Contribuir al mejoramiento de la calidad de vida de los servidores públicos de TRANSMILENIO S.A., a través de la implementación de los programas de bienestar e incentivos, seguridad y salud en el trabajo y formación y desarrollo.</t>
  </si>
  <si>
    <t xml:space="preserve">Un Plan Institucional de Capacitación estructurado, ejecutado y evaluado </t>
  </si>
  <si>
    <t>Estructuración del Plan Institucional de Capacitación 2019.</t>
  </si>
  <si>
    <t>Gestión del Talento Humano</t>
  </si>
  <si>
    <t>Ejecutar el 100% de las actividades previstas en el Plan Institucional de Capacitación 2019.</t>
  </si>
  <si>
    <t>Seguimiento y Evaluación del Plan  Institucional de Capacitación 2019.</t>
  </si>
  <si>
    <t xml:space="preserve">Un Plan Institucional de Bienestar e Incentivos estructurado, ejecutado y evaluado </t>
  </si>
  <si>
    <t>Estructuración del Plan Institucional de Bienestar e Incentivos 2019.</t>
  </si>
  <si>
    <t>Ejecutar el 100% de las actividades previstas en el Bienestar e Incentivos 2019.</t>
  </si>
  <si>
    <t>Seguimiento y Evaluación del Plan  Institucional de Bienestar e Incentivos 2019.</t>
  </si>
  <si>
    <t xml:space="preserve">Un Plan Institucional de Seguridad y Salud en el Trabajo estructurado, ejecutado y evaluado </t>
  </si>
  <si>
    <t>Estructuración del Plan Institucional de Seguridad y Salud en el Trabajo 2019.</t>
  </si>
  <si>
    <t>Ejecutar el 100% de las actividades previstas en el Plan Institucional de Seguridad y Salud en el Trabajo 2019.</t>
  </si>
  <si>
    <t>Seguimiento y Evaluación del Plan  Institucional de Seguridad y Salud en el Trabajo 2019.</t>
  </si>
  <si>
    <t xml:space="preserve">Capacitar y fortalecer al 100 por ciento de funcionarios en temáticas requeridas para el desarrollo de sus competencias </t>
  </si>
  <si>
    <t>100% de funcionarios capacitados</t>
  </si>
  <si>
    <t>( Porcentaje de funcionarios capacitados /100)*100</t>
  </si>
  <si>
    <t>Implementar 1 Modelo de desarrollo organizacional basado en estudios técnicos tendiente al cumplimiento de los objetivos de la Entidad</t>
  </si>
  <si>
    <t>1 Modelo de Desarrollo Organizacional implementado</t>
  </si>
  <si>
    <t>(Modelo de Desarrollo Organizacional implementado /1)*100</t>
  </si>
  <si>
    <t>Adelantar el 100% de las actividades necesarias para el proceso de selección, inducción y evaluación del rendimiento.</t>
  </si>
  <si>
    <t>Un programa de Inducción y Reinducción ejecutado  2019.</t>
  </si>
  <si>
    <t>Ejecutar el 100% de las actividades programadas de Inducción y Reinducción.</t>
  </si>
  <si>
    <t>(Actividades ejecutadas del programa de inducción y reinducción /Actividades programadas del programa de inducción y reinducción)*100</t>
  </si>
  <si>
    <t>Informe definitivo del proceso de valoración 2019 de la Evaluación de Desempeño de los Trabadores Oficiales de la Entidad.</t>
  </si>
  <si>
    <t>Desarrollar las 3 etapas del proceso de valoración.</t>
  </si>
  <si>
    <t>(Etapas del proceso de valoración adelantadas /3)*100</t>
  </si>
  <si>
    <t>Ejecutar el plan de gestión de integridad.</t>
  </si>
  <si>
    <t>Un Plan operativo de Gestión de Integridad  anual ejecutado 2019</t>
  </si>
  <si>
    <t>Estructuración del Plan Gestión de Integridad 2019</t>
  </si>
  <si>
    <t>Ejecutar el 100% de las actividades previstas en el Plan Gestión de Integridad 2019</t>
  </si>
  <si>
    <t>Seguimiento y Evaluación del Plan Gestión de Integridad 2019</t>
  </si>
  <si>
    <t>Diseñar e implementar los componentes de la gestión de información pública</t>
  </si>
  <si>
    <t>Implementar el Programa de Gestión Documental</t>
  </si>
  <si>
    <t>Un  (1) sistema de Gestión Documental  en producción.</t>
  </si>
  <si>
    <t>Capacitar y acompañar al 100% de  los funcionarios y contratistas  que usan el  SGD en el uso del nuevo aplicativo ABOX</t>
  </si>
  <si>
    <t>Gestión de Servicios Logísticos</t>
  </si>
  <si>
    <t>Identificar el 100%  los documentos vitales para la entidad y los riesgos relacionados con su conservación</t>
  </si>
  <si>
    <t>Contratar la prestación de los servicios especializados para la administración de los archivos de gestión y central</t>
  </si>
  <si>
    <t>Contratar el servicio de recepción y distribución de la correspondencia generada y recibida por la entidad</t>
  </si>
  <si>
    <t>Actualizar el Manual de Gestión Documental</t>
  </si>
  <si>
    <t>Remitir la actualización de la TRD al Archivo de Bogotá para su convalidación</t>
  </si>
  <si>
    <t>Contratar la prestación de los servicios profesionales de apoyo a la gestión</t>
  </si>
  <si>
    <t>Diseñar e implementar el 100 por ciento de los 4 componentes de la gestión de la información pública reglamentada por la Ley 1712 de 2014 (…)</t>
  </si>
  <si>
    <t>100% de los 4 componentes requeridos por la ley 1712 de 2014 diseñados e implementados</t>
  </si>
  <si>
    <t>(Porcentaje de componentes requeridos por la ley 1712 de 2014 diseñados e implementados /100)*100</t>
  </si>
  <si>
    <t>Optimizar el tiempo de respuesta para la atención de las necesidades de tipo presupuestal, contable y de pago</t>
  </si>
  <si>
    <t>Disminuir los tiempos en el proceso de revisión, liquidación y registro de las  cuentas de cobro y/o facturas mediante la implementación del modulo  y/o herramienta de  liquidación para contratistas de prestación de servicios de apoyo a la gestión</t>
  </si>
  <si>
    <t>Validar la funcionalidad e implementar una herramienta tecnológica, que permita la liquidación para contratistas de prestación de servicios de apoyo a la gestión, buscando la disminución del 10% en el tiempo de respuesta en el proceso</t>
  </si>
  <si>
    <t>Validar que el aplicativo cumpla con los requisitos y normatividad exigidos</t>
  </si>
  <si>
    <t>Gestión de la Información Financiera y Contable</t>
  </si>
  <si>
    <t>Implementar el nuevo aplicativo para la liquidación y registro del pago de contratos de prestación de servicios</t>
  </si>
  <si>
    <t xml:space="preserve">Implementar un mecanismo automático en la pagina web  para la publicación  y consulta de las operaciones reciprocas de TMSA con otras entidades publicas. </t>
  </si>
  <si>
    <t>Tener un mecanismo automático para la publicación y consulta de operaciones reciprocas.</t>
  </si>
  <si>
    <t>Realizar el requerimiento a soporte SEUS sobre necesidades del reporte, que cumpla con los requisitos necesarios para su elaboración.</t>
  </si>
  <si>
    <t>Efectuar el seguimiento al desarrollo de la herramienta.</t>
  </si>
  <si>
    <t>Validar que el reporte cumpla con los requisitos exigidos.</t>
  </si>
  <si>
    <t>Socializar a las entidades publicas de este desarrollo.</t>
  </si>
  <si>
    <t>Implementar el mecanismo automático.</t>
  </si>
  <si>
    <t>Disminuir los tiempos en la consolidación, análisis, generación y publicación de la información financiera de TRANSMILENIO S.A., mediante el diseño de reportes automáticos de estados financieros a través de la plataforma de JSP7.</t>
  </si>
  <si>
    <t>Tener un mecanismo  de diseño de reportes automáticos de estados financieros.</t>
  </si>
  <si>
    <t>Realizar el requerimientos y/o necesidades del reporte del aplicativo SEUS, que cumpla con los requisitos necesarios para su elaboración.</t>
  </si>
  <si>
    <t xml:space="preserve">Realizar mesa de trabajo con asesor del aplicativo JSP7. </t>
  </si>
  <si>
    <t xml:space="preserve">Revisar que los reportes cumplan con los requisitos exigidos.  </t>
  </si>
  <si>
    <t>Implementar el reporte automático de estados financieros.</t>
  </si>
  <si>
    <t>Establecer mensualmente un cronograma de apertura y cierre de operaciones presupuestales.</t>
  </si>
  <si>
    <t>Apertura del JSP7 el segundo día hábil de cada mes.</t>
  </si>
  <si>
    <t>Elaborar un cronograma de apertura y cierre de operaciones presupuestales.</t>
  </si>
  <si>
    <t>Socializar el cronograma de apertura y cierre de operaciones presupuestales.</t>
  </si>
  <si>
    <t>Cumplir el cronograma de apertura y cierre de operaciones presupuestales.</t>
  </si>
  <si>
    <t>Optimizar el flujo de caja de TRANSMILENIO S.A., principalmente en el pago de impuestos y mantener la sostenibilidad financiera de la empresa.</t>
  </si>
  <si>
    <t xml:space="preserve">Agilizar el proceso de análisis y solicitud de devolución de saldo de impuesto de la vigencia 2016, para obtener recursos adicionales para el pago de los impuestos. </t>
  </si>
  <si>
    <t>Obtener el certificado de devolución del saldo a favor de los impuestos correspondientes al año 2017.</t>
  </si>
  <si>
    <t>Presentar solicitud de devolución de saldos a favor ante la DIAN.</t>
  </si>
  <si>
    <t>Atender los requerimientos que realice la DIAN.</t>
  </si>
  <si>
    <t>Realizar seguimiento a las solicitudes de devolución y registrar los ingresos en caso de que apliquen.</t>
  </si>
  <si>
    <t>Determinar que la rentabilidad real de las cuentas de ahorro es positiva demostrando que no hubo perdida de poder adquisitivo por efectos de la inflación.</t>
  </si>
  <si>
    <t>Obtener una rentabilidad real positiva para el 2019.</t>
  </si>
  <si>
    <t>Diseñar un indicador de eficiencia con el fin de establecer la capacidad de medir o cumplir la rentabilidad real positiva.</t>
  </si>
  <si>
    <t>(Indicador de eficiencia diseñado y adoptado /1)*100</t>
  </si>
  <si>
    <t>Desarrollar la totalidad de las actividades de mantenimiento y adecuación e inventarios y suministros de servicios generales de la sede administrativa, relacionadas con el apoyo logístico a cargo de la Dirección Corporativa.</t>
  </si>
  <si>
    <t>Realizar el 100% de las actividades de mantenimiento y adecuación de la sede administrativa.</t>
  </si>
  <si>
    <t>Una sede en condiciones adecuadas de funcionamiento.</t>
  </si>
  <si>
    <t>Estructurar el Plan anual de mantenimiento.</t>
  </si>
  <si>
    <t>Ejecutar el Plan anual de mantenimiento.</t>
  </si>
  <si>
    <t>Efectuar el Seguimiento y Evaluación del Plan anual de mantenimiento.</t>
  </si>
  <si>
    <t>Atender los requerimiento de crecimiento y adecuaciones de la infraestructura de la sede administrativa</t>
  </si>
  <si>
    <t>Realizar el 100% de las actividades de inventarios de la sede administrativa.</t>
  </si>
  <si>
    <t>El inventario actualizado de los activos de TRANSMILENIO S.A.</t>
  </si>
  <si>
    <t>Registrar y actualizar lo movimientos reportados de los bienes de TRANSMILENIO S.A.</t>
  </si>
  <si>
    <t>Actualizar el inventario de la Entidad en el aplicativo establecido.</t>
  </si>
  <si>
    <t>Llevar el control de las entradas y salidas del almacén.</t>
  </si>
  <si>
    <t xml:space="preserve">Instalar las placas de identificación de los activos de la Entidad. </t>
  </si>
  <si>
    <t>Realizar el 100% de las actividades de aseo y suministros de la sede administrativa, así como las actividades relacionadas con el transporte del personal.</t>
  </si>
  <si>
    <t>Atender la totalidad de los requerimientos de suministros y aseo de la sede administrativa.</t>
  </si>
  <si>
    <t>Atender los requerimientos sobre necesidades reportadas de suministros, aseo y transporte de la Entidad.</t>
  </si>
  <si>
    <t>Validar que los requerimientos de suministros, aseo y transporte, recibidos por el área de Apoyo de Logístico, cumplan con los requisitos solicitados.</t>
  </si>
  <si>
    <t>Adecuar y mantener 1 sede administrativa en condiciones apropiadas de uso</t>
  </si>
  <si>
    <t>1 sede administrativa en condiciones apropiadas de uso</t>
  </si>
  <si>
    <t>Desarrollar el programa de Seguros de la Entidad, para atender la totalidad de los siniestros que se presenten y el aseguramiento de sus bienes, así como realizar las actividades para el desarrollo del plan de reversión de Concesiones.</t>
  </si>
  <si>
    <t>Realizar la desintegración de los buses revertidos ubicados en los patios de la Hoja y Bachué.</t>
  </si>
  <si>
    <t>70 buses revertidos.</t>
  </si>
  <si>
    <t>Adelantar el proceso de reversión para 70 buses</t>
  </si>
  <si>
    <t>(Número de buses revertidos /70)*100</t>
  </si>
  <si>
    <t>Gestionar una actividad que fomente la mitigación de  riesgos.</t>
  </si>
  <si>
    <t>1 actividad desarrollada que fomente la mitigación de  riesgos.</t>
  </si>
  <si>
    <t>Adelantar 1 actividad que fomente la mitigación de riesgos, conforme al análisis de los riesgos que realice el corredor de seguros.</t>
  </si>
  <si>
    <t>(Actividades de fomento a la mitigación de riesgos efectuada /1)*100</t>
  </si>
  <si>
    <t xml:space="preserve">Realizar licitación de seguros. </t>
  </si>
  <si>
    <t>Nuevo programa de seguros           (6 pólizas).</t>
  </si>
  <si>
    <t xml:space="preserve">Realizar los estudios técnicos previos, necesarios para la contratación del programa de seguros, según lo dispuesto en el Manual de Contratación de la entidad        </t>
  </si>
  <si>
    <t>(Estudios técnicos elaborados /1)*100</t>
  </si>
  <si>
    <t>Realizar informes trimestrales de siniestros.</t>
  </si>
  <si>
    <t>4 informes al año.</t>
  </si>
  <si>
    <t>Elaborar cada trimestre, un informe relacionado con la siniestralidad.</t>
  </si>
  <si>
    <t>(Informes de siniestralidad elaborados /4)*100</t>
  </si>
  <si>
    <t>Actualización de los inventarios.</t>
  </si>
  <si>
    <t>Agilizar los trámites de los siniestros que afecten las pólizas del programa de seguros de TRANSMILENIO S.A.</t>
  </si>
  <si>
    <t>Eficacia en trámite de siniestros</t>
  </si>
  <si>
    <t>Atención a requerimientos de mantenimiento de bienes y equipo</t>
  </si>
  <si>
    <t>Mantener la oportunidad y calidad en la presentación de informes, evitando las sanciones por extemporaneidad o información incompleta.</t>
  </si>
  <si>
    <t>Información Contable</t>
  </si>
  <si>
    <t>Oportunidad y calidad en la presentación de declaraciones</t>
  </si>
  <si>
    <t>Pagos realizados</t>
  </si>
  <si>
    <t>Mantener un seguimiento oprtuno a la rentabilidad generada de las cuentas de ahorros de TRANSMILENIO S.A.</t>
  </si>
  <si>
    <t>Oportunidad en la entrega de informes presupuestales</t>
  </si>
  <si>
    <t>Mantener la autosostenibilidad presupuestal</t>
  </si>
  <si>
    <t>Autosostenibilidad Presupuestal (razón de equilibrio).</t>
  </si>
  <si>
    <t>Contratos aceptados en la Entidad</t>
  </si>
  <si>
    <t>Efectividad</t>
  </si>
  <si>
    <t xml:space="preserve">Cumplir con el 100% de las actividades del programa integral de gestión humana. 
Lograr la asistencia del 100% de los funcionarios programados para las actividades del programa integral de gestión humana
</t>
  </si>
  <si>
    <t>Cumplimiento  del programa integral de gestión humana.</t>
  </si>
  <si>
    <t>Lograr el 100% de efectividad entre los componentes formulados.</t>
  </si>
  <si>
    <t>Mantener la efectividad por parte del área de Talento Humano en el pago a los trabajadores midiendo el cumplimiento frente a la fecha máxima para realizar el pago y el registro correcto de las novedades.</t>
  </si>
  <si>
    <t>Efectividad en el registro de novedades y pago oportuno de la nómina de funcionarios.</t>
  </si>
  <si>
    <t>Personal Competente, seleccionado y vinculado.</t>
  </si>
  <si>
    <t>META A LOGRAR</t>
  </si>
  <si>
    <t>FORMULA</t>
  </si>
  <si>
    <t>PERIODICIDAD</t>
  </si>
  <si>
    <t>OBJETIVO</t>
  </si>
  <si>
    <t>TIPO</t>
  </si>
  <si>
    <t>INDICADOR</t>
  </si>
  <si>
    <t>ID</t>
  </si>
  <si>
    <t>ACTIVIDADES, PRODUCTOS  Y TIPO DE PROGRAMACIÓN</t>
  </si>
  <si>
    <t>PROGRAMACIÓN PORCENTUAL ESPERADA</t>
  </si>
  <si>
    <t>COMPROMISO</t>
  </si>
  <si>
    <t>Programación Porcentual Esperado con corte 31/12/19</t>
  </si>
  <si>
    <t xml:space="preserve">OBSERVACIONES OCI
(31 diciembre 2019) </t>
  </si>
  <si>
    <t>Rentabilidad Cuentas de Ahorro</t>
  </si>
  <si>
    <t xml:space="preserve">Eficiencia </t>
  </si>
  <si>
    <t>Medir la cantidad de personas que han sido seleccionadas y vinculas a la Entidad y que son competentes para desarrollar sus funciones una vez se supera el período de prueba</t>
  </si>
  <si>
    <t>Medir el número de veces que ocurre un accidente de trabajo en el mes</t>
  </si>
  <si>
    <t>Medir el número de días perdidos por accidentes de trabajo en el mes</t>
  </si>
  <si>
    <t>Medir el número de accidentes de trabajo mortales en el mes</t>
  </si>
  <si>
    <t>Mantener la oportunidad y calidad en la presentación de informes presupuestales, evitando las sanciones por extemporaneidad o información incompleta</t>
  </si>
  <si>
    <t xml:space="preserve">Medir el cumplimiento de los pagos realizados </t>
  </si>
  <si>
    <t xml:space="preserve">Mantener la oportunidad y calidad en la presentación de declaraciones, evitando las multas por extemporaneidad o información incompleta </t>
  </si>
  <si>
    <t>Atender  el mantenimiento de equipos e instalaciones y hacer seguimiento de las solicitudes presentadas.</t>
  </si>
  <si>
    <t>Medir que la cantidad de movimientos realizados esten registrados y actualizados en los inventarios de la Entidad</t>
  </si>
  <si>
    <t>Medir la gestión de la Dirección Corporativa en el trámite de la aceptación de los procesos de contratación</t>
  </si>
  <si>
    <t>Semestral</t>
  </si>
  <si>
    <t>Mensual</t>
  </si>
  <si>
    <t>Trimestral</t>
  </si>
  <si>
    <t xml:space="preserve">Trimestral </t>
  </si>
  <si>
    <t>Lograr un factor mayor o igual a 1, es decir, que los gastos reales no pueden ser menores a los ingresos recaudado</t>
  </si>
  <si>
    <t>Tener cero sanciones por extemporaneidad en la presentación de Informes Presupuestales</t>
  </si>
  <si>
    <t>Lograr que el  100% de los pagos se realicen en los términos de ley</t>
  </si>
  <si>
    <t>Cero (0) sanciones por declaraciones presentadas en forma extemporanea o con información incompleta</t>
  </si>
  <si>
    <t>100% estados contables, informes y reportes presentados dentro de los términos de ley</t>
  </si>
  <si>
    <t>Lograr que el 100% de las solicitudes recibidas, sean atendidas y solucionadas en el tiempo máximo establecido</t>
  </si>
  <si>
    <t>100% de los movimientos realizados y registrados</t>
  </si>
  <si>
    <t>El 100% de los procesos de contratación solicitados a la Dirección Corporativa deben adelantarse oportunamente</t>
  </si>
  <si>
    <t>Seguimiento: Se evidenció mediante correo electrónico de fecha miércoles 8/01/2020 4:28 p. m, los reportes correspondientes a los factores de devolución del cuatro trimestre de 2019 así: octubre 29, noviembre 30 y diciembre 36. Por lo anterior se cumplió lo programado y su resultado porcentual es del 100%.</t>
  </si>
  <si>
    <t>Seguimiento: Se evidenció mediante acta y lista de asistencia de fecha 7-1-2020, la realización de la reunión
con los equipos de abogados para analizar los factores por los cuales se presentó devolución en los procesos de
contratación. Por lo anterior se cumplió lo programado y su resultado porcentual es del 100%.</t>
  </si>
  <si>
    <t>Seguimiento: Se evidenció mediante informe OCI-2019-035 que los soportes entregados por profesional encargado de la Dirección Corporativa, detallando un plan de capacitación para la vigencia 2019, con un avance del 20%. Con lo anterior se alcanzó calificación del 100%.</t>
  </si>
  <si>
    <t xml:space="preserve">Seguimiento: Se evidenció mediante correo de fecha viernes 24/01/2020, el cronograma detallado de actividades de capacitación programadas (33) versus actividades ejecutadas (36) alcanzado un cumplimiento del 100% </t>
  </si>
  <si>
    <t xml:space="preserve">Seguimiento: Se evidenció mediante correo de fecha jueves 23/01/2020 4:58 p. m, la matriz de asistencias detallada por trabajador versus actividad programada alcanzando un resultado de 2033 participaciones entre 391 trabajadores capacitados de los 394, lo cual genera un 99% del 20% lo cual equivale 19.85% de cumplimiento. </t>
  </si>
  <si>
    <t>Seguimiento: Se evidenció mediante informe OCI-2019-035 que mediante soportes entregados a la Oficina de Control Interno por el profesional encargado lo siguiente: Estructuración del plan institucional de Seguridad y Salud en el Trabajo, archivo publicado en la intranet en el sitio de la Dirección Corporativa, con un avance del 20% que corresponde a lo proyectado para el trimestre. Por lo tanto, el producto alcanzó una calificación del 100%.</t>
  </si>
  <si>
    <t>Seguimiento: Mediante correo de fecha miércoles 22/01/2020 4:23 p. m, el detalle de las actividades programadas versus ejecutadas previstas en el Bienestar e Incentivos 2019. Con lo anterior se alcanzó el 57.50% programado y su calificación es del 95.8%.</t>
  </si>
  <si>
    <t>Seguimiento: Se realizaron siete (7) actividades masivas  tales como MODELO DE VALORACIÓN DE COMPETENCIAS Y DESEMPEÑO, SOFTWARE GESTIÓN DOCUMENTAL, SENSIBILIZACIÓN MIPG- PORTAL VIAJERO, CURSO SECRETARIA DE LA MUJER, CHARLA ESPEJO RETROVISOR, TALLER DE HERRAMIENTAS, CURSO VIRTUAL ELEMENTOS CLAVES DE LA GESTIÓN AMBIENTAL, en las que se logró mayor cobertura del 391 servidores de planta activos y por ende todos y cada uno de los servidores participó al menos en una acción de formación o capacitación en al año 2019.
Con lo anterior se alcanzó el 100% programado y su calificación es del 100%.</t>
  </si>
  <si>
    <t>Estos soportes registran un proyecto con cinco (5) fases para la culminación del producto final (Modelo Desarrollo Organizacional), del cual mediante correo de fecha miércoles 29/01/2020 5:04 p. m, se allegó el plan de trabajo, cronograma y segundo entregable que evidencian un avance de dos (2) fases de las cinco (5) lo cual equivale al 40%.
El área responsable manifestó que el grado de avance a 31 de diciembre de 2019 obedeció a que el contrato fue suspendido durante un mes en virtud de los descansos compensados y la vacaciones</t>
  </si>
  <si>
    <t>Se diseñó e implementó para los trabajadores oficiales que se vincularon a la Entidad en el año 2019, una actividad de inducción compuesta de 3 fase así: Recepción, Aprendizaje Autónomo y Ubicación y Entrenamiento en el Puesto de trabajo. 
2. Se estructuró el curso virtual en su versión 3 de inducción y reinducción para ser implementado en el primer trimestre del año 2020.</t>
  </si>
  <si>
    <t>Se realizó el acompañamiento por parte de la Dirección Corporativa a las 3 etapas del proceso, comunicando, capacitando y configurando la plataforma acorde con las necesidades de la organización y se evidenció culminados siete (7) equipos de trabajo de quince (15) para las evaluaciones de competencia y desempeño. 
Con lo anterior se alcanzó el 46% programado y su calificación es del 46%.</t>
  </si>
  <si>
    <t>Se evidenció mediante informe OCI-2019-035 que para el producto “Un Plan operativo de Gestión de Integridad anual ejecutado 2019” Se evidenció mediante soportes del profesional encargado: Un (1) Documento Plan Gestión de Integridad 2019 y la publicación como notificación al personal de TRANSMILENIO S. A, a través de correo electrónico de fecha 15 de marzo de 2019, con un avance del 20% que corresponde a lo proyectado para el trimestre. Por lo tanto, el producto alcanzó una calificación del 100%.</t>
  </si>
  <si>
    <t xml:space="preserve">Se evidencio mediante correo de fecha jueves 23/01/2020 4:42 p. m, la matriz de la ejecución del PLAN DE TRABAJO ANUAL - GESTIÓN DE INTEGRIDAD TRANSMILENIO S.A. 2019, el cual verificado entre lo ejecutado y lo planeado catorce (14) de quince (15) alcanza un total del 98% </t>
  </si>
  <si>
    <t>Se registro seguimiento mediante el plan de trabajo de integridad TRANSMILENIO S.A 2019, sin embargo no se evidencia la evaluación aún cuando la etapa de evaluación que se surtió en el mes de noviembre de 2019, por motivos del Paro Nacional, no fue posible lograr respuesta de toda la población objetivo. Por lo  anterior esta actividad que esta compuesta en seguimiento y evaluación solo obtendría un cumplimiento del 10% sobre 20% programado.</t>
  </si>
  <si>
    <t>Se evidenció mediante correo electrónico de fecha jueves 23/01/2020 3:17 p. m, la evidencia correspondiente al memorando No. 2019IE809 por medio de la cual la directoria Corporativa programa capacitación de la herramienta T-Doc a todo el personal de colaboradores de la Entidad. El cual esta soportado en cuarenta y tres (43) listas de asistencia debidamente firmadas.</t>
  </si>
  <si>
    <t>Se evidenció mediante correo electrónico de fecha jueves 23/01/2020 3:17 p. m, la evidencia correspondiente a los archivos donde se recopiló el inventario de documentos vitales o esenciales por los diferentes procesos de la Entidad.</t>
  </si>
  <si>
    <t>Se evidenció mediante correo electrónico de fecha jueves 23/01/2020 3:17 p. m, la evidencia correspondiente a las actas de inicio de los contratos 153-19 y 594-19 de la empresa TANDEM S.A, para los servicios para la administración de los archivos de gestión y central.</t>
  </si>
  <si>
    <t>Se evidenció mediante correo electrónico de fecha jueves 23/01/2020 3:17 p. m, la evidencia correspondiente al acta de inicio del contrato 596-19 de la empresa POSTAL EXPRESS SAS, que prestará el servicio de recepción y distribución de la correspondencia generada yrecibida por la entidad</t>
  </si>
  <si>
    <t>Se evidenció mediante correo electrónico de fecha jueves 23/01/2020 3:17 p. m, la evidencia correspondiente a la Resolución No. 1107 del 13 de noviembre de 2019, por medio de la cual se actualiza el documento “M-DA-001 Manual de Gestión Documental”.</t>
  </si>
  <si>
    <t>Se evidenció mediante correo electrónico de fecha jueves 23/01/2020 3:17 p. m, la evidencia correspondiente a la comunicación externa No. 2019EE4094, mediante el cual se envía la actualización de la tabla de Retención Documental al Archivo de Bogotá.</t>
  </si>
  <si>
    <t>Se evidenció mediante correo electrónico de fecha jueves 23/01/2020 3:17 p. m, la evidencia correspondiente a las actas de inicio del contrato 383-19, del personal que prestará los servicios especializados para la administración de los archivos de gestión y central.</t>
  </si>
  <si>
    <t>Se verificó en la página web de TRANSMILENIO S.A, sección “Transparencia y acceso a la información pública TransMilenio” los cuatro (4) componentes de la gestión de la información pública reglamentada por la Ley 1712 de 2014:
1. Tablas de Retención Documental
2. Programa de Gestión Documental
3. Esquema de Publicación de la Información 2019
4. índice de Información Clasificada y Reservada</t>
  </si>
  <si>
    <t>Se evidenció mediante correo electrónico</t>
  </si>
  <si>
    <t>Se evidenció mediante verificación en el aplicativo JSP7 la existencia del módulo PAGO HONORARIOS CONTRATISTAS el cual permite asociar cuentas contables a cada contrato según servicio prestado calculo automático de la retención en la fuente, el cálculo de otras retenciones y demás deducciones a proveedores y contratistas según parametrizaciones, mejorando así los tiempos de causación y revisión contable. Por lo anterior se cumplió lo programado y su resultado porcentual es del 100%.</t>
  </si>
  <si>
    <t>Esta actividad se cumplió y reportó en el seguimiento anterior realizado por la Oficina de Control Interno.</t>
  </si>
  <si>
    <t>Con la Publicación del Link de la actividad 31 se evidenció el desarrollo de la herramienta que para
este caso fue a través de una solución de ofimática (Excel) publicada en l pagina web de TRANSMILENIO S.A.</t>
  </si>
  <si>
    <t>La Oficina de Control Interno, verificó en la pagina web
https://www.transmilenio.gov.co/publicaciones/151479/operaciones-reciprocas-a-septiembre-de-2019/ la
publicación del archivo Excel que contiene las operaciones reciprocas de TRANSMILENIO S.A con corte a
septiembre de 2019, el cual contiene los requisitos de identificación: Código Contable subcuenta, Bonos y Títulos
Emitidos por el Gobierno General, Código entidad reciproca, Nombre de la Entidad, valor corriente y valor no
corriente.</t>
  </si>
  <si>
    <t>La Oficina de Control Interno, mediante correo de fecha lunes 20/01/2020 3:20 p. m, recibió elsoporte documental que constata que se emitieron desde la Dirección Corporativa comunicaciones oficiales a las
de las operaciones reciprocas a las entidades correspondientes.</t>
  </si>
  <si>
    <t>La Oficina de Control Interno, verificó en la página web
https://www.transmilenio.gov.co/publicaciones/151479/operaciones-reciprocas-a-septiembre-de-2019/ la
R-OP-004 – septiembre 2016 3
1. Temas tratados
publicación del archivo Excel que contiene las operaciones reciprocas de TRANSMILENIO S.A con corte a septiembre de 2019.</t>
  </si>
  <si>
    <t>Mediante correo de fecha lunes 20/01/2020 3:36 p. m, el dueño de proceso informa que el contratista encargado de adelantar el módulo automático de los estados financieros se encuentra ajustando en el aplicativo JSP7 la impresión de dicho reporte conforme a las necesidades de la administración (Aproximación a miles) por tanto su resultado a diciembre 31 de 2019 es del 90% sobre 100%.</t>
  </si>
  <si>
    <t>las actividades cumplieron y fueron verificadas en el informe OCI-2019-037 de seguimiento anterior de la Oficina de Control Interno de fecha mayo 20 de 2019.</t>
  </si>
  <si>
    <t>Seguimiento: Se evidenció el cumplimiento de esta actividad mediante el informe OCI-2019-037 donde se estructuró el plan de anual de mantenimiento cumpliendo así con el 10% de lo programado</t>
  </si>
  <si>
    <t>Se evidenció correo de seguimiento de fecha lunes 27/01/2020 8:48 a. m, el soporte de la ejecución de las actividades del plan de mantenimiento de la vigencia  2019, el cual alcanzo un promedio acumulado del 95% producto de 345 casos atendidos de 360 casos solicitados.</t>
  </si>
  <si>
    <t xml:space="preserve">El seguimiento y evaluación se adelantó a través de la aplicación “Proactivanet” y la evaluación por medio de la misma aplicación. </t>
  </si>
  <si>
    <t>A través del contrato 645-19 de mantenimiento suscrito con la firma INGECON: organización de cableado puestos e trabajo, se realizaron adecuación de 6 puestos en centro de control adecuación de sala de crisis, revisión y mantenimiento general de baños y cafeterías, continuación de instalación de películas para disminuir la intensidad de la iluminación, mantenimiento de sillas, se instalaron planos rutas de evacuación, se  adecuaron puestos de trabajo Didier Arias y Vanessa Perez, se  renovaron canecas de puntos ecológicos, se realizó pintura oficinas directivos.</t>
  </si>
  <si>
    <t>Se mantuvo una sede en condiciones apropiadas de uso, atendiendo con la mayor diligencia las novedades que se presentaron de causa mayor como rompimiento del tubo aguas negras nivel 2, daño de baños pieso 7, 6, 5, 4, 2, se debió evacuar al personal y solucionar lo cual siendo ocho (8) casos de los 195 casos totales registrados equivale al 95%</t>
  </si>
  <si>
    <t>Se evidenció mediante correo de fecha miércoles 29/01/2020 8:51 a. m, los soportes correspondientes a doce (12) reportes de nero a diciembre de 2019 del aplicativo JSP7 módulo de inventarios en los cuales se reflejan en las novedades y actualización de los movimientos reportados de los bienes de TRANSMILENIO S.A.</t>
  </si>
  <si>
    <t xml:space="preserve">Mediante correos electrónicos del responsable del manejo de inventarios de TRANSMILENIO S.A, titulados “RV: PRECISIONES DE VALORES DE POSIBLES FALTANTES INFORME NAVE 2018”, “RESOLUCIÓN BAJA 159 BIENES DIC 30 2019”, “Seguimiento Plan de Acción Institucional 2019 Corte 31-12-2019 AL.xls”. Teniendo en cuenta que se presentaron novedades de posibles faltantes y que se adelantaron actividades de verificación esta actividad solo se cumple en un 20% sobre 25% esperado </t>
  </si>
  <si>
    <t>Se evidenció mediante correo de fecha miércoles 29/01/2020 8:51 a. m, los soportes correspondientes a doce (12) reportes de nero a diciembre de 2019 del aplicativo JSP7 módulo de inventarios en los cuales se reflejan en las novedades y actualización de los movimientos reportados de los bienes de TRANSMILENIO S.A. (Entradas y Salidas de Almacén)</t>
  </si>
  <si>
    <t>Se evidenció mediante verificación de archivo consolidado del aplicativo JSP7, “ACTIVOS FIJOS ADQUIRIDOS ENTRE 2019-01-01 Y 2019-12-31” las placas del inventario de TRANSMILENIO S.A.
Por lo anterior se cumplió lo programado del 25% y su resultado porcentual es del 100%.</t>
  </si>
  <si>
    <t>Mediante correo allegado de fecha lunes 27/01/2020 9:39 a. m., se recibió el soporte correspondiente a la resolución No. 680 de fecha julio de 23 de 2019 “Por la cual se autoriza y ordena la baja de 74 vehículos de propiedad de TRANSMILENIO S.A” se evidenció que se realizaron setenta y cuatro (74) procesos de buses revertidos.</t>
  </si>
  <si>
    <t>Mediante correo de fecha martes 21/01/2020 11:06 a. m, se allegó la lista de asistencia que evidencian la realización de la capacitación de riesgos que realizó el corredor de seguros el pasado 8 de noviembre de 2019 a colaboradores de TRANSMILENIO S.A</t>
  </si>
  <si>
    <t>Mediante la Resolución 722 de 2019, se evidencia el proceso de contratación del programa de
seguros requerido para la adecuada protección de los bienes e intereses patrimonial de TRANSMILENIO S.A, así
como aquellos por los que sea o fuere legalmente responsable o le corresponda asegurar en virtud de disposición
legal o contractual.</t>
  </si>
  <si>
    <t>Mediante correo de fecha miércoles 22/01/2020 11:38 a. m, se allegó matriz de seguimiento detallado al cumplimiento de las actividades del plan de trabajo anual del SG-SST para la vigencia 2019, el cual concluyó un avance de ejecución del 81% sobre el 100% de lo programado al 31 de diciembre de 2019.</t>
  </si>
  <si>
    <t>realizó informe de auditoría por parte de la Oficina de Control Interno mediante el informe
OCI-2019-047 (Decreto 1072 de 2015) el cual permitió evaluar el grado de cumplimiento para cada uno de los
Estándares Mínimos definidos en la Tabla de Valoración para el SG-SST, concluyendo que el Sistema de Salud y
Seguridad en el Trabajo (SG-SST) alcanza una calificación del 85%, correspondiendo a una valoración
moderadamente aceptable. Del mismo se adelanto un plan de mejoramiento con diecinueve (19) acciones.</t>
  </si>
  <si>
    <t>Se evidenció su cumplimiento mediante el informe OCI-2019-035.</t>
  </si>
  <si>
    <t>Seguimiento: Mediante correo de fecha viernes 17/01/2020 9:17 a. m, se allego el soporte por medio del cual la Directora Corporativa y la Jefe de la Oficina Asesora de Planeación realizan memorado interno cuyo asunto es “Directrices Cierre presupuesto vigencia 2019, programación presupuestal 2020 y apertura vigencia 2020”. Por lo anterior y para efecto de este seguimiento la calificación de la actividad es del 100%</t>
  </si>
  <si>
    <t>Mediante Expedición de la Resolución 1236 de fecha 11 de diciembre de 2019 “Por la cual se liquida el presupuesto de Rentas e Ingresos y de Gastos e Inventarios de la EMPRESA DEL TERCER MILENIO
S.A – TRANSMILENIO S.A”, para la vigencia fiscal comprendida entre el 1 de enero y el 31 de diciembre de 2020, se evidencia que se surtió el cierre de la vigencia 2019 y se dio apertura para el presupuesto 2020.</t>
  </si>
  <si>
    <t>Mediante correo de fecha martes 21/01/2020 11:06 a. m, se allegó el soporte correspondiente a los cuatro (4) informes de siniestralidad, los cuales evidencian la información actualizada del estado actual por cada siniestro.</t>
  </si>
  <si>
    <t>Aseo: Aseo: Se revisaron las planillas de noviembre, octubre y septiembre de 2019 del formato de control de entrega de pisos utilizados por la empresa Centro aseo quien presta sus servicios derivados de la orden de compra 37499 de Colombia compra eficiente de aseo donde se puedo verificar la cantidad de actividades atendidas 362 versus novedades 317=88%
Trasportes: Se revisaron las planilla de control detallado de junio a diciembre de 2019 que acumularon 1633 solicitudes de transporte y de las cuales solo 8 no se cumplieron arrojando un cumplimiento del 99.5%</t>
  </si>
  <si>
    <t>Aseo: Aseo: Se revisaron las planillas de noviembre, octubre y septiembre de 2019 del formato de control de entrega de pisos utilizados por la empresa Centro aseo quien presta sus servicios derivados de la orden de compra 37499 de Colombia compra eficiente de aseo donde se puedo verificar la cantidad de actividades validas 362 versus novedades 317 =88%
Trasportes: Se revisaron las planilla de control detallado de junio a diciembre de 2019 que acumularon 1633 solicitudes de transporte y de las cuales solo 8 no se cumplieron arrojando un cumplimiento del 99.5%</t>
  </si>
  <si>
    <t>-</t>
  </si>
  <si>
    <t>Mantener la planta cubierta con el Talento Humano idoneo, en las características definidas en los Manuales Especificos y Acuerdos de Junta.</t>
  </si>
  <si>
    <t>VALOR MÍNIMO ACEPTADO</t>
  </si>
  <si>
    <t>Lograr el 90% de efectividad entre los componentes formulados.</t>
  </si>
  <si>
    <t>Lograr que el 90% de las solicitudes recibidas, sean atendidas y solucionadas en el tiempo máximo establecido</t>
  </si>
  <si>
    <t>75 días de trámite desde conocimiento del caso hasta la autorización del pago del mismoo</t>
  </si>
  <si>
    <t>70 días de trámite desde conocimiento del caso hasta la autorización del pago del mismoo</t>
  </si>
  <si>
    <t>90% de los movimientos realizados y registrados</t>
  </si>
  <si>
    <r>
      <rPr>
        <b/>
        <sz val="9"/>
        <rFont val="Arial"/>
        <family val="2"/>
      </rPr>
      <t xml:space="preserve">Fórmula Anterior:
</t>
    </r>
    <r>
      <rPr>
        <sz val="9"/>
        <rFont val="Arial"/>
        <family val="2"/>
      </rPr>
      <t xml:space="preserve">75% de documentos organizados
</t>
    </r>
    <r>
      <rPr>
        <b/>
        <sz val="9"/>
        <rFont val="Arial"/>
        <family val="2"/>
      </rPr>
      <t xml:space="preserve">
Fórmula Nueva a partir de Noviembre de 2019</t>
    </r>
    <r>
      <rPr>
        <sz val="9"/>
        <rFont val="Arial"/>
        <family val="2"/>
      </rPr>
      <t xml:space="preserve">
Lograr gestionar el 75% de la documentación institucional recibida</t>
    </r>
  </si>
  <si>
    <t>Porcentaje (%) de Cumplimiento S/G OCI</t>
  </si>
  <si>
    <t xml:space="preserve">Medir el cumplimiento y oportunidad de las actividades planeadas en el programa integral de gestión humana (Capacitación, Bienestar, Salud Ocupacional) en relación con el cronograma establecido y la cobertura de las mismas.
Permite hacer un seguimiento al cumplimiento de los cronogramas establecidos para cada uno de los componentes del programa integral de gestión humana y las proyecciones de asistencia a cada una de las actividades. </t>
  </si>
  <si>
    <t xml:space="preserve">
</t>
  </si>
  <si>
    <t xml:space="preserve">
</t>
  </si>
  <si>
    <r>
      <t xml:space="preserve">3%
</t>
    </r>
    <r>
      <rPr>
        <b/>
        <sz val="9"/>
        <rFont val="Arial"/>
        <family val="2"/>
      </rPr>
      <t/>
    </r>
  </si>
  <si>
    <t>Mantener una rentabilidad en cuentas de ahorro superior a la inflación 12 meses.</t>
  </si>
  <si>
    <r>
      <rPr>
        <b/>
        <sz val="9"/>
        <rFont val="Arial"/>
        <family val="2"/>
      </rPr>
      <t xml:space="preserve">Meta Anterior:
</t>
    </r>
    <r>
      <rPr>
        <sz val="9"/>
        <rFont val="Arial"/>
        <family val="2"/>
      </rPr>
      <t xml:space="preserve">80% de los movimientos realizados y registrados
</t>
    </r>
    <r>
      <rPr>
        <b/>
        <sz val="9"/>
        <rFont val="Arial"/>
        <family val="2"/>
      </rPr>
      <t xml:space="preserve">
Meta Nueva:</t>
    </r>
    <r>
      <rPr>
        <sz val="9"/>
        <rFont val="Arial"/>
        <family val="2"/>
      </rPr>
      <t xml:space="preserve">
Lograr que se realice el 90% de la gestión documental de la Entidad</t>
    </r>
  </si>
  <si>
    <r>
      <t xml:space="preserve">Frecuencia de accidentabilidad
</t>
    </r>
    <r>
      <rPr>
        <b/>
        <sz val="9"/>
        <rFont val="Arial"/>
        <family val="2"/>
      </rPr>
      <t>(Actualizado)</t>
    </r>
  </si>
  <si>
    <r>
      <rPr>
        <b/>
        <sz val="9"/>
        <rFont val="Arial"/>
        <family val="2"/>
      </rPr>
      <t xml:space="preserve"> </t>
    </r>
    <r>
      <rPr>
        <sz val="9"/>
        <rFont val="Arial"/>
        <family val="2"/>
      </rPr>
      <t xml:space="preserve">0,40%
</t>
    </r>
    <r>
      <rPr>
        <b/>
        <sz val="9"/>
        <color theme="1"/>
        <rFont val="Arial"/>
        <family val="2"/>
      </rPr>
      <t/>
    </r>
  </si>
  <si>
    <r>
      <t xml:space="preserve">Severidad de accidentabilidad
</t>
    </r>
    <r>
      <rPr>
        <b/>
        <sz val="9"/>
        <rFont val="Arial"/>
        <family val="2"/>
      </rPr>
      <t>(Actualizado)</t>
    </r>
  </si>
  <si>
    <r>
      <t xml:space="preserve">Proporción de accidentes de trabajo mortales
</t>
    </r>
    <r>
      <rPr>
        <b/>
        <sz val="9"/>
        <rFont val="Arial"/>
        <family val="2"/>
      </rPr>
      <t>(Actualizado)</t>
    </r>
  </si>
  <si>
    <r>
      <t xml:space="preserve">Gestión documental  realizada.
</t>
    </r>
    <r>
      <rPr>
        <b/>
        <sz val="9"/>
        <rFont val="Arial"/>
        <family val="2"/>
      </rPr>
      <t>(Actualizado)</t>
    </r>
  </si>
  <si>
    <t>Atender Oportunamente los diferentes trámites que se generan y/o asignan relacionados con la documentación de la Entidad
Medir la Organziación del archivo de Gestión</t>
  </si>
  <si>
    <r>
      <rPr>
        <b/>
        <sz val="9"/>
        <rFont val="Arial"/>
        <family val="2"/>
      </rPr>
      <t xml:space="preserve">Fórmula Anterior:
</t>
    </r>
    <r>
      <rPr>
        <sz val="9"/>
        <rFont val="Arial"/>
        <family val="2"/>
      </rPr>
      <t xml:space="preserve">
</t>
    </r>
    <r>
      <rPr>
        <b/>
        <sz val="9"/>
        <rFont val="Arial"/>
        <family val="2"/>
      </rPr>
      <t xml:space="preserve">Fórmula Nueva a partir de Noviembre de 2019.
</t>
    </r>
  </si>
  <si>
    <t xml:space="preserve">Porcentaje de Cumplimiento </t>
  </si>
  <si>
    <t>Seguimiento y Evaluación del Plan Institucional de Bienestar e Incentivos 2019.  A través de matriz de seguimientos evaluó Los trabajadores realizaron las encuestas de satisfacción de cada una de las actividades ejecutadas.Con lo anterior se alcanzó el 19.58% programado y su calificación es del 97%.</t>
  </si>
  <si>
    <t xml:space="preserve">Elaboracion </t>
  </si>
  <si>
    <t>Validarlo</t>
  </si>
  <si>
    <t>Visto bueno</t>
  </si>
  <si>
    <t>+(Procesos adelnatados en plataforma SECOP I y SECOP II/Total de procesos requeridos)*0,3334}*100</t>
  </si>
  <si>
    <t xml:space="preserve">{(Informe elaborado /1)*0,3333
</t>
  </si>
  <si>
    <t>+(Reunión de socialización adelantada /1)*0,3333</t>
  </si>
  <si>
    <t>Anexo 1 Matriz de Análisis de Indicadores de Gestión 2019 del Cuadro de Mando Integral</t>
  </si>
  <si>
    <t xml:space="preserve">1.	Para el caso del Indicador “Personal Competente, seleccionado y vinculado”: Se verificó que la Entidad adelantó doce (12) contrataciones en 2019; y que las doce personas superaron el periodo de prueba, los soportes son coherentes para el periodo evaluado y corresponden el porcentaje reportado. Por lo anterior y para efectos de este seguimiento la calificación es del 100%. </t>
  </si>
  <si>
    <t>2.	Para el caso del Indicador “Efectividad en el registro de novedades y pago oportuno de la nómina de funcionarios”: Una vez revisado las evidencias allegados por el responsable de Talento Humano, se constata que Durante trece (13) meses (incluido pago de prima) se presentaron un promedio de 2325 novedades las cuales en relación con cero (0) errores equivale al 50%  del primer componente del indicador y en segundo componente se revisó las fechas programadas de pago versus fechas de efectivas de pago de nómina lo cual arrojo un cumplimiento del 50% corroborando así que los pagos se realizaron de manera oportuna sin exceder los tiempos establecidos y consolidando un cumplimiento del 100%. Sin embargo, la Oficina de Control Interno reitera una recomendación. (Ver recomendación).</t>
  </si>
  <si>
    <t xml:space="preserve">3.	Para el caso del Indicador “Cumplimiento del programa integral de gestión humana”: La Oficina de Control Interno verificó que se contemplan tres (3) programas integrados cada uno con una meta programada y un logro alcanzado en número de personas así:
I.	Un Plan Institucional de Capacitación estructurado, ejecutado y evaluado: Se evidenció mediante correo de fecha jueves 23/01/2020 4:58 p. m, la matriz de asistencias detallada por trabajador versus actividad programada alcanzando un resultado de 2033 participaciones entre 391 trabajadores capacitados de los 394, lo cual genera una calificación del 99%
II.	Un Plan Institucional de Bienestar e Incentivos estructurado, ejecutado y evaluado: A través de matriz de seguimientos evaluó Los trabajadores realizaron las encuestas de satisfacción de cada una de las actividades ejecutadas. Con lo anterior se alcanzó el 19.58% programado y su calificación es del 97%.
III.	Un Plan Institucional de Seguridad y Salud en el Trabajo estructurado, ejecutado y evaluado: Estructuración 100%, de ejecución del 81% y calificación del 85% para un total de cumplimiento del 88.67% </t>
  </si>
  <si>
    <t xml:space="preserve">4, Se presentó cumplimiento de manera mensual durante los cuatro (4) trimestres del 2019 y el promedio ponderado se ubicó en el 0.18%, lo cual no sobrepasó de 0,40% que la meta establecida en la ficha del indicador. En consecuencia y bajo los soportes presentados el indicador alcanza una calificación de 100%.  </t>
  </si>
  <si>
    <t xml:space="preserve">5, En promedio durante los doce (12) meses, se reportaron 87 “días perdidos por accidentes de trabajo” De acuerdo con la verificación efectuada, se evidenció que número de días de incapacidad por accidente de trabajo en el mes ascendió a 87 más los días cargados que es igual 30 sobre el número de trabajadores 898 a 31 de diciembre de 2019 arrojó un resultado de los soportes son concordantes con lo reportado, por lo tanto, el indicador alcanzó cumplimiento del 100%. </t>
  </si>
  <si>
    <t>6.	Para el caso del Indicador TH6 “Proporción de accidentes mortales”, presentó durante los cuatro (4) reportes trimestrales cero (0) accidentes mortales y conforme a la meta cero (0) accidentes mortales. Por lo tanto, cumplió la meta y alcanzó una calificación de 100%.</t>
  </si>
  <si>
    <t>7.	Para el caso del Indicador “Autosostenibilidad Presupuestal (razón de equilibrio)”, cuyo reporte es mensual, mediante soportes allegados a la Oficina de Control Interno el área de presupuesto adjunta matriz de cruces donde se proyectan y analizan las cifras que les permite aplicar los cruces entre los ingresos y las obligaciones alcanzando una clasificación promedio de los doce (12) meses de la vigencia 2019 del 0.71, teniendo en cuenta que la meta registrada en la ficha técnica del indicador es lograr un factor mayor o igual a 1, y como valor mínimo aceptado el 0.50 es decir que los gastos reales no pueden ser menores a los ingresos recaudados. Con lo anterior no se alcanzó lo proyectado que indica la formula, sin embargo, el área manifiesta, que no quedan desprotegidas las obligaciones de la Entidad, por cuanto existe recursos para cubrir cada peso de compromisos contraído. De acuerdo con las verificaciones realizadas, el indicador alcanzó una calificación del 71% sobre 100%.</t>
  </si>
  <si>
    <t>8.	Para el caso del Indicador “Oportunidad en la entrega de informes presupuestales”, Una vez revisado en sitio, los soportes documentales y los reportados a la Oficina Asesora de Planeación con corte a 31 de diciembre de 2019, no se encontró extemporaneidad en la presentación de los informes presupuestales, por lo anterior y para efectos de este seguimiento la calificación es del 100%.</t>
  </si>
  <si>
    <t>9.	Para el caso del Indicador “Rentabilidad Cuentas de Ahorro”, Se evidenció mediante correo electrónico de fecha 21 de enero de 2020, el archivo que relaciona los insumos con los cuales se calcula el indicador de rentabilidad de las cuentas de ahorros (IPC-2019 versus las tasas de rentabilidad de las entidades financieras en la que TRANSMILENIO S.A tiene sus cuentas de ahorro. Por lo anterior y para efectos de este seguimiento la calificación es del 100%.</t>
  </si>
  <si>
    <t>10.	Para el caso del Indicador GFYC4 “Pagos realizados”, Se evidenció mediante correo electrónico de fecha 21 de enero de 2020, la base de datos de la vigencia 2019 de los doce (12) meses con la cual se identificó el estado para cada obligación y su respectivo resultado de pago y/o devolución, los cuales al filtrar de manera organizada el registro de la información que ascendió a 10.742 solicitudes de pago se realizaron 10.742 pagos. Por lo anterior para corte a 31 de diciembre se cumplió la meta la cual era “Lograr que el 100% de los pagos solicitados se realicen en los términos de ley al finalizar el año” En consecuencia para este seguimiento la calificación es del 100%. (Ver recomendación).</t>
  </si>
  <si>
    <t>11.	Para el caso del Indicador “Oportunidad y calidad en la presentación de declaraciones”, Una vez revisado en sitio los soportes documentales y los reportados a la Oficina Asesora de Planeación con corte a 31 de diciembre de 2019, no se encontró presentación de declaraciones con extemporaneidad, para efectos de este seguimiento la calificación es del 100%.</t>
  </si>
  <si>
    <t xml:space="preserve">12.	Para el caso del Indicador “Información Contable”, Una vez revisado en la página web de TRANSMILENIO S.A, se evidenció en el link de la sección Inicio/Información/Financiera/Estados/Financieros/2019 la publicación de los estados financieros con corte al 30 de septiembre de 2019 (tercer trimestre de 2019), por lo cual se evidencia los estados financieros dentro de los términos de ley aplicable (Resolución 182 del 17 de mayo de 2017 de la Contaduría General de la Nación. (https://www.transmilenio.gov.co/publicaciones/151175/estados-financieros-dtransmilenio-de-2019/) Para efectos de este seguimiento la calificación es del 100%. </t>
  </si>
  <si>
    <t>13.	Para el caso del Indicador “Atención a requerimientos de mantenimiento de bienes y equipo”, Una vez revisado los soportes allegados de los responsables correspondientes ala una base de datos de la mesa de ayuda aplicativo “Proactivanet” con la cual calculó el cumplimiento en virtud del número de requerimientos versus el estrado de casos cerrado se evidenció que (195) casos se cerraron (163) lo cual corresponde a un cumplimiento del 83%.</t>
  </si>
  <si>
    <t>14.	Para el caso del Indicador “Eficacia en trámite de siniestros”, La Oficina de Control Interno pudo verificar el reporte realizado, para este producto el cumplimiento de los diferentes ramos de pólizas. Para este periodo incluyeron una matriz que soporta el cálculo por ramo de póliza donde se incluye la totalidad de siniestros, días de trámite, valor de la prima y la ponderación equivalente por el total de todos los ramos de pólizas vigentes con la inclusión de los servidores públicos. El resultado para el cuarto trimestre de 2019 arrojo un promedio ciento uno (101) días a la meta máxima de 75 días de trámite, lo cual no fue favorable, el área encargada informa en sus explicaciones que obedeció a que “Varios siniestros fueron reportados de forma tardía por el área competente lo cual ocasionó que el número de días entre la fecha del siniestro y el respectivo pago se incrementará de forma considerable.”
Teniendo en cuenta que la periodicidad de medición es trimestral y para efectos de seguimiento anual de este informe se dio un valor del 25% por trimestre y su calificación es del 75%, es decir que el otro 25% corresponde al trimestre que no cumplió con la meta indicada.</t>
  </si>
  <si>
    <t>15.	Para el caso del Indicador “Actualización de los inventarios”, Una vez revisado en sitio los soportes documentales se evidenció que se realizaron durante los doce (12) meses de la vigencia 2019, los movimientos registrados vs movimientos realizados. Para efectos de este seguimiento la calificación es del 72%. (Ver recomendación)</t>
  </si>
  <si>
    <t xml:space="preserve">16.	Para el caso del Indicador “Gestión documental realizada”, Mediante el soporte allegado por correo electrónico de fecha lunes 27/01/2020 4:59 p. m, se constató mediante cuadros de seguimiento de producción los cuales contienen un “Tablero de control avance del proceso de organización archivo de gestión centralizado transmilenio” por proceso durante el cuarto (4) trimestre de 2019, frente a la meta de lograr el 80% de los movimientos realizados y registrado, la  organización de la totalidad de documentos entregados al archivo de gestión, distribuidos según su fórmula Total de metros lineales / Total de metros lineales en archivo de gestión arrojo los resultados:  a) Octubre 7465821 / 8561623 = 87%,  b). Noviembre 8209142 / 9270775 = 89% y c) Diciembre 8750316 / 9740993 = 90%. Por lo anterior cumplió la meta a logar del 80% y para efectos de este seguimiento se tomó los resultados de los doce (12) meses los cuales arrojaron un 72% de cumplimiento. </t>
  </si>
  <si>
    <t>17.	Para el caso del Indicador “Contratos aceptados en la Entidad”, con una periodicidad de medición trimestral y una meta a lograr de “El 100% de los procesos de contratación solicitados a la Dirección Corporativa deben adelantarse oportunamente”, la Dirección Corporativa suministró los soportes de contratos a 31 de diciembre de 2019 con un avance: 99.85%, resultado producto de la revisión de los soportes documentales que corresponden al Plan de adquisiciones versión 40 con un total de 1321 versus la base de datos de los contratos aceptados y adicionados que asciende a 1319 lo cual evidencia un cumplimiento del 99.85%. Por lo anterior y para efectos de este seguimiento la calificación es del 99.85%.</t>
  </si>
  <si>
    <r>
      <rPr>
        <b/>
        <sz val="12"/>
        <rFont val="Arial"/>
        <family val="2"/>
      </rPr>
      <t xml:space="preserve">Nuevo (Incorporaron la actividad)
</t>
    </r>
    <r>
      <rPr>
        <sz val="12"/>
        <rFont val="Arial"/>
        <family val="2"/>
      </rPr>
      <t xml:space="preserve">Se evidenció que la Dirección Corporativa solicitó a la Oficina Asesora de Planeación incorporar en el plan la acción la incorporación de la actividad “Adelantar los procesos de contratación de la entidad a través de las plataformas SECOP I y SECOP II según corresponda” para dar cumplimiento con lo estipulado en el “CONPES D.C. 01 Consejo Distrital de Política Económica y Social del Distrito Capital y en el oficio con radicado 2-2019-9236 de fecha 03 de abril de 2019 emitido por la Secretaría General de la Alcaldía Mayor de Bogotá”, respecto a la publicación de los procesos de contratación en el Sistema de Compra Pública – SECOP II. 
</t>
    </r>
    <r>
      <rPr>
        <b/>
        <sz val="12"/>
        <rFont val="Arial"/>
        <family val="2"/>
      </rPr>
      <t xml:space="preserve">Seguimiento: </t>
    </r>
    <r>
      <rPr>
        <sz val="12"/>
        <rFont val="Arial"/>
        <family val="2"/>
      </rPr>
      <t>Mediante correo de fecha viernes 24/01/2020 3:03 p. m, se allegó bases de datos exportadas de los portales Secop I y Secop II que evidencian (3.388) publicaciones en todos sus modalidades y estados de los procesos de contratación que adelantó TRANSMILENIO S.A, durante la vigencia de 2019. Por lo anterior la actividad cumplió lo programado y su resultado es del 100%.</t>
    </r>
  </si>
  <si>
    <r>
      <rPr>
        <b/>
        <sz val="12"/>
        <rFont val="Arial"/>
        <family val="2"/>
      </rPr>
      <t>Seguimiento:</t>
    </r>
    <r>
      <rPr>
        <sz val="12"/>
        <rFont val="Arial"/>
        <family val="2"/>
      </rPr>
      <t xml:space="preserve"> El grupo de Contratación allegó soporte (Base de Datos de contratación (JSP7) a la fecha los contratos aceptados y suscritos en el periodo comprendido entre el 1 de Octubre de 2019 y el 31 de Diciembre de 2019 fueron 103, distribuidos así: 45 derivados de procesos de contratación directa, 3 procesos por Acuerdo Marco de Precios, 10 procesos por mínima cuantía, 12 procesos por explotación colateral, 2 procesos de selección abreviada por subasta inversa, 19 procesos de selección abreviada por menor cuantía, 10 procesos por licitación pública y 2 procesos concursos de méritos.</t>
    </r>
  </si>
  <si>
    <r>
      <t xml:space="preserve">( sede administrativa en condiciones apropiadas de uso /1)*100
</t>
    </r>
    <r>
      <rPr>
        <b/>
        <sz val="12"/>
        <rFont val="Arial"/>
        <family val="2"/>
      </rPr>
      <t>Nota: Meta Constante</t>
    </r>
  </si>
  <si>
    <t>Anexo 2 Matriz Seguimiento al Plan de Acción 2019.</t>
  </si>
  <si>
    <t xml:space="preserve">{(Proceso de estructuración del plan anual de mantenimiento adelantado /1)*0,10
+
</t>
  </si>
  <si>
    <t xml:space="preserve">¨{(Actividades ejecutadas del plan anual de mantenimiento /Actividades programadas del plan anual de mantenimiento)*0,60
+
</t>
  </si>
  <si>
    <t xml:space="preserve">¨(Proceso de evaluación del plan anual de mantenimiento adelantado /1)*0,15
+
</t>
  </si>
  <si>
    <t>¨(Requerimientos de crecimiento y adecuaciones de infra atendidos /Requerimientos de crecimiento y adecuaciones de infra recibidos)*0,155}
*
100</t>
  </si>
  <si>
    <t xml:space="preserve">¨{(Actualización de inventario de la entidad efectuado/1)*0,25
+
</t>
  </si>
  <si>
    <t>¨(Entradas y salidas de almacén registradas/Entradas y salidas de almacén generadas)*0,25
+</t>
  </si>
  <si>
    <t>¨(Proceso de instalación de placas de identificación efectuado /1)*0,25}
*
100</t>
  </si>
  <si>
    <t>{(Proceso de Registro y actualización de movimientos adelantado /1)*0,25
+</t>
  </si>
  <si>
    <t xml:space="preserve">{(Requerimientos atendidos /Requerimientos recibidos)*0,5
</t>
  </si>
  <si>
    <t>¨+
{(Requerimientos que cumplen los requisitos exigidos/Requerimientos atendidos)*0,5}
*
100</t>
  </si>
  <si>
    <t>¨(Actividades ejecutadas del plan institucional de Bienestar e Incentivos /Actividades programadas en el plan institucional de Bienestar e Incentivos)*0,60
+</t>
  </si>
  <si>
    <t>¨+
(Proceso de evaluación al plan institucional de Bienestar e Incentivos adelantado /1)*0,60}
*
100</t>
  </si>
  <si>
    <t xml:space="preserve">{(Proceso de estructuración del plan institucional de Bienestar e Incentivos adelantado /1)*0,20
+
</t>
  </si>
  <si>
    <t>¨(Proceso de evaluación al plan institucional de capacitación adelantado /1)*0,20}
*
100</t>
  </si>
  <si>
    <t xml:space="preserve">{(Proceso de estructuración del plan institucional de capacitación adelantado /1)*0,20
+
</t>
  </si>
  <si>
    <t>¨(Actividades ejecutadas del plan institucional de capacitación /Actividades programadas en el plan institucional de capacitación)*0,60
+</t>
  </si>
  <si>
    <t>(Proceso de evaluación al plan institucional de Seguridad y Salud en el Trabajo adelantado /1)*0,20}
*
100</t>
  </si>
  <si>
    <t xml:space="preserve">{(Proceso de estructuración del plan institucional de Seguridad y Salud en el Trabajo adelantado /1)*0,20
+
</t>
  </si>
  <si>
    <t>{(Actividades ejecutadas del plan institucional de Seguridad y Salud en el Trabajo /Actividades programadas en el plan institucional de Seguridad y Salud en el Trabajo)*0,60
+</t>
  </si>
  <si>
    <t>(Proceso de evaluación al plan gestión de integridad adelantado /1)*0,20}
*
100</t>
  </si>
  <si>
    <t xml:space="preserve">{(Proceso de estructuración del plan gestión de integridad adelantado /1)*0,20
+
</t>
  </si>
  <si>
    <t>(Actividades ejecutadas del plan gestión de integridad /Actividades programadas en el plan gestión de integridad)*0,60
+</t>
  </si>
  <si>
    <t>(Contratación de prestación de servicios profesionales según plan de adquisiciones efectuada /1)*0,1}
*
100</t>
  </si>
  <si>
    <t>(Remisión de TRD a Archivo de Bogotá efectuada/1)*0,05
+</t>
  </si>
  <si>
    <t>(Actualización al Manual de Gestión Documental efectuada/1)*0,1
+</t>
  </si>
  <si>
    <t>(Contratación de servicio de recepción y distribución de la correspondencia generada y recibida por la entidad /1)*0,15)
+</t>
  </si>
  <si>
    <t xml:space="preserve"> (Contratación de prestación de los servicios especializados para la administración de los archivos de gestión  y central efectuado /1)*0,1)
+</t>
  </si>
  <si>
    <t xml:space="preserve">{(Capacitación efectuada al 100% de los funcionarios y contratistas usuarios del ABOX /1)*0,4
+
</t>
  </si>
  <si>
    <t xml:space="preserve"> ( Proceso de identificación de documentos vitales /1)*0,1
+</t>
  </si>
  <si>
    <t xml:space="preserve">{(Proceso de validación efectuada /1)*0,5
+
</t>
  </si>
  <si>
    <t xml:space="preserve"> ( Proceso de implementación efectuado /1)*0,5}
*
100</t>
  </si>
  <si>
    <t>(Implementación de mecanismo efectuada/1)*0,25}
*
100</t>
  </si>
  <si>
    <t>(Socialización efectuada /1)*0,25)
+</t>
  </si>
  <si>
    <t xml:space="preserve"> (Proceso de validación efectuado /1)*0,3)
+</t>
  </si>
  <si>
    <t xml:space="preserve">{(Requerimiento a soporte SEUS efectuado /1)*0,10
+
</t>
  </si>
  <si>
    <t xml:space="preserve"> (Proceso de seguimiento al desarrollo efectuado /1)*0,10
+</t>
  </si>
  <si>
    <t>(Proceso de revisión de reportes efectuado /1)*0,30)
+</t>
  </si>
  <si>
    <t xml:space="preserve">{(Requerimiento a soporte SEUS efectuado /1)*0,20
+
</t>
  </si>
  <si>
    <t xml:space="preserve"> (Mesa de trabajo adelantada /1)*0,25
+</t>
  </si>
  <si>
    <t>(Actividades del cronograma ejecutadas en el tiempo previsto /Actividades programadas)*0,3334)}
*
100</t>
  </si>
  <si>
    <t xml:space="preserve">{(Cronograma elaborado /1)*0,3333
+
</t>
  </si>
  <si>
    <t xml:space="preserve"> (Socialización efectuada del cronograma elaborado /1)*0,3333
+</t>
  </si>
  <si>
    <t>(Número de solicitudes de devolución de saldos con seguimiento /Número de solicitudes de devolución de saldos efectuadas)*0,3334)}
*
100</t>
  </si>
  <si>
    <t xml:space="preserve">{(Solicitud de devolución de saldos efectuadas /Solicitudes de devolución de saldos necesarias)*0,3333
+
</t>
  </si>
  <si>
    <t xml:space="preserve"> (Requerimientos de la DIAN atendidos en los plazos previstos /Requerimientos recibidos por parte de la DIAN)*0,3333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</si>
</sst>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indexed="8"/>
      <name val="Calibri"/>
      <family val="2"/>
      <scheme val="minor"/>
    </font>
    <font>
      <sz val="10"/>
      <color theme="1"/>
      <name val="Tahoma"/>
      <family val="2"/>
    </font>
    <font>
      <u/>
      <sz val="12"/>
      <color theme="10"/>
      <name val="Arial"/>
      <family val="2"/>
    </font>
    <font>
      <b/>
      <sz val="18"/>
      <name val="Arial"/>
      <family val="2"/>
    </font>
    <font>
      <b/>
      <sz val="12"/>
      <name val="Arial"/>
      <family val="2"/>
    </font>
    <font>
      <sz val="12"/>
      <name val="Arial"/>
      <family val="2"/>
    </font>
    <font>
      <b/>
      <sz val="11"/>
      <name val="Arial"/>
      <family val="2"/>
    </font>
    <font>
      <sz val="10"/>
      <name val="Arial"/>
      <family val="2"/>
    </font>
    <font>
      <b/>
      <sz val="9"/>
      <color theme="1"/>
      <name val="Arial"/>
      <family val="2"/>
    </font>
    <font>
      <sz val="9"/>
      <name val="Arial"/>
      <family val="2"/>
    </font>
    <font>
      <b/>
      <sz val="9"/>
      <name val="Arial"/>
      <family val="2"/>
    </font>
    <font>
      <sz val="11"/>
      <name val="Tahoma"/>
      <family val="2"/>
    </font>
    <font>
      <b/>
      <sz val="16"/>
      <name val="Arial"/>
      <family val="2"/>
    </font>
    <font>
      <b/>
      <sz val="10"/>
      <name val="Arial"/>
      <family val="2"/>
    </font>
    <font>
      <sz val="16"/>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auto="1"/>
      </bottom>
      <diagonal/>
    </border>
    <border>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26">
    <xf numFmtId="0" fontId="0" fillId="0" borderId="0"/>
    <xf numFmtId="0" fontId="8" fillId="0" borderId="0"/>
    <xf numFmtId="0" fontId="7" fillId="0" borderId="0"/>
    <xf numFmtId="9" fontId="7" fillId="0" borderId="0" applyFont="0" applyFill="0" applyBorder="0" applyAlignment="0" applyProtection="0"/>
    <xf numFmtId="0" fontId="6" fillId="0" borderId="0"/>
    <xf numFmtId="0" fontId="6" fillId="0" borderId="0"/>
    <xf numFmtId="0" fontId="5" fillId="0" borderId="0"/>
    <xf numFmtId="9" fontId="6"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10" fillId="0" borderId="0" applyNumberForma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4" fillId="0" borderId="0"/>
    <xf numFmtId="9" fontId="4" fillId="0" borderId="0" applyFont="0" applyFill="0" applyBorder="0" applyAlignment="0" applyProtection="0"/>
    <xf numFmtId="0" fontId="2" fillId="0" borderId="0"/>
    <xf numFmtId="0" fontId="1" fillId="0" borderId="0"/>
    <xf numFmtId="9" fontId="8" fillId="0" borderId="0" applyFont="0" applyFill="0" applyBorder="0" applyAlignment="0" applyProtection="0"/>
    <xf numFmtId="41" fontId="8" fillId="0" borderId="0" applyFont="0" applyFill="0" applyBorder="0" applyAlignment="0" applyProtection="0"/>
  </cellStyleXfs>
  <cellXfs count="160">
    <xf numFmtId="0" fontId="0" fillId="0" borderId="0" xfId="0"/>
    <xf numFmtId="0" fontId="5" fillId="0" borderId="0" xfId="6" applyFill="1" applyAlignment="1">
      <alignment vertical="center" wrapText="1"/>
    </xf>
    <xf numFmtId="0" fontId="5" fillId="0" borderId="0" xfId="6" applyAlignment="1">
      <alignment vertical="center" wrapText="1"/>
    </xf>
    <xf numFmtId="0" fontId="10" fillId="0" borderId="0" xfId="10" applyFill="1" applyAlignment="1">
      <alignment vertical="center" wrapText="1"/>
    </xf>
    <xf numFmtId="0" fontId="10" fillId="0" borderId="0" xfId="10" applyAlignment="1">
      <alignment vertical="center" wrapText="1"/>
    </xf>
    <xf numFmtId="0" fontId="9" fillId="0" borderId="0" xfId="6" applyFont="1" applyFill="1" applyAlignment="1">
      <alignment vertical="center"/>
    </xf>
    <xf numFmtId="0" fontId="13" fillId="2" borderId="0" xfId="18" applyFont="1" applyFill="1" applyAlignment="1">
      <alignment vertical="center"/>
    </xf>
    <xf numFmtId="0" fontId="0" fillId="0" borderId="0" xfId="0" applyAlignment="1">
      <alignment shrinkToFit="1"/>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2" borderId="0" xfId="20" applyFont="1" applyFill="1" applyAlignment="1">
      <alignment horizontal="center" vertical="center"/>
    </xf>
    <xf numFmtId="0" fontId="17" fillId="2" borderId="1" xfId="18" applyFont="1" applyFill="1" applyBorder="1" applyAlignment="1">
      <alignment horizontal="justify" vertical="center" wrapText="1"/>
    </xf>
    <xf numFmtId="10" fontId="17" fillId="2" borderId="1" xfId="24" applyNumberFormat="1" applyFont="1" applyFill="1" applyBorder="1" applyAlignment="1">
      <alignment horizontal="center" vertical="center" wrapText="1"/>
    </xf>
    <xf numFmtId="9" fontId="17" fillId="2" borderId="1" xfId="24" applyFont="1" applyFill="1" applyBorder="1" applyAlignment="1">
      <alignment horizontal="center" vertical="center" wrapText="1"/>
    </xf>
    <xf numFmtId="0" fontId="19" fillId="2" borderId="0" xfId="20" applyFont="1" applyFill="1" applyAlignment="1">
      <alignment horizontal="center" vertical="center"/>
    </xf>
    <xf numFmtId="0" fontId="19" fillId="2" borderId="0" xfId="20" applyFont="1" applyFill="1" applyAlignment="1">
      <alignment vertical="center"/>
    </xf>
    <xf numFmtId="0" fontId="20" fillId="2" borderId="0" xfId="18" applyFont="1" applyFill="1"/>
    <xf numFmtId="0" fontId="15" fillId="2" borderId="0" xfId="18" applyFont="1" applyFill="1" applyAlignment="1">
      <alignment horizontal="justify"/>
    </xf>
    <xf numFmtId="0" fontId="15" fillId="2" borderId="0" xfId="18" applyFont="1" applyFill="1"/>
    <xf numFmtId="0" fontId="17" fillId="2" borderId="0" xfId="18" applyFont="1" applyFill="1"/>
    <xf numFmtId="0" fontId="17" fillId="2" borderId="1" xfId="18" applyFont="1" applyFill="1" applyBorder="1" applyAlignment="1">
      <alignment horizontal="center" vertical="center" wrapText="1"/>
    </xf>
    <xf numFmtId="0" fontId="17" fillId="2" borderId="1" xfId="18" applyFont="1" applyFill="1" applyBorder="1" applyAlignment="1">
      <alignment horizontal="left" vertical="center" wrapText="1"/>
    </xf>
    <xf numFmtId="0" fontId="17" fillId="2" borderId="1" xfId="18" applyFont="1" applyFill="1" applyBorder="1" applyAlignment="1">
      <alignment horizontal="left" vertical="top" wrapText="1"/>
    </xf>
    <xf numFmtId="9" fontId="17" fillId="2" borderId="1" xfId="19" applyFont="1" applyFill="1" applyBorder="1" applyAlignment="1">
      <alignment horizontal="center" vertical="center" wrapText="1"/>
    </xf>
    <xf numFmtId="10" fontId="13" fillId="2" borderId="0" xfId="18" applyNumberFormat="1" applyFont="1" applyFill="1" applyAlignment="1">
      <alignment vertical="center"/>
    </xf>
    <xf numFmtId="10" fontId="15" fillId="2" borderId="0" xfId="25" applyNumberFormat="1" applyFont="1" applyFill="1"/>
    <xf numFmtId="9" fontId="15" fillId="2" borderId="0" xfId="24" applyFont="1" applyFill="1" applyAlignment="1">
      <alignment horizontal="center"/>
    </xf>
    <xf numFmtId="9" fontId="17" fillId="2" borderId="1" xfId="18" applyNumberFormat="1" applyFont="1" applyFill="1" applyBorder="1" applyAlignment="1">
      <alignment horizontal="center" vertical="center" wrapText="1"/>
    </xf>
    <xf numFmtId="0" fontId="18" fillId="2" borderId="1" xfId="18" applyFont="1" applyFill="1" applyBorder="1" applyAlignment="1">
      <alignment horizontal="center" vertical="center" wrapText="1"/>
    </xf>
    <xf numFmtId="164" fontId="21" fillId="2" borderId="1" xfId="24" applyNumberFormat="1" applyFont="1" applyFill="1" applyBorder="1" applyAlignment="1" applyProtection="1">
      <alignment horizontal="center" vertical="center" wrapText="1"/>
      <protection locked="0"/>
    </xf>
    <xf numFmtId="0" fontId="18" fillId="2" borderId="1" xfId="18" applyFont="1" applyFill="1" applyBorder="1" applyAlignment="1">
      <alignment horizontal="center" vertical="center"/>
    </xf>
    <xf numFmtId="0" fontId="14" fillId="2" borderId="1" xfId="18" applyFont="1" applyFill="1" applyBorder="1" applyAlignment="1">
      <alignment horizontal="center"/>
    </xf>
    <xf numFmtId="9" fontId="14" fillId="2" borderId="1" xfId="18" applyNumberFormat="1" applyFont="1" applyFill="1" applyBorder="1" applyAlignment="1">
      <alignment horizontal="center"/>
    </xf>
    <xf numFmtId="0" fontId="11" fillId="2" borderId="0" xfId="20" applyFont="1" applyFill="1" applyAlignment="1">
      <alignment vertical="center"/>
    </xf>
    <xf numFmtId="0" fontId="11" fillId="2" borderId="0" xfId="20" applyFont="1" applyFill="1" applyAlignment="1">
      <alignment horizontal="left" vertical="center"/>
    </xf>
    <xf numFmtId="0" fontId="13" fillId="2" borderId="4" xfId="22" applyFont="1" applyFill="1" applyBorder="1" applyAlignment="1" applyProtection="1">
      <alignment horizontal="center" vertical="center" wrapText="1"/>
    </xf>
    <xf numFmtId="0" fontId="13" fillId="2" borderId="1" xfId="22" applyFont="1" applyFill="1" applyBorder="1" applyAlignment="1" applyProtection="1">
      <alignment horizontal="justify" vertical="center" wrapText="1"/>
    </xf>
    <xf numFmtId="14" fontId="13" fillId="2" borderId="1" xfId="15" applyNumberFormat="1" applyFont="1" applyFill="1" applyBorder="1" applyAlignment="1">
      <alignment horizontal="center" vertical="center" wrapText="1"/>
    </xf>
    <xf numFmtId="10" fontId="13" fillId="2" borderId="1" xfId="15" applyNumberFormat="1" applyFont="1" applyFill="1" applyBorder="1" applyAlignment="1">
      <alignment horizontal="center" vertical="center" wrapText="1"/>
    </xf>
    <xf numFmtId="0" fontId="13" fillId="2" borderId="6" xfId="22" applyFont="1" applyFill="1" applyBorder="1" applyAlignment="1" applyProtection="1">
      <alignment horizontal="center" vertical="center" wrapText="1"/>
    </xf>
    <xf numFmtId="0" fontId="13" fillId="2" borderId="8" xfId="15" applyFont="1" applyFill="1" applyBorder="1" applyAlignment="1">
      <alignment horizontal="center" vertical="center" wrapText="1"/>
    </xf>
    <xf numFmtId="14" fontId="13" fillId="2" borderId="4" xfId="22" applyNumberFormat="1" applyFont="1" applyFill="1" applyBorder="1" applyAlignment="1" applyProtection="1">
      <alignment horizontal="center"/>
    </xf>
    <xf numFmtId="0" fontId="13" fillId="2" borderId="5" xfId="22" applyFont="1" applyFill="1" applyBorder="1" applyAlignment="1" applyProtection="1">
      <alignment horizontal="justify" vertical="center" wrapText="1"/>
      <protection locked="0"/>
    </xf>
    <xf numFmtId="0" fontId="13" fillId="2" borderId="2" xfId="22" applyFont="1" applyFill="1" applyBorder="1" applyAlignment="1" applyProtection="1">
      <alignment horizontal="center" vertical="center" wrapText="1"/>
    </xf>
    <xf numFmtId="0" fontId="13" fillId="2" borderId="1" xfId="22" applyFont="1" applyFill="1" applyBorder="1" applyAlignment="1">
      <alignment horizontal="justify" vertical="center" wrapText="1"/>
    </xf>
    <xf numFmtId="0" fontId="13" fillId="2" borderId="6" xfId="22" quotePrefix="1" applyFont="1" applyFill="1" applyBorder="1" applyAlignment="1" applyProtection="1">
      <alignment horizontal="center" vertical="center" wrapText="1"/>
    </xf>
    <xf numFmtId="14" fontId="13" fillId="2" borderId="3" xfId="22" applyNumberFormat="1" applyFont="1" applyFill="1" applyBorder="1" applyAlignment="1" applyProtection="1">
      <alignment horizontal="center" vertical="center"/>
    </xf>
    <xf numFmtId="0" fontId="13" fillId="2" borderId="3" xfId="22" applyFont="1" applyFill="1" applyBorder="1" applyAlignment="1" applyProtection="1">
      <alignment horizontal="center" vertical="center" wrapText="1"/>
    </xf>
    <xf numFmtId="0" fontId="13" fillId="2" borderId="5" xfId="15" applyFont="1" applyFill="1" applyBorder="1" applyAlignment="1">
      <alignment horizontal="center" vertical="center" wrapText="1"/>
    </xf>
    <xf numFmtId="0" fontId="13" fillId="2" borderId="1" xfId="22" applyFont="1" applyFill="1" applyBorder="1" applyAlignment="1" applyProtection="1">
      <alignment horizontal="justify" vertical="center" wrapText="1"/>
      <protection locked="0"/>
    </xf>
    <xf numFmtId="0" fontId="13" fillId="2" borderId="2" xfId="22" applyFont="1" applyFill="1" applyBorder="1" applyAlignment="1">
      <alignment horizontal="justify" vertical="center" wrapText="1"/>
    </xf>
    <xf numFmtId="0" fontId="13" fillId="2" borderId="4" xfId="22" applyFont="1" applyFill="1" applyBorder="1" applyAlignment="1" applyProtection="1">
      <alignment horizontal="justify" vertical="center" wrapText="1"/>
    </xf>
    <xf numFmtId="9" fontId="13" fillId="2" borderId="1" xfId="15" applyNumberFormat="1" applyFont="1" applyFill="1" applyBorder="1" applyAlignment="1">
      <alignment horizontal="center" vertical="center" wrapText="1"/>
    </xf>
    <xf numFmtId="0" fontId="13" fillId="2" borderId="1" xfId="22" applyFont="1" applyFill="1" applyBorder="1" applyAlignment="1" applyProtection="1">
      <alignment horizontal="center" vertical="center" wrapText="1"/>
    </xf>
    <xf numFmtId="0" fontId="13" fillId="2" borderId="1" xfId="15" applyFont="1" applyFill="1" applyBorder="1" applyAlignment="1">
      <alignment horizontal="center" vertical="center" wrapText="1"/>
    </xf>
    <xf numFmtId="14" fontId="13" fillId="2" borderId="4" xfId="22" applyNumberFormat="1" applyFont="1" applyFill="1" applyBorder="1" applyAlignment="1" applyProtection="1">
      <alignment horizontal="center" vertical="center"/>
    </xf>
    <xf numFmtId="0" fontId="13" fillId="2" borderId="4" xfId="22" applyFont="1" applyFill="1" applyBorder="1" applyAlignment="1">
      <alignment horizontal="justify" vertical="center" wrapText="1"/>
    </xf>
    <xf numFmtId="0" fontId="13" fillId="2" borderId="5" xfId="22" applyFont="1" applyFill="1" applyBorder="1" applyAlignment="1" applyProtection="1">
      <alignment horizontal="justify" vertical="center" wrapText="1"/>
    </xf>
    <xf numFmtId="10" fontId="13" fillId="2" borderId="1" xfId="0" applyNumberFormat="1" applyFont="1" applyFill="1" applyBorder="1" applyAlignment="1">
      <alignment horizontal="center" vertical="center" wrapText="1"/>
    </xf>
    <xf numFmtId="0" fontId="13" fillId="2" borderId="8" xfId="22" applyFont="1" applyFill="1" applyBorder="1" applyAlignment="1" applyProtection="1">
      <alignment horizontal="justify" vertical="center" wrapText="1"/>
      <protection locked="0"/>
    </xf>
    <xf numFmtId="0" fontId="13" fillId="2" borderId="2" xfId="22" applyFont="1" applyFill="1" applyBorder="1" applyAlignment="1">
      <alignment vertical="center"/>
    </xf>
    <xf numFmtId="0" fontId="13" fillId="2" borderId="10" xfId="22" applyFont="1" applyFill="1" applyBorder="1" applyAlignment="1">
      <alignment vertical="center"/>
    </xf>
    <xf numFmtId="0" fontId="13" fillId="2" borderId="5" xfId="22" applyFont="1" applyFill="1" applyBorder="1" applyAlignment="1">
      <alignment horizontal="justify" vertical="center" wrapText="1"/>
    </xf>
    <xf numFmtId="14" fontId="13" fillId="2" borderId="2" xfId="22" applyNumberFormat="1" applyFont="1" applyFill="1" applyBorder="1" applyAlignment="1" applyProtection="1">
      <alignment horizontal="center" vertical="center"/>
    </xf>
    <xf numFmtId="0" fontId="13" fillId="2" borderId="2" xfId="22" applyFont="1" applyFill="1" applyBorder="1" applyAlignment="1">
      <alignment vertical="center" wrapText="1"/>
    </xf>
    <xf numFmtId="14" fontId="13" fillId="2" borderId="2" xfId="22" applyNumberFormat="1" applyFont="1" applyFill="1" applyBorder="1" applyAlignment="1" applyProtection="1">
      <alignment horizontal="center"/>
    </xf>
    <xf numFmtId="0" fontId="13" fillId="2" borderId="3" xfId="22" applyFont="1" applyFill="1" applyBorder="1" applyAlignment="1" applyProtection="1">
      <alignment horizontal="justify" vertical="center" wrapText="1"/>
    </xf>
    <xf numFmtId="14" fontId="13" fillId="2" borderId="1" xfId="22" applyNumberFormat="1" applyFont="1" applyFill="1" applyBorder="1" applyAlignment="1" applyProtection="1">
      <alignment horizontal="center" vertical="center"/>
    </xf>
    <xf numFmtId="0" fontId="13" fillId="2" borderId="1" xfId="18" applyFont="1" applyFill="1" applyBorder="1" applyAlignment="1" applyProtection="1">
      <alignment horizontal="justify" vertical="center" wrapText="1"/>
    </xf>
    <xf numFmtId="0" fontId="13" fillId="2" borderId="4" xfId="22" applyFont="1" applyFill="1" applyBorder="1" applyAlignment="1" applyProtection="1">
      <alignment horizontal="left" vertical="center" wrapText="1"/>
    </xf>
    <xf numFmtId="0" fontId="13" fillId="2" borderId="9" xfId="22" applyFont="1" applyFill="1" applyBorder="1" applyAlignment="1" applyProtection="1">
      <alignment horizontal="center" vertical="center" wrapText="1"/>
    </xf>
    <xf numFmtId="14" fontId="13" fillId="2" borderId="1" xfId="15" applyNumberFormat="1" applyFont="1" applyFill="1" applyBorder="1" applyAlignment="1">
      <alignment horizontal="center" vertical="center"/>
    </xf>
    <xf numFmtId="9" fontId="13" fillId="2" borderId="1" xfId="15" applyNumberFormat="1" applyFont="1" applyFill="1" applyBorder="1" applyAlignment="1" applyProtection="1">
      <alignment horizontal="center" vertical="center" wrapText="1"/>
    </xf>
    <xf numFmtId="0" fontId="13" fillId="2" borderId="6" xfId="22" applyFont="1" applyFill="1" applyBorder="1" applyAlignment="1" applyProtection="1">
      <alignment horizontal="center" vertical="center" wrapText="1"/>
    </xf>
    <xf numFmtId="0" fontId="13" fillId="2" borderId="5" xfId="18" applyFont="1" applyFill="1" applyBorder="1" applyAlignment="1" applyProtection="1">
      <alignment horizontal="justify" vertical="center" wrapText="1"/>
    </xf>
    <xf numFmtId="9" fontId="13" fillId="2" borderId="1" xfId="0" applyNumberFormat="1" applyFont="1" applyFill="1" applyBorder="1" applyAlignment="1" applyProtection="1">
      <alignment horizontal="center" vertical="center" wrapText="1"/>
    </xf>
    <xf numFmtId="0" fontId="13" fillId="2" borderId="4" xfId="18" applyFont="1" applyFill="1" applyBorder="1" applyAlignment="1" applyProtection="1">
      <alignment horizontal="center" vertical="center" wrapText="1"/>
    </xf>
    <xf numFmtId="0" fontId="13" fillId="2" borderId="2" xfId="18" applyFont="1" applyFill="1" applyBorder="1" applyAlignment="1" applyProtection="1">
      <alignment horizontal="center" vertical="center" wrapText="1"/>
    </xf>
    <xf numFmtId="0" fontId="13" fillId="2" borderId="3" xfId="18" applyFont="1" applyFill="1" applyBorder="1" applyAlignment="1" applyProtection="1">
      <alignment horizontal="center" vertical="center" wrapText="1"/>
    </xf>
    <xf numFmtId="0" fontId="13" fillId="2" borderId="2" xfId="22" applyFont="1" applyFill="1" applyBorder="1" applyAlignment="1" applyProtection="1">
      <alignment horizontal="justify" vertical="center" wrapText="1"/>
    </xf>
    <xf numFmtId="9" fontId="13" fillId="2" borderId="1" xfId="0" applyNumberFormat="1" applyFont="1" applyFill="1" applyBorder="1" applyAlignment="1">
      <alignment horizontal="center" vertical="center" wrapText="1"/>
    </xf>
    <xf numFmtId="0" fontId="13" fillId="2" borderId="5" xfId="22" applyFont="1" applyFill="1" applyBorder="1" applyAlignment="1" applyProtection="1">
      <alignment horizontal="left" vertical="center" wrapText="1"/>
      <protection locked="0"/>
    </xf>
    <xf numFmtId="14" fontId="13" fillId="2" borderId="2" xfId="22" applyNumberFormat="1" applyFont="1" applyFill="1" applyBorder="1" applyAlignment="1" applyProtection="1">
      <alignment horizontal="center" vertical="top"/>
    </xf>
    <xf numFmtId="0" fontId="13" fillId="2" borderId="4" xfId="22" applyFont="1" applyFill="1" applyBorder="1" applyAlignment="1" applyProtection="1">
      <alignment horizontal="center" wrapText="1"/>
    </xf>
    <xf numFmtId="10" fontId="13" fillId="2" borderId="4" xfId="2" applyNumberFormat="1" applyFont="1" applyFill="1" applyBorder="1" applyAlignment="1" applyProtection="1">
      <alignment horizontal="center" vertical="center"/>
      <protection locked="0"/>
    </xf>
    <xf numFmtId="10" fontId="13" fillId="2" borderId="2" xfId="2" applyNumberFormat="1" applyFont="1" applyFill="1" applyBorder="1" applyAlignment="1" applyProtection="1">
      <alignment horizontal="center" vertical="center"/>
      <protection locked="0"/>
    </xf>
    <xf numFmtId="10" fontId="13" fillId="2" borderId="3" xfId="2" applyNumberFormat="1" applyFont="1" applyFill="1" applyBorder="1" applyAlignment="1" applyProtection="1">
      <alignment horizontal="center" vertical="center"/>
      <protection locked="0"/>
    </xf>
    <xf numFmtId="10" fontId="13" fillId="2" borderId="1" xfId="17" applyNumberFormat="1" applyFont="1" applyFill="1" applyBorder="1" applyAlignment="1" applyProtection="1">
      <alignment horizontal="center" vertical="center"/>
      <protection locked="0"/>
    </xf>
    <xf numFmtId="9" fontId="13" fillId="2" borderId="1" xfId="17" applyNumberFormat="1" applyFont="1" applyFill="1" applyBorder="1" applyAlignment="1" applyProtection="1">
      <alignment horizontal="center" vertical="center"/>
      <protection locked="0"/>
    </xf>
    <xf numFmtId="10" fontId="13" fillId="2" borderId="4" xfId="17" applyNumberFormat="1" applyFont="1" applyFill="1" applyBorder="1" applyAlignment="1" applyProtection="1">
      <alignment horizontal="center" vertical="center"/>
      <protection locked="0"/>
    </xf>
    <xf numFmtId="10" fontId="13" fillId="2" borderId="4" xfId="17" applyNumberFormat="1" applyFont="1" applyFill="1" applyBorder="1" applyAlignment="1" applyProtection="1">
      <alignment horizontal="center" wrapText="1"/>
      <protection locked="0"/>
    </xf>
    <xf numFmtId="10" fontId="12" fillId="2" borderId="4" xfId="22" applyNumberFormat="1" applyFont="1" applyFill="1" applyBorder="1" applyAlignment="1" applyProtection="1">
      <alignment horizontal="center" vertical="center" wrapText="1"/>
      <protection locked="0"/>
    </xf>
    <xf numFmtId="10" fontId="12" fillId="2" borderId="3" xfId="22" applyNumberFormat="1" applyFont="1" applyFill="1" applyBorder="1" applyAlignment="1" applyProtection="1">
      <alignment horizontal="center" vertical="center" wrapText="1"/>
      <protection locked="0"/>
    </xf>
    <xf numFmtId="10" fontId="13" fillId="2" borderId="1" xfId="17" applyNumberFormat="1" applyFont="1" applyFill="1" applyBorder="1" applyAlignment="1" applyProtection="1">
      <alignment horizontal="center" vertical="center" wrapText="1"/>
      <protection locked="0"/>
    </xf>
    <xf numFmtId="10" fontId="13" fillId="2" borderId="7" xfId="17" applyNumberFormat="1" applyFont="1" applyFill="1" applyBorder="1" applyAlignment="1" applyProtection="1">
      <alignment horizontal="center" vertical="center" wrapText="1"/>
      <protection locked="0"/>
    </xf>
    <xf numFmtId="0" fontId="12" fillId="2" borderId="3" xfId="18" applyFont="1" applyFill="1" applyBorder="1" applyAlignment="1">
      <alignment horizontal="center" vertical="center"/>
    </xf>
    <xf numFmtId="9" fontId="13" fillId="2" borderId="7" xfId="17" applyNumberFormat="1" applyFont="1" applyFill="1" applyBorder="1" applyAlignment="1" applyProtection="1">
      <alignment horizontal="center" vertical="center" wrapText="1"/>
      <protection locked="0"/>
    </xf>
    <xf numFmtId="0" fontId="20" fillId="2" borderId="0" xfId="18" applyFont="1" applyFill="1" applyBorder="1" applyAlignment="1" applyProtection="1">
      <alignment horizontal="center" vertical="center" wrapText="1"/>
      <protection locked="0"/>
    </xf>
    <xf numFmtId="0" fontId="22" fillId="2" borderId="0" xfId="18" applyFont="1" applyFill="1" applyAlignment="1">
      <alignment vertical="center"/>
    </xf>
    <xf numFmtId="10" fontId="13" fillId="2" borderId="2" xfId="23" applyNumberFormat="1" applyFont="1" applyFill="1" applyBorder="1" applyAlignment="1" applyProtection="1">
      <alignment horizontal="center" vertical="center"/>
      <protection locked="0"/>
    </xf>
    <xf numFmtId="10" fontId="13" fillId="2" borderId="2" xfId="17" applyNumberFormat="1" applyFont="1" applyFill="1" applyBorder="1" applyAlignment="1" applyProtection="1">
      <alignment horizontal="center" vertical="center"/>
      <protection locked="0"/>
    </xf>
    <xf numFmtId="10" fontId="13" fillId="2" borderId="3" xfId="17" applyNumberFormat="1" applyFont="1" applyFill="1" applyBorder="1" applyAlignment="1" applyProtection="1">
      <alignment horizontal="center" vertical="center"/>
      <protection locked="0"/>
    </xf>
    <xf numFmtId="0" fontId="13" fillId="2" borderId="6" xfId="18" applyFont="1" applyFill="1" applyBorder="1" applyAlignment="1" applyProtection="1">
      <alignment horizontal="center" vertical="center" wrapText="1"/>
    </xf>
    <xf numFmtId="9" fontId="13" fillId="2" borderId="4" xfId="17" applyNumberFormat="1" applyFont="1" applyFill="1" applyBorder="1" applyAlignment="1" applyProtection="1">
      <alignment horizontal="center" vertical="center"/>
      <protection locked="0"/>
    </xf>
    <xf numFmtId="9" fontId="13" fillId="2" borderId="2" xfId="17" applyNumberFormat="1" applyFont="1" applyFill="1" applyBorder="1" applyAlignment="1" applyProtection="1">
      <alignment horizontal="center" vertical="center"/>
      <protection locked="0"/>
    </xf>
    <xf numFmtId="10" fontId="13" fillId="2" borderId="3" xfId="15" applyNumberFormat="1" applyFont="1" applyFill="1" applyBorder="1" applyAlignment="1" applyProtection="1">
      <alignment horizontal="center" vertical="center"/>
      <protection locked="0"/>
    </xf>
    <xf numFmtId="10" fontId="13" fillId="2" borderId="4" xfId="15" applyNumberFormat="1" applyFont="1" applyFill="1" applyBorder="1" applyAlignment="1" applyProtection="1">
      <alignment horizontal="center" vertical="center"/>
      <protection locked="0"/>
    </xf>
    <xf numFmtId="10" fontId="13" fillId="2" borderId="2" xfId="15" applyNumberFormat="1" applyFont="1" applyFill="1" applyBorder="1" applyAlignment="1" applyProtection="1">
      <alignment horizontal="center" vertical="center"/>
      <protection locked="0"/>
    </xf>
    <xf numFmtId="10" fontId="13" fillId="2" borderId="2" xfId="15" applyNumberFormat="1" applyFont="1" applyFill="1" applyBorder="1" applyAlignment="1" applyProtection="1">
      <alignment horizontal="center"/>
      <protection locked="0"/>
    </xf>
    <xf numFmtId="10" fontId="13" fillId="2" borderId="2" xfId="17" applyNumberFormat="1" applyFont="1" applyFill="1" applyBorder="1" applyAlignment="1" applyProtection="1">
      <alignment horizontal="center" vertical="center" wrapText="1"/>
      <protection locked="0"/>
    </xf>
    <xf numFmtId="10" fontId="13" fillId="2" borderId="4" xfId="17" applyNumberFormat="1" applyFont="1" applyFill="1" applyBorder="1" applyAlignment="1" applyProtection="1">
      <alignment horizontal="center" vertical="center" wrapText="1"/>
      <protection locked="0"/>
    </xf>
    <xf numFmtId="10" fontId="13" fillId="2" borderId="2" xfId="17" applyNumberFormat="1" applyFont="1" applyFill="1" applyBorder="1" applyAlignment="1" applyProtection="1">
      <alignment horizontal="center" wrapText="1"/>
      <protection locked="0"/>
    </xf>
    <xf numFmtId="0" fontId="13" fillId="2" borderId="6" xfId="22" applyFont="1" applyFill="1" applyBorder="1" applyAlignment="1" applyProtection="1">
      <alignment horizontal="justify" vertical="center" wrapText="1"/>
      <protection locked="0"/>
    </xf>
    <xf numFmtId="10" fontId="12" fillId="2" borderId="4" xfId="22" applyNumberFormat="1" applyFont="1" applyFill="1" applyBorder="1" applyAlignment="1" applyProtection="1">
      <alignment horizontal="center" wrapText="1"/>
      <protection locked="0"/>
    </xf>
    <xf numFmtId="10" fontId="12" fillId="2" borderId="2" xfId="22" applyNumberFormat="1" applyFont="1" applyFill="1" applyBorder="1" applyAlignment="1" applyProtection="1">
      <alignment horizontal="center" wrapText="1"/>
      <protection locked="0"/>
    </xf>
    <xf numFmtId="10" fontId="12" fillId="2" borderId="3" xfId="22" applyNumberFormat="1" applyFont="1" applyFill="1" applyBorder="1" applyAlignment="1" applyProtection="1">
      <alignment horizontal="center" wrapText="1"/>
      <protection locked="0"/>
    </xf>
    <xf numFmtId="0" fontId="12" fillId="2" borderId="3" xfId="18" applyFont="1" applyFill="1" applyBorder="1" applyAlignment="1" applyProtection="1">
      <alignment horizontal="center" vertical="center" wrapText="1"/>
      <protection locked="0"/>
    </xf>
    <xf numFmtId="0" fontId="12" fillId="2" borderId="8" xfId="18" applyFont="1" applyFill="1" applyBorder="1" applyAlignment="1" applyProtection="1">
      <alignment horizontal="center" vertical="center"/>
      <protection locked="0"/>
    </xf>
    <xf numFmtId="0" fontId="12" fillId="2" borderId="5" xfId="18" applyFont="1" applyFill="1" applyBorder="1" applyAlignment="1" applyProtection="1">
      <alignment horizontal="center" vertical="center"/>
      <protection locked="0"/>
    </xf>
    <xf numFmtId="10" fontId="12" fillId="2" borderId="2" xfId="22" applyNumberFormat="1" applyFont="1" applyFill="1" applyBorder="1" applyAlignment="1" applyProtection="1">
      <alignment horizontal="center" vertical="center" wrapText="1"/>
      <protection locked="0"/>
    </xf>
    <xf numFmtId="10" fontId="12" fillId="2" borderId="3" xfId="18" applyNumberFormat="1" applyFont="1" applyFill="1" applyBorder="1" applyAlignment="1">
      <alignment vertical="center"/>
    </xf>
    <xf numFmtId="10" fontId="12" fillId="2" borderId="1" xfId="22" applyNumberFormat="1" applyFont="1" applyFill="1" applyBorder="1" applyAlignment="1" applyProtection="1">
      <alignment horizontal="center" vertical="center" wrapText="1"/>
      <protection locked="0"/>
    </xf>
    <xf numFmtId="0" fontId="20" fillId="2" borderId="0" xfId="18" applyFont="1" applyFill="1" applyBorder="1" applyAlignment="1" applyProtection="1">
      <alignment horizontal="center" vertical="center"/>
      <protection locked="0"/>
    </xf>
    <xf numFmtId="0" fontId="12" fillId="2" borderId="2" xfId="18" applyFont="1" applyFill="1" applyBorder="1" applyAlignment="1" applyProtection="1">
      <alignment horizontal="center" vertical="center" wrapText="1"/>
      <protection locked="0"/>
    </xf>
    <xf numFmtId="0" fontId="12" fillId="2" borderId="3" xfId="15" applyFont="1" applyFill="1" applyBorder="1" applyAlignment="1" applyProtection="1">
      <alignment horizontal="center" vertical="center" textRotation="90" wrapText="1"/>
      <protection locked="0"/>
    </xf>
    <xf numFmtId="0" fontId="12" fillId="2" borderId="8" xfId="18" applyFont="1" applyFill="1" applyBorder="1" applyAlignment="1" applyProtection="1">
      <alignment vertical="center" wrapText="1"/>
      <protection locked="0"/>
    </xf>
    <xf numFmtId="0" fontId="12" fillId="2" borderId="5" xfId="18" applyFont="1" applyFill="1" applyBorder="1" applyAlignment="1" applyProtection="1">
      <alignment vertical="center" wrapText="1"/>
      <protection locked="0"/>
    </xf>
    <xf numFmtId="0" fontId="13" fillId="2" borderId="11" xfId="22" applyFont="1" applyFill="1" applyBorder="1" applyAlignment="1">
      <alignment horizontal="justify" vertical="center" wrapText="1"/>
    </xf>
    <xf numFmtId="0" fontId="13" fillId="2" borderId="0" xfId="22" applyFont="1" applyFill="1" applyBorder="1" applyAlignment="1">
      <alignment vertical="center"/>
    </xf>
    <xf numFmtId="0" fontId="13" fillId="2" borderId="0" xfId="22" applyFont="1" applyFill="1" applyBorder="1" applyAlignment="1">
      <alignment vertical="center" wrapText="1"/>
    </xf>
    <xf numFmtId="0" fontId="13" fillId="2" borderId="12" xfId="22" applyFont="1" applyFill="1" applyBorder="1" applyAlignment="1">
      <alignment vertical="center"/>
    </xf>
    <xf numFmtId="0" fontId="13" fillId="2" borderId="11" xfId="22" applyFont="1" applyFill="1" applyBorder="1" applyAlignment="1" applyProtection="1">
      <alignment horizontal="center" vertical="center" wrapText="1"/>
    </xf>
    <xf numFmtId="0" fontId="13" fillId="2" borderId="0" xfId="22" applyFont="1" applyFill="1" applyBorder="1" applyAlignment="1" applyProtection="1">
      <alignment horizontal="center" vertical="center" wrapText="1"/>
    </xf>
    <xf numFmtId="0" fontId="13" fillId="2" borderId="12" xfId="22" applyFont="1" applyFill="1" applyBorder="1" applyAlignment="1" applyProtection="1">
      <alignment horizontal="center" vertical="center" wrapText="1"/>
    </xf>
    <xf numFmtId="0" fontId="13" fillId="2" borderId="14" xfId="22" applyFont="1" applyFill="1" applyBorder="1" applyAlignment="1" applyProtection="1">
      <alignment horizontal="justify" vertical="center" wrapText="1"/>
    </xf>
    <xf numFmtId="0" fontId="13" fillId="2" borderId="13" xfId="22" applyFont="1" applyFill="1" applyBorder="1" applyAlignment="1">
      <alignment horizontal="justify" vertical="center" wrapText="1"/>
    </xf>
    <xf numFmtId="0" fontId="13" fillId="2" borderId="15" xfId="22" applyFont="1" applyFill="1" applyBorder="1" applyAlignment="1">
      <alignment vertical="center"/>
    </xf>
    <xf numFmtId="0" fontId="13" fillId="2" borderId="15" xfId="22" applyFont="1" applyFill="1" applyBorder="1" applyAlignment="1" applyProtection="1">
      <alignment horizontal="justify" vertical="center" wrapText="1"/>
    </xf>
    <xf numFmtId="0" fontId="13" fillId="2" borderId="11" xfId="22" applyFont="1" applyFill="1" applyBorder="1" applyAlignment="1" applyProtection="1">
      <alignment horizontal="center" wrapText="1"/>
    </xf>
    <xf numFmtId="9" fontId="13" fillId="2" borderId="6" xfId="15" applyNumberFormat="1" applyFont="1" applyFill="1" applyBorder="1" applyAlignment="1">
      <alignment horizontal="center" vertical="center" wrapText="1"/>
    </xf>
    <xf numFmtId="10" fontId="13" fillId="2" borderId="13" xfId="17" applyNumberFormat="1" applyFont="1" applyFill="1" applyBorder="1" applyAlignment="1" applyProtection="1">
      <alignment horizontal="center"/>
      <protection locked="0"/>
    </xf>
    <xf numFmtId="10" fontId="13" fillId="2" borderId="14" xfId="17" applyNumberFormat="1" applyFont="1" applyFill="1" applyBorder="1" applyAlignment="1" applyProtection="1">
      <alignment horizontal="center"/>
      <protection locked="0"/>
    </xf>
    <xf numFmtId="0" fontId="13" fillId="2" borderId="13" xfId="18" applyFont="1" applyFill="1" applyBorder="1" applyAlignment="1" applyProtection="1">
      <alignment horizontal="justify" vertical="center" wrapText="1"/>
    </xf>
    <xf numFmtId="0" fontId="13" fillId="2" borderId="13" xfId="22" applyFont="1" applyFill="1" applyBorder="1" applyAlignment="1" applyProtection="1">
      <alignment horizontal="justify" vertical="center" wrapText="1"/>
    </xf>
    <xf numFmtId="0" fontId="13" fillId="2" borderId="3" xfId="22" applyFont="1" applyFill="1" applyBorder="1" applyAlignment="1" applyProtection="1">
      <alignment horizontal="left" vertical="center" wrapText="1"/>
    </xf>
    <xf numFmtId="14" fontId="13" fillId="2" borderId="9" xfId="22" applyNumberFormat="1" applyFont="1" applyFill="1" applyBorder="1" applyAlignment="1" applyProtection="1">
      <alignment horizontal="center" vertical="center"/>
    </xf>
    <xf numFmtId="14" fontId="13" fillId="2" borderId="10" xfId="22" applyNumberFormat="1" applyFont="1" applyFill="1" applyBorder="1" applyAlignment="1" applyProtection="1">
      <alignment horizontal="center"/>
    </xf>
    <xf numFmtId="14" fontId="13" fillId="2" borderId="10" xfId="22" applyNumberFormat="1" applyFont="1" applyFill="1" applyBorder="1" applyAlignment="1" applyProtection="1">
      <alignment horizontal="center" vertical="center"/>
    </xf>
    <xf numFmtId="10" fontId="12" fillId="2" borderId="13" xfId="22" applyNumberFormat="1" applyFont="1" applyFill="1" applyBorder="1" applyAlignment="1" applyProtection="1">
      <alignment horizontal="center" vertical="center" wrapText="1"/>
      <protection locked="0"/>
    </xf>
    <xf numFmtId="10" fontId="12" fillId="2" borderId="15" xfId="22" applyNumberFormat="1" applyFont="1" applyFill="1" applyBorder="1" applyAlignment="1" applyProtection="1">
      <alignment horizontal="center" vertical="center" wrapText="1"/>
      <protection locked="0"/>
    </xf>
    <xf numFmtId="10" fontId="12" fillId="2" borderId="14" xfId="22" applyNumberFormat="1" applyFont="1" applyFill="1" applyBorder="1" applyAlignment="1" applyProtection="1">
      <alignment horizontal="center" vertical="center" wrapText="1"/>
      <protection locked="0"/>
    </xf>
    <xf numFmtId="0" fontId="13" fillId="2" borderId="13" xfId="22" applyFont="1" applyFill="1" applyBorder="1" applyAlignment="1" applyProtection="1">
      <alignment horizontal="justify" vertical="center" wrapText="1"/>
      <protection locked="0"/>
    </xf>
    <xf numFmtId="0" fontId="13" fillId="2" borderId="14" xfId="22" applyFont="1" applyFill="1" applyBorder="1" applyAlignment="1" applyProtection="1">
      <alignment horizontal="justify" vertical="center" wrapText="1"/>
      <protection locked="0"/>
    </xf>
    <xf numFmtId="0" fontId="13" fillId="2" borderId="4" xfId="18" applyFont="1" applyFill="1" applyBorder="1" applyAlignment="1">
      <alignment vertical="center"/>
    </xf>
    <xf numFmtId="0" fontId="13" fillId="2" borderId="2" xfId="22" applyFont="1" applyFill="1" applyBorder="1" applyAlignment="1" applyProtection="1">
      <alignment horizontal="center" wrapText="1"/>
      <protection locked="0"/>
    </xf>
    <xf numFmtId="0" fontId="13" fillId="2" borderId="2" xfId="22" applyFont="1" applyFill="1" applyBorder="1" applyAlignment="1" applyProtection="1">
      <alignment horizontal="center" vertical="center" wrapText="1"/>
      <protection locked="0"/>
    </xf>
    <xf numFmtId="0" fontId="13" fillId="2" borderId="3" xfId="22" applyFont="1" applyFill="1" applyBorder="1" applyAlignment="1" applyProtection="1">
      <alignment horizontal="center" vertical="center" wrapText="1"/>
      <protection locked="0"/>
    </xf>
    <xf numFmtId="10" fontId="12" fillId="2" borderId="15" xfId="22" applyNumberFormat="1" applyFont="1" applyFill="1" applyBorder="1" applyAlignment="1" applyProtection="1">
      <alignment horizontal="center" wrapText="1"/>
      <protection locked="0"/>
    </xf>
    <xf numFmtId="0" fontId="12" fillId="2" borderId="6" xfId="18" applyFont="1" applyFill="1" applyBorder="1" applyAlignment="1" applyProtection="1">
      <alignment horizontal="center" vertical="center" wrapText="1"/>
      <protection locked="0"/>
    </xf>
    <xf numFmtId="0" fontId="12" fillId="2" borderId="8" xfId="18" applyFont="1" applyFill="1" applyBorder="1" applyAlignment="1" applyProtection="1">
      <alignment horizontal="left" vertical="center"/>
      <protection locked="0"/>
    </xf>
  </cellXfs>
  <cellStyles count="26">
    <cellStyle name="Hipervínculo 2" xfId="10" xr:uid="{00000000-0005-0000-0000-000000000000}"/>
    <cellStyle name="Millares [0]" xfId="25" builtinId="6"/>
    <cellStyle name="Millares [0] 2" xfId="9" xr:uid="{00000000-0005-0000-0000-000002000000}"/>
    <cellStyle name="Millares [0] 3" xfId="12" xr:uid="{00000000-0005-0000-0000-000003000000}"/>
    <cellStyle name="Normal" xfId="0" builtinId="0"/>
    <cellStyle name="Normal 2" xfId="2" xr:uid="{00000000-0005-0000-0000-000005000000}"/>
    <cellStyle name="Normal 2 2" xfId="5" xr:uid="{00000000-0005-0000-0000-000006000000}"/>
    <cellStyle name="Normal 2 2 2" xfId="17" xr:uid="{00000000-0005-0000-0000-000007000000}"/>
    <cellStyle name="Normal 2 2 3" xfId="23" xr:uid="{00000000-0005-0000-0000-000008000000}"/>
    <cellStyle name="Normal 2 3" xfId="15" xr:uid="{00000000-0005-0000-0000-000009000000}"/>
    <cellStyle name="Normal 2 4" xfId="22" xr:uid="{00000000-0005-0000-0000-00000A000000}"/>
    <cellStyle name="Normal 3" xfId="4" xr:uid="{00000000-0005-0000-0000-00000B000000}"/>
    <cellStyle name="Normal 4" xfId="11" xr:uid="{00000000-0005-0000-0000-00000C000000}"/>
    <cellStyle name="Normal 5" xfId="18" xr:uid="{00000000-0005-0000-0000-00000D000000}"/>
    <cellStyle name="Normal 6" xfId="20" xr:uid="{00000000-0005-0000-0000-00000E000000}"/>
    <cellStyle name="Normal 7" xfId="1" xr:uid="{00000000-0005-0000-0000-00000F000000}"/>
    <cellStyle name="Normal 7 2" xfId="6" xr:uid="{00000000-0005-0000-0000-000010000000}"/>
    <cellStyle name="Normal 7 3" xfId="14" xr:uid="{00000000-0005-0000-0000-000011000000}"/>
    <cellStyle name="Porcentaje" xfId="24" builtinId="5"/>
    <cellStyle name="Porcentaje 2" xfId="3" xr:uid="{00000000-0005-0000-0000-000015000000}"/>
    <cellStyle name="Porcentaje 2 2" xfId="7" xr:uid="{00000000-0005-0000-0000-000016000000}"/>
    <cellStyle name="Porcentaje 2 3" xfId="16" xr:uid="{00000000-0005-0000-0000-000017000000}"/>
    <cellStyle name="Porcentaje 2 3 2" xfId="21" xr:uid="{00000000-0005-0000-0000-000018000000}"/>
    <cellStyle name="Porcentaje 3" xfId="13" xr:uid="{00000000-0005-0000-0000-000019000000}"/>
    <cellStyle name="Porcentaje 4" xfId="8" xr:uid="{00000000-0005-0000-0000-00001A000000}"/>
    <cellStyle name="Porcentaje 5" xfId="19" xr:uid="{00000000-0005-0000-0000-00001B000000}"/>
  </cellStyles>
  <dxfs count="0"/>
  <tableStyles count="0" defaultTableStyle="TableStyleMedium2" defaultPivotStyle="PivotStyleLight16"/>
  <colors>
    <mruColors>
      <color rgb="FF00FF00"/>
      <color rgb="FFFF99FF"/>
      <color rgb="FFFF66FF"/>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5</xdr:col>
      <xdr:colOff>37541</xdr:colOff>
      <xdr:row>7</xdr:row>
      <xdr:rowOff>537881</xdr:rowOff>
    </xdr:from>
    <xdr:ext cx="4096870" cy="653143"/>
    <mc:AlternateContent xmlns:mc="http://schemas.openxmlformats.org/markup-compatibility/2006" xmlns:a14="http://schemas.microsoft.com/office/drawing/2010/main">
      <mc:Choice Requires="a14">
        <xdr:sp macro="" textlink="">
          <xdr:nvSpPr>
            <xdr:cNvPr id="2" name="TextBox 4" descr="Fórmula Indicador Severidad Accidentabilidad">
              <a:extLst>
                <a:ext uri="{FF2B5EF4-FFF2-40B4-BE49-F238E27FC236}">
                  <a16:creationId xmlns:a16="http://schemas.microsoft.com/office/drawing/2014/main" id="{00000000-0008-0000-0200-000002000000}"/>
                </a:ext>
              </a:extLst>
            </xdr:cNvPr>
            <xdr:cNvSpPr txBox="1"/>
          </xdr:nvSpPr>
          <xdr:spPr>
            <a:xfrm>
              <a:off x="5718923" y="10914528"/>
              <a:ext cx="4096870" cy="653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200" b="0" i="0">
                  <a:latin typeface="Arial Narrow" pitchFamily="34" charset="0"/>
                </a:rPr>
                <a:t>SA</a:t>
              </a:r>
              <a14:m>
                <m:oMath xmlns:m="http://schemas.openxmlformats.org/officeDocument/2006/math">
                  <m:r>
                    <a:rPr lang="es-CO" sz="1200" i="1">
                      <a:latin typeface="Cambria Math"/>
                    </a:rPr>
                    <m:t>=</m:t>
                  </m:r>
                  <m:f>
                    <m:fPr>
                      <m:ctrlPr>
                        <a:rPr lang="es-CO" sz="1200" i="1">
                          <a:latin typeface="Cambria Math" panose="02040503050406030204" pitchFamily="18" charset="0"/>
                        </a:rPr>
                      </m:ctrlPr>
                    </m:fPr>
                    <m:num>
                      <m:eqArr>
                        <m:eqArrPr>
                          <m:ctrlPr>
                            <a:rPr lang="es-CO" sz="1200" b="0" i="1">
                              <a:latin typeface="Cambria Math" panose="02040503050406030204" pitchFamily="18" charset="0"/>
                            </a:rPr>
                          </m:ctrlPr>
                        </m:eqArrPr>
                        <m:e>
                          <m:r>
                            <a:rPr lang="es-CO" sz="1200" b="0" i="1">
                              <a:latin typeface="Cambria Math"/>
                            </a:rPr>
                            <m:t>𝑁</m:t>
                          </m:r>
                          <m:r>
                            <a:rPr lang="es-CO" sz="1200" b="0" i="1">
                              <a:latin typeface="Cambria Math"/>
                            </a:rPr>
                            <m:t>° </m:t>
                          </m:r>
                          <m:r>
                            <a:rPr lang="es-CO" sz="1200" b="0" i="1">
                              <a:latin typeface="Cambria Math"/>
                            </a:rPr>
                            <m:t>𝑑𝑒</m:t>
                          </m:r>
                          <m:r>
                            <a:rPr lang="es-MX" sz="1200" b="0" i="1">
                              <a:latin typeface="Cambria Math"/>
                            </a:rPr>
                            <m:t> </m:t>
                          </m:r>
                          <m:r>
                            <a:rPr lang="es-CO" sz="1200" b="0" i="1">
                              <a:latin typeface="Cambria Math" panose="02040503050406030204" pitchFamily="18" charset="0"/>
                            </a:rPr>
                            <m:t>𝑑𝑖𝑎𝑠</m:t>
                          </m:r>
                          <m:r>
                            <a:rPr lang="es-CO" sz="1200" b="0" i="1">
                              <a:latin typeface="Cambria Math" panose="02040503050406030204" pitchFamily="18" charset="0"/>
                            </a:rPr>
                            <m:t> </m:t>
                          </m:r>
                          <m:r>
                            <a:rPr lang="es-CO" sz="1200" b="0" i="1">
                              <a:latin typeface="Cambria Math" panose="02040503050406030204" pitchFamily="18" charset="0"/>
                            </a:rPr>
                            <m:t>𝑑𝑒</m:t>
                          </m:r>
                          <m:r>
                            <a:rPr lang="es-CO" sz="1200" b="0" i="1">
                              <a:latin typeface="Cambria Math" panose="02040503050406030204" pitchFamily="18" charset="0"/>
                            </a:rPr>
                            <m:t> </m:t>
                          </m:r>
                          <m:r>
                            <a:rPr lang="es-CO" sz="1200" b="0" i="1">
                              <a:latin typeface="Cambria Math" panose="02040503050406030204" pitchFamily="18" charset="0"/>
                            </a:rPr>
                            <m:t>𝑖𝑛𝑐𝑎𝑝𝑎𝑐𝑖𝑑𝑎𝑑</m:t>
                          </m:r>
                          <m:r>
                            <a:rPr lang="es-CO" sz="1200" b="0" i="1">
                              <a:latin typeface="Cambria Math" panose="02040503050406030204" pitchFamily="18" charset="0"/>
                            </a:rPr>
                            <m:t> </m:t>
                          </m:r>
                          <m:r>
                            <a:rPr lang="es-CO" sz="1200" b="0" i="1">
                              <a:latin typeface="Cambria Math" panose="02040503050406030204" pitchFamily="18" charset="0"/>
                            </a:rPr>
                            <m:t>𝑝𝑜𝑟</m:t>
                          </m:r>
                          <m:r>
                            <a:rPr lang="es-CO" sz="1200" b="0" i="1">
                              <a:latin typeface="Cambria Math" panose="02040503050406030204" pitchFamily="18" charset="0"/>
                            </a:rPr>
                            <m:t> </m:t>
                          </m:r>
                          <m:r>
                            <a:rPr lang="es-CO" sz="1200" b="0" i="1">
                              <a:latin typeface="Cambria Math" panose="02040503050406030204" pitchFamily="18" charset="0"/>
                            </a:rPr>
                            <m:t>𝑎𝑐𝑐𝑖𝑑𝑒𝑛𝑡𝑒</m:t>
                          </m:r>
                          <m:r>
                            <a:rPr lang="es-CO" sz="1200" b="0" i="1">
                              <a:latin typeface="Cambria Math" panose="02040503050406030204" pitchFamily="18" charset="0"/>
                            </a:rPr>
                            <m:t> </m:t>
                          </m:r>
                          <m:r>
                            <a:rPr lang="es-CO" sz="1200" b="0" i="1">
                              <a:latin typeface="Cambria Math" panose="02040503050406030204" pitchFamily="18" charset="0"/>
                            </a:rPr>
                            <m:t>𝑑𝑒</m:t>
                          </m:r>
                          <m:r>
                            <a:rPr lang="es-CO" sz="1200" b="0" i="1">
                              <a:latin typeface="Cambria Math" panose="02040503050406030204" pitchFamily="18" charset="0"/>
                            </a:rPr>
                            <m:t> </m:t>
                          </m:r>
                          <m:r>
                            <a:rPr lang="es-CO" sz="1200" b="0" i="1">
                              <a:latin typeface="Cambria Math" panose="02040503050406030204" pitchFamily="18" charset="0"/>
                            </a:rPr>
                            <m:t>𝑡𝑟𝑎𝑏𝑎𝑗𝑜</m:t>
                          </m:r>
                          <m:r>
                            <a:rPr lang="es-CO" sz="1200" b="0" i="1">
                              <a:latin typeface="Cambria Math" panose="02040503050406030204" pitchFamily="18" charset="0"/>
                            </a:rPr>
                            <m:t> </m:t>
                          </m:r>
                          <m:r>
                            <a:rPr lang="es-CO" sz="1200" b="0" i="1">
                              <a:latin typeface="Cambria Math" panose="02040503050406030204" pitchFamily="18" charset="0"/>
                            </a:rPr>
                            <m:t>𝑒𝑛</m:t>
                          </m:r>
                          <m:r>
                            <a:rPr lang="es-CO" sz="1200" b="0" i="1">
                              <a:latin typeface="Cambria Math" panose="02040503050406030204" pitchFamily="18" charset="0"/>
                            </a:rPr>
                            <m:t> </m:t>
                          </m:r>
                          <m:r>
                            <a:rPr lang="es-CO" sz="1200" b="0" i="1">
                              <a:latin typeface="Cambria Math" panose="02040503050406030204" pitchFamily="18" charset="0"/>
                            </a:rPr>
                            <m:t>𝑒𝑙</m:t>
                          </m:r>
                          <m:r>
                            <a:rPr lang="es-CO" sz="1200" b="0" i="1">
                              <a:latin typeface="Cambria Math" panose="02040503050406030204" pitchFamily="18" charset="0"/>
                            </a:rPr>
                            <m:t> </m:t>
                          </m:r>
                          <m:r>
                            <a:rPr lang="es-CO" sz="1200" b="0" i="1">
                              <a:latin typeface="Cambria Math" panose="02040503050406030204" pitchFamily="18" charset="0"/>
                            </a:rPr>
                            <m:t>𝑚𝑒𝑠</m:t>
                          </m:r>
                          <m:r>
                            <a:rPr lang="es-CO" sz="1200" b="0" i="1">
                              <a:latin typeface="Cambria Math" panose="02040503050406030204" pitchFamily="18" charset="0"/>
                            </a:rPr>
                            <m:t>+</m:t>
                          </m:r>
                        </m:e>
                        <m:e>
                          <m:r>
                            <a:rPr lang="es-CO" sz="1100" b="0" i="1">
                              <a:solidFill>
                                <a:schemeClr val="tx1"/>
                              </a:solidFill>
                              <a:effectLst/>
                              <a:latin typeface="Cambria Math" panose="02040503050406030204" pitchFamily="18" charset="0"/>
                              <a:ea typeface="+mn-ea"/>
                              <a:cs typeface="+mn-cs"/>
                            </a:rPr>
                            <m:t>𝑁</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m:t>
                          </m:r>
                          <m:r>
                            <a:rPr lang="es-CO" sz="1100" b="0" i="1">
                              <a:solidFill>
                                <a:schemeClr val="tx1"/>
                              </a:solidFill>
                              <a:effectLst/>
                              <a:latin typeface="Cambria Math" panose="02040503050406030204" pitchFamily="18" charset="0"/>
                              <a:ea typeface="+mn-ea"/>
                              <a:cs typeface="+mn-cs"/>
                            </a:rPr>
                            <m:t>í</m:t>
                          </m:r>
                          <m:r>
                            <a:rPr lang="es-CO" sz="1100" b="0" i="1">
                              <a:solidFill>
                                <a:schemeClr val="tx1"/>
                              </a:solidFill>
                              <a:effectLst/>
                              <a:latin typeface="Cambria Math" panose="02040503050406030204" pitchFamily="18" charset="0"/>
                              <a:ea typeface="+mn-ea"/>
                              <a:cs typeface="+mn-cs"/>
                            </a:rPr>
                            <m:t>𝑎𝑠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𝑐𝑎𝑔𝑎𝑑𝑜𝑠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𝑚𝑒𝑠</m:t>
                          </m:r>
                        </m:e>
                      </m:eqArr>
                    </m:num>
                    <m:den>
                      <m:r>
                        <a:rPr lang="es-CO" sz="1200" b="0" i="1">
                          <a:latin typeface="Cambria Math"/>
                        </a:rPr>
                        <m:t>𝑁</m:t>
                      </m:r>
                      <m:r>
                        <a:rPr lang="es-CO" sz="1200" b="0" i="1">
                          <a:latin typeface="Cambria Math"/>
                        </a:rPr>
                        <m:t>° </m:t>
                      </m:r>
                      <m:r>
                        <a:rPr lang="es-CO" sz="1200" b="0" i="1">
                          <a:latin typeface="Cambria Math" panose="02040503050406030204" pitchFamily="18" charset="0"/>
                        </a:rPr>
                        <m:t>𝑡𝑟𝑎𝑏𝑎𝑗𝑎𝑑𝑜𝑟𝑒𝑠</m:t>
                      </m:r>
                      <m:r>
                        <a:rPr lang="es-CO" sz="1200" b="0" i="1">
                          <a:latin typeface="Cambria Math" panose="02040503050406030204" pitchFamily="18" charset="0"/>
                        </a:rPr>
                        <m:t> </m:t>
                      </m:r>
                      <m:r>
                        <a:rPr lang="es-CO" sz="1200" b="0" i="1">
                          <a:latin typeface="Cambria Math" panose="02040503050406030204" pitchFamily="18" charset="0"/>
                        </a:rPr>
                        <m:t>𝑒𝑛</m:t>
                      </m:r>
                      <m:r>
                        <a:rPr lang="es-CO" sz="1200" b="0" i="1">
                          <a:latin typeface="Cambria Math" panose="02040503050406030204" pitchFamily="18" charset="0"/>
                        </a:rPr>
                        <m:t> </m:t>
                      </m:r>
                      <m:r>
                        <a:rPr lang="es-CO" sz="1200" b="0" i="1">
                          <a:latin typeface="Cambria Math" panose="02040503050406030204" pitchFamily="18" charset="0"/>
                        </a:rPr>
                        <m:t>𝑒𝑙</m:t>
                      </m:r>
                      <m:r>
                        <a:rPr lang="es-CO" sz="1200" b="0" i="1">
                          <a:latin typeface="Cambria Math" panose="02040503050406030204" pitchFamily="18" charset="0"/>
                        </a:rPr>
                        <m:t> </m:t>
                      </m:r>
                      <m:r>
                        <a:rPr lang="es-CO" sz="1200" b="0" i="1">
                          <a:latin typeface="Cambria Math" panose="02040503050406030204" pitchFamily="18" charset="0"/>
                        </a:rPr>
                        <m:t>𝑚𝑒𝑠</m:t>
                      </m:r>
                    </m:den>
                  </m:f>
                </m:oMath>
              </a14:m>
              <a:r>
                <a:rPr lang="es-CO" sz="1200">
                  <a:latin typeface="Arial Narrow" pitchFamily="34" charset="0"/>
                </a:rPr>
                <a:t>X 100</a:t>
              </a:r>
            </a:p>
          </xdr:txBody>
        </xdr:sp>
      </mc:Choice>
      <mc:Fallback xmlns="">
        <xdr:sp macro="" textlink="">
          <xdr:nvSpPr>
            <xdr:cNvPr id="2" name="TextBox 4" descr="Fórmula Indicador Severidad Accidentabilidad">
              <a:extLst>
                <a:ext uri="{FF2B5EF4-FFF2-40B4-BE49-F238E27FC236}">
                  <a16:creationId xmlns:a16="http://schemas.microsoft.com/office/drawing/2014/main" id="{00000000-0008-0000-0200-000002000000}"/>
                </a:ext>
              </a:extLst>
            </xdr:cNvPr>
            <xdr:cNvSpPr txBox="1"/>
          </xdr:nvSpPr>
          <xdr:spPr>
            <a:xfrm>
              <a:off x="5718923" y="10914528"/>
              <a:ext cx="4096870" cy="653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200" b="0" i="0">
                  <a:latin typeface="Arial Narrow" pitchFamily="34" charset="0"/>
                </a:rPr>
                <a:t>SA</a:t>
              </a:r>
              <a:r>
                <a:rPr lang="es-CO" sz="1200" i="0">
                  <a:latin typeface="Cambria Math"/>
                </a:rPr>
                <a:t>=</a:t>
              </a:r>
              <a:r>
                <a:rPr lang="es-CO" sz="1200" b="0" i="0">
                  <a:latin typeface="Cambria Math" panose="02040503050406030204" pitchFamily="18" charset="0"/>
                </a:rPr>
                <a:t>█(</a:t>
              </a:r>
              <a:r>
                <a:rPr lang="es-CO" sz="1200" b="0" i="0">
                  <a:latin typeface="Cambria Math"/>
                </a:rPr>
                <a:t>𝑁° 𝑑𝑒</a:t>
              </a:r>
              <a:r>
                <a:rPr lang="es-MX" sz="1200" b="0" i="0">
                  <a:latin typeface="Cambria Math"/>
                </a:rPr>
                <a:t> </a:t>
              </a:r>
              <a:r>
                <a:rPr lang="es-CO" sz="1200" b="0" i="0">
                  <a:latin typeface="Cambria Math" panose="02040503050406030204" pitchFamily="18" charset="0"/>
                </a:rPr>
                <a:t>𝑑𝑖𝑎𝑠 𝑑𝑒 𝑖𝑛𝑐𝑎𝑝𝑎𝑐𝑖𝑑𝑎𝑑 𝑝𝑜𝑟 𝑎𝑐𝑐𝑖𝑑𝑒𝑛𝑡𝑒 𝑑𝑒 𝑡𝑟𝑎𝑏𝑎𝑗𝑜 𝑒𝑛 𝑒𝑙 𝑚𝑒𝑠+@</a:t>
              </a:r>
              <a:r>
                <a:rPr lang="es-CO" sz="1100" b="0" i="0">
                  <a:solidFill>
                    <a:schemeClr val="tx1"/>
                  </a:solidFill>
                  <a:effectLst/>
                  <a:latin typeface="Cambria Math" panose="02040503050406030204" pitchFamily="18" charset="0"/>
                  <a:ea typeface="+mn-ea"/>
                  <a:cs typeface="+mn-cs"/>
                </a:rPr>
                <a:t>𝑁° 𝑑í𝑎𝑠 𝑐𝑎𝑔𝑎𝑑𝑜𝑠 𝑒𝑛 𝑒𝑙 𝑚𝑒𝑠)</a:t>
              </a:r>
              <a:r>
                <a:rPr lang="es-CO" sz="1200" b="0" i="0">
                  <a:solidFill>
                    <a:schemeClr val="tx1"/>
                  </a:solidFill>
                  <a:effectLst/>
                  <a:latin typeface="Cambria Math" panose="02040503050406030204" pitchFamily="18" charset="0"/>
                  <a:ea typeface="+mn-ea"/>
                  <a:cs typeface="+mn-cs"/>
                </a:rPr>
                <a:t>/(</a:t>
              </a:r>
              <a:r>
                <a:rPr lang="es-CO" sz="1200" b="0" i="0">
                  <a:latin typeface="Cambria Math"/>
                </a:rPr>
                <a:t>𝑁° </a:t>
              </a:r>
              <a:r>
                <a:rPr lang="es-CO" sz="1200" b="0" i="0">
                  <a:latin typeface="Cambria Math" panose="02040503050406030204" pitchFamily="18" charset="0"/>
                </a:rPr>
                <a:t>𝑡𝑟𝑎𝑏𝑎𝑗𝑎𝑑𝑜𝑟𝑒𝑠 𝑒𝑛 𝑒𝑙 𝑚𝑒𝑠)</a:t>
              </a:r>
              <a:r>
                <a:rPr lang="es-CO" sz="1200">
                  <a:latin typeface="Arial Narrow" pitchFamily="34" charset="0"/>
                </a:rPr>
                <a:t>X 100</a:t>
              </a:r>
            </a:p>
          </xdr:txBody>
        </xdr:sp>
      </mc:Fallback>
    </mc:AlternateContent>
    <xdr:clientData/>
  </xdr:oneCellAnchor>
  <xdr:twoCellAnchor editAs="oneCell">
    <xdr:from>
      <xdr:col>5</xdr:col>
      <xdr:colOff>223558</xdr:colOff>
      <xdr:row>3</xdr:row>
      <xdr:rowOff>200025</xdr:rowOff>
    </xdr:from>
    <xdr:to>
      <xdr:col>5</xdr:col>
      <xdr:colOff>4109758</xdr:colOff>
      <xdr:row>3</xdr:row>
      <xdr:rowOff>819073</xdr:rowOff>
    </xdr:to>
    <xdr:pic>
      <xdr:nvPicPr>
        <xdr:cNvPr id="9" name="Imagen 8" descr="Fórmula Indicador personal competente">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5904940" y="1511113"/>
          <a:ext cx="3886200" cy="619048"/>
        </a:xfrm>
        <a:prstGeom prst="rect">
          <a:avLst/>
        </a:prstGeom>
      </xdr:spPr>
    </xdr:pic>
    <xdr:clientData/>
  </xdr:twoCellAnchor>
  <xdr:twoCellAnchor editAs="oneCell">
    <xdr:from>
      <xdr:col>5</xdr:col>
      <xdr:colOff>209550</xdr:colOff>
      <xdr:row>4</xdr:row>
      <xdr:rowOff>238125</xdr:rowOff>
    </xdr:from>
    <xdr:to>
      <xdr:col>5</xdr:col>
      <xdr:colOff>3962400</xdr:colOff>
      <xdr:row>4</xdr:row>
      <xdr:rowOff>2619375</xdr:rowOff>
    </xdr:to>
    <xdr:pic>
      <xdr:nvPicPr>
        <xdr:cNvPr id="10" name="Imagen 9" descr="Fórmula Indicador pago y novedades nómina">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stretch>
          <a:fillRect/>
        </a:stretch>
      </xdr:blipFill>
      <xdr:spPr>
        <a:xfrm>
          <a:off x="5876925" y="2762250"/>
          <a:ext cx="3752850" cy="2381250"/>
        </a:xfrm>
        <a:prstGeom prst="rect">
          <a:avLst/>
        </a:prstGeom>
      </xdr:spPr>
    </xdr:pic>
    <xdr:clientData/>
  </xdr:twoCellAnchor>
  <xdr:twoCellAnchor editAs="oneCell">
    <xdr:from>
      <xdr:col>5</xdr:col>
      <xdr:colOff>76200</xdr:colOff>
      <xdr:row>5</xdr:row>
      <xdr:rowOff>381000</xdr:rowOff>
    </xdr:from>
    <xdr:to>
      <xdr:col>5</xdr:col>
      <xdr:colOff>4200525</xdr:colOff>
      <xdr:row>5</xdr:row>
      <xdr:rowOff>2705099</xdr:rowOff>
    </xdr:to>
    <xdr:pic>
      <xdr:nvPicPr>
        <xdr:cNvPr id="11" name="Imagen 10" descr="Fórmula Indicador programa gestión humana">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stretch>
          <a:fillRect/>
        </a:stretch>
      </xdr:blipFill>
      <xdr:spPr>
        <a:xfrm>
          <a:off x="5743575" y="5819775"/>
          <a:ext cx="4124325" cy="2324099"/>
        </a:xfrm>
        <a:prstGeom prst="rect">
          <a:avLst/>
        </a:prstGeom>
      </xdr:spPr>
    </xdr:pic>
    <xdr:clientData/>
  </xdr:twoCellAnchor>
  <xdr:twoCellAnchor editAs="oneCell">
    <xdr:from>
      <xdr:col>5</xdr:col>
      <xdr:colOff>384922</xdr:colOff>
      <xdr:row>9</xdr:row>
      <xdr:rowOff>544606</xdr:rowOff>
    </xdr:from>
    <xdr:to>
      <xdr:col>5</xdr:col>
      <xdr:colOff>3946827</xdr:colOff>
      <xdr:row>9</xdr:row>
      <xdr:rowOff>1220796</xdr:rowOff>
    </xdr:to>
    <xdr:pic>
      <xdr:nvPicPr>
        <xdr:cNvPr id="13" name="Imagen 12" descr="Fórmula Indicador sostenibilidad presupuestal&#10;">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4"/>
        <a:stretch>
          <a:fillRect/>
        </a:stretch>
      </xdr:blipFill>
      <xdr:spPr>
        <a:xfrm>
          <a:off x="6066304" y="13364135"/>
          <a:ext cx="3561905" cy="676190"/>
        </a:xfrm>
        <a:prstGeom prst="rect">
          <a:avLst/>
        </a:prstGeom>
      </xdr:spPr>
    </xdr:pic>
    <xdr:clientData/>
  </xdr:twoCellAnchor>
  <xdr:twoCellAnchor editAs="oneCell">
    <xdr:from>
      <xdr:col>5</xdr:col>
      <xdr:colOff>156884</xdr:colOff>
      <xdr:row>10</xdr:row>
      <xdr:rowOff>89646</xdr:rowOff>
    </xdr:from>
    <xdr:to>
      <xdr:col>5</xdr:col>
      <xdr:colOff>4202207</xdr:colOff>
      <xdr:row>10</xdr:row>
      <xdr:rowOff>927741</xdr:rowOff>
    </xdr:to>
    <xdr:pic>
      <xdr:nvPicPr>
        <xdr:cNvPr id="14" name="Imagen 13" descr="Fórmula Indicador oportunidad informes presupuestales">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5838266" y="14668499"/>
          <a:ext cx="4045323" cy="838095"/>
        </a:xfrm>
        <a:prstGeom prst="rect">
          <a:avLst/>
        </a:prstGeom>
      </xdr:spPr>
    </xdr:pic>
    <xdr:clientData/>
  </xdr:twoCellAnchor>
  <xdr:twoCellAnchor editAs="oneCell">
    <xdr:from>
      <xdr:col>5</xdr:col>
      <xdr:colOff>224118</xdr:colOff>
      <xdr:row>11</xdr:row>
      <xdr:rowOff>347382</xdr:rowOff>
    </xdr:from>
    <xdr:to>
      <xdr:col>5</xdr:col>
      <xdr:colOff>4258235</xdr:colOff>
      <xdr:row>11</xdr:row>
      <xdr:rowOff>1242620</xdr:rowOff>
    </xdr:to>
    <xdr:pic>
      <xdr:nvPicPr>
        <xdr:cNvPr id="15" name="Imagen 14" descr="Fórmula Indicador rentabilidad cuentas de ahorro">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6"/>
        <a:stretch>
          <a:fillRect/>
        </a:stretch>
      </xdr:blipFill>
      <xdr:spPr>
        <a:xfrm>
          <a:off x="5905500" y="15923558"/>
          <a:ext cx="4034117" cy="895238"/>
        </a:xfrm>
        <a:prstGeom prst="rect">
          <a:avLst/>
        </a:prstGeom>
      </xdr:spPr>
    </xdr:pic>
    <xdr:clientData/>
  </xdr:twoCellAnchor>
  <xdr:twoCellAnchor editAs="oneCell">
    <xdr:from>
      <xdr:col>5</xdr:col>
      <xdr:colOff>156082</xdr:colOff>
      <xdr:row>13</xdr:row>
      <xdr:rowOff>140874</xdr:rowOff>
    </xdr:from>
    <xdr:to>
      <xdr:col>5</xdr:col>
      <xdr:colOff>4268641</xdr:colOff>
      <xdr:row>13</xdr:row>
      <xdr:rowOff>864684</xdr:rowOff>
    </xdr:to>
    <xdr:pic>
      <xdr:nvPicPr>
        <xdr:cNvPr id="16" name="Imagen 15" descr="Fórmula Indicador oportunidad presentación declaraciones">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1816153" y="18156731"/>
          <a:ext cx="4112559" cy="723810"/>
        </a:xfrm>
        <a:prstGeom prst="rect">
          <a:avLst/>
        </a:prstGeom>
      </xdr:spPr>
    </xdr:pic>
    <xdr:clientData/>
  </xdr:twoCellAnchor>
  <xdr:twoCellAnchor editAs="oneCell">
    <xdr:from>
      <xdr:col>5</xdr:col>
      <xdr:colOff>100853</xdr:colOff>
      <xdr:row>14</xdr:row>
      <xdr:rowOff>392206</xdr:rowOff>
    </xdr:from>
    <xdr:to>
      <xdr:col>5</xdr:col>
      <xdr:colOff>4078942</xdr:colOff>
      <xdr:row>14</xdr:row>
      <xdr:rowOff>2182682</xdr:rowOff>
    </xdr:to>
    <xdr:pic>
      <xdr:nvPicPr>
        <xdr:cNvPr id="17" name="Imagen 16" descr="Fórmula Indicador información contable">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8"/>
        <a:stretch>
          <a:fillRect/>
        </a:stretch>
      </xdr:blipFill>
      <xdr:spPr>
        <a:xfrm>
          <a:off x="5782235" y="26748441"/>
          <a:ext cx="3978089" cy="1790476"/>
        </a:xfrm>
        <a:prstGeom prst="rect">
          <a:avLst/>
        </a:prstGeom>
      </xdr:spPr>
    </xdr:pic>
    <xdr:clientData/>
  </xdr:twoCellAnchor>
  <xdr:twoCellAnchor editAs="oneCell">
    <xdr:from>
      <xdr:col>5</xdr:col>
      <xdr:colOff>56031</xdr:colOff>
      <xdr:row>15</xdr:row>
      <xdr:rowOff>459440</xdr:rowOff>
    </xdr:from>
    <xdr:to>
      <xdr:col>5</xdr:col>
      <xdr:colOff>4247031</xdr:colOff>
      <xdr:row>15</xdr:row>
      <xdr:rowOff>1126106</xdr:rowOff>
    </xdr:to>
    <xdr:pic>
      <xdr:nvPicPr>
        <xdr:cNvPr id="18" name="Imagen 17" descr="Formula indicador mantenimiento de bienes y equipo">
          <a:extLst>
            <a:ext uri="{FF2B5EF4-FFF2-40B4-BE49-F238E27FC236}">
              <a16:creationId xmlns:a16="http://schemas.microsoft.com/office/drawing/2014/main" id="{00000000-0008-0000-0200-000012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9"/>
        <a:stretch>
          <a:fillRect/>
        </a:stretch>
      </xdr:blipFill>
      <xdr:spPr>
        <a:xfrm>
          <a:off x="5737413" y="24910675"/>
          <a:ext cx="4191000" cy="666666"/>
        </a:xfrm>
        <a:prstGeom prst="rect">
          <a:avLst/>
        </a:prstGeom>
      </xdr:spPr>
    </xdr:pic>
    <xdr:clientData/>
  </xdr:twoCellAnchor>
  <xdr:twoCellAnchor editAs="oneCell">
    <xdr:from>
      <xdr:col>5</xdr:col>
      <xdr:colOff>112059</xdr:colOff>
      <xdr:row>16</xdr:row>
      <xdr:rowOff>179294</xdr:rowOff>
    </xdr:from>
    <xdr:to>
      <xdr:col>5</xdr:col>
      <xdr:colOff>4163211</xdr:colOff>
      <xdr:row>16</xdr:row>
      <xdr:rowOff>3216087</xdr:rowOff>
    </xdr:to>
    <xdr:pic>
      <xdr:nvPicPr>
        <xdr:cNvPr id="19" name="Imagen 18" descr="Fórmula Indicador trámite de siniestros">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0"/>
        <a:stretch>
          <a:fillRect/>
        </a:stretch>
      </xdr:blipFill>
      <xdr:spPr>
        <a:xfrm>
          <a:off x="5793441" y="30760147"/>
          <a:ext cx="4051152" cy="3036793"/>
        </a:xfrm>
        <a:prstGeom prst="rect">
          <a:avLst/>
        </a:prstGeom>
      </xdr:spPr>
    </xdr:pic>
    <xdr:clientData/>
  </xdr:twoCellAnchor>
  <xdr:twoCellAnchor editAs="oneCell">
    <xdr:from>
      <xdr:col>5</xdr:col>
      <xdr:colOff>235323</xdr:colOff>
      <xdr:row>17</xdr:row>
      <xdr:rowOff>1277471</xdr:rowOff>
    </xdr:from>
    <xdr:to>
      <xdr:col>5</xdr:col>
      <xdr:colOff>4101353</xdr:colOff>
      <xdr:row>17</xdr:row>
      <xdr:rowOff>1949823</xdr:rowOff>
    </xdr:to>
    <xdr:pic>
      <xdr:nvPicPr>
        <xdr:cNvPr id="20" name="Imagen 19" descr="Fórmula Indicador actualización de inventarios">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1"/>
        <a:stretch>
          <a:fillRect/>
        </a:stretch>
      </xdr:blipFill>
      <xdr:spPr>
        <a:xfrm>
          <a:off x="5916705" y="35220089"/>
          <a:ext cx="3866030" cy="672352"/>
        </a:xfrm>
        <a:prstGeom prst="rect">
          <a:avLst/>
        </a:prstGeom>
      </xdr:spPr>
    </xdr:pic>
    <xdr:clientData/>
  </xdr:twoCellAnchor>
  <xdr:twoCellAnchor editAs="oneCell">
    <xdr:from>
      <xdr:col>5</xdr:col>
      <xdr:colOff>216915</xdr:colOff>
      <xdr:row>18</xdr:row>
      <xdr:rowOff>1460766</xdr:rowOff>
    </xdr:from>
    <xdr:to>
      <xdr:col>5</xdr:col>
      <xdr:colOff>4082944</xdr:colOff>
      <xdr:row>18</xdr:row>
      <xdr:rowOff>1946480</xdr:rowOff>
    </xdr:to>
    <xdr:pic>
      <xdr:nvPicPr>
        <xdr:cNvPr id="21" name="Imagen 20" descr="Fórmula Indicador metros lineales es el nuevo indicador desde noviembre de 2019">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2"/>
        <a:stretch>
          <a:fillRect/>
        </a:stretch>
      </xdr:blipFill>
      <xdr:spPr>
        <a:xfrm>
          <a:off x="1876986" y="32852445"/>
          <a:ext cx="3866029" cy="485714"/>
        </a:xfrm>
        <a:prstGeom prst="rect">
          <a:avLst/>
        </a:prstGeom>
      </xdr:spPr>
    </xdr:pic>
    <xdr:clientData/>
  </xdr:twoCellAnchor>
  <xdr:twoCellAnchor editAs="oneCell">
    <xdr:from>
      <xdr:col>5</xdr:col>
      <xdr:colOff>291353</xdr:colOff>
      <xdr:row>18</xdr:row>
      <xdr:rowOff>324972</xdr:rowOff>
    </xdr:from>
    <xdr:to>
      <xdr:col>5</xdr:col>
      <xdr:colOff>4213412</xdr:colOff>
      <xdr:row>18</xdr:row>
      <xdr:rowOff>801706</xdr:rowOff>
    </xdr:to>
    <xdr:pic>
      <xdr:nvPicPr>
        <xdr:cNvPr id="22" name="Imagen 21" descr="Fórmula Indicador documentos tramitados este es el indicador anterior">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3"/>
        <a:stretch>
          <a:fillRect/>
        </a:stretch>
      </xdr:blipFill>
      <xdr:spPr>
        <a:xfrm>
          <a:off x="5972735" y="37965531"/>
          <a:ext cx="3922059" cy="476734"/>
        </a:xfrm>
        <a:prstGeom prst="rect">
          <a:avLst/>
        </a:prstGeom>
      </xdr:spPr>
    </xdr:pic>
    <xdr:clientData/>
  </xdr:twoCellAnchor>
  <xdr:twoCellAnchor editAs="oneCell">
    <xdr:from>
      <xdr:col>5</xdr:col>
      <xdr:colOff>299757</xdr:colOff>
      <xdr:row>6</xdr:row>
      <xdr:rowOff>326652</xdr:rowOff>
    </xdr:from>
    <xdr:to>
      <xdr:col>5</xdr:col>
      <xdr:colOff>4024032</xdr:colOff>
      <xdr:row>6</xdr:row>
      <xdr:rowOff>1100482</xdr:rowOff>
    </xdr:to>
    <xdr:pic>
      <xdr:nvPicPr>
        <xdr:cNvPr id="24" name="Imagen 23" descr="Fórmula Indicador Frecuencia accidentabilidad">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4"/>
        <a:stretch>
          <a:fillRect/>
        </a:stretch>
      </xdr:blipFill>
      <xdr:spPr>
        <a:xfrm>
          <a:off x="5981139" y="9190505"/>
          <a:ext cx="3724275" cy="773830"/>
        </a:xfrm>
        <a:prstGeom prst="rect">
          <a:avLst/>
        </a:prstGeom>
      </xdr:spPr>
    </xdr:pic>
    <xdr:clientData/>
  </xdr:twoCellAnchor>
  <xdr:twoCellAnchor editAs="oneCell">
    <xdr:from>
      <xdr:col>5</xdr:col>
      <xdr:colOff>244928</xdr:colOff>
      <xdr:row>12</xdr:row>
      <xdr:rowOff>210511</xdr:rowOff>
    </xdr:from>
    <xdr:to>
      <xdr:col>5</xdr:col>
      <xdr:colOff>4073499</xdr:colOff>
      <xdr:row>12</xdr:row>
      <xdr:rowOff>762892</xdr:rowOff>
    </xdr:to>
    <xdr:pic>
      <xdr:nvPicPr>
        <xdr:cNvPr id="25" name="Imagen 24" descr="Fórmula Indicador pagos realizados">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5"/>
        <a:stretch>
          <a:fillRect/>
        </a:stretch>
      </xdr:blipFill>
      <xdr:spPr>
        <a:xfrm>
          <a:off x="1904999" y="17137797"/>
          <a:ext cx="3828571" cy="5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Documents/0.%20LMAS/Documents/0.%20LMAS/3.%20Auditor&#237;as/2.%20Trabajos%20de%20Cumplimiento/AppData/Local/Microsoft/Windows/INetCache/Content.Outlook/2.%20Soportes/1.%20Subgerencia%20Econ&#243;mica/PAI/PA11.%20Memorando%20Alternativa%20Financiera.pdf" TargetMode="External"/><Relationship Id="rId13" Type="http://schemas.openxmlformats.org/officeDocument/2006/relationships/hyperlink" Target="../../../../../../../Documents/0.%20LMAS/Documents/0.%20LMAS/3.%20Auditor&#237;as/2.%20Trabajos%20de%20Cumplimiento/AppData/Local/Microsoft/Windows/INetCache/Content.Outlook/2.%20Soportes/1.%20Subgerencia%20Econ&#243;mica/PAI/PA28.%20Presentaci&#243;n%20Estructura%20del%20&#225;rea.pdf" TargetMode="External"/><Relationship Id="rId18" Type="http://schemas.openxmlformats.org/officeDocument/2006/relationships/hyperlink" Target="../../../../../../../Documents/0.%20LMAS/Documents/0.%20LMAS/3.%20Auditor&#237;as/2.%20Trabajos%20de%20Cumplimiento/AppData/Local/Microsoft/Windows/INetCache/Content.Outlook/2.%20Soportes/1.%20Subgerencia%20Econ&#243;mica/CM/CM3%20y%20CM4.%20Indicadores%202019%20Rem%20Agentes.xlsx" TargetMode="External"/><Relationship Id="rId3" Type="http://schemas.openxmlformats.org/officeDocument/2006/relationships/hyperlink" Target="../../../../../../../Documents/0.%20LMAS/Documents/0.%20LMAS/3.%20Auditor&#237;as/2.%20Trabajos%20de%20Cumplimiento/AppData/Local/Microsoft/Windows/INetCache/Content.Outlook/2.%20Soportes/1.%20Subgerencia%20Econ&#243;mica/PAI/PA1.%20Segunda%20reuni&#243;n.pdf" TargetMode="External"/><Relationship Id="rId21" Type="http://schemas.openxmlformats.org/officeDocument/2006/relationships/hyperlink" Target="../../../../../../../Documents/0.%20LMAS/Documents/0.%20LMAS/3.%20Auditor&#237;as/2.%20Trabajos%20de%20Cumplimiento/AppData/Local/Microsoft/Windows/INetCache/Content.Outlook/2.%20Soportes/1.%20Subgerencia%20Econ&#243;mica/CM/CM3.%20Mar%204%20al%2010%202019%202019EE5394..pdf" TargetMode="External"/><Relationship Id="rId7" Type="http://schemas.openxmlformats.org/officeDocument/2006/relationships/hyperlink" Target="../../../../../../../Documents/0.%20LMAS/Documents/0.%20LMAS/3.%20Auditor&#237;as/2.%20Trabajos%20de%20Cumplimiento/AppData/Local/Microsoft/Windows/INetCache/Content.Outlook/2.%20Soportes/1.%20Subgerencia%20Econ&#243;mica/PAI/PA5%20y%20PA7.%20Recopilaci&#243;n%20de%20Informaci&#243;n.pdf" TargetMode="External"/><Relationship Id="rId12" Type="http://schemas.openxmlformats.org/officeDocument/2006/relationships/hyperlink" Target="../../../../../../../Documents/0.%20LMAS/Documents/0.%20LMAS/3.%20Auditor&#237;as/2.%20Trabajos%20de%20Cumplimiento/AppData/Local/Microsoft/Windows/INetCache/Content.Outlook/2.%20Soportes/1.%20Subgerencia%20Econ&#243;mica/PAI/PA28.%20Link%20-%20Compromiso%204%20-%20Producto%202.pdf" TargetMode="External"/><Relationship Id="rId17" Type="http://schemas.openxmlformats.org/officeDocument/2006/relationships/hyperlink" Target="../../../../../../../Documents/0.%20LMAS/Documents/0.%20LMAS/3.%20Auditor&#237;as/2.%20Trabajos%20de%20Cumplimiento/AppData/Local/Microsoft/Windows/INetCache/Content.Outlook/2.%20Soportes/1.%20Subgerencia%20Econ&#243;mica/CM/CM1" TargetMode="External"/><Relationship Id="rId2" Type="http://schemas.openxmlformats.org/officeDocument/2006/relationships/hyperlink" Target="../../../../../../../Documents/0.%20LMAS/Documents/0.%20LMAS/3.%20Auditor&#237;as/2.%20Trabajos%20de%20Cumplimiento/AppData/Local/Microsoft/Windows/INetCache/Content.Outlook/2.%20Soportes/1.%20Subgerencia%20Econ&#243;mica/PAI/PA1.%20Listado%20de%20asistencia.pdf" TargetMode="External"/><Relationship Id="rId16" Type="http://schemas.openxmlformats.org/officeDocument/2006/relationships/hyperlink" Target="../../../../../../../Documents/0.%20LMAS/Documents/0.%20LMAS/3.%20Auditor&#237;as/2.%20Trabajos%20de%20Cumplimiento/AppData/Local/Microsoft/Windows/INetCache/Content.Outlook/2.%20Soportes/1.%20Subgerencia%20Econ&#243;mica/PAI/PA22.%20Remuneraci&#243;n" TargetMode="External"/><Relationship Id="rId20" Type="http://schemas.openxmlformats.org/officeDocument/2006/relationships/hyperlink" Target="../../../../../../../Documents/0.%20LMAS/Documents/0.%20LMAS/3.%20Auditor&#237;as/2.%20Trabajos%20de%20Cumplimiento/AppData/Local/Microsoft/Windows/INetCache/Content.Outlook/2.%20Soportes/1.%20Subgerencia%20Econ&#243;mica/CM/CM3.%20Feb%2025%20al%203%20mar%202019%202019EE4610..pdf" TargetMode="External"/><Relationship Id="rId1" Type="http://schemas.openxmlformats.org/officeDocument/2006/relationships/hyperlink" Target="../../../../../../../Documents/0.%20LMAS/Documents/0.%20LMAS/3.%20Auditor&#237;as/2.%20Trabajos%20de%20Cumplimiento/AppData/Local/Microsoft/Windows/INetCache/Content.Outlook/2.%20Soportes/1.%20Subgerencia%20Econ&#243;mica/PAI/PA1.%20Primera%20reuni&#243;n.pdf" TargetMode="External"/><Relationship Id="rId6" Type="http://schemas.openxmlformats.org/officeDocument/2006/relationships/hyperlink" Target="../../../../../../../Documents/0.%20LMAS/Documents/0.%20LMAS/3.%20Auditor&#237;as/2.%20Trabajos%20de%20Cumplimiento/AppData/Local/Microsoft/Windows/INetCache/Content.Outlook/2.%20Soportes/1.%20Subgerencia%20Econ&#243;mica/PAI/PA2%20y%20PA3.%20Soporte%202013-2017.pdf" TargetMode="External"/><Relationship Id="rId11" Type="http://schemas.openxmlformats.org/officeDocument/2006/relationships/hyperlink" Target="../../../../../../../Documents/0.%20LMAS/Documents/0.%20LMAS/3.%20Auditor&#237;as/2.%20Trabajos%20de%20Cumplimiento/AppData/Local/Microsoft/Windows/INetCache/Content.Outlook/2.%20Soportes/1.%20Subgerencia%20Econ&#243;mica/PAI/PA23.%20Formulas.xlsx" TargetMode="External"/><Relationship Id="rId24" Type="http://schemas.openxmlformats.org/officeDocument/2006/relationships/printerSettings" Target="../printerSettings/printerSettings3.bin"/><Relationship Id="rId5" Type="http://schemas.openxmlformats.org/officeDocument/2006/relationships/hyperlink" Target="../../../../../../../Documents/0.%20LMAS/Documents/0.%20LMAS/3.%20Auditor&#237;as/2.%20Trabajos%20de%20Cumplimiento/AppData/Local/Microsoft/Windows/INetCache/Content.Outlook/2.%20Soportes/1.%20Subgerencia%20Econ&#243;mica/PAI/PA2%20y%20PA3.%20Soporte%202018.pdf" TargetMode="External"/><Relationship Id="rId15" Type="http://schemas.openxmlformats.org/officeDocument/2006/relationships/hyperlink" Target="../../../../../../../Documents/0.%20LMAS/Documents/0.%20LMAS/3.%20Auditor&#237;as/2.%20Trabajos%20de%20Cumplimiento/AppData/Local/Microsoft/Windows/INetCache/Content.Outlook/2.%20Soportes/1.%20Subgerencia%20Econ&#243;mica/PAI/PA29.%20Estructura%20&#193;rea%20Remuneraci&#243;n%20y%20Recaudo.pdf" TargetMode="External"/><Relationship Id="rId23" Type="http://schemas.openxmlformats.org/officeDocument/2006/relationships/hyperlink" Target="../../../../../../../Documents/0.%20LMAS/Documents/0.%20LMAS/3.%20Auditor&#237;as/2.%20Trabajos%20de%20Cumplimiento/AppData/Local/Microsoft/Windows/INetCache/Content.Outlook/2.%20Soportes/1.%20Subgerencia%20Econ&#243;mica/CM/CM4.%20FTP%20Primer%20Trimestre.docx" TargetMode="External"/><Relationship Id="rId10" Type="http://schemas.openxmlformats.org/officeDocument/2006/relationships/hyperlink" Target="../../../../../../../Documents/0.%20LMAS/Documents/0.%20LMAS/3.%20Auditor&#237;as/2.%20Trabajos%20de%20Cumplimiento/AppData/Local/Microsoft/Windows/INetCache/Content.Outlook/2.%20Soportes/1.%20Subgerencia%20Econ&#243;mica/PAI/PA23.%20Formulaci&#243;n%20Concesionarios%20Provisi&#243;n.xlsx" TargetMode="External"/><Relationship Id="rId19" Type="http://schemas.openxmlformats.org/officeDocument/2006/relationships/hyperlink" Target="../../../../../../../Documents/0.%20LMAS/Documents/0.%20LMAS/3.%20Auditor&#237;as/2.%20Trabajos%20de%20Cumplimiento/AppData/Local/Microsoft/Windows/INetCache/Content.Outlook/2.%20Soportes/1.%20Subgerencia%20Econ&#243;mica/CM/CM3%20y%20CM4.%20Indicadores%202019%20Rem%20Agentes.xlsx" TargetMode="External"/><Relationship Id="rId4" Type="http://schemas.openxmlformats.org/officeDocument/2006/relationships/hyperlink" Target="../../../../../../../Documents/0.%20LMAS/Documents/0.%20LMAS/3.%20Auditor&#237;as/2.%20Trabajos%20de%20Cumplimiento/AppData/Local/Microsoft/Windows/INetCache/Content.Outlook/2.%20Soportes/1.%20Subgerencia%20Econ&#243;mica/PAI/PA1.%20Listado%20de%20asistencia%202da%20reuni&#243;n.pdf" TargetMode="External"/><Relationship Id="rId9" Type="http://schemas.openxmlformats.org/officeDocument/2006/relationships/hyperlink" Target="../../../../../../../Documents/0.%20LMAS/Documents/0.%20LMAS/3.%20Auditor&#237;as/2.%20Trabajos%20de%20Cumplimiento/AppData/Local/Microsoft/Windows/INetCache/Content.Outlook/2.%20Soportes/1.%20Subgerencia%20Econ&#243;mica/PAI/PA23.%20Formatos%20Insumo.xlsx" TargetMode="External"/><Relationship Id="rId14" Type="http://schemas.openxmlformats.org/officeDocument/2006/relationships/hyperlink" Target="../../../../../../../Documents/0.%20LMAS/Documents/0.%20LMAS/3.%20Auditor&#237;as/2.%20Trabajos%20de%20Cumplimiento/AppData/Local/Microsoft/Windows/INetCache/Content.Outlook/2.%20Soportes/1.%20Subgerencia%20Econ&#243;mica/PAI/PA29.%20Correo.pdf" TargetMode="External"/><Relationship Id="rId22" Type="http://schemas.openxmlformats.org/officeDocument/2006/relationships/hyperlink" Target="../../../../../../../Documents/0.%20LMAS/Documents/0.%20LMAS/3.%20Auditor&#237;as/2.%20Trabajos%20de%20Cumplimiento/AppData/Local/Microsoft/Windows/INetCache/Content.Outlook/2.%20Soportes/1.%20Subgerencia%20Econ&#243;mica/CM/CM3.%20Verificaci&#243;n%20Indicado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cols>
    <col min="1" max="16384" width="11.42578125" style="7"/>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3"/>
  <sheetViews>
    <sheetView showGridLines="0" zoomScale="70" zoomScaleNormal="70" zoomScaleSheetLayoutView="55" workbookViewId="0">
      <pane xSplit="6" ySplit="3" topLeftCell="G16" activePane="bottomRight" state="frozen"/>
      <selection pane="topRight" activeCell="G1" sqref="G1"/>
      <selection pane="bottomLeft" activeCell="A4" sqref="A4"/>
      <selection pane="bottomRight" activeCell="L5" sqref="L5"/>
    </sheetView>
  </sheetViews>
  <sheetFormatPr baseColWidth="10" defaultColWidth="3.7109375" defaultRowHeight="0" customHeight="1" zeroHeight="1" x14ac:dyDescent="0.3"/>
  <cols>
    <col min="1" max="1" width="8.42578125" style="16" bestFit="1" customWidth="1"/>
    <col min="2" max="2" width="16.5703125" style="17" customWidth="1"/>
    <col min="3" max="3" width="12.85546875" style="18" customWidth="1"/>
    <col min="4" max="4" width="30" style="18" customWidth="1"/>
    <col min="5" max="5" width="17.140625" style="18" customWidth="1"/>
    <col min="6" max="6" width="64.85546875" style="18" customWidth="1"/>
    <col min="7" max="7" width="21" style="18" customWidth="1"/>
    <col min="8" max="8" width="26.7109375" style="18" customWidth="1"/>
    <col min="9" max="9" width="76" style="18" customWidth="1"/>
    <col min="10" max="10" width="18.7109375" style="18" customWidth="1"/>
    <col min="11" max="16384" width="3.7109375" style="18"/>
  </cols>
  <sheetData>
    <row r="1" spans="1:10" s="15" customFormat="1" ht="36" customHeight="1" x14ac:dyDescent="0.25">
      <c r="B1" s="33"/>
      <c r="C1" s="33"/>
      <c r="D1" s="34" t="s">
        <v>306</v>
      </c>
      <c r="E1" s="33"/>
      <c r="F1" s="33"/>
      <c r="G1" s="33"/>
      <c r="H1" s="33"/>
      <c r="I1" s="10"/>
      <c r="J1" s="14"/>
    </row>
    <row r="2" spans="1:10" ht="21.75" customHeight="1" x14ac:dyDescent="0.3"/>
    <row r="3" spans="1:10" s="19" customFormat="1" ht="63.75" customHeight="1" x14ac:dyDescent="0.2">
      <c r="A3" s="28" t="s">
        <v>194</v>
      </c>
      <c r="B3" s="28" t="s">
        <v>193</v>
      </c>
      <c r="C3" s="28" t="s">
        <v>192</v>
      </c>
      <c r="D3" s="28" t="s">
        <v>191</v>
      </c>
      <c r="E3" s="28" t="s">
        <v>190</v>
      </c>
      <c r="F3" s="28" t="s">
        <v>189</v>
      </c>
      <c r="G3" s="28" t="s">
        <v>277</v>
      </c>
      <c r="H3" s="28" t="s">
        <v>188</v>
      </c>
      <c r="I3" s="28" t="s">
        <v>199</v>
      </c>
      <c r="J3" s="29" t="s">
        <v>284</v>
      </c>
    </row>
    <row r="4" spans="1:10" s="19" customFormat="1" ht="92.25" customHeight="1" x14ac:dyDescent="0.2">
      <c r="A4" s="30">
        <v>1</v>
      </c>
      <c r="B4" s="11" t="s">
        <v>187</v>
      </c>
      <c r="C4" s="8" t="s">
        <v>14</v>
      </c>
      <c r="D4" s="9" t="s">
        <v>202</v>
      </c>
      <c r="E4" s="8" t="s">
        <v>212</v>
      </c>
      <c r="F4" s="20"/>
      <c r="G4" s="20" t="s">
        <v>275</v>
      </c>
      <c r="H4" s="9" t="s">
        <v>276</v>
      </c>
      <c r="I4" s="11" t="s">
        <v>307</v>
      </c>
      <c r="J4" s="27">
        <v>1</v>
      </c>
    </row>
    <row r="5" spans="1:10" s="19" customFormat="1" ht="229.5" customHeight="1" x14ac:dyDescent="0.2">
      <c r="A5" s="30">
        <v>2</v>
      </c>
      <c r="B5" s="11" t="s">
        <v>186</v>
      </c>
      <c r="C5" s="8" t="s">
        <v>181</v>
      </c>
      <c r="D5" s="9" t="s">
        <v>185</v>
      </c>
      <c r="E5" s="8" t="s">
        <v>213</v>
      </c>
      <c r="F5" s="21"/>
      <c r="G5" s="9" t="s">
        <v>278</v>
      </c>
      <c r="H5" s="9" t="s">
        <v>184</v>
      </c>
      <c r="I5" s="11" t="s">
        <v>308</v>
      </c>
      <c r="J5" s="27">
        <v>1</v>
      </c>
    </row>
    <row r="6" spans="1:10" s="19" customFormat="1" ht="272.25" customHeight="1" x14ac:dyDescent="0.2">
      <c r="A6" s="30">
        <v>3</v>
      </c>
      <c r="B6" s="11" t="s">
        <v>183</v>
      </c>
      <c r="C6" s="8" t="s">
        <v>14</v>
      </c>
      <c r="D6" s="9" t="s">
        <v>285</v>
      </c>
      <c r="E6" s="8" t="s">
        <v>214</v>
      </c>
      <c r="F6" s="20"/>
      <c r="G6" s="27">
        <v>0.8</v>
      </c>
      <c r="H6" s="9" t="s">
        <v>182</v>
      </c>
      <c r="I6" s="11" t="s">
        <v>309</v>
      </c>
      <c r="J6" s="27">
        <v>0.86670000000000003</v>
      </c>
    </row>
    <row r="7" spans="1:10" s="19" customFormat="1" ht="119.25" customHeight="1" x14ac:dyDescent="0.2">
      <c r="A7" s="30">
        <f t="shared" ref="A7:A19" si="0">A6+1</f>
        <v>4</v>
      </c>
      <c r="B7" s="11" t="s">
        <v>291</v>
      </c>
      <c r="C7" s="8" t="s">
        <v>14</v>
      </c>
      <c r="D7" s="9" t="s">
        <v>203</v>
      </c>
      <c r="E7" s="8" t="s">
        <v>214</v>
      </c>
      <c r="F7" s="22" t="s">
        <v>287</v>
      </c>
      <c r="G7" s="20">
        <v>0</v>
      </c>
      <c r="H7" s="12" t="s">
        <v>292</v>
      </c>
      <c r="I7" s="11" t="s">
        <v>310</v>
      </c>
      <c r="J7" s="27">
        <v>1</v>
      </c>
    </row>
    <row r="8" spans="1:10" s="19" customFormat="1" ht="163.5" customHeight="1" x14ac:dyDescent="0.2">
      <c r="A8" s="30">
        <v>5</v>
      </c>
      <c r="B8" s="11" t="s">
        <v>293</v>
      </c>
      <c r="C8" s="8" t="s">
        <v>14</v>
      </c>
      <c r="D8" s="9" t="s">
        <v>204</v>
      </c>
      <c r="E8" s="8" t="s">
        <v>214</v>
      </c>
      <c r="F8" s="22" t="s">
        <v>286</v>
      </c>
      <c r="G8" s="20">
        <v>0</v>
      </c>
      <c r="H8" s="12" t="s">
        <v>288</v>
      </c>
      <c r="I8" s="11" t="s">
        <v>311</v>
      </c>
      <c r="J8" s="27">
        <v>1</v>
      </c>
    </row>
    <row r="9" spans="1:10" s="19" customFormat="1" ht="48" x14ac:dyDescent="0.2">
      <c r="A9" s="30">
        <f t="shared" si="0"/>
        <v>6</v>
      </c>
      <c r="B9" s="11" t="s">
        <v>294</v>
      </c>
      <c r="C9" s="8" t="s">
        <v>14</v>
      </c>
      <c r="D9" s="9" t="s">
        <v>205</v>
      </c>
      <c r="E9" s="8" t="s">
        <v>214</v>
      </c>
      <c r="F9" s="22" t="s">
        <v>286</v>
      </c>
      <c r="G9" s="20">
        <v>0</v>
      </c>
      <c r="H9" s="13">
        <v>0</v>
      </c>
      <c r="I9" s="11" t="s">
        <v>312</v>
      </c>
      <c r="J9" s="27">
        <v>1</v>
      </c>
    </row>
    <row r="10" spans="1:10" s="19" customFormat="1" ht="138.75" customHeight="1" x14ac:dyDescent="0.2">
      <c r="A10" s="30">
        <v>7</v>
      </c>
      <c r="B10" s="11" t="s">
        <v>179</v>
      </c>
      <c r="C10" s="8" t="s">
        <v>201</v>
      </c>
      <c r="D10" s="9" t="s">
        <v>178</v>
      </c>
      <c r="E10" s="8" t="s">
        <v>213</v>
      </c>
      <c r="F10" s="20"/>
      <c r="G10" s="20">
        <v>0.5</v>
      </c>
      <c r="H10" s="9" t="s">
        <v>216</v>
      </c>
      <c r="I10" s="11" t="s">
        <v>313</v>
      </c>
      <c r="J10" s="23">
        <v>0.71</v>
      </c>
    </row>
    <row r="11" spans="1:10" s="19" customFormat="1" ht="78.75" customHeight="1" x14ac:dyDescent="0.2">
      <c r="A11" s="30">
        <f t="shared" si="0"/>
        <v>8</v>
      </c>
      <c r="B11" s="11" t="s">
        <v>177</v>
      </c>
      <c r="C11" s="8" t="s">
        <v>10</v>
      </c>
      <c r="D11" s="9" t="s">
        <v>206</v>
      </c>
      <c r="E11" s="8" t="s">
        <v>213</v>
      </c>
      <c r="F11" s="20"/>
      <c r="G11" s="9" t="s">
        <v>217</v>
      </c>
      <c r="H11" s="9" t="s">
        <v>217</v>
      </c>
      <c r="I11" s="11" t="s">
        <v>314</v>
      </c>
      <c r="J11" s="27">
        <v>1</v>
      </c>
    </row>
    <row r="12" spans="1:10" s="19" customFormat="1" ht="115.5" customHeight="1" x14ac:dyDescent="0.2">
      <c r="A12" s="30">
        <v>9</v>
      </c>
      <c r="B12" s="11" t="s">
        <v>200</v>
      </c>
      <c r="C12" s="8" t="s">
        <v>10</v>
      </c>
      <c r="D12" s="9" t="s">
        <v>176</v>
      </c>
      <c r="E12" s="8" t="s">
        <v>213</v>
      </c>
      <c r="F12" s="20"/>
      <c r="G12" s="27">
        <v>1</v>
      </c>
      <c r="H12" s="9" t="s">
        <v>289</v>
      </c>
      <c r="I12" s="11" t="s">
        <v>315</v>
      </c>
      <c r="J12" s="27">
        <v>1</v>
      </c>
    </row>
    <row r="13" spans="1:10" s="19" customFormat="1" ht="85.5" customHeight="1" x14ac:dyDescent="0.2">
      <c r="A13" s="30">
        <f t="shared" si="0"/>
        <v>10</v>
      </c>
      <c r="B13" s="11" t="s">
        <v>175</v>
      </c>
      <c r="C13" s="8" t="s">
        <v>10</v>
      </c>
      <c r="D13" s="9" t="s">
        <v>207</v>
      </c>
      <c r="E13" s="8" t="s">
        <v>213</v>
      </c>
      <c r="F13" s="20"/>
      <c r="G13" s="20">
        <v>1</v>
      </c>
      <c r="H13" s="9" t="s">
        <v>218</v>
      </c>
      <c r="I13" s="11" t="s">
        <v>316</v>
      </c>
      <c r="J13" s="27">
        <v>1</v>
      </c>
    </row>
    <row r="14" spans="1:10" s="19" customFormat="1" ht="96" customHeight="1" x14ac:dyDescent="0.2">
      <c r="A14" s="30">
        <v>11</v>
      </c>
      <c r="B14" s="11" t="s">
        <v>174</v>
      </c>
      <c r="C14" s="8" t="s">
        <v>14</v>
      </c>
      <c r="D14" s="9" t="s">
        <v>208</v>
      </c>
      <c r="E14" s="8" t="s">
        <v>213</v>
      </c>
      <c r="F14" s="20"/>
      <c r="G14" s="9" t="s">
        <v>219</v>
      </c>
      <c r="H14" s="9" t="s">
        <v>219</v>
      </c>
      <c r="I14" s="11" t="s">
        <v>317</v>
      </c>
      <c r="J14" s="27">
        <v>1</v>
      </c>
    </row>
    <row r="15" spans="1:10" s="19" customFormat="1" ht="211.5" customHeight="1" x14ac:dyDescent="0.2">
      <c r="A15" s="30">
        <f t="shared" si="0"/>
        <v>12</v>
      </c>
      <c r="B15" s="11" t="s">
        <v>173</v>
      </c>
      <c r="C15" s="8" t="s">
        <v>14</v>
      </c>
      <c r="D15" s="9" t="s">
        <v>172</v>
      </c>
      <c r="E15" s="8" t="s">
        <v>213</v>
      </c>
      <c r="F15" s="20"/>
      <c r="G15" s="20" t="s">
        <v>275</v>
      </c>
      <c r="H15" s="9" t="s">
        <v>220</v>
      </c>
      <c r="I15" s="11" t="s">
        <v>318</v>
      </c>
      <c r="J15" s="27">
        <v>1</v>
      </c>
    </row>
    <row r="16" spans="1:10" s="19" customFormat="1" ht="129.75" customHeight="1" x14ac:dyDescent="0.2">
      <c r="A16" s="30">
        <v>13</v>
      </c>
      <c r="B16" s="11" t="s">
        <v>171</v>
      </c>
      <c r="C16" s="8" t="s">
        <v>14</v>
      </c>
      <c r="D16" s="9" t="s">
        <v>209</v>
      </c>
      <c r="E16" s="8" t="s">
        <v>215</v>
      </c>
      <c r="F16" s="20"/>
      <c r="G16" s="9" t="s">
        <v>279</v>
      </c>
      <c r="H16" s="9" t="s">
        <v>221</v>
      </c>
      <c r="I16" s="11" t="s">
        <v>319</v>
      </c>
      <c r="J16" s="23">
        <v>0.83</v>
      </c>
    </row>
    <row r="17" spans="1:10" s="19" customFormat="1" ht="264.75" customHeight="1" x14ac:dyDescent="0.2">
      <c r="A17" s="30">
        <f t="shared" si="0"/>
        <v>14</v>
      </c>
      <c r="B17" s="11" t="s">
        <v>170</v>
      </c>
      <c r="C17" s="8" t="s">
        <v>14</v>
      </c>
      <c r="D17" s="9" t="s">
        <v>169</v>
      </c>
      <c r="E17" s="8" t="s">
        <v>214</v>
      </c>
      <c r="F17" s="21"/>
      <c r="G17" s="9" t="s">
        <v>281</v>
      </c>
      <c r="H17" s="9" t="s">
        <v>280</v>
      </c>
      <c r="I17" s="11" t="s">
        <v>320</v>
      </c>
      <c r="J17" s="23">
        <v>0.75</v>
      </c>
    </row>
    <row r="18" spans="1:10" s="19" customFormat="1" ht="291" customHeight="1" x14ac:dyDescent="0.2">
      <c r="A18" s="30">
        <v>15</v>
      </c>
      <c r="B18" s="11" t="s">
        <v>168</v>
      </c>
      <c r="C18" s="8" t="s">
        <v>10</v>
      </c>
      <c r="D18" s="9" t="s">
        <v>210</v>
      </c>
      <c r="E18" s="8" t="s">
        <v>215</v>
      </c>
      <c r="F18" s="20"/>
      <c r="G18" s="9" t="s">
        <v>282</v>
      </c>
      <c r="H18" s="9" t="s">
        <v>222</v>
      </c>
      <c r="I18" s="11" t="s">
        <v>321</v>
      </c>
      <c r="J18" s="23">
        <v>0.72</v>
      </c>
    </row>
    <row r="19" spans="1:10" s="19" customFormat="1" ht="219.75" customHeight="1" x14ac:dyDescent="0.2">
      <c r="A19" s="30">
        <f t="shared" si="0"/>
        <v>16</v>
      </c>
      <c r="B19" s="11" t="s">
        <v>295</v>
      </c>
      <c r="C19" s="8" t="s">
        <v>10</v>
      </c>
      <c r="D19" s="9" t="s">
        <v>296</v>
      </c>
      <c r="E19" s="8" t="s">
        <v>213</v>
      </c>
      <c r="F19" s="22" t="s">
        <v>297</v>
      </c>
      <c r="G19" s="9" t="s">
        <v>283</v>
      </c>
      <c r="H19" s="9" t="s">
        <v>290</v>
      </c>
      <c r="I19" s="11" t="s">
        <v>322</v>
      </c>
      <c r="J19" s="23">
        <v>0.72</v>
      </c>
    </row>
    <row r="20" spans="1:10" s="19" customFormat="1" ht="96" x14ac:dyDescent="0.2">
      <c r="A20" s="30">
        <v>17</v>
      </c>
      <c r="B20" s="11" t="s">
        <v>180</v>
      </c>
      <c r="C20" s="8" t="s">
        <v>14</v>
      </c>
      <c r="D20" s="9" t="s">
        <v>211</v>
      </c>
      <c r="E20" s="8" t="s">
        <v>214</v>
      </c>
      <c r="F20" s="20"/>
      <c r="G20" s="20" t="s">
        <v>275</v>
      </c>
      <c r="H20" s="9" t="s">
        <v>223</v>
      </c>
      <c r="I20" s="11" t="s">
        <v>323</v>
      </c>
      <c r="J20" s="27">
        <v>1</v>
      </c>
    </row>
    <row r="21" spans="1:10" ht="20.25" x14ac:dyDescent="0.3">
      <c r="I21" s="31" t="s">
        <v>298</v>
      </c>
      <c r="J21" s="32">
        <v>0.93</v>
      </c>
    </row>
    <row r="22" spans="1:10" ht="20.25" x14ac:dyDescent="0.3">
      <c r="J22" s="26"/>
    </row>
    <row r="23" spans="1:10" ht="20.25" x14ac:dyDescent="0.3">
      <c r="J23" s="25"/>
    </row>
  </sheetData>
  <autoFilter ref="A3:J3" xr:uid="{88256095-DFF1-4E90-9769-2B85CDC8B19C}"/>
  <printOptions horizontalCentered="1"/>
  <pageMargins left="0.39370078740157483" right="0.39370078740157483" top="0.39370078740157483" bottom="0.39370078740157483" header="0.31496062992125984" footer="0.11811023622047245"/>
  <pageSetup paperSize="14" scale="52" fitToHeight="0" orientation="landscape" r:id="rId1"/>
  <rowBreaks count="4" manualBreakCount="4">
    <brk id="7" max="10" man="1"/>
    <brk id="9" max="10" man="1"/>
    <brk id="14" max="10" man="1"/>
    <brk id="1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65"/>
  <sheetViews>
    <sheetView tabSelected="1" zoomScale="55" zoomScaleNormal="55" zoomScaleSheetLayoutView="100" workbookViewId="0">
      <pane ySplit="3" topLeftCell="A35" activePane="bottomLeft" state="frozen"/>
      <selection activeCell="Q3" sqref="Q3:V3"/>
      <selection pane="bottomLeft" activeCell="H2" sqref="H2:I2"/>
    </sheetView>
  </sheetViews>
  <sheetFormatPr baseColWidth="10" defaultRowHeight="15" x14ac:dyDescent="0.25"/>
  <cols>
    <col min="1" max="1" width="5" style="6" customWidth="1"/>
    <col min="2" max="2" width="25.28515625" style="6" customWidth="1"/>
    <col min="3" max="3" width="32.28515625" style="6" customWidth="1"/>
    <col min="4" max="4" width="26.85546875" style="6" customWidth="1"/>
    <col min="5" max="5" width="38.85546875" style="6" customWidth="1"/>
    <col min="6" max="6" width="15" style="6" customWidth="1"/>
    <col min="7" max="7" width="14.28515625" style="6" customWidth="1"/>
    <col min="8" max="8" width="51.7109375" style="6" customWidth="1"/>
    <col min="9" max="9" width="19.7109375" style="6" customWidth="1"/>
    <col min="10" max="10" width="19.28515625" style="6" customWidth="1"/>
    <col min="11" max="11" width="17.42578125" style="6" customWidth="1"/>
    <col min="12" max="12" width="92.42578125" style="6" customWidth="1"/>
    <col min="13" max="13" width="24.5703125" style="24" customWidth="1"/>
    <col min="14" max="14" width="11.42578125" style="6"/>
    <col min="15" max="20" width="0" style="6" hidden="1" customWidth="1"/>
    <col min="21" max="16384" width="11.42578125" style="6"/>
  </cols>
  <sheetData>
    <row r="1" spans="2:13" s="98" customFormat="1" ht="39.75" customHeight="1" x14ac:dyDescent="0.25">
      <c r="C1" s="97"/>
      <c r="D1" s="97"/>
      <c r="E1" s="97"/>
      <c r="F1" s="97"/>
      <c r="G1" s="122" t="s">
        <v>327</v>
      </c>
      <c r="H1" s="97"/>
      <c r="I1" s="97"/>
      <c r="J1" s="97"/>
      <c r="K1" s="97"/>
      <c r="L1" s="97"/>
      <c r="M1" s="97"/>
    </row>
    <row r="2" spans="2:13" ht="63" customHeight="1" x14ac:dyDescent="0.25">
      <c r="B2" s="158"/>
      <c r="C2" s="159" t="s">
        <v>195</v>
      </c>
      <c r="D2" s="125"/>
      <c r="E2" s="125"/>
      <c r="F2" s="125"/>
      <c r="G2" s="126"/>
      <c r="H2" s="117"/>
      <c r="I2" s="117"/>
      <c r="J2" s="117"/>
      <c r="K2" s="117" t="s">
        <v>196</v>
      </c>
      <c r="L2" s="117"/>
      <c r="M2" s="118"/>
    </row>
    <row r="3" spans="2:13" ht="93" customHeight="1" x14ac:dyDescent="0.25">
      <c r="B3" s="123" t="s">
        <v>197</v>
      </c>
      <c r="C3" s="116" t="s">
        <v>0</v>
      </c>
      <c r="D3" s="116" t="s">
        <v>1</v>
      </c>
      <c r="E3" s="116" t="s">
        <v>2</v>
      </c>
      <c r="F3" s="116" t="s">
        <v>7</v>
      </c>
      <c r="G3" s="116" t="s">
        <v>3</v>
      </c>
      <c r="H3" s="116" t="s">
        <v>4</v>
      </c>
      <c r="I3" s="123" t="s">
        <v>8</v>
      </c>
      <c r="J3" s="124" t="s">
        <v>5</v>
      </c>
      <c r="K3" s="123" t="s">
        <v>6</v>
      </c>
      <c r="L3" s="116" t="s">
        <v>198</v>
      </c>
      <c r="M3" s="123" t="s">
        <v>9</v>
      </c>
    </row>
    <row r="4" spans="2:13" ht="86.25" customHeight="1" x14ac:dyDescent="0.25">
      <c r="B4" s="35"/>
      <c r="C4" s="35"/>
      <c r="D4" s="35"/>
      <c r="E4" s="36" t="s">
        <v>42</v>
      </c>
      <c r="F4" s="37">
        <v>43646</v>
      </c>
      <c r="G4" s="38">
        <v>0.33329999999999999</v>
      </c>
      <c r="H4" s="39" t="s">
        <v>304</v>
      </c>
      <c r="I4" s="84"/>
      <c r="J4" s="40" t="s">
        <v>43</v>
      </c>
      <c r="K4" s="41">
        <v>43830</v>
      </c>
      <c r="L4" s="59" t="s">
        <v>224</v>
      </c>
      <c r="M4" s="113"/>
    </row>
    <row r="5" spans="2:13" ht="148.5" customHeight="1" x14ac:dyDescent="0.25">
      <c r="B5" s="43" t="s">
        <v>39</v>
      </c>
      <c r="C5" s="43" t="s">
        <v>40</v>
      </c>
      <c r="D5" s="43" t="s">
        <v>41</v>
      </c>
      <c r="E5" s="44" t="s">
        <v>44</v>
      </c>
      <c r="F5" s="37">
        <v>43830</v>
      </c>
      <c r="G5" s="38">
        <v>0.33329999999999999</v>
      </c>
      <c r="H5" s="45" t="s">
        <v>305</v>
      </c>
      <c r="I5" s="85">
        <v>1</v>
      </c>
      <c r="J5" s="40" t="s">
        <v>43</v>
      </c>
      <c r="K5" s="46"/>
      <c r="L5" s="59" t="s">
        <v>225</v>
      </c>
      <c r="M5" s="114">
        <v>1</v>
      </c>
    </row>
    <row r="6" spans="2:13" ht="226.5" x14ac:dyDescent="0.25">
      <c r="B6" s="47"/>
      <c r="C6" s="47"/>
      <c r="D6" s="47"/>
      <c r="E6" s="44" t="s">
        <v>45</v>
      </c>
      <c r="F6" s="37">
        <v>43830</v>
      </c>
      <c r="G6" s="38">
        <v>0.33339999999999997</v>
      </c>
      <c r="H6" s="45" t="s">
        <v>303</v>
      </c>
      <c r="I6" s="86"/>
      <c r="J6" s="48" t="s">
        <v>43</v>
      </c>
      <c r="K6" s="46">
        <v>43830</v>
      </c>
      <c r="L6" s="112" t="s">
        <v>324</v>
      </c>
      <c r="M6" s="115"/>
    </row>
    <row r="7" spans="2:13" ht="176.25" customHeight="1" x14ac:dyDescent="0.25">
      <c r="B7" s="50" t="s">
        <v>46</v>
      </c>
      <c r="C7" s="36" t="s">
        <v>47</v>
      </c>
      <c r="D7" s="51" t="s">
        <v>48</v>
      </c>
      <c r="E7" s="36" t="s">
        <v>49</v>
      </c>
      <c r="F7" s="37">
        <v>43830</v>
      </c>
      <c r="G7" s="52">
        <v>1</v>
      </c>
      <c r="H7" s="53" t="s">
        <v>50</v>
      </c>
      <c r="I7" s="99">
        <v>1</v>
      </c>
      <c r="J7" s="54" t="s">
        <v>43</v>
      </c>
      <c r="K7" s="55">
        <v>43830</v>
      </c>
      <c r="L7" s="49" t="s">
        <v>325</v>
      </c>
      <c r="M7" s="119">
        <v>1</v>
      </c>
    </row>
    <row r="8" spans="2:13" ht="79.5" customHeight="1" x14ac:dyDescent="0.25">
      <c r="B8" s="56"/>
      <c r="C8" s="127"/>
      <c r="D8" s="35"/>
      <c r="E8" s="57" t="s">
        <v>54</v>
      </c>
      <c r="F8" s="37">
        <v>43555</v>
      </c>
      <c r="G8" s="58">
        <v>0.2</v>
      </c>
      <c r="H8" s="73" t="s">
        <v>342</v>
      </c>
      <c r="I8" s="89"/>
      <c r="J8" s="40" t="s">
        <v>55</v>
      </c>
      <c r="K8" s="55"/>
      <c r="L8" s="59" t="s">
        <v>226</v>
      </c>
      <c r="M8" s="91"/>
    </row>
    <row r="9" spans="2:13" ht="79.5" customHeight="1" x14ac:dyDescent="0.25">
      <c r="B9" s="60"/>
      <c r="C9" s="128"/>
      <c r="D9" s="43" t="s">
        <v>53</v>
      </c>
      <c r="E9" s="62" t="s">
        <v>56</v>
      </c>
      <c r="F9" s="37">
        <v>43830</v>
      </c>
      <c r="G9" s="58">
        <v>0.6</v>
      </c>
      <c r="H9" s="73" t="s">
        <v>343</v>
      </c>
      <c r="I9" s="100">
        <v>1</v>
      </c>
      <c r="J9" s="40" t="s">
        <v>55</v>
      </c>
      <c r="K9" s="63">
        <v>43830</v>
      </c>
      <c r="L9" s="59" t="s">
        <v>227</v>
      </c>
      <c r="M9" s="119">
        <v>0.995</v>
      </c>
    </row>
    <row r="10" spans="2:13" ht="79.5" customHeight="1" x14ac:dyDescent="0.25">
      <c r="B10" s="60"/>
      <c r="C10" s="128"/>
      <c r="D10" s="43"/>
      <c r="E10" s="62" t="s">
        <v>57</v>
      </c>
      <c r="F10" s="37">
        <v>43830</v>
      </c>
      <c r="G10" s="58">
        <v>0.2</v>
      </c>
      <c r="H10" s="73" t="s">
        <v>341</v>
      </c>
      <c r="I10" s="100"/>
      <c r="J10" s="40" t="s">
        <v>55</v>
      </c>
      <c r="K10" s="63"/>
      <c r="L10" s="59" t="s">
        <v>228</v>
      </c>
      <c r="M10" s="120"/>
    </row>
    <row r="11" spans="2:13" ht="99.75" customHeight="1" x14ac:dyDescent="0.25">
      <c r="B11" s="60"/>
      <c r="C11" s="128"/>
      <c r="D11" s="35"/>
      <c r="E11" s="57" t="s">
        <v>59</v>
      </c>
      <c r="F11" s="37">
        <v>43555</v>
      </c>
      <c r="G11" s="58">
        <v>0.2</v>
      </c>
      <c r="H11" s="102" t="s">
        <v>340</v>
      </c>
      <c r="I11" s="103"/>
      <c r="J11" s="40" t="s">
        <v>55</v>
      </c>
      <c r="K11" s="55"/>
      <c r="L11" s="42" t="s">
        <v>229</v>
      </c>
      <c r="M11" s="91"/>
    </row>
    <row r="12" spans="2:13" ht="99.75" customHeight="1" x14ac:dyDescent="0.25">
      <c r="B12" s="64" t="s">
        <v>51</v>
      </c>
      <c r="C12" s="129" t="s">
        <v>52</v>
      </c>
      <c r="D12" s="43" t="s">
        <v>58</v>
      </c>
      <c r="E12" s="57" t="s">
        <v>60</v>
      </c>
      <c r="F12" s="37">
        <v>43830</v>
      </c>
      <c r="G12" s="58">
        <v>0.6</v>
      </c>
      <c r="H12" s="102" t="s">
        <v>338</v>
      </c>
      <c r="I12" s="104">
        <v>1</v>
      </c>
      <c r="J12" s="40" t="s">
        <v>55</v>
      </c>
      <c r="K12" s="63">
        <v>43830</v>
      </c>
      <c r="L12" s="42" t="s">
        <v>230</v>
      </c>
      <c r="M12" s="119">
        <v>0.97</v>
      </c>
    </row>
    <row r="13" spans="2:13" ht="99.75" customHeight="1" x14ac:dyDescent="0.25">
      <c r="B13" s="60"/>
      <c r="C13" s="128"/>
      <c r="D13" s="43"/>
      <c r="E13" s="57" t="s">
        <v>61</v>
      </c>
      <c r="F13" s="37">
        <v>43830</v>
      </c>
      <c r="G13" s="58">
        <v>0.2</v>
      </c>
      <c r="H13" s="102" t="s">
        <v>339</v>
      </c>
      <c r="I13" s="104"/>
      <c r="J13" s="40" t="s">
        <v>55</v>
      </c>
      <c r="K13" s="63"/>
      <c r="L13" s="42" t="s">
        <v>299</v>
      </c>
      <c r="M13" s="92"/>
    </row>
    <row r="14" spans="2:13" ht="133.5" customHeight="1" x14ac:dyDescent="0.25">
      <c r="B14" s="60"/>
      <c r="C14" s="128"/>
      <c r="D14" s="35"/>
      <c r="E14" s="57" t="s">
        <v>63</v>
      </c>
      <c r="F14" s="37">
        <v>43555</v>
      </c>
      <c r="G14" s="58">
        <v>0.2</v>
      </c>
      <c r="H14" s="102" t="s">
        <v>345</v>
      </c>
      <c r="I14" s="106"/>
      <c r="J14" s="40" t="s">
        <v>55</v>
      </c>
      <c r="K14" s="55"/>
      <c r="L14" s="42" t="s">
        <v>254</v>
      </c>
      <c r="M14" s="91"/>
    </row>
    <row r="15" spans="2:13" ht="133.5" customHeight="1" x14ac:dyDescent="0.2">
      <c r="B15" s="60"/>
      <c r="C15" s="128"/>
      <c r="D15" s="43" t="s">
        <v>62</v>
      </c>
      <c r="E15" s="62" t="s">
        <v>64</v>
      </c>
      <c r="F15" s="37">
        <v>43830</v>
      </c>
      <c r="G15" s="58">
        <v>0.6</v>
      </c>
      <c r="H15" s="102" t="s">
        <v>346</v>
      </c>
      <c r="I15" s="108">
        <v>0.88600000000000001</v>
      </c>
      <c r="J15" s="40" t="s">
        <v>55</v>
      </c>
      <c r="K15" s="65">
        <v>43830</v>
      </c>
      <c r="L15" s="42" t="s">
        <v>267</v>
      </c>
      <c r="M15" s="119">
        <v>0.88429999999999997</v>
      </c>
    </row>
    <row r="16" spans="2:13" ht="133.5" customHeight="1" x14ac:dyDescent="0.25">
      <c r="B16" s="60"/>
      <c r="C16" s="130"/>
      <c r="D16" s="47"/>
      <c r="E16" s="62" t="s">
        <v>65</v>
      </c>
      <c r="F16" s="37">
        <v>43830</v>
      </c>
      <c r="G16" s="58">
        <v>0.2</v>
      </c>
      <c r="H16" s="102" t="s">
        <v>344</v>
      </c>
      <c r="I16" s="105"/>
      <c r="J16" s="40" t="s">
        <v>55</v>
      </c>
      <c r="K16" s="46"/>
      <c r="L16" s="42" t="s">
        <v>268</v>
      </c>
      <c r="M16" s="92"/>
    </row>
    <row r="17" spans="2:19" ht="135" x14ac:dyDescent="0.25">
      <c r="B17" s="60"/>
      <c r="C17" s="57" t="s">
        <v>66</v>
      </c>
      <c r="D17" s="66" t="s">
        <v>67</v>
      </c>
      <c r="E17" s="36" t="s">
        <v>66</v>
      </c>
      <c r="F17" s="37">
        <v>43830</v>
      </c>
      <c r="G17" s="38">
        <v>1</v>
      </c>
      <c r="H17" s="53" t="s">
        <v>68</v>
      </c>
      <c r="I17" s="101">
        <v>1</v>
      </c>
      <c r="J17" s="54" t="s">
        <v>55</v>
      </c>
      <c r="K17" s="46">
        <v>43830</v>
      </c>
      <c r="L17" s="49" t="s">
        <v>231</v>
      </c>
      <c r="M17" s="121">
        <v>1</v>
      </c>
    </row>
    <row r="18" spans="2:19" ht="120" x14ac:dyDescent="0.25">
      <c r="B18" s="60"/>
      <c r="C18" s="143" t="s">
        <v>69</v>
      </c>
      <c r="D18" s="36" t="s">
        <v>70</v>
      </c>
      <c r="E18" s="36" t="s">
        <v>69</v>
      </c>
      <c r="F18" s="37">
        <v>43830</v>
      </c>
      <c r="G18" s="38">
        <v>1</v>
      </c>
      <c r="H18" s="53" t="s">
        <v>71</v>
      </c>
      <c r="I18" s="88">
        <v>1</v>
      </c>
      <c r="J18" s="54" t="s">
        <v>55</v>
      </c>
      <c r="K18" s="67">
        <v>43830</v>
      </c>
      <c r="L18" s="49" t="s">
        <v>232</v>
      </c>
      <c r="M18" s="121">
        <v>0.6</v>
      </c>
      <c r="O18" s="6">
        <v>20</v>
      </c>
      <c r="P18" s="6">
        <v>20</v>
      </c>
      <c r="Q18" s="6">
        <v>20</v>
      </c>
      <c r="R18" s="6">
        <v>20</v>
      </c>
      <c r="S18" s="6">
        <v>20</v>
      </c>
    </row>
    <row r="19" spans="2:19" ht="131.25" customHeight="1" x14ac:dyDescent="0.25">
      <c r="B19" s="61"/>
      <c r="C19" s="69" t="s">
        <v>72</v>
      </c>
      <c r="D19" s="57" t="s">
        <v>73</v>
      </c>
      <c r="E19" s="68" t="s">
        <v>74</v>
      </c>
      <c r="F19" s="37">
        <v>43830</v>
      </c>
      <c r="G19" s="38">
        <v>1</v>
      </c>
      <c r="H19" s="53" t="s">
        <v>75</v>
      </c>
      <c r="I19" s="87">
        <v>1</v>
      </c>
      <c r="J19" s="54" t="s">
        <v>55</v>
      </c>
      <c r="K19" s="67">
        <v>43830</v>
      </c>
      <c r="L19" s="49" t="s">
        <v>233</v>
      </c>
      <c r="M19" s="121">
        <v>1</v>
      </c>
      <c r="O19" s="6">
        <v>20</v>
      </c>
      <c r="P19" s="6">
        <v>20</v>
      </c>
      <c r="Q19" s="6">
        <v>20</v>
      </c>
      <c r="R19" s="6">
        <v>6.5</v>
      </c>
    </row>
    <row r="20" spans="2:19" ht="138.75" customHeight="1" x14ac:dyDescent="0.25">
      <c r="B20" s="61"/>
      <c r="C20" s="144"/>
      <c r="D20" s="142" t="s">
        <v>76</v>
      </c>
      <c r="E20" s="36" t="s">
        <v>77</v>
      </c>
      <c r="F20" s="37">
        <v>43830</v>
      </c>
      <c r="G20" s="38">
        <v>1</v>
      </c>
      <c r="H20" s="53" t="s">
        <v>78</v>
      </c>
      <c r="I20" s="89">
        <v>1</v>
      </c>
      <c r="J20" s="54" t="s">
        <v>55</v>
      </c>
      <c r="K20" s="55">
        <v>43830</v>
      </c>
      <c r="L20" s="49" t="s">
        <v>234</v>
      </c>
      <c r="M20" s="121">
        <v>0.81</v>
      </c>
      <c r="Q20" s="6" t="s">
        <v>300</v>
      </c>
      <c r="R20" s="6">
        <v>6.5</v>
      </c>
    </row>
    <row r="21" spans="2:19" ht="106.5" customHeight="1" x14ac:dyDescent="0.25">
      <c r="B21" s="60"/>
      <c r="C21" s="132"/>
      <c r="D21" s="35"/>
      <c r="E21" s="57" t="s">
        <v>81</v>
      </c>
      <c r="F21" s="37">
        <v>43555</v>
      </c>
      <c r="G21" s="58">
        <v>0.2</v>
      </c>
      <c r="H21" s="102" t="s">
        <v>348</v>
      </c>
      <c r="I21" s="89"/>
      <c r="J21" s="40" t="s">
        <v>55</v>
      </c>
      <c r="K21" s="55"/>
      <c r="L21" s="42" t="s">
        <v>235</v>
      </c>
      <c r="M21" s="91"/>
      <c r="Q21" s="6" t="s">
        <v>301</v>
      </c>
      <c r="R21" s="6">
        <v>10</v>
      </c>
    </row>
    <row r="22" spans="2:19" ht="106.5" customHeight="1" x14ac:dyDescent="0.25">
      <c r="B22" s="60"/>
      <c r="C22" s="132" t="s">
        <v>79</v>
      </c>
      <c r="D22" s="43" t="s">
        <v>80</v>
      </c>
      <c r="E22" s="57" t="s">
        <v>82</v>
      </c>
      <c r="F22" s="37">
        <v>43830</v>
      </c>
      <c r="G22" s="58">
        <v>0.6</v>
      </c>
      <c r="H22" s="102" t="s">
        <v>349</v>
      </c>
      <c r="I22" s="100">
        <v>0.9</v>
      </c>
      <c r="J22" s="40" t="s">
        <v>55</v>
      </c>
      <c r="K22" s="63">
        <v>43830</v>
      </c>
      <c r="L22" s="42" t="s">
        <v>236</v>
      </c>
      <c r="M22" s="119">
        <v>0.75819999999999999</v>
      </c>
      <c r="Q22" s="6" t="s">
        <v>302</v>
      </c>
      <c r="R22" s="6">
        <v>3.5</v>
      </c>
    </row>
    <row r="23" spans="2:19" ht="106.5" customHeight="1" x14ac:dyDescent="0.25">
      <c r="B23" s="60"/>
      <c r="C23" s="132"/>
      <c r="D23" s="43"/>
      <c r="E23" s="57" t="s">
        <v>83</v>
      </c>
      <c r="F23" s="37">
        <v>43830</v>
      </c>
      <c r="G23" s="58">
        <v>0.2</v>
      </c>
      <c r="H23" s="102" t="s">
        <v>347</v>
      </c>
      <c r="I23" s="100"/>
      <c r="J23" s="40" t="s">
        <v>55</v>
      </c>
      <c r="K23" s="63"/>
      <c r="L23" s="42" t="s">
        <v>237</v>
      </c>
      <c r="M23" s="92"/>
    </row>
    <row r="24" spans="2:19" ht="120" customHeight="1" x14ac:dyDescent="0.25">
      <c r="B24" s="56" t="s">
        <v>84</v>
      </c>
      <c r="C24" s="131"/>
      <c r="D24" s="35"/>
      <c r="E24" s="57" t="s">
        <v>87</v>
      </c>
      <c r="F24" s="37">
        <v>43830</v>
      </c>
      <c r="G24" s="38">
        <v>0.4</v>
      </c>
      <c r="H24" s="73" t="s">
        <v>355</v>
      </c>
      <c r="I24" s="106"/>
      <c r="J24" s="40" t="s">
        <v>88</v>
      </c>
      <c r="K24" s="55"/>
      <c r="L24" s="42" t="s">
        <v>238</v>
      </c>
      <c r="M24" s="91"/>
    </row>
    <row r="25" spans="2:19" ht="120" customHeight="1" x14ac:dyDescent="0.25">
      <c r="B25" s="60"/>
      <c r="C25" s="132"/>
      <c r="D25" s="43"/>
      <c r="E25" s="57" t="s">
        <v>89</v>
      </c>
      <c r="F25" s="37">
        <v>43830</v>
      </c>
      <c r="G25" s="38">
        <v>0.1</v>
      </c>
      <c r="H25" s="73" t="s">
        <v>356</v>
      </c>
      <c r="I25" s="107"/>
      <c r="J25" s="40" t="s">
        <v>88</v>
      </c>
      <c r="K25" s="63"/>
      <c r="L25" s="42" t="s">
        <v>239</v>
      </c>
      <c r="M25" s="119"/>
    </row>
    <row r="26" spans="2:19" ht="120" customHeight="1" x14ac:dyDescent="0.25">
      <c r="B26" s="60"/>
      <c r="C26" s="132"/>
      <c r="D26" s="43"/>
      <c r="E26" s="57" t="s">
        <v>90</v>
      </c>
      <c r="F26" s="37">
        <v>43615</v>
      </c>
      <c r="G26" s="38">
        <v>0.1</v>
      </c>
      <c r="H26" s="73" t="s">
        <v>354</v>
      </c>
      <c r="I26" s="107"/>
      <c r="J26" s="40" t="s">
        <v>88</v>
      </c>
      <c r="K26" s="63"/>
      <c r="L26" s="42" t="s">
        <v>240</v>
      </c>
      <c r="M26" s="119"/>
    </row>
    <row r="27" spans="2:19" ht="120" customHeight="1" x14ac:dyDescent="0.25">
      <c r="B27" s="60"/>
      <c r="C27" s="132" t="s">
        <v>85</v>
      </c>
      <c r="D27" s="43" t="s">
        <v>86</v>
      </c>
      <c r="E27" s="57" t="s">
        <v>91</v>
      </c>
      <c r="F27" s="37">
        <v>43615</v>
      </c>
      <c r="G27" s="38">
        <v>0.15</v>
      </c>
      <c r="H27" s="73" t="s">
        <v>353</v>
      </c>
      <c r="I27" s="107">
        <v>1</v>
      </c>
      <c r="J27" s="40" t="s">
        <v>88</v>
      </c>
      <c r="K27" s="63">
        <v>43830</v>
      </c>
      <c r="L27" s="42" t="s">
        <v>241</v>
      </c>
      <c r="M27" s="119">
        <v>1</v>
      </c>
    </row>
    <row r="28" spans="2:19" ht="120" customHeight="1" x14ac:dyDescent="0.25">
      <c r="B28" s="60"/>
      <c r="C28" s="132"/>
      <c r="D28" s="43"/>
      <c r="E28" s="57" t="s">
        <v>92</v>
      </c>
      <c r="F28" s="37">
        <v>43585</v>
      </c>
      <c r="G28" s="38">
        <v>0.1</v>
      </c>
      <c r="H28" s="73" t="s">
        <v>352</v>
      </c>
      <c r="I28" s="107"/>
      <c r="J28" s="40" t="s">
        <v>88</v>
      </c>
      <c r="K28" s="63"/>
      <c r="L28" s="42" t="s">
        <v>242</v>
      </c>
      <c r="M28" s="119"/>
    </row>
    <row r="29" spans="2:19" ht="120" customHeight="1" x14ac:dyDescent="0.25">
      <c r="B29" s="60"/>
      <c r="C29" s="132"/>
      <c r="D29" s="43"/>
      <c r="E29" s="57" t="s">
        <v>93</v>
      </c>
      <c r="F29" s="37">
        <v>43495</v>
      </c>
      <c r="G29" s="38">
        <v>0.05</v>
      </c>
      <c r="H29" s="73" t="s">
        <v>351</v>
      </c>
      <c r="I29" s="107"/>
      <c r="J29" s="40" t="s">
        <v>88</v>
      </c>
      <c r="K29" s="63"/>
      <c r="L29" s="42" t="s">
        <v>243</v>
      </c>
      <c r="M29" s="119"/>
    </row>
    <row r="30" spans="2:19" ht="120" customHeight="1" x14ac:dyDescent="0.25">
      <c r="B30" s="60"/>
      <c r="C30" s="133"/>
      <c r="D30" s="47"/>
      <c r="E30" s="57" t="s">
        <v>94</v>
      </c>
      <c r="F30" s="37">
        <v>43554</v>
      </c>
      <c r="G30" s="38">
        <v>0.1</v>
      </c>
      <c r="H30" s="73" t="s">
        <v>350</v>
      </c>
      <c r="I30" s="105"/>
      <c r="J30" s="40" t="s">
        <v>88</v>
      </c>
      <c r="K30" s="46"/>
      <c r="L30" s="42" t="s">
        <v>244</v>
      </c>
      <c r="M30" s="92"/>
    </row>
    <row r="31" spans="2:19" ht="105" x14ac:dyDescent="0.25">
      <c r="B31" s="60"/>
      <c r="C31" s="134" t="s">
        <v>95</v>
      </c>
      <c r="D31" s="66" t="s">
        <v>96</v>
      </c>
      <c r="E31" s="36" t="s">
        <v>95</v>
      </c>
      <c r="F31" s="37">
        <v>43830</v>
      </c>
      <c r="G31" s="38">
        <v>1</v>
      </c>
      <c r="H31" s="53" t="s">
        <v>97</v>
      </c>
      <c r="I31" s="100">
        <v>1</v>
      </c>
      <c r="J31" s="54" t="s">
        <v>88</v>
      </c>
      <c r="K31" s="63">
        <v>43830</v>
      </c>
      <c r="L31" s="49" t="s">
        <v>245</v>
      </c>
      <c r="M31" s="121">
        <v>1</v>
      </c>
    </row>
    <row r="32" spans="2:19" ht="207" customHeight="1" x14ac:dyDescent="0.2">
      <c r="B32" s="56" t="s">
        <v>98</v>
      </c>
      <c r="C32" s="135" t="s">
        <v>99</v>
      </c>
      <c r="D32" s="56" t="s">
        <v>100</v>
      </c>
      <c r="E32" s="36" t="s">
        <v>101</v>
      </c>
      <c r="F32" s="71">
        <v>43646</v>
      </c>
      <c r="G32" s="72">
        <v>0.5</v>
      </c>
      <c r="H32" s="73" t="s">
        <v>357</v>
      </c>
      <c r="I32" s="90">
        <v>1</v>
      </c>
      <c r="J32" s="40" t="s">
        <v>102</v>
      </c>
      <c r="K32" s="41">
        <v>43830</v>
      </c>
      <c r="L32" s="42" t="s">
        <v>246</v>
      </c>
      <c r="M32" s="91">
        <v>1</v>
      </c>
    </row>
    <row r="33" spans="2:13" ht="178.5" customHeight="1" x14ac:dyDescent="0.25">
      <c r="B33" s="60"/>
      <c r="C33" s="136"/>
      <c r="D33" s="60"/>
      <c r="E33" s="36" t="s">
        <v>103</v>
      </c>
      <c r="F33" s="71">
        <v>43646</v>
      </c>
      <c r="G33" s="72">
        <v>0.5</v>
      </c>
      <c r="H33" s="73" t="s">
        <v>358</v>
      </c>
      <c r="I33" s="109"/>
      <c r="J33" s="40" t="s">
        <v>102</v>
      </c>
      <c r="K33" s="63"/>
      <c r="L33" s="42" t="s">
        <v>247</v>
      </c>
      <c r="M33" s="92"/>
    </row>
    <row r="34" spans="2:13" ht="63" customHeight="1" x14ac:dyDescent="0.25">
      <c r="B34" s="60"/>
      <c r="C34" s="131"/>
      <c r="D34" s="35"/>
      <c r="E34" s="74" t="s">
        <v>106</v>
      </c>
      <c r="F34" s="71">
        <v>43555</v>
      </c>
      <c r="G34" s="75">
        <v>0.1</v>
      </c>
      <c r="H34" s="102" t="s">
        <v>362</v>
      </c>
      <c r="I34" s="110"/>
      <c r="J34" s="40" t="s">
        <v>102</v>
      </c>
      <c r="K34" s="55"/>
      <c r="L34" s="42" t="s">
        <v>248</v>
      </c>
      <c r="M34" s="91"/>
    </row>
    <row r="35" spans="2:13" ht="60" x14ac:dyDescent="0.25">
      <c r="B35" s="60"/>
      <c r="C35" s="132"/>
      <c r="D35" s="43"/>
      <c r="E35" s="74" t="s">
        <v>107</v>
      </c>
      <c r="F35" s="71">
        <v>43646</v>
      </c>
      <c r="G35" s="75">
        <v>0.1</v>
      </c>
      <c r="H35" s="102" t="s">
        <v>363</v>
      </c>
      <c r="I35" s="109"/>
      <c r="J35" s="40" t="s">
        <v>102</v>
      </c>
      <c r="K35" s="63"/>
      <c r="L35" s="42" t="s">
        <v>249</v>
      </c>
      <c r="M35" s="119"/>
    </row>
    <row r="36" spans="2:13" ht="150" x14ac:dyDescent="0.25">
      <c r="B36" s="60"/>
      <c r="C36" s="132" t="s">
        <v>104</v>
      </c>
      <c r="D36" s="43" t="s">
        <v>105</v>
      </c>
      <c r="E36" s="74" t="s">
        <v>108</v>
      </c>
      <c r="F36" s="71">
        <v>43738</v>
      </c>
      <c r="G36" s="75">
        <v>0.3</v>
      </c>
      <c r="H36" s="102" t="s">
        <v>361</v>
      </c>
      <c r="I36" s="109">
        <v>1</v>
      </c>
      <c r="J36" s="40" t="s">
        <v>102</v>
      </c>
      <c r="K36" s="63">
        <v>43830</v>
      </c>
      <c r="L36" s="42" t="s">
        <v>250</v>
      </c>
      <c r="M36" s="119">
        <v>1</v>
      </c>
    </row>
    <row r="37" spans="2:13" ht="60" x14ac:dyDescent="0.25">
      <c r="B37" s="60"/>
      <c r="C37" s="132"/>
      <c r="D37" s="43"/>
      <c r="E37" s="74" t="s">
        <v>109</v>
      </c>
      <c r="F37" s="71">
        <v>43830</v>
      </c>
      <c r="G37" s="75">
        <v>0.25</v>
      </c>
      <c r="H37" s="102" t="s">
        <v>360</v>
      </c>
      <c r="I37" s="109"/>
      <c r="J37" s="40" t="s">
        <v>102</v>
      </c>
      <c r="K37" s="63"/>
      <c r="L37" s="42" t="s">
        <v>251</v>
      </c>
      <c r="M37" s="119"/>
    </row>
    <row r="38" spans="2:13" ht="105" x14ac:dyDescent="0.25">
      <c r="B38" s="60"/>
      <c r="C38" s="132"/>
      <c r="D38" s="43"/>
      <c r="E38" s="74" t="s">
        <v>110</v>
      </c>
      <c r="F38" s="71">
        <v>43830</v>
      </c>
      <c r="G38" s="75">
        <v>0.25</v>
      </c>
      <c r="H38" s="102" t="s">
        <v>359</v>
      </c>
      <c r="I38" s="109"/>
      <c r="J38" s="40" t="s">
        <v>102</v>
      </c>
      <c r="K38" s="63"/>
      <c r="L38" s="151" t="s">
        <v>252</v>
      </c>
      <c r="M38" s="92"/>
    </row>
    <row r="39" spans="2:13" ht="78.75" customHeight="1" x14ac:dyDescent="0.25">
      <c r="B39" s="60"/>
      <c r="C39" s="131"/>
      <c r="D39" s="35"/>
      <c r="E39" s="74" t="s">
        <v>113</v>
      </c>
      <c r="F39" s="71">
        <v>43555</v>
      </c>
      <c r="G39" s="75">
        <v>0.2</v>
      </c>
      <c r="H39" s="102" t="s">
        <v>365</v>
      </c>
      <c r="I39" s="110"/>
      <c r="J39" s="40" t="s">
        <v>102</v>
      </c>
      <c r="K39" s="145"/>
      <c r="L39" s="153"/>
      <c r="M39" s="148"/>
    </row>
    <row r="40" spans="2:13" ht="135" x14ac:dyDescent="0.25">
      <c r="B40" s="60"/>
      <c r="C40" s="132" t="s">
        <v>111</v>
      </c>
      <c r="D40" s="43" t="s">
        <v>112</v>
      </c>
      <c r="E40" s="74" t="s">
        <v>114</v>
      </c>
      <c r="F40" s="71">
        <v>43646</v>
      </c>
      <c r="G40" s="75">
        <v>0.25</v>
      </c>
      <c r="H40" s="102" t="s">
        <v>366</v>
      </c>
      <c r="I40" s="111">
        <v>0.9</v>
      </c>
      <c r="J40" s="40" t="s">
        <v>102</v>
      </c>
      <c r="K40" s="146">
        <v>43830</v>
      </c>
      <c r="L40" s="154" t="s">
        <v>253</v>
      </c>
      <c r="M40" s="157">
        <v>0.97</v>
      </c>
    </row>
    <row r="41" spans="2:13" ht="87" customHeight="1" x14ac:dyDescent="0.25">
      <c r="B41" s="60"/>
      <c r="C41" s="132"/>
      <c r="D41" s="43"/>
      <c r="E41" s="74" t="s">
        <v>115</v>
      </c>
      <c r="F41" s="71">
        <v>43738</v>
      </c>
      <c r="G41" s="75">
        <v>0.3</v>
      </c>
      <c r="H41" s="102" t="s">
        <v>364</v>
      </c>
      <c r="I41" s="109"/>
      <c r="J41" s="40" t="s">
        <v>102</v>
      </c>
      <c r="K41" s="147"/>
      <c r="L41" s="155"/>
      <c r="M41" s="149"/>
    </row>
    <row r="42" spans="2:13" ht="99.75" customHeight="1" x14ac:dyDescent="0.25">
      <c r="B42" s="60"/>
      <c r="C42" s="132"/>
      <c r="D42" s="43"/>
      <c r="E42" s="74" t="s">
        <v>116</v>
      </c>
      <c r="F42" s="71">
        <v>43830</v>
      </c>
      <c r="G42" s="75">
        <v>0.25</v>
      </c>
      <c r="H42" s="102" t="s">
        <v>359</v>
      </c>
      <c r="I42" s="109"/>
      <c r="J42" s="40" t="s">
        <v>102</v>
      </c>
      <c r="K42" s="147"/>
      <c r="L42" s="156"/>
      <c r="M42" s="150"/>
    </row>
    <row r="43" spans="2:13" ht="75" customHeight="1" x14ac:dyDescent="0.25">
      <c r="B43" s="60"/>
      <c r="C43" s="131"/>
      <c r="D43" s="35"/>
      <c r="E43" s="57" t="s">
        <v>119</v>
      </c>
      <c r="F43" s="71">
        <v>43496</v>
      </c>
      <c r="G43" s="72">
        <v>0.33329999999999999</v>
      </c>
      <c r="H43" s="73" t="s">
        <v>368</v>
      </c>
      <c r="I43" s="89"/>
      <c r="J43" s="40" t="s">
        <v>102</v>
      </c>
      <c r="K43" s="55"/>
      <c r="L43" s="152" t="s">
        <v>269</v>
      </c>
      <c r="M43" s="91"/>
    </row>
    <row r="44" spans="2:13" ht="75" x14ac:dyDescent="0.25">
      <c r="B44" s="60"/>
      <c r="C44" s="132" t="s">
        <v>117</v>
      </c>
      <c r="D44" s="43" t="s">
        <v>118</v>
      </c>
      <c r="E44" s="57" t="s">
        <v>120</v>
      </c>
      <c r="F44" s="71">
        <v>43524</v>
      </c>
      <c r="G44" s="72">
        <v>0.33329999999999999</v>
      </c>
      <c r="H44" s="73" t="s">
        <v>369</v>
      </c>
      <c r="I44" s="100">
        <v>1</v>
      </c>
      <c r="J44" s="40" t="s">
        <v>102</v>
      </c>
      <c r="K44" s="63">
        <v>43830</v>
      </c>
      <c r="L44" s="42" t="s">
        <v>270</v>
      </c>
      <c r="M44" s="119">
        <v>1</v>
      </c>
    </row>
    <row r="45" spans="2:13" ht="90" x14ac:dyDescent="0.25">
      <c r="B45" s="60"/>
      <c r="C45" s="132"/>
      <c r="D45" s="43"/>
      <c r="E45" s="57" t="s">
        <v>121</v>
      </c>
      <c r="F45" s="71">
        <v>43830</v>
      </c>
      <c r="G45" s="72">
        <v>0.33339999999999997</v>
      </c>
      <c r="H45" s="73" t="s">
        <v>367</v>
      </c>
      <c r="I45" s="100"/>
      <c r="J45" s="40" t="s">
        <v>102</v>
      </c>
      <c r="K45" s="63"/>
      <c r="L45" s="42" t="s">
        <v>271</v>
      </c>
      <c r="M45" s="92"/>
    </row>
    <row r="46" spans="2:13" ht="135" customHeight="1" x14ac:dyDescent="0.25">
      <c r="B46" s="51" t="s">
        <v>122</v>
      </c>
      <c r="C46" s="131"/>
      <c r="D46" s="76"/>
      <c r="E46" s="57" t="s">
        <v>125</v>
      </c>
      <c r="F46" s="71">
        <v>43830</v>
      </c>
      <c r="G46" s="72">
        <v>0.33</v>
      </c>
      <c r="H46" s="73" t="s">
        <v>371</v>
      </c>
      <c r="I46" s="89"/>
      <c r="J46" s="40" t="s">
        <v>102</v>
      </c>
      <c r="K46" s="55"/>
      <c r="L46" s="42" t="s">
        <v>254</v>
      </c>
      <c r="M46" s="91"/>
    </row>
    <row r="47" spans="2:13" ht="90" x14ac:dyDescent="0.25">
      <c r="B47" s="79"/>
      <c r="C47" s="132" t="s">
        <v>123</v>
      </c>
      <c r="D47" s="77" t="s">
        <v>124</v>
      </c>
      <c r="E47" s="57" t="s">
        <v>126</v>
      </c>
      <c r="F47" s="71">
        <v>43830</v>
      </c>
      <c r="G47" s="72">
        <v>0.33</v>
      </c>
      <c r="H47" s="73" t="s">
        <v>372</v>
      </c>
      <c r="I47" s="100">
        <v>1</v>
      </c>
      <c r="J47" s="40" t="s">
        <v>102</v>
      </c>
      <c r="K47" s="63">
        <v>43830</v>
      </c>
      <c r="L47" s="42" t="s">
        <v>254</v>
      </c>
      <c r="M47" s="92">
        <v>1</v>
      </c>
    </row>
    <row r="48" spans="2:13" ht="75" customHeight="1" x14ac:dyDescent="0.25">
      <c r="B48" s="79"/>
      <c r="C48" s="133"/>
      <c r="D48" s="78"/>
      <c r="E48" s="74" t="s">
        <v>127</v>
      </c>
      <c r="F48" s="71">
        <v>43830</v>
      </c>
      <c r="G48" s="72">
        <v>0.34</v>
      </c>
      <c r="H48" s="73" t="s">
        <v>370</v>
      </c>
      <c r="I48" s="101"/>
      <c r="J48" s="40" t="s">
        <v>102</v>
      </c>
      <c r="K48" s="46"/>
      <c r="L48" s="42" t="s">
        <v>254</v>
      </c>
      <c r="M48" s="92"/>
    </row>
    <row r="49" spans="2:13" ht="138" customHeight="1" x14ac:dyDescent="0.25">
      <c r="B49" s="79"/>
      <c r="C49" s="137" t="s">
        <v>128</v>
      </c>
      <c r="D49" s="79" t="s">
        <v>129</v>
      </c>
      <c r="E49" s="36" t="s">
        <v>130</v>
      </c>
      <c r="F49" s="71">
        <v>43646</v>
      </c>
      <c r="G49" s="72">
        <v>1</v>
      </c>
      <c r="H49" s="53" t="s">
        <v>131</v>
      </c>
      <c r="I49" s="100">
        <v>1</v>
      </c>
      <c r="J49" s="54" t="s">
        <v>102</v>
      </c>
      <c r="K49" s="63">
        <v>43646</v>
      </c>
      <c r="L49" s="49" t="s">
        <v>254</v>
      </c>
      <c r="M49" s="92">
        <v>1</v>
      </c>
    </row>
    <row r="50" spans="2:13" ht="180" customHeight="1" x14ac:dyDescent="0.25">
      <c r="B50" s="51" t="s">
        <v>132</v>
      </c>
      <c r="C50" s="131"/>
      <c r="D50" s="35"/>
      <c r="E50" s="57" t="s">
        <v>135</v>
      </c>
      <c r="F50" s="37">
        <v>43555</v>
      </c>
      <c r="G50" s="80">
        <v>0.1</v>
      </c>
      <c r="H50" s="102" t="s">
        <v>328</v>
      </c>
      <c r="I50" s="89"/>
      <c r="J50" s="40" t="s">
        <v>88</v>
      </c>
      <c r="K50" s="55"/>
      <c r="L50" s="81" t="s">
        <v>255</v>
      </c>
      <c r="M50" s="91"/>
    </row>
    <row r="51" spans="2:13" ht="75" x14ac:dyDescent="0.25">
      <c r="B51" s="79"/>
      <c r="C51" s="132" t="s">
        <v>133</v>
      </c>
      <c r="D51" s="43" t="s">
        <v>134</v>
      </c>
      <c r="E51" s="57" t="s">
        <v>136</v>
      </c>
      <c r="F51" s="37">
        <v>43830</v>
      </c>
      <c r="G51" s="80">
        <v>0.6</v>
      </c>
      <c r="H51" s="102" t="s">
        <v>329</v>
      </c>
      <c r="I51" s="100">
        <v>0.95</v>
      </c>
      <c r="J51" s="40" t="s">
        <v>88</v>
      </c>
      <c r="K51" s="63"/>
      <c r="L51" s="81" t="s">
        <v>256</v>
      </c>
      <c r="M51" s="119"/>
    </row>
    <row r="52" spans="2:13" ht="60" x14ac:dyDescent="0.25">
      <c r="B52" s="79"/>
      <c r="C52" s="132"/>
      <c r="D52" s="43"/>
      <c r="E52" s="57" t="s">
        <v>137</v>
      </c>
      <c r="F52" s="37">
        <v>43830</v>
      </c>
      <c r="G52" s="80">
        <v>0.15</v>
      </c>
      <c r="H52" s="102" t="s">
        <v>330</v>
      </c>
      <c r="I52" s="100"/>
      <c r="J52" s="40" t="s">
        <v>88</v>
      </c>
      <c r="K52" s="82">
        <v>43830</v>
      </c>
      <c r="L52" s="81" t="s">
        <v>257</v>
      </c>
      <c r="M52" s="119">
        <v>0.97540000000000004</v>
      </c>
    </row>
    <row r="53" spans="2:13" ht="105" x14ac:dyDescent="0.25">
      <c r="B53" s="79"/>
      <c r="C53" s="132"/>
      <c r="D53" s="43"/>
      <c r="E53" s="57" t="s">
        <v>138</v>
      </c>
      <c r="F53" s="37">
        <v>43830</v>
      </c>
      <c r="G53" s="80">
        <v>0.15</v>
      </c>
      <c r="H53" s="102" t="s">
        <v>331</v>
      </c>
      <c r="I53" s="100"/>
      <c r="J53" s="40" t="s">
        <v>88</v>
      </c>
      <c r="K53" s="63"/>
      <c r="L53" s="81" t="s">
        <v>258</v>
      </c>
      <c r="M53" s="92"/>
    </row>
    <row r="54" spans="2:13" ht="80.25" customHeight="1" x14ac:dyDescent="0.25">
      <c r="B54" s="79"/>
      <c r="C54" s="131"/>
      <c r="D54" s="35"/>
      <c r="E54" s="57" t="s">
        <v>141</v>
      </c>
      <c r="F54" s="37">
        <v>43830</v>
      </c>
      <c r="G54" s="52">
        <v>0.25</v>
      </c>
      <c r="H54" s="73" t="s">
        <v>335</v>
      </c>
      <c r="I54" s="110"/>
      <c r="J54" s="40" t="s">
        <v>88</v>
      </c>
      <c r="K54" s="55"/>
      <c r="L54" s="42" t="s">
        <v>260</v>
      </c>
      <c r="M54" s="91"/>
    </row>
    <row r="55" spans="2:13" ht="105" x14ac:dyDescent="0.2">
      <c r="B55" s="79"/>
      <c r="C55" s="132" t="s">
        <v>139</v>
      </c>
      <c r="D55" s="43" t="s">
        <v>140</v>
      </c>
      <c r="E55" s="74" t="s">
        <v>142</v>
      </c>
      <c r="F55" s="37">
        <v>43830</v>
      </c>
      <c r="G55" s="52">
        <v>0.25</v>
      </c>
      <c r="H55" s="73" t="s">
        <v>332</v>
      </c>
      <c r="I55" s="111">
        <v>0.95</v>
      </c>
      <c r="J55" s="40" t="s">
        <v>88</v>
      </c>
      <c r="K55" s="65">
        <v>43830</v>
      </c>
      <c r="L55" s="42" t="s">
        <v>261</v>
      </c>
      <c r="M55" s="119">
        <f>(25+25+25+((25*80)/100))/100</f>
        <v>0.95</v>
      </c>
    </row>
    <row r="56" spans="2:13" ht="75" x14ac:dyDescent="0.25">
      <c r="B56" s="79"/>
      <c r="C56" s="132"/>
      <c r="D56" s="43"/>
      <c r="E56" s="57" t="s">
        <v>143</v>
      </c>
      <c r="F56" s="37">
        <v>43830</v>
      </c>
      <c r="G56" s="52">
        <v>0.25</v>
      </c>
      <c r="H56" s="73" t="s">
        <v>333</v>
      </c>
      <c r="I56" s="109"/>
      <c r="J56" s="40" t="s">
        <v>88</v>
      </c>
      <c r="K56" s="63"/>
      <c r="L56" s="42" t="s">
        <v>262</v>
      </c>
      <c r="M56" s="119"/>
    </row>
    <row r="57" spans="2:13" ht="95.25" customHeight="1" x14ac:dyDescent="0.25">
      <c r="B57" s="79"/>
      <c r="C57" s="132"/>
      <c r="D57" s="43"/>
      <c r="E57" s="57" t="s">
        <v>144</v>
      </c>
      <c r="F57" s="37">
        <v>43830</v>
      </c>
      <c r="G57" s="52">
        <v>0.25</v>
      </c>
      <c r="H57" s="70" t="s">
        <v>334</v>
      </c>
      <c r="I57" s="109"/>
      <c r="J57" s="40" t="s">
        <v>88</v>
      </c>
      <c r="K57" s="63"/>
      <c r="L57" s="42" t="s">
        <v>263</v>
      </c>
      <c r="M57" s="92"/>
    </row>
    <row r="58" spans="2:13" ht="120" x14ac:dyDescent="0.2">
      <c r="B58" s="79"/>
      <c r="C58" s="138" t="s">
        <v>145</v>
      </c>
      <c r="D58" s="83" t="s">
        <v>146</v>
      </c>
      <c r="E58" s="57" t="s">
        <v>147</v>
      </c>
      <c r="F58" s="37">
        <v>43830</v>
      </c>
      <c r="G58" s="139">
        <v>0.5</v>
      </c>
      <c r="H58" s="53" t="s">
        <v>336</v>
      </c>
      <c r="I58" s="140">
        <v>1</v>
      </c>
      <c r="J58" s="40" t="s">
        <v>88</v>
      </c>
      <c r="K58" s="41">
        <v>43830</v>
      </c>
      <c r="L58" s="42" t="s">
        <v>273</v>
      </c>
      <c r="M58" s="91">
        <v>0.85</v>
      </c>
    </row>
    <row r="59" spans="2:13" ht="120" x14ac:dyDescent="0.2">
      <c r="B59" s="79"/>
      <c r="C59" s="133"/>
      <c r="D59" s="47"/>
      <c r="E59" s="74" t="s">
        <v>148</v>
      </c>
      <c r="F59" s="37">
        <v>43830</v>
      </c>
      <c r="G59" s="139">
        <v>0.5</v>
      </c>
      <c r="H59" s="47" t="s">
        <v>337</v>
      </c>
      <c r="I59" s="141"/>
      <c r="J59" s="40" t="s">
        <v>88</v>
      </c>
      <c r="K59" s="46"/>
      <c r="L59" s="42" t="s">
        <v>274</v>
      </c>
      <c r="M59" s="92"/>
    </row>
    <row r="60" spans="2:13" ht="75" x14ac:dyDescent="0.25">
      <c r="B60" s="79"/>
      <c r="C60" s="134" t="s">
        <v>149</v>
      </c>
      <c r="D60" s="66" t="s">
        <v>150</v>
      </c>
      <c r="E60" s="36" t="s">
        <v>149</v>
      </c>
      <c r="F60" s="37">
        <v>43830</v>
      </c>
      <c r="G60" s="38">
        <v>1</v>
      </c>
      <c r="H60" s="47" t="s">
        <v>326</v>
      </c>
      <c r="I60" s="101">
        <v>0.95</v>
      </c>
      <c r="J60" s="54" t="s">
        <v>88</v>
      </c>
      <c r="K60" s="46">
        <v>43830</v>
      </c>
      <c r="L60" s="49" t="s">
        <v>259</v>
      </c>
      <c r="M60" s="121">
        <v>0.95</v>
      </c>
    </row>
    <row r="61" spans="2:13" ht="180" x14ac:dyDescent="0.25">
      <c r="B61" s="51" t="s">
        <v>151</v>
      </c>
      <c r="C61" s="57" t="s">
        <v>152</v>
      </c>
      <c r="D61" s="36" t="s">
        <v>153</v>
      </c>
      <c r="E61" s="36" t="s">
        <v>154</v>
      </c>
      <c r="F61" s="37">
        <v>43708</v>
      </c>
      <c r="G61" s="52">
        <v>1</v>
      </c>
      <c r="H61" s="53" t="s">
        <v>155</v>
      </c>
      <c r="I61" s="93">
        <v>1</v>
      </c>
      <c r="J61" s="54" t="s">
        <v>88</v>
      </c>
      <c r="K61" s="67">
        <v>43708</v>
      </c>
      <c r="L61" s="49" t="s">
        <v>264</v>
      </c>
      <c r="M61" s="121">
        <v>1</v>
      </c>
    </row>
    <row r="62" spans="2:13" ht="60" x14ac:dyDescent="0.25">
      <c r="B62" s="79"/>
      <c r="C62" s="57" t="s">
        <v>156</v>
      </c>
      <c r="D62" s="36" t="s">
        <v>157</v>
      </c>
      <c r="E62" s="68" t="s">
        <v>158</v>
      </c>
      <c r="F62" s="37">
        <v>43524</v>
      </c>
      <c r="G62" s="52">
        <v>1</v>
      </c>
      <c r="H62" s="53" t="s">
        <v>159</v>
      </c>
      <c r="I62" s="93">
        <v>1</v>
      </c>
      <c r="J62" s="54" t="s">
        <v>88</v>
      </c>
      <c r="K62" s="67">
        <v>43524</v>
      </c>
      <c r="L62" s="49" t="s">
        <v>265</v>
      </c>
      <c r="M62" s="121">
        <v>1</v>
      </c>
    </row>
    <row r="63" spans="2:13" ht="105" x14ac:dyDescent="0.25">
      <c r="B63" s="79"/>
      <c r="C63" s="57" t="s">
        <v>160</v>
      </c>
      <c r="D63" s="36" t="s">
        <v>161</v>
      </c>
      <c r="E63" s="36" t="s">
        <v>162</v>
      </c>
      <c r="F63" s="37">
        <v>43677</v>
      </c>
      <c r="G63" s="52">
        <v>1</v>
      </c>
      <c r="H63" s="53" t="s">
        <v>163</v>
      </c>
      <c r="I63" s="93">
        <v>1</v>
      </c>
      <c r="J63" s="54" t="s">
        <v>88</v>
      </c>
      <c r="K63" s="67">
        <v>43677</v>
      </c>
      <c r="L63" s="49" t="s">
        <v>266</v>
      </c>
      <c r="M63" s="121">
        <v>1</v>
      </c>
    </row>
    <row r="64" spans="2:13" ht="71.25" customHeight="1" x14ac:dyDescent="0.25">
      <c r="B64" s="66"/>
      <c r="C64" s="57" t="s">
        <v>164</v>
      </c>
      <c r="D64" s="36" t="s">
        <v>165</v>
      </c>
      <c r="E64" s="36" t="s">
        <v>166</v>
      </c>
      <c r="F64" s="37">
        <v>43830</v>
      </c>
      <c r="G64" s="52">
        <v>1</v>
      </c>
      <c r="H64" s="53" t="s">
        <v>167</v>
      </c>
      <c r="I64" s="93">
        <v>1</v>
      </c>
      <c r="J64" s="54" t="s">
        <v>88</v>
      </c>
      <c r="K64" s="67">
        <v>43830</v>
      </c>
      <c r="L64" s="49" t="s">
        <v>272</v>
      </c>
      <c r="M64" s="121">
        <v>1</v>
      </c>
    </row>
    <row r="65" spans="9:13" ht="15.75" x14ac:dyDescent="0.25">
      <c r="I65" s="94">
        <f>AVERAGE(I4:I64)</f>
        <v>0.98215384615384604</v>
      </c>
      <c r="L65" s="95" t="s">
        <v>298</v>
      </c>
      <c r="M65" s="96">
        <f>AVERAGE(M4:M64)</f>
        <v>0.95049615384615393</v>
      </c>
    </row>
  </sheetData>
  <autoFilter ref="B3:M65" xr:uid="{00000000-0009-0000-0000-000003000000}"/>
  <dataValidations count="2">
    <dataValidation type="textLength" allowBlank="1" showInputMessage="1" showErrorMessage="1" sqref="L46:L50 L54 L58:L64 L43 L40 L34 L31:L32 L24 L17:L21 L14 L11 L7:L8 L4" xr:uid="{00000000-0002-0000-0300-000000000000}">
      <formula1>0</formula1>
      <formula2>600</formula2>
    </dataValidation>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I4:I5 I7:I64" xr:uid="{00000000-0002-0000-0300-000001000000}"/>
  </dataValidations>
  <pageMargins left="0.39370078740157483" right="0.39370078740157483" top="0.39370078740157483" bottom="0.39370078740157483" header="0.31496062992125984" footer="0.11811023622047245"/>
  <pageSetup paperSize="14"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B31"/>
  <sheetViews>
    <sheetView topLeftCell="A13" workbookViewId="0"/>
  </sheetViews>
  <sheetFormatPr baseColWidth="10" defaultRowHeight="15" x14ac:dyDescent="0.25"/>
  <cols>
    <col min="1" max="1" width="11.42578125" style="1"/>
    <col min="2" max="2" width="62" style="2" customWidth="1"/>
    <col min="3" max="16384" width="11.42578125" style="2"/>
  </cols>
  <sheetData>
    <row r="4" spans="2:2" x14ac:dyDescent="0.25">
      <c r="B4" s="1"/>
    </row>
    <row r="6" spans="2:2" x14ac:dyDescent="0.25">
      <c r="B6" s="3" t="s">
        <v>17</v>
      </c>
    </row>
    <row r="7" spans="2:2" x14ac:dyDescent="0.25">
      <c r="B7" s="4" t="s">
        <v>18</v>
      </c>
    </row>
    <row r="8" spans="2:2" x14ac:dyDescent="0.25">
      <c r="B8" s="4" t="s">
        <v>19</v>
      </c>
    </row>
    <row r="9" spans="2:2" x14ac:dyDescent="0.25">
      <c r="B9" s="4" t="s">
        <v>20</v>
      </c>
    </row>
    <row r="10" spans="2:2" x14ac:dyDescent="0.25">
      <c r="B10" s="4" t="s">
        <v>21</v>
      </c>
    </row>
    <row r="11" spans="2:2" x14ac:dyDescent="0.25">
      <c r="B11" s="4" t="s">
        <v>22</v>
      </c>
    </row>
    <row r="12" spans="2:2" x14ac:dyDescent="0.25">
      <c r="B12" s="4" t="s">
        <v>23</v>
      </c>
    </row>
    <row r="13" spans="2:2" x14ac:dyDescent="0.25">
      <c r="B13" s="4" t="s">
        <v>24</v>
      </c>
    </row>
    <row r="14" spans="2:2" x14ac:dyDescent="0.25">
      <c r="B14" s="4" t="s">
        <v>25</v>
      </c>
    </row>
    <row r="15" spans="2:2" x14ac:dyDescent="0.25">
      <c r="B15" s="4" t="s">
        <v>26</v>
      </c>
    </row>
    <row r="16" spans="2:2" x14ac:dyDescent="0.25">
      <c r="B16" s="4" t="s">
        <v>27</v>
      </c>
    </row>
    <row r="17" spans="1:2" x14ac:dyDescent="0.25">
      <c r="B17" s="4" t="s">
        <v>28</v>
      </c>
    </row>
    <row r="18" spans="1:2" x14ac:dyDescent="0.25">
      <c r="B18" s="4" t="s">
        <v>29</v>
      </c>
    </row>
    <row r="19" spans="1:2" x14ac:dyDescent="0.25">
      <c r="B19" s="4" t="s">
        <v>30</v>
      </c>
    </row>
    <row r="20" spans="1:2" x14ac:dyDescent="0.25">
      <c r="B20" s="4" t="s">
        <v>31</v>
      </c>
    </row>
    <row r="21" spans="1:2" x14ac:dyDescent="0.25">
      <c r="B21" s="4" t="s">
        <v>32</v>
      </c>
    </row>
    <row r="24" spans="1:2" ht="180" x14ac:dyDescent="0.25">
      <c r="A24" s="5" t="s">
        <v>12</v>
      </c>
      <c r="B24" s="4" t="s">
        <v>33</v>
      </c>
    </row>
    <row r="25" spans="1:2" x14ac:dyDescent="0.25">
      <c r="A25" s="5" t="s">
        <v>13</v>
      </c>
      <c r="B25" s="2" t="s">
        <v>11</v>
      </c>
    </row>
    <row r="26" spans="1:2" x14ac:dyDescent="0.25">
      <c r="A26" s="5" t="s">
        <v>15</v>
      </c>
      <c r="B26" s="4" t="s">
        <v>34</v>
      </c>
    </row>
    <row r="27" spans="1:2" x14ac:dyDescent="0.25">
      <c r="B27" s="4" t="s">
        <v>35</v>
      </c>
    </row>
    <row r="28" spans="1:2" x14ac:dyDescent="0.25">
      <c r="B28" s="4" t="s">
        <v>36</v>
      </c>
    </row>
    <row r="29" spans="1:2" x14ac:dyDescent="0.25">
      <c r="B29" s="4" t="s">
        <v>37</v>
      </c>
    </row>
    <row r="30" spans="1:2" x14ac:dyDescent="0.25">
      <c r="A30" s="5" t="s">
        <v>16</v>
      </c>
      <c r="B30" s="4" t="s">
        <v>38</v>
      </c>
    </row>
    <row r="31" spans="1:2" x14ac:dyDescent="0.25">
      <c r="B31" s="4" t="s">
        <v>34</v>
      </c>
    </row>
  </sheetData>
  <hyperlinks>
    <hyperlink ref="B6" r:id="rId1" xr:uid="{00000000-0004-0000-0400-000000000000}"/>
    <hyperlink ref="B7" r:id="rId2" xr:uid="{00000000-0004-0000-0400-000001000000}"/>
    <hyperlink ref="B8" r:id="rId3" xr:uid="{00000000-0004-0000-0400-000002000000}"/>
    <hyperlink ref="B9" r:id="rId4" xr:uid="{00000000-0004-0000-0400-000003000000}"/>
    <hyperlink ref="B10" r:id="rId5" xr:uid="{00000000-0004-0000-0400-000004000000}"/>
    <hyperlink ref="B11" r:id="rId6" xr:uid="{00000000-0004-0000-0400-000005000000}"/>
    <hyperlink ref="B12" r:id="rId7" xr:uid="{00000000-0004-0000-0400-000006000000}"/>
    <hyperlink ref="B13" r:id="rId8" xr:uid="{00000000-0004-0000-0400-000007000000}"/>
    <hyperlink ref="B15" r:id="rId9" xr:uid="{00000000-0004-0000-0400-000008000000}"/>
    <hyperlink ref="B16" r:id="rId10" xr:uid="{00000000-0004-0000-0400-000009000000}"/>
    <hyperlink ref="B17" r:id="rId11" xr:uid="{00000000-0004-0000-0400-00000A000000}"/>
    <hyperlink ref="B18" r:id="rId12" xr:uid="{00000000-0004-0000-0400-00000B000000}"/>
    <hyperlink ref="B19" r:id="rId13" xr:uid="{00000000-0004-0000-0400-00000C000000}"/>
    <hyperlink ref="B20" r:id="rId14" xr:uid="{00000000-0004-0000-0400-00000D000000}"/>
    <hyperlink ref="B21" r:id="rId15" xr:uid="{00000000-0004-0000-0400-00000E000000}"/>
    <hyperlink ref="B14" r:id="rId16" xr:uid="{00000000-0004-0000-0400-00000F000000}"/>
    <hyperlink ref="B24" r:id="rId17" display="..\2. Soportes\1. Subgerencia Económica\CM\CM1" xr:uid="{00000000-0004-0000-0400-000010000000}"/>
    <hyperlink ref="B26" r:id="rId18" xr:uid="{00000000-0004-0000-0400-000011000000}"/>
    <hyperlink ref="B31" r:id="rId19" xr:uid="{00000000-0004-0000-0400-000012000000}"/>
    <hyperlink ref="B27" r:id="rId20" xr:uid="{00000000-0004-0000-0400-000013000000}"/>
    <hyperlink ref="B28" r:id="rId21" xr:uid="{00000000-0004-0000-0400-000014000000}"/>
    <hyperlink ref="B29" r:id="rId22" xr:uid="{00000000-0004-0000-0400-000015000000}"/>
    <hyperlink ref="B30" r:id="rId23" xr:uid="{00000000-0004-0000-0400-000016000000}"/>
  </hyperlinks>
  <pageMargins left="0.7" right="0.7" top="0.75" bottom="0.75" header="0.3" footer="0.3"/>
  <pageSetup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Anexo 1. Cuadro de Mando</vt:lpstr>
      <vt:lpstr>Anexo 2. Plan de Acción </vt:lpstr>
      <vt:lpstr>Hipervínculos</vt:lpstr>
      <vt:lpstr>'Anexo 1. Cuadro de Mando'!Área_de_impresión</vt:lpstr>
      <vt:lpstr>'Anexo 2. Plan de Acción '!Área_de_impresión</vt:lpstr>
      <vt:lpstr>'Anexo 1. Cuadro de Mando'!Títulos_a_imprimir</vt:lpstr>
      <vt:lpstr>'Anexo 2. Plan de Acción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OCI-2020-018 Matriz Dependencias de la Dirección Corporativa</dc:title>
  <dc:creator>German Ortiz Martin</dc:creator>
  <cp:lastModifiedBy>German Ortiz Martin</cp:lastModifiedBy>
  <cp:lastPrinted>2020-02-01T00:36:21Z</cp:lastPrinted>
  <dcterms:created xsi:type="dcterms:W3CDTF">2019-02-08T12:15:47Z</dcterms:created>
  <dcterms:modified xsi:type="dcterms:W3CDTF">2020-02-05T16:28:11Z</dcterms:modified>
</cp:coreProperties>
</file>