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O:\OCI 2019\2. Trabajos de Cumplimiento\8. PAAC\Seguimiento a 31.12.2019\Informe\PUBLICADO\"/>
    </mc:Choice>
  </mc:AlternateContent>
  <xr:revisionPtr revIDLastSave="0" documentId="13_ncr:1_{D6108300-A700-4A0A-9260-7F1C68685B12}" xr6:coauthVersionLast="41" xr6:coauthVersionMax="41" xr10:uidLastSave="{00000000-0000-0000-0000-000000000000}"/>
  <bookViews>
    <workbookView xWindow="-120" yWindow="-120" windowWidth="29040" windowHeight="15840" firstSheet="1" activeTab="1" xr2:uid="{00000000-000D-0000-FFFF-FFFF00000000}"/>
  </bookViews>
  <sheets>
    <sheet name="Acerno_Cache_XXXXX" sheetId="21" state="veryHidden" r:id="rId1"/>
    <sheet name="Anexo 1. Gestion Riesgo" sheetId="2" r:id="rId2"/>
    <sheet name="Anexo 3. RendicionCuentas" sheetId="4" r:id="rId3"/>
    <sheet name="Anexo 4. Antitramites" sheetId="17" r:id="rId4"/>
    <sheet name="Anexo 5. Serviciociudadano" sheetId="18" r:id="rId5"/>
    <sheet name="Anexo 6. Transparencia" sheetId="19" r:id="rId6"/>
    <sheet name="Anexo 7. Otrosmecanismos" sheetId="20" r:id="rId7"/>
  </sheets>
  <externalReferences>
    <externalReference r:id="rId8"/>
    <externalReference r:id="rId9"/>
    <externalReference r:id="rId10"/>
    <externalReference r:id="rId11"/>
    <externalReference r:id="rId12"/>
  </externalReferences>
  <definedNames>
    <definedName name="_xlnm._FilterDatabase" localSheetId="1" hidden="1">'Anexo 1. Gestion Riesgo'!$A$4:$H$12</definedName>
    <definedName name="_xlnm._FilterDatabase" localSheetId="2" hidden="1">'Anexo 3. RendicionCuentas'!$A$4:$H$19</definedName>
    <definedName name="_xlnm._FilterDatabase" localSheetId="4" hidden="1">'Anexo 5. Serviciociudadano'!$A$4:$H$14</definedName>
    <definedName name="A" localSheetId="4">[1]Hoja1!#REF!</definedName>
    <definedName name="A" localSheetId="5">[1]Hoja1!#REF!</definedName>
    <definedName name="A" localSheetId="6">[1]Hoja1!#REF!</definedName>
    <definedName name="A">[1]Hoja1!#REF!</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 localSheetId="6">[1]Hoja1!#REF!</definedName>
    <definedName name="AAAA">[1]Hoja1!#REF!</definedName>
    <definedName name="AB" localSheetId="6">[1]Hoja1!#REF!</definedName>
    <definedName name="AB">[1]Hoja1!#REF!</definedName>
    <definedName name="Acc_1" localSheetId="4">#REF!</definedName>
    <definedName name="Acc_1" localSheetId="5">#REF!</definedName>
    <definedName name="Acc_1" localSheetId="6">#REF!</definedName>
    <definedName name="Acc_1">#REF!</definedName>
    <definedName name="Acc_2" localSheetId="4">#REF!</definedName>
    <definedName name="Acc_2" localSheetId="5">#REF!</definedName>
    <definedName name="Acc_2" localSheetId="6">#REF!</definedName>
    <definedName name="Acc_2">#REF!</definedName>
    <definedName name="Acc_3" localSheetId="4">#REF!</definedName>
    <definedName name="Acc_3" localSheetId="5">#REF!</definedName>
    <definedName name="Acc_3" localSheetId="6">#REF!</definedName>
    <definedName name="Acc_3">#REF!</definedName>
    <definedName name="Acc_4" localSheetId="4">#REF!</definedName>
    <definedName name="Acc_4" localSheetId="5">#REF!</definedName>
    <definedName name="Acc_4" localSheetId="6">#REF!</definedName>
    <definedName name="Acc_4">#REF!</definedName>
    <definedName name="Acc_5" localSheetId="4">#REF!</definedName>
    <definedName name="Acc_5" localSheetId="5">#REF!</definedName>
    <definedName name="Acc_5" localSheetId="6">#REF!</definedName>
    <definedName name="Acc_5">#REF!</definedName>
    <definedName name="Acc_6" localSheetId="4">#REF!</definedName>
    <definedName name="Acc_6" localSheetId="5">#REF!</definedName>
    <definedName name="Acc_6" localSheetId="6">#REF!</definedName>
    <definedName name="Acc_6">#REF!</definedName>
    <definedName name="Acc_7" localSheetId="4">#REF!</definedName>
    <definedName name="Acc_7" localSheetId="5">#REF!</definedName>
    <definedName name="Acc_7" localSheetId="6">#REF!</definedName>
    <definedName name="Acc_7">#REF!</definedName>
    <definedName name="Acc_8" localSheetId="4">#REF!</definedName>
    <definedName name="Acc_8" localSheetId="5">#REF!</definedName>
    <definedName name="Acc_8" localSheetId="6">#REF!</definedName>
    <definedName name="Acc_8">#REF!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4">[2]TABLA!#REF!</definedName>
    <definedName name="Agricultura" localSheetId="5">[2]TABLA!#REF!</definedName>
    <definedName name="Agricultura" localSheetId="6">[2]TABLA!#REF!</definedName>
    <definedName name="Agricultura">[2]TABLA!#REF!</definedName>
    <definedName name="Agricultura_y_Desarrollo_Rural" localSheetId="4">[2]TABLA!#REF!</definedName>
    <definedName name="Agricultura_y_Desarrollo_Rural" localSheetId="5">[2]TABLA!#REF!</definedName>
    <definedName name="Agricultura_y_Desarrollo_Rural" localSheetId="6">[2]TABLA!#REF!</definedName>
    <definedName name="Agricultura_y_Desarrollo_Rural">[2]TABLA!#REF!</definedName>
    <definedName name="Ambiental">'[2]Tablas instituciones'!$D$2:$D$9</definedName>
    <definedName name="ambiente" localSheetId="4">[2]TABLA!#REF!</definedName>
    <definedName name="ambiente" localSheetId="5">[2]TABLA!#REF!</definedName>
    <definedName name="ambiente" localSheetId="6">[2]TABLA!#REF!</definedName>
    <definedName name="ambiente">[2]TABLA!#REF!</definedName>
    <definedName name="Ambiente_y_Desarrollo_Sostenible" localSheetId="4">[2]TABLA!#REF!</definedName>
    <definedName name="Ambiente_y_Desarrollo_Sostenible" localSheetId="5">[2]TABLA!#REF!</definedName>
    <definedName name="Ambiente_y_Desarrollo_Sostenible" localSheetId="6">[2]TABLA!#REF!</definedName>
    <definedName name="Ambiente_y_Desarrollo_Sostenible">[2]TABLA!#REF!</definedName>
    <definedName name="_xlnm.Print_Area" localSheetId="1">'Anexo 1. Gestion Riesgo'!$A$1:$H$10</definedName>
    <definedName name="_xlnm.Print_Area" localSheetId="2">'Anexo 3. RendicionCuentas'!$A$2:$H$17</definedName>
    <definedName name="_xlnm.Print_Area" localSheetId="4">'Anexo 5. Serviciociudadano'!$A$1:$H$13</definedName>
    <definedName name="_xlnm.Print_Area" localSheetId="5">'Anexo 6. Transparencia'!$A$3:$H$11</definedName>
    <definedName name="_xlnm.Print_Area" localSheetId="6">'Anexo 7. Otrosmecanismos'!$A$3:$H$12</definedName>
    <definedName name="cc" localSheetId="4">[1]Hoja1!#REF!</definedName>
    <definedName name="cc" localSheetId="5">[1]Hoja1!#REF!</definedName>
    <definedName name="cc" localSheetId="6">[1]Hoja1!#REF!</definedName>
    <definedName name="cc">[1]Hoja1!#REF!</definedName>
    <definedName name="Ciencia__Tecnología_e_innovación" localSheetId="4">[2]TABLA!#REF!</definedName>
    <definedName name="Ciencia__Tecnología_e_innovación" localSheetId="5">[2]TABLA!#REF!</definedName>
    <definedName name="Ciencia__Tecnología_e_innovación" localSheetId="6">[2]TABLA!#REF!</definedName>
    <definedName name="Ciencia__Tecnología_e_innovación">[2]TABLA!#REF!</definedName>
    <definedName name="Clasecontrol" localSheetId="1">[3]Hoja1!#REF!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4">[2]TABLA!#REF!</definedName>
    <definedName name="Comercio__Industria_y_Turismo" localSheetId="5">[2]TABLA!#REF!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[3]Hoja1!$G$2:$G$16</definedName>
    <definedName name="FactoresInternos">[3]Hoja1!$H$2:$H$11</definedName>
    <definedName name="Fuentes" localSheetId="4">#REF!</definedName>
    <definedName name="Fuentes" localSheetId="5">#REF!</definedName>
    <definedName name="Fuentes" localSheetId="6">#REF!</definedName>
    <definedName name="Fuentes">#REF!</definedName>
    <definedName name="Indicadores" localSheetId="4">#REF!</definedName>
    <definedName name="Indicadores" localSheetId="5">#REF!</definedName>
    <definedName name="Indicadores" localSheetId="6">#REF!</definedName>
    <definedName name="Indicadores">#REF!</definedName>
    <definedName name="Nivel" localSheetId="1">[3]Hoja1!#REF!</definedName>
    <definedName name="Nivel" localSheetId="2">[3]Hoja1!#REF!</definedName>
    <definedName name="Nivel" localSheetId="4">[3]Hoja1!#REF!</definedName>
    <definedName name="Nivel" localSheetId="5">[3]Hoja1!#REF!</definedName>
    <definedName name="Nivel" localSheetId="6">[3]Hoja1!#REF!</definedName>
    <definedName name="Nivel">[3]Hoja1!#REF!</definedName>
    <definedName name="NivelImp" localSheetId="1">[3]Hoja1!#REF!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1">[3]Hoja1!#REF!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1">[3]Hoja1!#REF!</definedName>
    <definedName name="Probabilidad" localSheetId="2">#REF!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1">[3]Hoja1!#REF!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2">'Anexo 3. RendicionCuentas'!$2:$4</definedName>
    <definedName name="Tratamiento" localSheetId="1">[3]Hoja1!#REF!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0" i="4" l="1"/>
  <c r="I18" i="4" l="1"/>
  <c r="I15" i="4"/>
  <c r="I13" i="4"/>
  <c r="I10" i="4"/>
</calcChain>
</file>

<file path=xl/sharedStrings.xml><?xml version="1.0" encoding="utf-8"?>
<sst xmlns="http://schemas.openxmlformats.org/spreadsheetml/2006/main" count="544" uniqueCount="367">
  <si>
    <t>4.1</t>
  </si>
  <si>
    <t>3.1</t>
  </si>
  <si>
    <t>2.1</t>
  </si>
  <si>
    <t xml:space="preserve">Responsable </t>
  </si>
  <si>
    <t>Meta o producto</t>
  </si>
  <si>
    <t>Subcomponente</t>
  </si>
  <si>
    <t>Fecha Inicio</t>
  </si>
  <si>
    <t>Fecha Final</t>
  </si>
  <si>
    <t>Componente 1: Gestión del Riesgo de Corrupción - Mapa de Riesgos de Corrupción</t>
  </si>
  <si>
    <t xml:space="preserve"> </t>
  </si>
  <si>
    <t xml:space="preserve">Subcomponente </t>
  </si>
  <si>
    <t>Fecha inicial</t>
  </si>
  <si>
    <t>No Aplica</t>
  </si>
  <si>
    <t>Departamento:</t>
  </si>
  <si>
    <t>Municipio:</t>
  </si>
  <si>
    <t>Indicadores</t>
  </si>
  <si>
    <t>Indicador</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</si>
  <si>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</si>
  <si>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</si>
  <si>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Componente 2:  Rendición de cuentas</t>
  </si>
  <si>
    <t xml:space="preserve">Jefe  Oficina Asesora de Planeación </t>
  </si>
  <si>
    <t>Mínimo tres monitoreos  del mapa de riesgos de corrupción al año.</t>
  </si>
  <si>
    <t>No. de monitoreos efectuados/3</t>
  </si>
  <si>
    <r>
      <t xml:space="preserve">Subcomponente 3 
</t>
    </r>
    <r>
      <rPr>
        <sz val="12"/>
        <color theme="1"/>
        <rFont val="Calibri"/>
        <family val="2"/>
      </rPr>
      <t>Incentivos para motivar la cultura de la rendición y petición de cuentas</t>
    </r>
  </si>
  <si>
    <t>Una rendición de cuentas del sector movilidad con los ciudadanos de acuerdo a la metodología ISO IWA18091</t>
  </si>
  <si>
    <t>Subgerente de Comunicaciones y Atención al usuario
y 
Jefe Oficina Asesora de Planeación</t>
  </si>
  <si>
    <t>Una rendición de cuentas del sector movilidad con los ciudadanos que de cuenta del cumplimiento de la ley 1757 del 2015 y lo estipulado por el DAFP</t>
  </si>
  <si>
    <t>Una rendición de cuentas con ciudadanos Sector Movilidad/1)*100</t>
  </si>
  <si>
    <t/>
  </si>
  <si>
    <t>Nombre de la entidad:</t>
  </si>
  <si>
    <t>EMPRESA DE TRANSPORTE DEL TERCER MILENIO TRANSMILENIO S.A.</t>
  </si>
  <si>
    <t>Orden:</t>
  </si>
  <si>
    <t>Territorial</t>
  </si>
  <si>
    <t>Sector administrativo:</t>
  </si>
  <si>
    <t>Año vigencia:</t>
  </si>
  <si>
    <t>Bogotá D.C</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</si>
  <si>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</si>
  <si>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</si>
  <si>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</si>
  <si>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</si>
  <si>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</si>
  <si>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</si>
  <si>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</si>
  <si>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</si>
  <si>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</si>
  <si>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</si>
  <si>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</si>
  <si>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final racionalización</t>
  </si>
  <si>
    <t>Responsable</t>
  </si>
  <si>
    <t>Justificación</t>
  </si>
  <si>
    <t>Otros procedimientos administrativos de cara al usuario</t>
  </si>
  <si>
    <t>26514</t>
  </si>
  <si>
    <t>Inscrito</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</si>
  <si>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</si>
  <si>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</si>
  <si>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</si>
  <si>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</si>
  <si>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</si>
  <si>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</si>
  <si>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Una publicación en la página web  y en la intranet de la Entidad del Mapa de Riesgos de Corrupción 2019</t>
  </si>
  <si>
    <t>Mapa de Riesgos de Corrupción 2019 publicado en la pagina web y en la intranet/1</t>
  </si>
  <si>
    <t>Realizar monitoreo al mapa de riesgos de corrupción 2019 y hacer los ajustes del caso publicando los cambios en caso de que se requieran</t>
  </si>
  <si>
    <t>3.2</t>
  </si>
  <si>
    <t>Diseño e implementación de una estrategia que permita divulgar la política de riesgos de la Entidad en todos los niveles organizativos</t>
  </si>
  <si>
    <t>1.3</t>
  </si>
  <si>
    <t>Participar en la rendición de cuentas del Sector Movilidad en cumplimiento a la normativa 1757 de 2015</t>
  </si>
  <si>
    <t xml:space="preserve">                                                                         Actividades</t>
  </si>
  <si>
    <t>1.4</t>
  </si>
  <si>
    <t>Definición e implementación de acciones correctivas, preventivas y de mejora  conforme a los resultados arrojados en las auditorias internas que se realicen al PAAC por parte de la OCI</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</si>
  <si>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</si>
  <si>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</si>
  <si>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r>
      <t>Subcomponente 4</t>
    </r>
    <r>
      <rPr>
        <sz val="12"/>
        <color theme="1"/>
        <rFont val="Calibri"/>
        <family val="2"/>
      </rPr>
      <t xml:space="preserve"> 
Evaluación y retroalimentación a  la gestión institucional</t>
    </r>
  </si>
  <si>
    <t xml:space="preserve">Una estrategia implementada para divulgar la política de riesgos de la Entidad </t>
  </si>
  <si>
    <t>Una estrategia diseñada e implementada para divulgar la política de riesgos de la Entidad / 1</t>
  </si>
  <si>
    <t xml:space="preserve">Divulgación y actualización en caso que se requiera del mapa de riesgos de corrupción vigencia 2019 </t>
  </si>
  <si>
    <t>100% de las versiones del plan de acción y/o plan de adquisiciones publicadas</t>
  </si>
  <si>
    <t>#  versiones del plan de acción y/o plan de adquisiciones publicadas/ # versiones del plan de acción y/o plan de adquisiciones requeridas para cambios</t>
  </si>
  <si>
    <t>Jefe Oficina Asesora de Planeación</t>
  </si>
  <si>
    <t>Consolidación y remisión para su publicación  del Informe de Gestión de la Entidad año 2017</t>
  </si>
  <si>
    <t>Un informe de gestión consolidado y publicado</t>
  </si>
  <si>
    <t xml:space="preserve"> (Informe de gestión consolidado y publicado/1) x 100</t>
  </si>
  <si>
    <t>Publicación de las diferentes versiones del Plan de acción 2019 y/o Plan anual de adquisiciones derivadas de los cambios requeridos por las dependencias y/o aprobadas en Comité</t>
  </si>
  <si>
    <t xml:space="preserve">Jefe  Oficina Asesora de Planeación 
y
Profesional Universitario 4  - Gestión Integral - Oficina Asesora de Planeación y Contratista </t>
  </si>
  <si>
    <t>Jefe Oficina Asesora de Planeación
y
Profesional Universitario Grado 4 - Gestión Integral  en coordinación con los Responsables de las estrategias establecidos en el PAAC</t>
  </si>
  <si>
    <t xml:space="preserve">                                                                                                                                  Plan Anticorrupción y de Atención al Ciudadano  -  Vigencia 2019                                                                                                                                                                               </t>
  </si>
  <si>
    <t>2019</t>
  </si>
  <si>
    <t>Personalización de tarjetas Tullave Plus</t>
  </si>
  <si>
    <t>01/02/2018</t>
  </si>
  <si>
    <t>Subgerencia de Atención al Usuario y Comunicaciones</t>
  </si>
  <si>
    <t>Actualmente los usuarios  que acceden al componente Zonal y Troncal del Sistema TransMilenio no cuentan con una tarjeta que les permita pagar posteriormente a través de una factura, las validaciones que se realicen al usar el sistema.</t>
  </si>
  <si>
    <t>A través del concesionario de Recaudo se ampliarán los medios de pago para el acceso al Sistema mediante la tarjeta de crédito CODENSA.  Los usuarios que tienen esta tarjeta deben acercarse a la entidad financiera y solicitar la actualización y/o cambio de su tarjeta de crédito para que pueda posteriormente validar su pasaje  y este le sea cobrado a través de la factura</t>
  </si>
  <si>
    <t xml:space="preserve">Ahorro de tiempo, en razón a que el usuario ya no debe hacer filas para recargar la tarjeta.
Las entradas al Sistema realizadas en el mes  se pagan  a través de la factura Codensa (el usuario cuenta con hasta $10.000 diarios, equivalente a 4 pasajes diarios aproximadamente)
</t>
  </si>
  <si>
    <t>Aumento de medios de pago</t>
  </si>
  <si>
    <t>01/02/2019</t>
  </si>
  <si>
    <t>31/05/2019</t>
  </si>
  <si>
    <t xml:space="preserve">Disminución del tiempo y costos de desplazamiento para el usuario del Sistema en la obtención de la tarjeta personalizada
</t>
  </si>
  <si>
    <t>Formularios diligenciados en línea</t>
  </si>
  <si>
    <t>12/04/2019</t>
  </si>
  <si>
    <t>Cumplimiento del indicador (%)</t>
  </si>
  <si>
    <t xml:space="preserve">                                                                                                                                                       Plan Anticorrupción y de Atención al Ciudadano  -  Vigencia 2019                                                                                                                                                                               </t>
  </si>
  <si>
    <t xml:space="preserve"> Actividades</t>
  </si>
  <si>
    <t>Mejora a implementar</t>
  </si>
  <si>
    <t>Beneficio al ciudadano y/o entidad</t>
  </si>
  <si>
    <t>Fecha inicio</t>
  </si>
  <si>
    <t>Fecha final implementación</t>
  </si>
  <si>
    <t>Monitoreo jefe planeación</t>
  </si>
  <si>
    <t xml:space="preserve"> Valor ejecutado (%)</t>
  </si>
  <si>
    <t>Observaciones/Recomendaciones</t>
  </si>
  <si>
    <t>Sí</t>
  </si>
  <si>
    <t>27/05/2019</t>
  </si>
  <si>
    <t>TRANSMILENIO S.A., a través del concesionario de Recaudo diseño e implementó un mecanismo para medir el impacto en los usuarios al obtener este beneficio. A través de un aplicativo se puede consultar, verificar y analizar los usuarios que han obtenido la tarjeta de crédito Codensa - SITP y sus validaciones en el sistema, esto permite cuantificar las personas usuarias del Sistema TransMilenio que se han beneficiado con esta mejora.</t>
  </si>
  <si>
    <r>
      <rPr>
        <b/>
        <sz val="12"/>
        <color theme="1"/>
        <rFont val="Arial"/>
        <family val="2"/>
      </rPr>
      <t xml:space="preserve">Subcomponente /proceso 3
</t>
    </r>
    <r>
      <rPr>
        <sz val="12"/>
        <color theme="1"/>
        <rFont val="Arial"/>
        <family val="2"/>
      </rPr>
      <t xml:space="preserve">Consulta y divulgación </t>
    </r>
  </si>
  <si>
    <r>
      <rPr>
        <b/>
        <sz val="12"/>
        <color theme="1"/>
        <rFont val="Arial"/>
        <family val="2"/>
      </rPr>
      <t xml:space="preserve">Subcomponente /proceso 4
</t>
    </r>
    <r>
      <rPr>
        <sz val="12"/>
        <color theme="1"/>
        <rFont val="Arial"/>
        <family val="2"/>
      </rPr>
      <t>Monitoreo o revisión</t>
    </r>
  </si>
  <si>
    <r>
      <t xml:space="preserve">Subcomponente 1
</t>
    </r>
    <r>
      <rPr>
        <sz val="12"/>
        <color theme="1"/>
        <rFont val="Calibri"/>
        <family val="2"/>
      </rPr>
      <t>Información</t>
    </r>
  </si>
  <si>
    <t>MONITOREO a 31 de diciembre de 2019</t>
  </si>
  <si>
    <t>Observación Oficina Asesora de Planeación
(MONITOREO SEGUNDA LÍNEA DE DEFENSA)</t>
  </si>
  <si>
    <t>Descripción del avance
MONITOREO PRIMERA LINEA DE DEFENSA</t>
  </si>
  <si>
    <t>En el mes de Diciembre de 2019 la Jefe de la Oficina Asesora de Planeación solicitó a través de correo electrónico el monitoreo a todas a las áreas de las estrategias PAAC y mapa de riesgos de corrupción. Se consolida la información y  se realiza el último monitoreo por la segunda línea de defensa.</t>
  </si>
  <si>
    <t>En el mes de Diciembre  se realizó una actualización al mapa de riesgos de corrupción de la Entidad por ajuste a control al proceso de Gestión de Talento Humano y la inclusión de la columna NOMBRE DEL CONTROL, teniendo en cuenta la encuesta de FURAG que se diligencia en diciembre de 2020.</t>
  </si>
  <si>
    <t>Se evidencia correo remitido por la jefe de la OAP al jefe de la OCI el día 20 de diciembre informando dicho cambio.</t>
  </si>
  <si>
    <t>1.2</t>
  </si>
  <si>
    <t>Revisión y actualización de la política de riesgos de la Entidad teniendo en cuenta la normatividad vigente en la materia y los lineamientos dados por el DAFP</t>
  </si>
  <si>
    <t>Una política de riesgos de la Entidad revisada</t>
  </si>
  <si>
    <t>Una política de riesgos de la Entidad revisada y actualizada/1</t>
  </si>
  <si>
    <t xml:space="preserve">Jefe  Oficina Asesora de Planeación y responsable de la oficina designado para el tema </t>
  </si>
  <si>
    <t>1.1</t>
  </si>
  <si>
    <t>Ajustes finales al Manual del Sistema de Gestión de Riesgos de la Entidad teniendo en cuenta la Guía para la administración del riesgo y el diseño de controles en entidades públicas, riesgos de gestión, corrupción y seguridad digital,  emitido por el DAFP durante  el año 2018 y su adopción en el SIG</t>
  </si>
  <si>
    <t xml:space="preserve"> Un Manual del Sistema de Gestión de Riesgos de la Entidad ajustado y adoptado</t>
  </si>
  <si>
    <t xml:space="preserve"> Manual del Sistema de Gestión de Riesgos de la Entidad  ajustado y adoptado/1</t>
  </si>
  <si>
    <t>No hay observación</t>
  </si>
  <si>
    <r>
      <rPr>
        <b/>
        <sz val="12"/>
        <color theme="1"/>
        <rFont val="Arial"/>
        <family val="2"/>
      </rPr>
      <t xml:space="preserve">Subcomponente /proceso 1 
</t>
    </r>
    <r>
      <rPr>
        <sz val="12"/>
        <color theme="1"/>
        <rFont val="Arial"/>
        <family val="2"/>
      </rPr>
      <t>Política de Administración de Riesgos</t>
    </r>
  </si>
  <si>
    <t>Construcción del mapa de riesgos de corrupción 2019   acorde con la metodología establecida por TRANSMILENIO S.A.</t>
  </si>
  <si>
    <t>Un mapa de riesgos de corrupción</t>
  </si>
  <si>
    <t>Mapa de riesgos de corrupción construido y consolidado/1</t>
  </si>
  <si>
    <r>
      <rPr>
        <b/>
        <sz val="12"/>
        <color theme="1"/>
        <rFont val="Arial"/>
        <family val="2"/>
      </rPr>
      <t xml:space="preserve">Subcomponente/proceso  2  </t>
    </r>
    <r>
      <rPr>
        <sz val="12"/>
        <color theme="1"/>
        <rFont val="Arial"/>
        <family val="2"/>
      </rPr>
      <t>Construcción del Mapa de Riesgos de Corrupción</t>
    </r>
  </si>
  <si>
    <t>5.2.</t>
  </si>
  <si>
    <t>Efectuar seguimiento  a las actividades consignadas en el PAAC y al  mapa de riesgos de corrupción de la Entidad.</t>
  </si>
  <si>
    <t>Realizar tres seguimientos cuatrimestrales y publicar los resultados en la página WEB de la Entidad</t>
  </si>
  <si>
    <t>Seguimiento a las actividades del PAAC 2019 emitidos y publicados/Seguimientos programados</t>
  </si>
  <si>
    <t>Jefe  Oficina de Control Interno</t>
  </si>
  <si>
    <t>Se realizó  el seguimiento programado para enero, mayo y septiembre  de 2019, se  publicó en la WEB y se emitieron los informes  OCI-2019-001, OCI-2019-040 y OCI 064,  con destino a la Gerencia.</t>
  </si>
  <si>
    <r>
      <rPr>
        <b/>
        <sz val="12"/>
        <color theme="1"/>
        <rFont val="Arial"/>
        <family val="2"/>
      </rPr>
      <t>Subcomponente/proceso 5</t>
    </r>
    <r>
      <rPr>
        <sz val="12"/>
        <color theme="1"/>
        <rFont val="Arial"/>
        <family val="2"/>
      </rPr>
      <t xml:space="preserve">
Seguimiento de riesgos de corrupción</t>
    </r>
  </si>
  <si>
    <t>5.1.</t>
  </si>
  <si>
    <t xml:space="preserve">Verificación de la publicación del PAAC y del mapa de riesgos de corrupción </t>
  </si>
  <si>
    <t>Verificar que la publicación del mapa de riesgos de corrupción de la Entidad y el PAAC, se realiza a más tardar el 31 de enero.</t>
  </si>
  <si>
    <t>Verificación realizada/verificación programada</t>
  </si>
  <si>
    <t>Jefe Oficina de Control Interno</t>
  </si>
  <si>
    <t>Los informes fueron publicados en la pagina web de la Entidad en el link de Transparencia y Acceso a la Información. El informe de septiembre corresponde al OCI-2019-065</t>
  </si>
  <si>
    <t>Las actualizaciones al plan de acción se encuentran publicadas en los canales de comunicación de la Entidad (Intranet y Pagina WEB link de Transparencia)</t>
  </si>
  <si>
    <t>Elaboración y publicación de los Estados Financieros de la Entidad</t>
  </si>
  <si>
    <t>Once (11) Estados financieros de TRANSMILENIO S.A. elaborados y publicados</t>
  </si>
  <si>
    <t>No. de estados financieros elaborados y publicados/11</t>
  </si>
  <si>
    <t>Profesional Especializado (06) Contador General</t>
  </si>
  <si>
    <t>A 31 de Diciembre el área contable ha consolidado y publicado once juegos completos de  Estados Financieros (Nov 30) consolidados  conformados por el  Estado de Situación Financiera, Estado de resultado Integral, Estados de Cambios en el Patrimonio, Estado de Flujos de Efectivo, Notas a los Estados Financieros .</t>
  </si>
  <si>
    <t>Elaboración y publicación de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</si>
  <si>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</si>
  <si>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t>
  </si>
  <si>
    <t>Profesional Especializado (06) de Presupuesto</t>
  </si>
  <si>
    <t>En el año 2019 se incluye dentro de los informes presentados  4 informes (1 predis, 1 sivicof, 1 intranet TMSA y 1  Sidet) de diciembre de la vigencia 2018. A diciembre de 2019 han sido remitidos 36 informes (11 predis, 11 sivicof, 11 intranet TMSA y 1 Sidet).</t>
  </si>
  <si>
    <t>No hay observación. El documento se encuentra publicado en la pagina web de la entidad. Link Transparencia y Acceso a al información</t>
  </si>
  <si>
    <t>Con corte 31 de diciembre fueron efectuadas 15  actualizaciones (adicionales a las reportadas hasta agosto 31) al Plan de Acción derivadas de ajustes solicitados por los diferentes actores que convergen  en el cumplimiento del Plan, así:
Versión 26: El cambio se produjo por ajustes en el  componente de "Plan de Adquisiciones", aprobados en comité de contratación del día 3 de septiembre de 2019  (Anexo 17 ).
Versión 27: El cambio se produjo por ajustes en el  componente de "Plan de Adquisiciones", aprobados en comité de contratación del día 11 y 16 de septiembre de 2019  (Anexo 18) ).
Versión 28:El cambio se produjo por ajustes en el  componente de "Plan de Adquisiciones", aprobados en comité de contratación del día 17 de septiembre de 2019  (Anexo 19 ).
Versión 29: El cambio se produjo por ajustes en el  componente de "Plan de Adquisiciones", aprobados en comité de contratación del día 24 de septiembre de 2019  (Anexo 20 ).
Versión 30: El cambio se produjo por ajustes en el  componente de "Plan de Adquisiciones", aprobados en comité de contratación del día 26 de septiembre y octubre 1 de 2019  (Anexo 21 ).
Versión 31: El cambio se produjo por ajustes en el  componente de "Plan de Adquisiciones", aprobados en comité de contratación del día 7 de septiembre de 2019  (Anexo 22 ).
Versión 32: El cambio se produjo por ajustes en el  componente de "Plan de Adquisiciones", aprobados en comité de contratación del día 11 de octubre de 2019  (Anexo 23 ).
Versión 33: El cambio se produjo por ajustes en el  componente de "Plan de Adquisiciones", aprobados en comité de contratación del día 15 de octubre de 2019  (Anexo 24 ).
Versión 34: El cambio se produjo por ajustes en el  componente de "Plan de Adquisiciones", aprobados en comité de contratación del día 22 de octubre de 2019  (Anexo 25 ).</t>
  </si>
  <si>
    <t xml:space="preserve">No hay observación. La información se encuentra publicada en la pagina web de la entidad. </t>
  </si>
  <si>
    <t>1.6</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</si>
  <si>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</si>
  <si>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</si>
  <si>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</si>
  <si>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Los  Informes de auditoría de Desempeño recibidos de la Contraloría de Bogotá,  presentado en el periodo 1 de Septiembre al   31 de diciembre  fueron publicados  en la página WEB de la Entidad. Se recibieron dos informes de auditoría de Excepción de la Contraloría General de la República, los cuales fueron remitidos para su publicación el  02 de enero de 2020.</t>
  </si>
  <si>
    <t>Informes publicados / 
Informes emitidos</t>
  </si>
  <si>
    <t>Publicación en la Página Web de TRANSMILENIO S.A. del 100% de los Informes emitidos por la Oficina de Control Interno</t>
  </si>
  <si>
    <t>Publicación en la Página Web de TRANSMILENIO S.A. de los Informes emitidos por la Oficina de Control Interno en el mes anterior</t>
  </si>
  <si>
    <t>1.5</t>
  </si>
  <si>
    <t>2.2</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</si>
  <si>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</si>
  <si>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2300 encuentros con comunidades</t>
  </si>
  <si>
    <t>(Encuentros adelantados /2300)*100</t>
  </si>
  <si>
    <t>Profesional Especializado Grado 6 de Gestión Social 
Profesionales Universitarios Grado 4 de Gestión Social</t>
  </si>
  <si>
    <t>2.3</t>
  </si>
  <si>
    <t>Mínimo 17 encuentros con comunidades  enmarcados en el proceso institucional de rendición de cuentas</t>
  </si>
  <si>
    <t xml:space="preserve"> (# encuentros con comunidades  enmarcados en el proceso institucional de rendición de cuentas/17)*100</t>
  </si>
  <si>
    <t>2.4</t>
  </si>
  <si>
    <t>Realizar eventos de participación para el  fortalecimiento de comportamientos ciudadanos y el respeto por lo público con los lideres comunales en al menos  85% de las localidades del Distrito.</t>
  </si>
  <si>
    <t>Un evento de participación en 17 localidades</t>
  </si>
  <si>
    <t>Numero de eventos realizados en las localidades/17</t>
  </si>
  <si>
    <t>Participar de la rendición de cuentas del Sector Movilidad en cumplimiento a la normativa 1757 de 2015 (nivel local)</t>
  </si>
  <si>
    <t>Mínimo 17 encuentros con comunidades  enmarcados en el proceso institucional de rendición de cuentas del Sector Movilidad.</t>
  </si>
  <si>
    <t xml:space="preserve"> (# encuentros con comunidades  enmarcados en el proceso institucional de rendición de cuentas del Sector Movilidad/17)*100</t>
  </si>
  <si>
    <t>No hay observación.</t>
  </si>
  <si>
    <t>Se efectuaron 17 encuentros con comunidades enmarcados en el proceso institucional de rendición de cuentas, en las siguientes localidades:
* Usaquén, * Chapinero, * San Cristóbal, * Usme, * Tunjuelito, * Bosa, * Kennedy, * Engativá, * Suba, * Barrios Unidos, * Teusaquillo, * Antonio Nariño, * Puente Aranda, * Rafael Uribe Uribe, * Ciudad Bolívar (2) y * Distrito</t>
  </si>
  <si>
    <r>
      <t>Se realizaron 17 talleres de "Mitos y Verdades" con los líderes de las siguientes localidades:</t>
    </r>
    <r>
      <rPr>
        <b/>
        <sz val="12"/>
        <color theme="1"/>
        <rFont val="Arial"/>
        <family val="2"/>
      </rPr>
      <t>*</t>
    </r>
    <r>
      <rPr>
        <sz val="12"/>
        <color theme="1"/>
        <rFont val="Arial"/>
        <family val="2"/>
      </rPr>
      <t xml:space="preserve"> Usaquén,</t>
    </r>
    <r>
      <rPr>
        <b/>
        <sz val="12"/>
        <color theme="1"/>
        <rFont val="Arial"/>
        <family val="2"/>
      </rPr>
      <t>*</t>
    </r>
    <r>
      <rPr>
        <sz val="12"/>
        <color theme="1"/>
        <rFont val="Arial"/>
        <family val="2"/>
      </rPr>
      <t xml:space="preserve"> Chapinero,</t>
    </r>
    <r>
      <rPr>
        <b/>
        <sz val="12"/>
        <color theme="1"/>
        <rFont val="Arial"/>
        <family val="2"/>
      </rPr>
      <t xml:space="preserve">* </t>
    </r>
    <r>
      <rPr>
        <sz val="12"/>
        <color theme="1"/>
        <rFont val="Arial"/>
        <family val="2"/>
      </rPr>
      <t>Santa Fe,</t>
    </r>
    <r>
      <rPr>
        <b/>
        <sz val="12"/>
        <color theme="1"/>
        <rFont val="Arial"/>
        <family val="2"/>
      </rPr>
      <t>*</t>
    </r>
    <r>
      <rPr>
        <sz val="12"/>
        <color theme="1"/>
        <rFont val="Arial"/>
        <family val="2"/>
      </rPr>
      <t xml:space="preserve"> San Cristóbal.</t>
    </r>
    <r>
      <rPr>
        <b/>
        <sz val="12"/>
        <color theme="1"/>
        <rFont val="Arial"/>
        <family val="2"/>
      </rPr>
      <t>*</t>
    </r>
    <r>
      <rPr>
        <sz val="12"/>
        <color theme="1"/>
        <rFont val="Arial"/>
        <family val="2"/>
      </rPr>
      <t xml:space="preserve"> Usme,* Tunjuelito,</t>
    </r>
    <r>
      <rPr>
        <b/>
        <sz val="12"/>
        <color theme="1"/>
        <rFont val="Arial"/>
        <family val="2"/>
      </rPr>
      <t>*</t>
    </r>
    <r>
      <rPr>
        <sz val="12"/>
        <color theme="1"/>
        <rFont val="Arial"/>
        <family val="2"/>
      </rPr>
      <t xml:space="preserve"> Bosa,</t>
    </r>
    <r>
      <rPr>
        <b/>
        <sz val="12"/>
        <color theme="1"/>
        <rFont val="Arial"/>
        <family val="2"/>
      </rPr>
      <t>*</t>
    </r>
    <r>
      <rPr>
        <sz val="12"/>
        <color theme="1"/>
        <rFont val="Arial"/>
        <family val="2"/>
      </rPr>
      <t xml:space="preserve"> Kennedy,</t>
    </r>
    <r>
      <rPr>
        <b/>
        <sz val="12"/>
        <color theme="1"/>
        <rFont val="Arial"/>
        <family val="2"/>
      </rPr>
      <t xml:space="preserve">* </t>
    </r>
    <r>
      <rPr>
        <sz val="12"/>
        <color theme="1"/>
        <rFont val="Arial"/>
        <family val="2"/>
      </rPr>
      <t xml:space="preserve">Fontibón, </t>
    </r>
    <r>
      <rPr>
        <b/>
        <sz val="12"/>
        <color theme="1"/>
        <rFont val="Arial"/>
        <family val="2"/>
      </rPr>
      <t>*</t>
    </r>
    <r>
      <rPr>
        <sz val="12"/>
        <color theme="1"/>
        <rFont val="Arial"/>
        <family val="2"/>
      </rPr>
      <t xml:space="preserve"> Engativá,</t>
    </r>
    <r>
      <rPr>
        <b/>
        <sz val="12"/>
        <color theme="1"/>
        <rFont val="Arial"/>
        <family val="2"/>
      </rPr>
      <t xml:space="preserve">* </t>
    </r>
    <r>
      <rPr>
        <sz val="12"/>
        <color theme="1"/>
        <rFont val="Arial"/>
        <family val="2"/>
      </rPr>
      <t>Suba,</t>
    </r>
    <r>
      <rPr>
        <b/>
        <sz val="12"/>
        <color theme="1"/>
        <rFont val="Arial"/>
        <family val="2"/>
      </rPr>
      <t xml:space="preserve">* </t>
    </r>
    <r>
      <rPr>
        <sz val="12"/>
        <color theme="1"/>
        <rFont val="Arial"/>
        <family val="2"/>
      </rPr>
      <t>Barrios Unidos,</t>
    </r>
    <r>
      <rPr>
        <b/>
        <sz val="12"/>
        <color theme="1"/>
        <rFont val="Arial"/>
        <family val="2"/>
      </rPr>
      <t>*</t>
    </r>
    <r>
      <rPr>
        <sz val="12"/>
        <color theme="1"/>
        <rFont val="Arial"/>
        <family val="2"/>
      </rPr>
      <t xml:space="preserve"> Teusaquillo,</t>
    </r>
    <r>
      <rPr>
        <b/>
        <sz val="12"/>
        <color theme="1"/>
        <rFont val="Arial"/>
        <family val="2"/>
      </rPr>
      <t>*</t>
    </r>
    <r>
      <rPr>
        <sz val="12"/>
        <color theme="1"/>
        <rFont val="Arial"/>
        <family val="2"/>
      </rPr>
      <t xml:space="preserve"> Puente Aranda,*</t>
    </r>
    <r>
      <rPr>
        <b/>
        <sz val="12"/>
        <color theme="1"/>
        <rFont val="Arial"/>
        <family val="2"/>
      </rPr>
      <t xml:space="preserve"> </t>
    </r>
    <r>
      <rPr>
        <sz val="12"/>
        <color theme="1"/>
        <rFont val="Arial"/>
        <family val="2"/>
      </rPr>
      <t>La Candelaria,</t>
    </r>
    <r>
      <rPr>
        <b/>
        <sz val="12"/>
        <color theme="1"/>
        <rFont val="Arial"/>
        <family val="2"/>
      </rPr>
      <t>*</t>
    </r>
    <r>
      <rPr>
        <sz val="12"/>
        <color theme="1"/>
        <rFont val="Arial"/>
        <family val="2"/>
      </rPr>
      <t xml:space="preserve"> Ciudad Bolívar (2 talleres)</t>
    </r>
  </si>
  <si>
    <t>Se presentaron 17 de 17 informes para publicación en la página WEB de la Entidad.</t>
  </si>
  <si>
    <t xml:space="preserve">No hay observación. En el link de transparencia Numeral 7. Control se encuentran publicados los informes que durante el año 2019 genero la OCI </t>
  </si>
  <si>
    <t>3.3</t>
  </si>
  <si>
    <t>Generar espacios de pedagogía a través de los cuales se promueva en los ciudadanos el conocimiento y aplicación de normas que promuevan la apropiación y buen uso del sistema.</t>
  </si>
  <si>
    <t>1.500 espacios de pedagogía con comunidades</t>
  </si>
  <si>
    <t>(Número de espacios de pedagogía realizados /1500)</t>
  </si>
  <si>
    <t>Se han realizado 1500  actividades de pedagogía:
* Recorridos Pedagógicos: 392
* TransMiChiquis: 335
* Socializaciones:
   - Comunidad: 191
   - Entidad y/o Empresa: 43
   - Colegios: 507
   - Institución de Educación Superior: 32</t>
  </si>
  <si>
    <t>Se requiere modificar el plazo de finalización de la estrategia, debido a que aún se encuentra pendiente la generación de un usuario por parte de la Registraduría General de la Nación, en razón a que esta Entidad está validando unos riesgos de seguridad de la información dado que se manejan datos personales muy sensibles.</t>
  </si>
  <si>
    <t>Se aplaza esta estrategia para la vigencia 2020. Ver justificación.</t>
  </si>
  <si>
    <t>11/04/2020</t>
  </si>
  <si>
    <t>A través del operador de recaudo, se realizará el proceso de personalización virtual, donde el usuario por medio  de una plataforma pueda asociar su tarjeta TULLAVE básica ingresando algunos datos personales y el número del serial de su tarjeta. El usuario debe acercarse a cualquier taquilla de estación y/o portal del Sistema con la tarjeta que registro en la plataforma para que sea validada por el personal de recaudo ubicado en la taquilla y así pueda empezar a disfrutar de los beneficios
NOTA: el cumplimiento de esta mejora depende en gran parte de las decisiones que se definan por parte de la REGISTRADURIA NACIONAL y el Concesionario de RECAUDO.</t>
  </si>
  <si>
    <t>Los usuarios que cuentan con la Tarjeta Tullave personalizada pueden acceder a diferentes beneficios, dentro de estos se encuentran dos (2) viajes a crédito, transbordos,recuperación de saldo y notificaciones de la operación del Sistema, no obstante para surtir el trámite de personalización, es necesario acercarse a uno de los cuarenta (40) puntos ubicados en algunos portales, centros comerciales,  estaciones y CADES, pero teniendo en cuenta la dimensión poblacional y territorial de la ciudad de Bogotá, es necesario habilitar puntos adicionales y contar con la disponibilidad de realizar virtualmente el procedimiento de personalización, adicionalmente muchos usuarios no cuentan con el tiempo para realizar el trámite establecido.</t>
  </si>
  <si>
    <t>Se aplaza la estrategia para la vigencia 2020. Ver justificación.</t>
  </si>
  <si>
    <t>Tecnologica</t>
  </si>
  <si>
    <t>MONITOREO 
Diciembre de 2019</t>
  </si>
  <si>
    <t xml:space="preserve">                                                                                                                                Plan Anticorrupción y de Atención al Ciudadano  -  Vigencia 2019                                                                                                                                                                                </t>
  </si>
  <si>
    <t xml:space="preserve"> Componente 4:  Servicio al Ciudadano</t>
  </si>
  <si>
    <t xml:space="preserve">                                                              Actividades</t>
  </si>
  <si>
    <t>Fecha Inicial</t>
  </si>
  <si>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</si>
  <si>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t>Realizar un (1) diagnostico relacionado con el proceso de Servicio al Ciudadano, a través del cual se pueda medir el conocimiento de este tema a un grupo de servidores públicos de TRANSMILENIO S.A., e identificar acciones de mejora</t>
  </si>
  <si>
    <t>Un (1) diagnostico</t>
  </si>
  <si>
    <t>Un (1) diagnostico realizado relacionado con el proceso de Servicio al Ciudadano / 1</t>
  </si>
  <si>
    <t>Profesional Especializado Grado 06 - Servicio al Usuario y Contacto SIRCI</t>
  </si>
  <si>
    <r>
      <rPr>
        <b/>
        <sz val="12"/>
        <color theme="1"/>
        <rFont val="Calibri"/>
        <family val="2"/>
        <scheme val="minor"/>
      </rPr>
      <t xml:space="preserve">Subcomponente 2
</t>
    </r>
    <r>
      <rPr>
        <sz val="12"/>
        <color theme="1"/>
        <rFont val="Calibri"/>
        <family val="2"/>
        <scheme val="minor"/>
      </rPr>
      <t>Fortalecimiento de los canales de atención</t>
    </r>
  </si>
  <si>
    <t>Actualizar y adoptar el procedimiento de Atención de Peticiones, Quejas, Reclamos y Sugerencias atendiendo los lineamientos dados por la normativa vigente y la Alcaldía Mayor de Bogotá</t>
  </si>
  <si>
    <t>1 procedimiento de PQR´s actualizado y adoptado</t>
  </si>
  <si>
    <t xml:space="preserve">Un (1) procedimiento de PQR´s actualizado y adoptado/ 1 </t>
  </si>
  <si>
    <t>Gestionar dos (2) campañas informativas a Usuarios relacionadas con los canales de atención para la recepción de PQR´s</t>
  </si>
  <si>
    <t xml:space="preserve">Dos (2) campañas informativas a usuarios relacionadas con los canales de atención para la recepción de PQR´s </t>
  </si>
  <si>
    <t>(Total campañas gestionadas/2)</t>
  </si>
  <si>
    <r>
      <rPr>
        <b/>
        <sz val="12"/>
        <color theme="1"/>
        <rFont val="Calibri"/>
        <family val="2"/>
        <scheme val="minor"/>
      </rPr>
      <t xml:space="preserve">Subcomponente 3
</t>
    </r>
    <r>
      <rPr>
        <sz val="12"/>
        <color theme="1"/>
        <rFont val="Calibri"/>
        <family val="2"/>
        <scheme val="minor"/>
      </rPr>
      <t>Talento Humano</t>
    </r>
  </si>
  <si>
    <t>Realizar un (1) proceso de cualificación a los servidores públicos y/o actores del Sistema.</t>
  </si>
  <si>
    <t>Un Proceso de cualificación con el acompañamiento de la Alcaldía Mayor de Bogotá</t>
  </si>
  <si>
    <t>Un (1) Proceso de cualificación con el acompañamiento de la Alcaldía Mayor de Bogotá realizado/1</t>
  </si>
  <si>
    <t>Capacitar al personal encargado de dar respuesta a las peticiones ciudadanas en las diferentes dependencias y/o concesionarios del Sistema en lo relacionado con la atención al usuario</t>
  </si>
  <si>
    <t>2 capacitaciones</t>
  </si>
  <si>
    <t>(Total capacitaciones / 2)</t>
  </si>
  <si>
    <r>
      <rPr>
        <b/>
        <sz val="12"/>
        <color theme="1"/>
        <rFont val="Calibri"/>
        <family val="2"/>
        <scheme val="minor"/>
      </rPr>
      <t xml:space="preserve">Subcomponente 4
</t>
    </r>
    <r>
      <rPr>
        <sz val="12"/>
        <color theme="1"/>
        <rFont val="Calibri"/>
        <family val="2"/>
        <scheme val="minor"/>
      </rPr>
      <t>Normativo y procedimental</t>
    </r>
  </si>
  <si>
    <t>Realizar informes mensuales  sobre el balance de PQRS</t>
  </si>
  <si>
    <t>12 informes de PQRS</t>
  </si>
  <si>
    <t>(Total informes elaborados/12 informes)*100</t>
  </si>
  <si>
    <t>4.2</t>
  </si>
  <si>
    <t>Actualizar y adoptar  el Manual de Servicio al Ciudadano teniendo en cuenta la normatividad vigente y las disposiciones que se establezcan en la materia</t>
  </si>
  <si>
    <t>Un (1) Manual de Servicio al Ciudadano actualizado y adoptado</t>
  </si>
  <si>
    <t xml:space="preserve">Un (1) Manual de Servicio al Ciudadano actualizado y adoptado/ 1 </t>
  </si>
  <si>
    <r>
      <rPr>
        <b/>
        <sz val="12"/>
        <color theme="1"/>
        <rFont val="Calibri"/>
        <family val="2"/>
        <scheme val="minor"/>
      </rPr>
      <t xml:space="preserve">Subcomponente 5 </t>
    </r>
    <r>
      <rPr>
        <sz val="12"/>
        <color theme="1"/>
        <rFont val="Calibri"/>
        <family val="2"/>
        <scheme val="minor"/>
      </rPr>
      <t>Relacionamiento con el ciudadano</t>
    </r>
  </si>
  <si>
    <t>5.1</t>
  </si>
  <si>
    <t>Realizar la medición de satisfacción del usuario de uno o varios de los componentes del sistema</t>
  </si>
  <si>
    <t>Cuatro (4) estudios de satisfacción a través de encuestas personalizadas en campo</t>
  </si>
  <si>
    <t>Total de estudios de satisfacción realizados / 4</t>
  </si>
  <si>
    <t xml:space="preserve">                                                                                                                                     Plan Anticorrupción y de Atención al Ciudadano  -  Vigencia 2019                                                                                                                                                                               </t>
  </si>
  <si>
    <t xml:space="preserve"> Componente 5:  Mecanismos para la Transparencia y Acceso a la Información</t>
  </si>
  <si>
    <t xml:space="preserve">                                         Actividades</t>
  </si>
  <si>
    <r>
      <rPr>
        <b/>
        <sz val="12"/>
        <color theme="1"/>
        <rFont val="Calibri"/>
        <family val="2"/>
      </rPr>
      <t xml:space="preserve">Subcomponente 1
</t>
    </r>
    <r>
      <rPr>
        <sz val="12"/>
        <color theme="1"/>
        <rFont val="Calibri"/>
        <family val="2"/>
      </rPr>
      <t>Transparencia Activa</t>
    </r>
  </si>
  <si>
    <t xml:space="preserve">Publicar la información de la entidad en la página web, de acuerdo con las solicitudes de las áreas encargadas. </t>
  </si>
  <si>
    <t>100% de las solicitudes recibidas por parte de las áreas para la actualización de información en la pág. web</t>
  </si>
  <si>
    <t># Solicitudes de publicación recibidas /  publicaciones en la web</t>
  </si>
  <si>
    <t>Profesional Especializado Grado 6 - Comunicación Externa
Subgerencia de Atención al usuario y Comunicaciones</t>
  </si>
  <si>
    <r>
      <rPr>
        <b/>
        <sz val="12"/>
        <color theme="1"/>
        <rFont val="Calibri"/>
        <family val="2"/>
      </rPr>
      <t xml:space="preserve">Subcomponente 2
</t>
    </r>
    <r>
      <rPr>
        <sz val="12"/>
        <color theme="1"/>
        <rFont val="Calibri"/>
        <family val="2"/>
      </rPr>
      <t>Transparencia Pasiva</t>
    </r>
  </si>
  <si>
    <t>Elaborar y divulgar los informes de PQR´s interpuestos por la ciudadanía ante la Entidad</t>
  </si>
  <si>
    <t>Doce (12)  informes publicados con el balance de PQR´s registradas, clasificadas por el tipo de requerimiento, subtemas con mayor reiteración, tiempo promedio de respuesta.</t>
  </si>
  <si>
    <t xml:space="preserve"> Informes de PQR´s publicados en la Entidad / 12</t>
  </si>
  <si>
    <t>Profesional Especializado Grado 06 - 
Servicio al Usuario y Contacto SIRCI</t>
  </si>
  <si>
    <r>
      <t xml:space="preserve">Subcomponente 4
</t>
    </r>
    <r>
      <rPr>
        <sz val="12"/>
        <color theme="1"/>
        <rFont val="Calibri"/>
        <family val="2"/>
      </rPr>
      <t>Criterio diferencial de Accesibilidad</t>
    </r>
  </si>
  <si>
    <t>Sostenibilidad en los sitios Web de TRANSMILENIO S.A., de forma que estén disponibles los componentes de accesibilidad en el marco de la Política de Gobierno Digital.</t>
  </si>
  <si>
    <t>Componentes de accesibilidad disponibles en los sitios web de La Entidad</t>
  </si>
  <si>
    <t>Componentes de accesibilidad disponibles en los sitios Web / Componentes de accesibilidad requeridos en el marco de la Política de Gobierno Digital.</t>
  </si>
  <si>
    <t>Profesional Especializado Grado 06 - Seguridad Informática 
y  
Profesional Especializado Grado 06 - Comunicación Externa</t>
  </si>
  <si>
    <t>4.3</t>
  </si>
  <si>
    <t>Presentar informe de seguimiento a las PQRS</t>
  </si>
  <si>
    <t>Realizar dos informes de seguimiento a las PQR´s</t>
  </si>
  <si>
    <t>Informes de seguimiento a PQR´s/2</t>
  </si>
  <si>
    <t>Jefe de la Oficina de Control Interno</t>
  </si>
  <si>
    <t>Componentes de Infraestructura tecnológica disponibles para implementación del Mapa de ruta de Gobierno Digital en temas de Transparencia activa</t>
  </si>
  <si>
    <t xml:space="preserve">                                                                                                                                           Plan Anticorrupción y de Atención al Ciudadano  -  Vigencia 2019                                                                                                                                                                   </t>
  </si>
  <si>
    <t xml:space="preserve"> Componente 6: OTRAS INICIATIVAS DE LUCHA CONTRA LA CORRUPCIÓN</t>
  </si>
  <si>
    <t xml:space="preserve">                                                 Actividades</t>
  </si>
  <si>
    <t>Otras Iniciativas de Lucha contra la Corrupción</t>
  </si>
  <si>
    <t>Diseñar e implementar campañas para promover los comportamientos deseados en los funcionarios y contratistas de la Entidad</t>
  </si>
  <si>
    <t xml:space="preserve">Cuatro (4) campañas de comportamientos deseados </t>
  </si>
  <si>
    <t>Campañas diseñadas e implementadas /4</t>
  </si>
  <si>
    <t>Profesional Universitario Grado 3 - Formación y Desarrollo</t>
  </si>
  <si>
    <r>
      <t xml:space="preserve">Subcomponente 3
</t>
    </r>
    <r>
      <rPr>
        <sz val="12"/>
        <color theme="1"/>
        <rFont val="Calibri"/>
        <family val="2"/>
      </rPr>
      <t>Instrumentos de Gestión de la información</t>
    </r>
  </si>
  <si>
    <t>Implementación del Programa de Gestión de  Documentos Electrónicos  a través del  SGDEA como parte de la implementación del PGD de TRANSMILENIO S.A.</t>
  </si>
  <si>
    <t xml:space="preserve"> Sistema de Gestión Documental Electrónico de Archivo - SGDEA  en producción  </t>
  </si>
  <si>
    <t xml:space="preserve">(Sistema de Gestión Documental Electrónico de Archivo - SGDEA en producción/1)*100 </t>
  </si>
  <si>
    <t>Profesional Universitario Grado 3 - Gestión Documental</t>
  </si>
  <si>
    <t xml:space="preserve">A la fecha se han realizado las siguientes actividades:
- Parametrización  de SGDEA
- Capacitación  sobre el manejo del SGDEA
- Puesta en marcha del SGDEA
- El Modelo de Requisitosos para la Gestión de Documentos Electrónicos y la Tabla de Control de Accesos fueron aprobados por el Comité Interno  de Archivo el  20 de Diciembre de 2019.
</t>
  </si>
  <si>
    <t>Elaboración del Sistema Integrado de Conservación - SIC  como parte de la implementación del PGD de TRANSMILENIO S.A.</t>
  </si>
  <si>
    <t>Sistema integrado de Conservación aprobado y publicado.</t>
  </si>
  <si>
    <t>(Un Sistema Integrado de conservación  aprobado y publicado/1)*100</t>
  </si>
  <si>
    <t>Inventario de documentos a eliminar.</t>
  </si>
  <si>
    <t>(Un inventario de documentos a eliminar/1)*100</t>
  </si>
  <si>
    <t xml:space="preserve">Se realizó la totalidad de inventarios de documentos a eliminar en todas las dependencias. </t>
  </si>
  <si>
    <r>
      <t xml:space="preserve">Subcomponente 5
</t>
    </r>
    <r>
      <rPr>
        <sz val="12"/>
        <color theme="1"/>
        <rFont val="Calibri"/>
        <family val="2"/>
      </rPr>
      <t>Monitoreo</t>
    </r>
  </si>
  <si>
    <t xml:space="preserve">Verificar el cumplimiento de la Ley de Transparencia </t>
  </si>
  <si>
    <t xml:space="preserve">Realizar un informe de verificación </t>
  </si>
  <si>
    <t>Informe de verificación  realizado / informe de verificación planeado (1)</t>
  </si>
  <si>
    <t>Jefe de la Oficina de Control interno</t>
  </si>
  <si>
    <t>Se recomienda continuar con esta estrategia en el año 2020 y formularla en el PAAC de dicha vigencia</t>
  </si>
  <si>
    <t>La últimas acciones se completaron con la semana del buen trato (campaña N°4) que tuvo lugar en noviembre de 2019. En esta actividad general involucró la promoción de comportamientos deseados en la Entidad como, actitud positiva, compañerismo, tolerancia, amor propio reconocer al otro.</t>
  </si>
  <si>
    <t>Inducciones realizadas/2</t>
  </si>
  <si>
    <t>N.A</t>
  </si>
  <si>
    <t>Se recomienda formular una estrategia en el PAAC para el 2020 acorde con las recomendaciones dadas por el Consejo Distrital de Archivos frente a la implementación de este documento</t>
  </si>
  <si>
    <t>N.A.</t>
  </si>
  <si>
    <t>Se realizo un diagnóstico al interior de la Entidad, relacionado con  Servicio al Ciudadano, a través de una metodología de encuestas, lo cual permitió analizar este proceso e identificar acciones de mejora</t>
  </si>
  <si>
    <t>En el mes de diciembre se desarrollo una segunda (2) campaña audiovisual, en la cual se informan los canales de atención de la Entidad y la importancia que representan los ciudadanos cuando  interponen una PQRS</t>
  </si>
  <si>
    <t>Se realizó la actualización y adopción del Manual de Servicio al Ciudadano a través de la resolución 1344 del 27 de diciembre de 2019</t>
  </si>
  <si>
    <t>El pasado mes de septiembre de 2019, se aplico una cuarta (4) medición, en la cual se realizó una encuesta de percepción en el componente Troncal, cuyos resultados serán entregados a principios del mes de enero de 2020.</t>
  </si>
  <si>
    <t>Versión 35: El cambio se produjo por ajustes en el  componente de "Plan de Adquisiciones", aprobados en comité de contratación del día 24 y el 30 de octubre de 2019  (Anexo 26)
Versión 36: El cambio se produjo por ajustes en el  componente de "Plan de Adquisiciones", aprobados en comité de contratación del día 8,13 y 15 de noviembre de 2019  (Anexo 27 )
Versión 37: El cambio se produjo por ajustes en el  componente de "Plan de Adquisiciones", aprobados en comité de contratación del día 28 de noviembre de 2019  (Anexo 28 ) y un cambio solicitado por Sub Económica
Versión 38:  El cambio se produjo por ajustes en el  componente de "Plan de Adquisiciones", aprobados en comité de contratación del día 9 de diciembre de 2019  (Anexo 29)
Versión 39: El cambio se produjo por ajustes en el  componente de "Plan de Adquisiciones", aprobados en comité de contratación del día 11 de diciembre de 2019 (Anexo 30 )
Versión 40: El cambio se produjo por ajustes en el  componente de "Plan de Adquisiciones", aprobados en comité de contratación del día 19 de diciembre de 2019 (Anexo 31 )
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2019.</t>
  </si>
  <si>
    <t xml:space="preserve">La actividad se cumplió desde el primer trimestre de 2019 </t>
  </si>
  <si>
    <t>Aunque esta actividad se cumplió desde marzo del 2019, en diciembre de dicha vigencia y teniendo en cuenta el cierre de la administración del alcalde Enrique Peñalosa, TRANSMILENIO S.A. participo en la rendición de cuentas que realizo el Sector Movilidad</t>
  </si>
  <si>
    <t>La actividad se cumplió desde el  mes de mayo de 2019 y se recibió el informes respectivo en el mes de septiembre con los indicadores en semáforo en verde</t>
  </si>
  <si>
    <t>No hay observación. La entidad recibió el informe de resultados de la aplicación de la herramienta de seguimiento a la Gestión Distrital   (Primer semestre 2019) por parte de la Veeduría Distrital</t>
  </si>
  <si>
    <t>No hay observación.. Los informes se encuentran publicados en la pagina web de la Entidad en el link de Transparencia y Acceso a la Información</t>
  </si>
  <si>
    <t>Se han efectuado 2300 actividades de Gestión Social con las comunidades, de la siguiente manera:
* Apoyo Grupos de Interés: 184
* Atención a Bloqueos, Marchas y/o Contingencias: 45
* Audiencias:  45
* Divulgación: 451
* Mesa de Trabajo: 83
* Reunión: 1004
* Recorrido: 266
* Otro: 222</t>
  </si>
  <si>
    <t>No hay observación. Esta actividad ya se habia cumplido desde el tercer trimestre del año.</t>
  </si>
  <si>
    <t>La Oficina Asesora de Planeación ajusto el mapa de riesgos corrupción aacorde con las observaciones realizadas por la OCI en sus evaluaciones al mapa de riesgos de corrupción</t>
  </si>
  <si>
    <t>No hay observación. Actividad cumplida desde el primer trimestre de 2019</t>
  </si>
  <si>
    <t>Profesional Especializado Grado 06 - Seguridad Informática y 
Profesional Especializado 06 - Coordinador de Procesos Corporativos</t>
  </si>
  <si>
    <t>Se culmino el proceso de cualificación con personal de TransMicable encargados de filas y organización de embarque.  (acción cumplida en el seguimiento de agosto de 2019])</t>
  </si>
  <si>
    <t>El día 14 de agosto de 2019 se realizo una segunda (2) capacitación a los funcionarios encargados de dar respuesta a las PQRS de las diferentes dependencias de TRANSMILENIO S.A., y concesionarios, el tema a abordar fue lenguaje claro y tratamiento especial enfocado a las peticiones interpuestas por niños.
De acuerdo al primer soporte del seguimiento realizado en abril de 2019 y esta ultima acción se cumplió con la meta respectiva  (acción cumplida en el seguimiento de agosto de 2019])</t>
  </si>
  <si>
    <t xml:space="preserve">Mínimo dos (2) inducciones presenciales </t>
  </si>
  <si>
    <t>Avanzar en la Implementación de componentes de infraestructura tecnológica que soportan la adopción de la Política de Gobierno Digital en relación con los sitios Web de la Entidad, en el marco de la Ley 1712 de  2014</t>
  </si>
  <si>
    <t>No hay observación. La actividad se cumplió desde el mes de agosto de 2019</t>
  </si>
  <si>
    <t>No hay observación. Se observa la publicación de 12 informes en la pagina web de la entidad en el link de Transparencia y Acceso a la Información.</t>
  </si>
  <si>
    <t>Esta actividad se cumplió en el mes de junio de 2019</t>
  </si>
  <si>
    <t xml:space="preserve">No hay observación. La actividad se cumplió desde el mes de enero de 2019 </t>
  </si>
  <si>
    <t>Se evidencia correos remitidos los días 23 y 26 de diciembre de 2019 por la jefe de la OAP a las áreas, solicitando último monitoreo a las estrategias PAAC y riesgos de corrupción.</t>
  </si>
  <si>
    <t>La actividad se cumplió desde el mes de febrero de 2019</t>
  </si>
  <si>
    <t xml:space="preserve">Se realizaron 12 informes sobre el balance de PQRS, correspondientes al periodo de enero - diciembre de 2019. Se encuentran publicados en:
https://www.transmilenio.gov.co/publicaciones/149095/informe_de_peticiones_quejas_reclamos_denuncias_y_solicitudes_de_acceso_a_la_informacion_por_mes/ </t>
  </si>
  <si>
    <t>Las páginas Web de la entidad están siendo soportadas por medio del Contrato 604-2019 con objeto "Contratar la Actualización, Diseño, Implementación y Mantenimiento de soluciones de software para los sitios Web de TRANSMILENIO S.A. 
Los soportes de dicho contrato y su ejecución pueden ser consultados en SECOP II. El proceso fue el TMSA-SAM-07-2019. Se señala a continuación la ruta de acceso al SECOP:
https://community.secop.gov.co/Public/Tendering/ContractNoticeManagement/Index?currentLanguage=es-CO&amp;Page=login&amp;Country=CO&amp;SkinName=CCE</t>
  </si>
  <si>
    <t>Con corte a 31 de diciembre de 2019 la Oficina asesora de Planeación realizó el pasado 26 de noviembre  de esa  vigencia, el Taller de empoderamiento dirigido a los gestores de riesgo la cual ayuda a interiorizar y desarrollar la política de riesgos de TRANSMILENIO S.A.</t>
  </si>
  <si>
    <t>Para la vigencia 2020 se recomienda continuar con una estrategia de divulgación de la política de riesgos que logre llegar a todos los niveles organizativos de la Entidad</t>
  </si>
  <si>
    <t>Oficina de Control Interno 
 TERCERA LÍNEA DE DEFENSA)</t>
  </si>
  <si>
    <t>EVALUACIÓN TERCERA LÍNEA DE DEFENSA - DICIEMBRE 31 DE 2019</t>
  </si>
  <si>
    <t xml:space="preserve">Actividad terminada desde el seguimiento pasado. </t>
  </si>
  <si>
    <t>En la pagina web de TRANSMILENIO IO S. A, se encuentran publicadas 40versiones del plan de acción del año 2019,  con fecha de ultima modificación 27 de diciembre de 2019. https://www.transmilenio.gov.co/publicaciones/151115/plan-de-accion-2019-de-transmilenio/</t>
  </si>
  <si>
    <t xml:space="preserve">El mapa de riesgos de corrupción fue actualizado y se encuentra publicado en la pagina web de la Entidad </t>
  </si>
  <si>
    <t>Actividad terminada desde el seguimiento pasado</t>
  </si>
  <si>
    <t>Sin observación</t>
  </si>
  <si>
    <t>En el SECOP II , se evidencio el proceso TMSA-SAM-07-2019, en el cual el objeto es: “Contratar la Actualización, diseño, implementación y mantenimiento de soluciones de software para los sitios WEB”, con fecha de firma de contrato: 21 de Junio de 2019, por espacio de 10 meses.</t>
  </si>
  <si>
    <t>El área reportó un archivo en Excel donde registra 17 actividades relacionadas con Audiencias Públicas de rendición de cuentas en la s diferentes localidades de la Ciudad.</t>
  </si>
  <si>
    <t>El área reportó un archivo en Excel donde registra 17 actividades relacionadas con Eventos de participación en varias localidades (La Candelaria, Chapinero, Usme, Santa fe, Ciudad Bolívar , Kennedy, Bosa, Teusaquillo, Suba, Engativá, Usaquén, Puente Aranda, San Cristóbal, Fontibón, Tunjuelito, Barrios Unidos), Si bien es cierto se registran 17 eventos fueron solamente 16 localidades las que se identificaron por tanto la meta no fue cumplida como fue creada.  El indicador no sería del 100% sino de un 94%.</t>
  </si>
  <si>
    <t>El área reportó un archivo en Excel donde registra 1500 espacios de pedagogía realizados en las diferentes localidades.</t>
  </si>
  <si>
    <t>La Oficina De Control Interno evidenció el documento en PDF MODELO DE REQUISITOS PARA LA GESTIÓN DE DOCUMENTOS ELECTRÓNICOS TRANSMILENIO S.A. y un archivo en Excel  que contiene la TABLA DE CONTROL DE ACCESO 2019 USUARIOS-ROLES</t>
  </si>
  <si>
    <t>Los usuarios que cuentan con la Tarjeta Tullave personalizada pueden acceder a diferentes beneficios, dentro de estos se encuentran dos (2) viajes a crédito, transbordos, recuperación de saldo y notificaciones de la operación del Sistema, no obstante para surtir el trámite de personalización, es necesario acercarse a uno de los cuarenta (40) puntos ubicados en algunos portales, centros comerciales,  estaciones y CADES, pero teniendo en cuenta la dimensión poblacional y territorial de la ciudad de Bogotá, es necesario habilitar puntos adicionales y contar con la disponibilidad de realizar virtualmente el procedimiento de personalización, adicionalmente muchos usuarios no cuentan con el tiempo para realizar el trámite establecido.</t>
  </si>
  <si>
    <t xml:space="preserve">Teniendo en cuenta lo expuesto por la primera y segunda línea de defensa la Oficina de Control Interno recomienda hacer seguimiento de los tramites con lo terceros que intervienes en la actividad.
Se deja el mismo porcentaje que traía la actividad desde el seguimiento pasado </t>
  </si>
  <si>
    <t>Descripción del avance
MONITOREO PRIMERA LÍNEA DE DEFENSA</t>
  </si>
  <si>
    <t>Por medio de la resolución 622 del 28 de junio de 2019, se actualizó el Procedimiento P-SC-001 Atención de Peticiones, Quejas, Reclamos y Sugerencias" (acción cumplida en el seguimiento de agosto de 2019])</t>
  </si>
  <si>
    <t>Componentes de infraestructura tecnológica implementados para soportar la página Web de la entidad / Componentes de infraestructura tecnológica requeridos para soportar la Página WEB de la entidad en el marco de la Ley 1712 de 2014</t>
  </si>
  <si>
    <t>En la página web de TRANSMILENIO S.A. se identificó la publicación de los 12 informes  sobre el balance de PQRS</t>
  </si>
  <si>
    <r>
      <t>Se identificó en el Micrositio del MIPG  la actualización del Manual del Servicio al  Ciudadano M-M-SC-005 de diciemb</t>
    </r>
    <r>
      <rPr>
        <sz val="12"/>
        <color rgb="FFFF0000"/>
        <rFont val="Arial"/>
        <family val="2"/>
      </rPr>
      <t>r</t>
    </r>
    <r>
      <rPr>
        <sz val="12"/>
        <rFont val="Arial"/>
        <family val="2"/>
      </rPr>
      <t>e de 2019</t>
    </r>
  </si>
  <si>
    <t>La actividad se cumplió en el primer semestre del año</t>
  </si>
  <si>
    <t>Durante  el año 2019 se  publicaron informes externos e internos  como información relevante de la entidad  dando cumplimiento a la Ley  de Transparencia ( (Ley 1712 de 2014), comunicados de prensa, contenidos multimedia, apoyo a campañas Externas (Distrito), cambios operacionales de las rutas del Sistema Integrado de Transporte Público, especiales multimedias. A la fecha se recibieron 495 solicitudes para subir al sitio web de TransMilenio,  reflejándose 495 publicaciones.</t>
  </si>
  <si>
    <r>
      <t>Se presentó el documento durante la visita del Archivo de Bogotá en el mes de junio  DE 2019 para sus observaciones, sin embargo en  las conclusiones y recomendaciones dadas por el Consejo Distrital de Archivos en documento  radicado con numero 2019ER24516 viñeta doce recomienda que..."</t>
    </r>
    <r>
      <rPr>
        <i/>
        <sz val="12"/>
        <color theme="1"/>
        <rFont val="Arial"/>
        <family val="2"/>
      </rPr>
      <t>en el marco de la estrategia Bogotá 2019  IGA+10 subcomponente de gestión documental, línea tres (SIC) que se adelantará en el año 2020, la construcción y/o ajuste y adopción e implementación de este instrumento y los dos planes que lo integran."</t>
    </r>
  </si>
  <si>
    <t>Realizar el inventario de documentos a eliminar y que están relacionado en las TDR</t>
  </si>
  <si>
    <t>Se evidenció documento en Excel por cada una de las dependencias con el inventario a eliminar</t>
  </si>
  <si>
    <t xml:space="preserve">Durante el año 2019 se viene trabajando en mejorar la visualización de los contenidos, debido a que existen formatos  de algunas áreas que están escaneadas y no se puede garantizar la accesibilidad del mismo, por esta razón se proyecta  buscar alternativas para garantizar la lectura de los mismo en otro tipo de formato De igual forma , se debe implementar  la  lengua de señas para formato de video como  animaciones en el menú del sitio web </t>
  </si>
  <si>
    <t>Realizar inducciones presenciales a las personas (contratistas y trabajadores que ingresen a la Entidad durante la vigencia 2019) sensibilizando  acerca de lo que hace la Entidad haciendo énfasis en los valores del servicio público enmarcados en  el código de integridad y sus comportamientos asociados</t>
  </si>
  <si>
    <t>La Oficina de Control Interno evidenció el video de campañas de atención  informativas a Usuarios relacionadas con los canales de atención para la recepción de PQR´s</t>
  </si>
  <si>
    <t xml:space="preserve">Actividad terminada desde el seguimiento pasado. Se realizó una nueva modificación al Manual de Gestión del Riesgo, versión 3, de julio de 2019. </t>
  </si>
  <si>
    <t>Mediante resolución No. 723 de  julio 31 de 2019 fue aprobada la versión 3 del   Manual de Gestión del Riesgo, versión 3, de julio de 2019. En el Comité Institucional del Sistema de Control Interno, realizado el 30 de julio de 2019, fue aprobada la política de Administración del Riego, en cumplimiento al Decreto 648 de 2018.</t>
  </si>
  <si>
    <t xml:space="preserve">Mediante correo electrónico de fecha 08 de enero de 2020 la Oficina Asesora de Planeación remitió a la Oficina de Control Interno el monitoreo realizado a las estrategias PAAC y mapa de riesgos de corrupción el cual fue enviado el 10 de enero de 2020 con su monitoreo
</t>
  </si>
  <si>
    <t xml:space="preserve">Se evidenció el reporte de los 40 informes </t>
  </si>
  <si>
    <t xml:space="preserve">Esta actividad se encuentra al 100% desde el seguimiento pasado. En  la pagina Web se encuentra publicada la información al respecto </t>
  </si>
  <si>
    <t>El área reportó un archivo en Excel donde se registran 2,300 encuentros con las comunidades realizadas en el año 2019
Los registros se encuentran soportados en actas, material fotográfico entre otros</t>
  </si>
  <si>
    <t xml:space="preserve">El área reportó un archivo en Excel donde registra 17 actividades relacionadas con Audiencias Públicas de rendición de cuentas en las diferentes localidades de la Ciudad, las cuales a su vez se encuentran soportadas en  actas y/o registros fotográficos según corresponda </t>
  </si>
  <si>
    <t>Se evidenció un documento en PDF 19 paginas.  Este documento contiene en su parte final unas recomendaciones  por las cuales la Oficina de Control Interno  sugiere socializarlas con las dependencias .</t>
  </si>
  <si>
    <t>Teniendo en cuenta lo reportado por el área, la Oficina de Control Interno deja el mismo avance del seguimiento anterior, teniendo en cuenta que no tuvo avance y se une a la recomendación dada por la segunda línea de defensa:   “Se recomienda formular una estrategia en el PAAC para el 2020 acorde con las recomendaciones dadas por el Consejo Distrital de Archivos frente a la implementación de este documento”.
La Oficina de Control Interno  no esta de acuerdo con el porcentaje del 100% dado al indicador  en el monitoreo</t>
  </si>
  <si>
    <t>Esta actividad no se llevó a cabo como se propuso en el seguimiento realizado a 31 de agosto de 2019, no obstante  la OCI, recibió el correo de fecha 09/01/2020 con la presentación de la Estrategia de Divulgación  Política de Riesgos Ajustada Oct 2019.
En dicha presentación,  se identifica el cambio efectuado por la OAP a la acción, en cuanto a la estrategia de divulgación la cual correspondió a un taller dirigido a los gestores de riesgos, quedando con el mismo peso del 60%.</t>
  </si>
  <si>
    <t>Se evidenció la publicación  del PAAC  y de la matriz de  mapa de riesgos de corrupción con 64 controles cada uno con su nombre  y publicada su actualización en el mes de diciembre de 2019</t>
  </si>
  <si>
    <t>En la pagina web de la Entidad se evidencia la publicación en los términos estipulados, de los informes  relacionados con el seguimiento  a las actividades del PAAC. 2019</t>
  </si>
  <si>
    <t>Se  evidenció la publicación de los once (11)  estados financieros en la pagina web de la Entidad, con corte a 30 de noviembre de 2019</t>
  </si>
  <si>
    <t xml:space="preserve">Sin observación </t>
  </si>
  <si>
    <t xml:space="preserve">Se evidencia  una  (1) presentación donde se resumen  la encuesta  del componente  Zonal, de fecha diciembre de 2019.
</t>
  </si>
  <si>
    <t>No se cumplió con el indicador  al 100%, el área informa  "Durante el año 2019 se subió contenido accesible a la web, buscando garantizando la visualización y lectura de los archivos de la entidad con los criterios de accesibilidad alcanzables. No obstante, en el 2020 para cumplir con todos los componentes de accesibilidad web se debe trabajar en nuevas alternativas de visualización de contenidos robustos, generar sensibilización y compromiso en las áreas para dar cumplimiento a la Norma Técnica Colombiana (NTC) 5854 dentro de la estrategia Digital del Ministerio de Tecnologías de la Información y las Comunicaciones ( MINTIC)."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</si>
</sst>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7">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20"/>
      <color theme="1"/>
      <name val="Calibri"/>
      <family val="2"/>
      <scheme val="minor"/>
    </font>
    <font>
      <sz val="9"/>
      <name val="SansSerif"/>
    </font>
    <font>
      <b/>
      <sz val="11"/>
      <color indexed="59"/>
      <name val="SansSerif"/>
    </font>
    <font>
      <b/>
      <sz val="12"/>
      <name val="Calibri"/>
      <family val="2"/>
    </font>
    <font>
      <sz val="11"/>
      <color theme="1"/>
      <name val="Calibri"/>
      <family val="2"/>
    </font>
    <font>
      <sz val="10"/>
      <name val="Arial"/>
      <family val="2"/>
    </font>
    <font>
      <sz val="11"/>
      <color theme="1"/>
      <name val="Calibri"/>
      <family val="2"/>
      <scheme val="minor"/>
    </font>
    <font>
      <sz val="12"/>
      <color theme="1"/>
      <name val="Arial"/>
      <family val="2"/>
    </font>
    <font>
      <b/>
      <sz val="12"/>
      <color theme="1"/>
      <name val="Arial"/>
      <family val="2"/>
    </font>
    <font>
      <b/>
      <sz val="11"/>
      <color indexed="72"/>
      <name val="SansSerif"/>
    </font>
    <font>
      <b/>
      <sz val="9"/>
      <color indexed="72"/>
      <name val="SansSerif"/>
    </font>
    <font>
      <sz val="12"/>
      <name val="Arial"/>
      <family val="2"/>
    </font>
    <font>
      <b/>
      <sz val="20"/>
      <color theme="1"/>
      <name val="Arial"/>
      <family val="2"/>
    </font>
    <font>
      <b/>
      <sz val="16"/>
      <color theme="1"/>
      <name val="Arial"/>
      <family val="2"/>
    </font>
    <font>
      <sz val="11"/>
      <color theme="1"/>
      <name val="Arial"/>
      <family val="2"/>
    </font>
    <font>
      <b/>
      <sz val="14"/>
      <color theme="1"/>
      <name val="Arial"/>
      <family val="2"/>
    </font>
    <font>
      <sz val="20"/>
      <color theme="1"/>
      <name val="Arial"/>
      <family val="2"/>
    </font>
    <font>
      <sz val="9"/>
      <color indexed="72"/>
      <name val="SansSerif"/>
    </font>
    <font>
      <b/>
      <sz val="12"/>
      <name val="Arial"/>
      <family val="2"/>
    </font>
    <font>
      <sz val="10"/>
      <name val="Arial"/>
    </font>
    <font>
      <i/>
      <sz val="12"/>
      <color theme="1"/>
      <name val="Arial"/>
      <family val="2"/>
    </font>
    <font>
      <b/>
      <sz val="10"/>
      <color theme="1"/>
      <name val="Arial"/>
      <family val="2"/>
    </font>
    <font>
      <sz val="14"/>
      <color theme="1"/>
      <name val="Calibri"/>
      <family val="2"/>
      <scheme val="minor"/>
    </font>
    <font>
      <sz val="16"/>
      <color theme="1"/>
      <name val="Calibri"/>
      <family val="2"/>
      <scheme val="minor"/>
    </font>
    <font>
      <sz val="12"/>
      <color rgb="FFFF0000"/>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1" tint="0.49998474074526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0">
    <xf numFmtId="0" fontId="0" fillId="0" borderId="0"/>
    <xf numFmtId="0" fontId="10" fillId="0" borderId="0"/>
    <xf numFmtId="0" fontId="4" fillId="2" borderId="0" applyNumberFormat="0">
      <alignment vertical="center"/>
    </xf>
    <xf numFmtId="0" fontId="10" fillId="0" borderId="0" applyNumberFormat="0" applyFont="0" applyFill="0" applyBorder="0" applyAlignment="0" applyProtection="0"/>
    <xf numFmtId="0" fontId="16" fillId="0" borderId="0"/>
    <xf numFmtId="9" fontId="17" fillId="0" borderId="0" applyFont="0" applyFill="0" applyBorder="0" applyAlignment="0" applyProtection="0"/>
    <xf numFmtId="0" fontId="16" fillId="0" borderId="0" applyNumberFormat="0" applyFont="0" applyFill="0" applyBorder="0" applyAlignment="0" applyProtection="0"/>
    <xf numFmtId="0" fontId="10" fillId="0" borderId="0"/>
    <xf numFmtId="0" fontId="10" fillId="0" borderId="0" applyNumberFormat="0" applyFont="0" applyFill="0" applyBorder="0" applyAlignment="0" applyProtection="0"/>
    <xf numFmtId="0" fontId="30" fillId="0" borderId="0" applyNumberFormat="0" applyFont="0" applyFill="0" applyBorder="0" applyAlignment="0" applyProtection="0"/>
  </cellStyleXfs>
  <cellXfs count="331">
    <xf numFmtId="0" fontId="0" fillId="0" borderId="0" xfId="0"/>
    <xf numFmtId="0" fontId="0" fillId="0" borderId="0" xfId="0" applyFill="1"/>
    <xf numFmtId="0" fontId="1" fillId="0" borderId="0" xfId="0" applyFont="1" applyFill="1" applyBorder="1" applyAlignment="1">
      <alignment horizontal="right" vertical="center"/>
    </xf>
    <xf numFmtId="0" fontId="6" fillId="0" borderId="0" xfId="0" applyFont="1" applyFill="1" applyBorder="1" applyAlignment="1">
      <alignment horizontal="left" vertical="center"/>
    </xf>
    <xf numFmtId="0" fontId="4"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3" fillId="2" borderId="0" xfId="0" applyFont="1" applyFill="1" applyBorder="1" applyAlignment="1">
      <alignment horizontal="left" vertical="center"/>
    </xf>
    <xf numFmtId="0" fontId="24" fillId="2" borderId="0" xfId="0" applyFont="1" applyFill="1" applyBorder="1" applyAlignment="1">
      <alignment horizontal="left" vertical="center"/>
    </xf>
    <xf numFmtId="0" fontId="24" fillId="2" borderId="0" xfId="0" applyFont="1" applyFill="1" applyBorder="1" applyAlignment="1">
      <alignment horizontal="right" vertical="center"/>
    </xf>
    <xf numFmtId="0" fontId="25" fillId="0" borderId="0" xfId="0" applyFont="1"/>
    <xf numFmtId="0" fontId="19" fillId="2" borderId="1" xfId="0" applyFont="1" applyFill="1" applyBorder="1" applyAlignment="1">
      <alignment horizontal="center" vertical="center"/>
    </xf>
    <xf numFmtId="0" fontId="19" fillId="2" borderId="1" xfId="0" applyFont="1" applyFill="1" applyBorder="1" applyAlignment="1">
      <alignment vertical="center"/>
    </xf>
    <xf numFmtId="0" fontId="19"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2" borderId="1" xfId="0" applyFont="1" applyFill="1" applyBorder="1" applyAlignment="1">
      <alignment horizontal="center" vertical="center" wrapText="1"/>
    </xf>
    <xf numFmtId="14" fontId="18" fillId="2" borderId="1" xfId="0" applyNumberFormat="1" applyFont="1" applyFill="1" applyBorder="1" applyAlignment="1">
      <alignment horizontal="center" vertical="center" wrapText="1"/>
    </xf>
    <xf numFmtId="14" fontId="18" fillId="2" borderId="1" xfId="0" applyNumberFormat="1" applyFont="1" applyFill="1" applyBorder="1" applyAlignment="1">
      <alignment horizontal="center" vertical="center"/>
    </xf>
    <xf numFmtId="0" fontId="18" fillId="2" borderId="3" xfId="0" applyFont="1" applyFill="1" applyBorder="1" applyAlignment="1">
      <alignment horizontal="center" vertical="center" wrapText="1"/>
    </xf>
    <xf numFmtId="0" fontId="25" fillId="0" borderId="0" xfId="0" applyFont="1" applyProtection="1">
      <protection locked="0"/>
    </xf>
    <xf numFmtId="0" fontId="25" fillId="0" borderId="4" xfId="0" applyFont="1" applyBorder="1" applyAlignment="1">
      <alignment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2" borderId="0" xfId="0" applyFill="1"/>
    <xf numFmtId="0" fontId="2"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15" fillId="2" borderId="0" xfId="0" applyFont="1" applyFill="1"/>
    <xf numFmtId="0" fontId="18" fillId="2" borderId="0" xfId="0" applyFont="1" applyFill="1"/>
    <xf numFmtId="0" fontId="25" fillId="2" borderId="0" xfId="0" applyFont="1" applyFill="1" applyProtection="1">
      <protection locked="0"/>
    </xf>
    <xf numFmtId="0" fontId="29"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justify"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0" fillId="2" borderId="0" xfId="0" applyFill="1" applyBorder="1"/>
    <xf numFmtId="0" fontId="8"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0" fontId="0" fillId="0" borderId="0" xfId="0" applyProtection="1">
      <protection locked="0"/>
    </xf>
    <xf numFmtId="0" fontId="0" fillId="0" borderId="0" xfId="0"/>
    <xf numFmtId="0" fontId="0" fillId="0" borderId="0" xfId="0" applyFill="1"/>
    <xf numFmtId="0" fontId="2"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8" fillId="0" borderId="0" xfId="0" applyFont="1" applyFill="1"/>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justify" vertical="center" wrapText="1"/>
    </xf>
    <xf numFmtId="0" fontId="7" fillId="0" borderId="4" xfId="0" applyFont="1" applyFill="1" applyBorder="1" applyAlignment="1">
      <alignment horizontal="center" vertical="center"/>
    </xf>
    <xf numFmtId="0" fontId="7" fillId="0" borderId="4" xfId="0" applyFont="1" applyFill="1" applyBorder="1" applyAlignment="1">
      <alignment vertical="center"/>
    </xf>
    <xf numFmtId="0" fontId="7" fillId="0" borderId="4" xfId="0" applyFont="1" applyFill="1" applyBorder="1" applyAlignment="1">
      <alignment horizontal="center" vertical="center" wrapText="1"/>
    </xf>
    <xf numFmtId="0" fontId="11" fillId="0" borderId="22" xfId="0" applyFont="1" applyFill="1" applyBorder="1" applyAlignment="1">
      <alignment vertical="center"/>
    </xf>
    <xf numFmtId="0" fontId="11" fillId="0" borderId="23" xfId="0" applyFont="1" applyFill="1" applyBorder="1" applyAlignment="1">
      <alignment vertical="center"/>
    </xf>
    <xf numFmtId="0" fontId="11" fillId="0" borderId="24" xfId="0" applyFont="1" applyFill="1" applyBorder="1" applyAlignment="1">
      <alignment vertical="center"/>
    </xf>
    <xf numFmtId="0" fontId="30" fillId="0" borderId="0" xfId="9" applyNumberFormat="1" applyFont="1" applyFill="1" applyBorder="1" applyAlignment="1"/>
    <xf numFmtId="0" fontId="12" fillId="0" borderId="0" xfId="9" applyNumberFormat="1" applyFont="1" applyFill="1" applyBorder="1" applyAlignment="1" applyProtection="1">
      <alignment horizontal="left" vertical="top" wrapText="1"/>
    </xf>
    <xf numFmtId="0" fontId="21" fillId="0" borderId="5" xfId="9" applyNumberFormat="1" applyFont="1" applyFill="1" applyBorder="1" applyAlignment="1" applyProtection="1">
      <alignment horizontal="center" vertical="center" wrapText="1"/>
    </xf>
    <xf numFmtId="0" fontId="6" fillId="2" borderId="0" xfId="0" applyFont="1" applyFill="1" applyBorder="1" applyAlignment="1">
      <alignment horizontal="left" vertical="center"/>
    </xf>
    <xf numFmtId="0" fontId="4" fillId="2"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1" fillId="3" borderId="0" xfId="0" applyFont="1" applyFill="1" applyBorder="1" applyAlignment="1">
      <alignment horizontal="right" vertical="center"/>
    </xf>
    <xf numFmtId="0" fontId="3" fillId="2" borderId="1" xfId="0" applyFont="1" applyFill="1" applyBorder="1" applyAlignment="1">
      <alignment horizontal="justify" vertical="center" wrapText="1"/>
    </xf>
    <xf numFmtId="0" fontId="3" fillId="2" borderId="4" xfId="0" applyFont="1" applyFill="1" applyBorder="1" applyAlignment="1">
      <alignment vertical="center" wrapText="1"/>
    </xf>
    <xf numFmtId="0" fontId="18" fillId="0" borderId="0" xfId="0" applyFont="1"/>
    <xf numFmtId="0" fontId="30" fillId="0" borderId="0" xfId="9" applyNumberFormat="1" applyFont="1" applyFill="1" applyBorder="1" applyAlignment="1">
      <alignment horizontal="justify" vertical="center"/>
    </xf>
    <xf numFmtId="0" fontId="12" fillId="0" borderId="0" xfId="9" applyNumberFormat="1" applyFont="1" applyFill="1" applyBorder="1" applyAlignment="1" applyProtection="1">
      <alignment horizontal="center" vertical="top" wrapText="1"/>
    </xf>
    <xf numFmtId="0" fontId="30" fillId="0" borderId="0" xfId="9" applyNumberFormat="1" applyFont="1" applyFill="1" applyBorder="1" applyAlignment="1">
      <alignment horizontal="center"/>
    </xf>
    <xf numFmtId="14" fontId="5" fillId="2" borderId="2" xfId="0" applyNumberFormat="1" applyFont="1" applyFill="1" applyBorder="1" applyAlignment="1">
      <alignment horizontal="center" vertical="center" wrapText="1"/>
    </xf>
    <xf numFmtId="0" fontId="11" fillId="5" borderId="35" xfId="0" applyFont="1" applyFill="1" applyBorder="1" applyAlignment="1">
      <alignment vertical="center"/>
    </xf>
    <xf numFmtId="0" fontId="3" fillId="2" borderId="36" xfId="0" applyFont="1" applyFill="1" applyBorder="1" applyAlignment="1">
      <alignment horizontal="center" vertical="center" wrapText="1"/>
    </xf>
    <xf numFmtId="0" fontId="3" fillId="2" borderId="25" xfId="0" applyFont="1" applyFill="1" applyBorder="1" applyAlignment="1">
      <alignment vertical="center" wrapText="1"/>
    </xf>
    <xf numFmtId="0" fontId="3" fillId="2" borderId="37" xfId="0" applyFont="1" applyFill="1" applyBorder="1" applyAlignment="1">
      <alignment vertical="center" wrapText="1"/>
    </xf>
    <xf numFmtId="0" fontId="3"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2" borderId="29" xfId="0" applyFont="1" applyFill="1" applyBorder="1" applyAlignment="1">
      <alignment horizontal="justify" vertical="center" wrapText="1"/>
    </xf>
    <xf numFmtId="0" fontId="3" fillId="2" borderId="29" xfId="0" applyFont="1" applyFill="1" applyBorder="1" applyAlignment="1">
      <alignment horizontal="center" vertical="center" wrapText="1"/>
    </xf>
    <xf numFmtId="14" fontId="5" fillId="2" borderId="2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Fill="1" applyBorder="1" applyAlignment="1">
      <alignment horizontal="justify" vertical="center" wrapText="1"/>
    </xf>
    <xf numFmtId="9" fontId="3" fillId="2"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0" fontId="11" fillId="2" borderId="33" xfId="0" applyFont="1" applyFill="1" applyBorder="1" applyAlignment="1">
      <alignment vertical="center"/>
    </xf>
    <xf numFmtId="0" fontId="11" fillId="2" borderId="31" xfId="0" applyFont="1" applyFill="1" applyBorder="1" applyAlignment="1">
      <alignment vertical="center"/>
    </xf>
    <xf numFmtId="0" fontId="11" fillId="2" borderId="34" xfId="0" applyFont="1" applyFill="1" applyBorder="1" applyAlignment="1">
      <alignment vertical="center"/>
    </xf>
    <xf numFmtId="0" fontId="11" fillId="2" borderId="35" xfId="0" applyFont="1" applyFill="1" applyBorder="1" applyAlignment="1">
      <alignment vertical="center"/>
    </xf>
    <xf numFmtId="0" fontId="11" fillId="2" borderId="32" xfId="0" applyFont="1" applyFill="1" applyBorder="1" applyAlignment="1">
      <alignment vertical="center"/>
    </xf>
    <xf numFmtId="0" fontId="8" fillId="2" borderId="26" xfId="0" applyFont="1" applyFill="1" applyBorder="1" applyAlignment="1">
      <alignment horizontal="center" vertical="center" wrapText="1"/>
    </xf>
    <xf numFmtId="14" fontId="9" fillId="2" borderId="27" xfId="0" applyNumberFormat="1"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8" fillId="2" borderId="29" xfId="0" applyFont="1" applyFill="1" applyBorder="1" applyAlignment="1">
      <alignment horizontal="justify" vertical="center" wrapText="1"/>
    </xf>
    <xf numFmtId="0" fontId="9" fillId="2" borderId="29" xfId="0" applyFont="1" applyFill="1" applyBorder="1" applyAlignment="1">
      <alignment horizontal="center" vertical="center" wrapText="1"/>
    </xf>
    <xf numFmtId="0" fontId="8" fillId="2" borderId="29" xfId="0" applyFont="1" applyFill="1" applyBorder="1" applyAlignment="1">
      <alignment horizontal="center" vertical="center" wrapText="1"/>
    </xf>
    <xf numFmtId="14" fontId="8" fillId="2" borderId="29" xfId="0" applyNumberFormat="1" applyFont="1" applyFill="1" applyBorder="1" applyAlignment="1">
      <alignment horizontal="center" vertical="center"/>
    </xf>
    <xf numFmtId="14" fontId="8" fillId="2" borderId="30"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1" xfId="0" applyFont="1" applyFill="1" applyBorder="1" applyAlignment="1">
      <alignment vertical="center"/>
    </xf>
    <xf numFmtId="0" fontId="7" fillId="2"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1" xfId="0" applyFont="1" applyFill="1" applyBorder="1" applyAlignment="1">
      <alignment horizontal="center" vertical="center"/>
    </xf>
    <xf numFmtId="0" fontId="3" fillId="0" borderId="29" xfId="0" applyFont="1" applyFill="1" applyBorder="1" applyAlignment="1">
      <alignment horizontal="justify" vertical="center" wrapText="1"/>
    </xf>
    <xf numFmtId="9" fontId="3" fillId="2" borderId="29" xfId="0" applyNumberFormat="1" applyFont="1" applyFill="1" applyBorder="1" applyAlignment="1">
      <alignment horizontal="center" vertical="center" wrapText="1"/>
    </xf>
    <xf numFmtId="164" fontId="8" fillId="0" borderId="29" xfId="0" applyNumberFormat="1" applyFont="1" applyBorder="1" applyAlignment="1">
      <alignment horizontal="center" vertical="center"/>
    </xf>
    <xf numFmtId="0" fontId="2" fillId="2" borderId="34" xfId="0" applyFont="1" applyFill="1" applyBorder="1" applyAlignment="1">
      <alignment horizontal="center" vertical="center"/>
    </xf>
    <xf numFmtId="164" fontId="8" fillId="0" borderId="2" xfId="0" applyNumberFormat="1" applyFont="1" applyBorder="1" applyAlignment="1">
      <alignment horizontal="center" vertical="center"/>
    </xf>
    <xf numFmtId="164" fontId="8" fillId="0" borderId="39" xfId="0" applyNumberFormat="1" applyFont="1" applyBorder="1" applyAlignment="1">
      <alignment horizontal="center" vertical="center"/>
    </xf>
    <xf numFmtId="14" fontId="5" fillId="2" borderId="39" xfId="0" applyNumberFormat="1" applyFont="1" applyFill="1" applyBorder="1" applyAlignment="1">
      <alignment horizontal="center" vertical="center" wrapText="1"/>
    </xf>
    <xf numFmtId="14" fontId="5" fillId="2" borderId="20"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8" fillId="2" borderId="26" xfId="0" applyFont="1" applyFill="1" applyBorder="1" applyAlignment="1">
      <alignment horizontal="center" vertical="center" wrapText="1"/>
    </xf>
    <xf numFmtId="14" fontId="18" fillId="2" borderId="27" xfId="0" applyNumberFormat="1" applyFont="1" applyFill="1" applyBorder="1" applyAlignment="1">
      <alignment horizontal="center" vertical="center"/>
    </xf>
    <xf numFmtId="0" fontId="22" fillId="2" borderId="26" xfId="0" applyFont="1" applyFill="1" applyBorder="1" applyAlignment="1">
      <alignment horizontal="center" vertical="center" wrapText="1"/>
    </xf>
    <xf numFmtId="14" fontId="22" fillId="2" borderId="27" xfId="0" applyNumberFormat="1"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14" fontId="18" fillId="2" borderId="29" xfId="0" applyNumberFormat="1" applyFont="1" applyFill="1" applyBorder="1" applyAlignment="1">
      <alignment horizontal="center" vertical="center"/>
    </xf>
    <xf numFmtId="14" fontId="18" fillId="2" borderId="30" xfId="0" applyNumberFormat="1" applyFont="1" applyFill="1" applyBorder="1" applyAlignment="1">
      <alignment horizontal="center" vertical="center"/>
    </xf>
    <xf numFmtId="0" fontId="2" fillId="2" borderId="41" xfId="0" applyFont="1" applyFill="1" applyBorder="1" applyAlignment="1">
      <alignment horizontal="center" vertical="center" wrapText="1"/>
    </xf>
    <xf numFmtId="14" fontId="9" fillId="2" borderId="49" xfId="0" applyNumberFormat="1"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 xfId="0" applyFont="1" applyFill="1" applyBorder="1" applyAlignment="1">
      <alignment horizontal="justify" vertical="center" wrapText="1"/>
    </xf>
    <xf numFmtId="0" fontId="8" fillId="2" borderId="4" xfId="0"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14" fontId="9" fillId="2" borderId="51" xfId="0" applyNumberFormat="1"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29" xfId="0" applyFont="1" applyFill="1" applyBorder="1" applyAlignment="1">
      <alignment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3" fillId="2" borderId="3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5" borderId="32" xfId="0" applyFont="1" applyFill="1" applyBorder="1" applyAlignment="1">
      <alignment vertical="center"/>
    </xf>
    <xf numFmtId="0" fontId="2" fillId="2" borderId="28" xfId="0" applyFont="1" applyFill="1" applyBorder="1" applyAlignment="1">
      <alignment horizontal="center" vertical="center"/>
    </xf>
    <xf numFmtId="0" fontId="2" fillId="2" borderId="29"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0" xfId="0" applyFont="1" applyFill="1" applyBorder="1" applyAlignment="1">
      <alignment horizontal="center" vertical="center" wrapText="1"/>
    </xf>
    <xf numFmtId="0" fontId="7" fillId="0" borderId="36" xfId="0" applyFont="1" applyFill="1" applyBorder="1" applyAlignment="1">
      <alignment horizontal="center" vertical="center" wrapText="1"/>
    </xf>
    <xf numFmtId="14" fontId="9" fillId="0" borderId="27" xfId="0" applyNumberFormat="1" applyFont="1" applyFill="1" applyBorder="1" applyAlignment="1">
      <alignment horizontal="center" vertical="center" wrapText="1"/>
    </xf>
    <xf numFmtId="0" fontId="7" fillId="0" borderId="37" xfId="0" applyFont="1" applyFill="1" applyBorder="1" applyAlignment="1">
      <alignment horizontal="center" vertical="center" wrapText="1"/>
    </xf>
    <xf numFmtId="164" fontId="3" fillId="0" borderId="27" xfId="0" applyNumberFormat="1" applyFont="1" applyFill="1" applyBorder="1" applyAlignment="1">
      <alignment horizontal="center" vertical="center"/>
    </xf>
    <xf numFmtId="0" fontId="7" fillId="2" borderId="37" xfId="0" applyFont="1" applyFill="1" applyBorder="1" applyAlignment="1">
      <alignment horizontal="center" vertical="center" wrapText="1"/>
    </xf>
    <xf numFmtId="14" fontId="5" fillId="2" borderId="38" xfId="0" applyNumberFormat="1" applyFont="1" applyFill="1" applyBorder="1" applyAlignment="1">
      <alignment horizontal="center" vertical="center" wrapText="1"/>
    </xf>
    <xf numFmtId="14" fontId="5" fillId="2" borderId="40" xfId="0" applyNumberFormat="1" applyFont="1" applyFill="1" applyBorder="1" applyAlignment="1">
      <alignment horizontal="center" vertical="center" wrapText="1"/>
    </xf>
    <xf numFmtId="14" fontId="5" fillId="2" borderId="27" xfId="0" applyNumberFormat="1" applyFont="1" applyFill="1" applyBorder="1" applyAlignment="1">
      <alignment horizontal="center" vertical="center" wrapText="1"/>
    </xf>
    <xf numFmtId="0" fontId="7" fillId="2" borderId="37" xfId="0" applyFont="1" applyFill="1" applyBorder="1" applyAlignment="1">
      <alignment vertical="center" wrapText="1"/>
    </xf>
    <xf numFmtId="14" fontId="5" fillId="0" borderId="27"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9" fillId="2" borderId="29" xfId="0" applyFont="1" applyFill="1" applyBorder="1" applyAlignment="1">
      <alignment horizontal="justify" vertical="center" wrapText="1"/>
    </xf>
    <xf numFmtId="14" fontId="9" fillId="2" borderId="29" xfId="0" applyNumberFormat="1" applyFont="1" applyFill="1" applyBorder="1" applyAlignment="1">
      <alignment horizontal="center" vertical="center" wrapText="1"/>
    </xf>
    <xf numFmtId="14" fontId="9" fillId="2" borderId="30"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22" fillId="2" borderId="1" xfId="0" applyFont="1" applyFill="1" applyBorder="1" applyAlignment="1" applyProtection="1">
      <alignment horizontal="justify" vertical="center" wrapText="1"/>
      <protection locked="0"/>
    </xf>
    <xf numFmtId="9" fontId="18" fillId="2" borderId="1" xfId="0" applyNumberFormat="1" applyFont="1" applyFill="1" applyBorder="1" applyAlignment="1">
      <alignment horizontal="center" vertical="center" wrapText="1"/>
    </xf>
    <xf numFmtId="0" fontId="0" fillId="0" borderId="0" xfId="0" applyAlignment="1">
      <alignment shrinkToFit="1"/>
    </xf>
    <xf numFmtId="9" fontId="0" fillId="0" borderId="1" xfId="0" applyNumberFormat="1" applyBorder="1" applyAlignment="1">
      <alignment horizontal="center" vertical="center"/>
    </xf>
    <xf numFmtId="0" fontId="0" fillId="0" borderId="1" xfId="0" applyBorder="1" applyProtection="1">
      <protection locked="0"/>
    </xf>
    <xf numFmtId="9" fontId="3" fillId="0" borderId="1" xfId="0" applyNumberFormat="1" applyFont="1" applyBorder="1" applyAlignment="1">
      <alignment horizontal="center" vertical="center"/>
    </xf>
    <xf numFmtId="0" fontId="18" fillId="2" borderId="2" xfId="0" applyFont="1" applyFill="1" applyBorder="1" applyAlignment="1" applyProtection="1">
      <alignment horizontal="justify" vertical="center" wrapText="1"/>
      <protection locked="0"/>
    </xf>
    <xf numFmtId="0" fontId="25" fillId="6" borderId="21" xfId="0" applyFont="1" applyFill="1" applyBorder="1"/>
    <xf numFmtId="0" fontId="2" fillId="2" borderId="52" xfId="0" applyFont="1" applyFill="1" applyBorder="1" applyAlignment="1">
      <alignment horizontal="center" vertical="center" wrapText="1"/>
    </xf>
    <xf numFmtId="9" fontId="18" fillId="2" borderId="25" xfId="0" applyNumberFormat="1" applyFont="1" applyFill="1" applyBorder="1" applyAlignment="1">
      <alignment horizontal="center" vertical="center" wrapText="1"/>
    </xf>
    <xf numFmtId="0" fontId="22" fillId="2" borderId="4" xfId="0" applyFont="1" applyFill="1" applyBorder="1" applyAlignment="1" applyProtection="1">
      <alignment horizontal="justify" vertical="center" wrapText="1"/>
      <protection locked="0"/>
    </xf>
    <xf numFmtId="0" fontId="22" fillId="2" borderId="20" xfId="0" applyFont="1" applyFill="1" applyBorder="1" applyAlignment="1" applyProtection="1">
      <alignment horizontal="justify" vertical="center" wrapText="1"/>
      <protection locked="0"/>
    </xf>
    <xf numFmtId="9" fontId="18" fillId="2" borderId="26" xfId="0" applyNumberFormat="1" applyFont="1" applyFill="1" applyBorder="1" applyAlignment="1">
      <alignment horizontal="center" vertical="center" wrapText="1"/>
    </xf>
    <xf numFmtId="0" fontId="22" fillId="2" borderId="2" xfId="0" applyFont="1" applyFill="1" applyBorder="1" applyAlignment="1" applyProtection="1">
      <alignment horizontal="justify" vertical="center" wrapText="1"/>
      <protection locked="0"/>
    </xf>
    <xf numFmtId="9" fontId="22" fillId="2" borderId="26"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protection locked="0"/>
    </xf>
    <xf numFmtId="0" fontId="18" fillId="2" borderId="2" xfId="0" applyFont="1" applyFill="1" applyBorder="1" applyAlignment="1">
      <alignment horizontal="justify" vertical="center" wrapText="1"/>
    </xf>
    <xf numFmtId="9" fontId="18" fillId="2" borderId="26" xfId="0" applyNumberFormat="1" applyFont="1" applyFill="1" applyBorder="1" applyAlignment="1" applyProtection="1">
      <alignment horizontal="center" vertical="center"/>
      <protection locked="0"/>
    </xf>
    <xf numFmtId="9" fontId="18" fillId="2" borderId="28" xfId="0" applyNumberFormat="1" applyFont="1" applyFill="1" applyBorder="1" applyAlignment="1">
      <alignment horizontal="center" vertical="center" wrapText="1"/>
    </xf>
    <xf numFmtId="0" fontId="18" fillId="2" borderId="29" xfId="0" applyFont="1" applyFill="1" applyBorder="1" applyAlignment="1">
      <alignment horizontal="justify" vertical="center" wrapText="1"/>
    </xf>
    <xf numFmtId="0" fontId="18" fillId="2" borderId="39" xfId="0" applyFont="1" applyFill="1" applyBorder="1" applyAlignment="1">
      <alignment horizontal="justify" vertical="center" wrapText="1"/>
    </xf>
    <xf numFmtId="0" fontId="32" fillId="0" borderId="4" xfId="0" applyFont="1" applyFill="1" applyBorder="1" applyAlignment="1">
      <alignment horizontal="center" vertical="center" wrapText="1"/>
    </xf>
    <xf numFmtId="0" fontId="2" fillId="2" borderId="58" xfId="0" applyFont="1" applyFill="1" applyBorder="1" applyAlignment="1">
      <alignment horizontal="center" vertical="center" wrapText="1"/>
    </xf>
    <xf numFmtId="9" fontId="33" fillId="2" borderId="1" xfId="0" applyNumberFormat="1" applyFont="1" applyFill="1" applyBorder="1" applyAlignment="1">
      <alignment horizontal="center" vertical="center"/>
    </xf>
    <xf numFmtId="0" fontId="19" fillId="2" borderId="46"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2" borderId="24"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protection locked="0"/>
    </xf>
    <xf numFmtId="0" fontId="18" fillId="2" borderId="4" xfId="0" applyFont="1" applyFill="1" applyBorder="1" applyAlignment="1" applyProtection="1">
      <alignment horizontal="justify" vertical="center" wrapText="1"/>
      <protection locked="0"/>
    </xf>
    <xf numFmtId="0" fontId="18" fillId="2" borderId="20" xfId="0" applyFont="1" applyFill="1" applyBorder="1" applyAlignment="1">
      <alignment horizontal="left" vertical="center" wrapText="1"/>
    </xf>
    <xf numFmtId="0" fontId="18" fillId="2" borderId="1" xfId="0" applyFont="1" applyFill="1" applyBorder="1" applyAlignment="1" applyProtection="1">
      <alignment horizontal="justify" vertical="center" wrapText="1"/>
      <protection locked="0"/>
    </xf>
    <xf numFmtId="0" fontId="18" fillId="2" borderId="2" xfId="0" applyFont="1" applyFill="1" applyBorder="1" applyAlignment="1">
      <alignment horizontal="left" vertical="center" wrapText="1"/>
    </xf>
    <xf numFmtId="9" fontId="18" fillId="2" borderId="36" xfId="0" applyNumberFormat="1" applyFont="1" applyFill="1" applyBorder="1" applyAlignment="1">
      <alignment horizontal="center" vertical="center" wrapText="1"/>
    </xf>
    <xf numFmtId="0" fontId="18" fillId="2" borderId="3" xfId="0" applyFont="1" applyFill="1" applyBorder="1" applyAlignment="1">
      <alignment horizontal="justify" vertical="center" wrapText="1"/>
    </xf>
    <xf numFmtId="0" fontId="18" fillId="2" borderId="53" xfId="0" applyFont="1" applyFill="1" applyBorder="1" applyAlignment="1">
      <alignment horizontal="justify" vertical="center" wrapText="1"/>
    </xf>
    <xf numFmtId="9" fontId="19" fillId="2" borderId="25" xfId="0" applyNumberFormat="1" applyFont="1" applyFill="1" applyBorder="1" applyAlignment="1">
      <alignment horizontal="center" vertical="center" wrapText="1"/>
    </xf>
    <xf numFmtId="0" fontId="18" fillId="2" borderId="4" xfId="0" applyFont="1" applyFill="1" applyBorder="1" applyAlignment="1">
      <alignment horizontal="justify" vertical="center" wrapText="1"/>
    </xf>
    <xf numFmtId="0" fontId="18" fillId="2" borderId="20" xfId="0" applyFont="1" applyFill="1" applyBorder="1"/>
    <xf numFmtId="9" fontId="18" fillId="2" borderId="26" xfId="5" applyFont="1" applyFill="1" applyBorder="1" applyAlignment="1" applyProtection="1">
      <alignment horizontal="center" vertical="center"/>
      <protection locked="0"/>
    </xf>
    <xf numFmtId="0" fontId="18" fillId="2" borderId="1" xfId="0" applyFont="1" applyFill="1" applyBorder="1" applyAlignment="1" applyProtection="1">
      <alignment vertical="center" wrapText="1"/>
      <protection locked="0"/>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9" fontId="18" fillId="2" borderId="25" xfId="5" applyFont="1" applyFill="1" applyBorder="1" applyAlignment="1" applyProtection="1">
      <alignment horizontal="center" vertical="center"/>
      <protection locked="0"/>
    </xf>
    <xf numFmtId="0" fontId="18" fillId="2" borderId="20" xfId="0" applyFont="1" applyFill="1" applyBorder="1" applyAlignment="1">
      <alignment horizontal="justify" vertical="center" wrapText="1"/>
    </xf>
    <xf numFmtId="9" fontId="22" fillId="2" borderId="26" xfId="0" applyNumberFormat="1" applyFont="1" applyFill="1" applyBorder="1" applyAlignment="1" applyProtection="1">
      <alignment horizontal="center" vertical="center"/>
      <protection locked="0"/>
    </xf>
    <xf numFmtId="0" fontId="18" fillId="2" borderId="3" xfId="0" applyFont="1" applyFill="1" applyBorder="1" applyAlignment="1" applyProtection="1">
      <alignment horizontal="justify" vertical="center" wrapText="1"/>
      <protection locked="0"/>
    </xf>
    <xf numFmtId="9" fontId="18" fillId="2" borderId="28" xfId="0" applyNumberFormat="1" applyFont="1" applyFill="1" applyBorder="1" applyAlignment="1" applyProtection="1">
      <alignment horizontal="center" vertical="center"/>
      <protection locked="0"/>
    </xf>
    <xf numFmtId="0" fontId="18" fillId="2" borderId="29" xfId="0" applyFont="1" applyFill="1" applyBorder="1" applyAlignment="1" applyProtection="1">
      <alignment horizontal="justify" vertical="center" wrapText="1"/>
      <protection locked="0"/>
    </xf>
    <xf numFmtId="9" fontId="0" fillId="2" borderId="1" xfId="0" applyNumberFormat="1" applyFill="1" applyBorder="1" applyAlignment="1">
      <alignment horizontal="center" vertical="center"/>
    </xf>
    <xf numFmtId="0" fontId="32" fillId="2" borderId="1" xfId="0" applyFont="1" applyFill="1" applyBorder="1" applyAlignment="1">
      <alignment horizontal="center" vertical="center" wrapText="1"/>
    </xf>
    <xf numFmtId="0" fontId="22" fillId="2" borderId="20" xfId="0" applyFont="1" applyFill="1" applyBorder="1" applyAlignment="1" applyProtection="1">
      <alignment horizontal="justify" vertical="center"/>
      <protection locked="0"/>
    </xf>
    <xf numFmtId="0" fontId="22" fillId="2" borderId="2" xfId="0" applyFont="1" applyFill="1" applyBorder="1" applyAlignment="1" applyProtection="1">
      <alignment horizontal="justify" vertical="center"/>
      <protection locked="0"/>
    </xf>
    <xf numFmtId="9" fontId="18" fillId="2" borderId="26" xfId="0" applyNumberFormat="1" applyFont="1" applyFill="1" applyBorder="1" applyAlignment="1" applyProtection="1">
      <alignment horizontal="center" vertical="center" wrapText="1"/>
      <protection locked="0"/>
    </xf>
    <xf numFmtId="0" fontId="18" fillId="2" borderId="39" xfId="0" applyFont="1" applyFill="1" applyBorder="1" applyAlignment="1" applyProtection="1">
      <alignment horizontal="justify" vertical="center" wrapText="1"/>
      <protection locked="0"/>
    </xf>
    <xf numFmtId="0" fontId="19" fillId="2" borderId="25"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9" fontId="0" fillId="2" borderId="1" xfId="0" applyNumberFormat="1" applyFill="1" applyBorder="1" applyAlignment="1">
      <alignment horizontal="center"/>
    </xf>
    <xf numFmtId="0" fontId="18" fillId="2" borderId="1" xfId="0" applyFont="1" applyFill="1" applyBorder="1"/>
    <xf numFmtId="9" fontId="0" fillId="0" borderId="54" xfId="0" applyNumberFormat="1" applyFill="1" applyBorder="1" applyAlignment="1">
      <alignment horizontal="center"/>
    </xf>
    <xf numFmtId="4" fontId="0" fillId="2" borderId="54" xfId="0" applyNumberFormat="1" applyFill="1" applyBorder="1" applyAlignment="1">
      <alignment horizontal="center"/>
    </xf>
    <xf numFmtId="9" fontId="0" fillId="0" borderId="3" xfId="0" applyNumberFormat="1" applyBorder="1" applyAlignment="1">
      <alignment horizontal="center" vertical="center"/>
    </xf>
    <xf numFmtId="9" fontId="0" fillId="0" borderId="54" xfId="0" applyNumberFormat="1" applyBorder="1" applyAlignment="1">
      <alignment horizontal="center" vertical="center"/>
    </xf>
    <xf numFmtId="9" fontId="3" fillId="0" borderId="3" xfId="0" applyNumberFormat="1" applyFont="1" applyBorder="1" applyAlignment="1">
      <alignment horizontal="center" vertical="center"/>
    </xf>
    <xf numFmtId="165" fontId="34" fillId="2" borderId="54" xfId="0" applyNumberFormat="1" applyFont="1" applyFill="1" applyBorder="1" applyAlignment="1">
      <alignment horizontal="center"/>
    </xf>
    <xf numFmtId="9" fontId="36" fillId="0" borderId="54" xfId="0" applyNumberFormat="1" applyFont="1" applyBorder="1" applyAlignment="1">
      <alignment horizontal="center" vertical="center"/>
    </xf>
    <xf numFmtId="0" fontId="32" fillId="0" borderId="61" xfId="0" applyFont="1" applyFill="1" applyBorder="1" applyAlignment="1">
      <alignment horizontal="center" vertical="center" wrapText="1"/>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32" fillId="2" borderId="59" xfId="0" applyFont="1" applyFill="1" applyBorder="1" applyAlignment="1">
      <alignment horizontal="center" vertical="center"/>
    </xf>
    <xf numFmtId="0" fontId="32" fillId="2" borderId="60" xfId="0" applyFont="1" applyFill="1" applyBorder="1" applyAlignment="1">
      <alignment horizontal="center" vertical="center"/>
    </xf>
    <xf numFmtId="0" fontId="19" fillId="2" borderId="43" xfId="0" applyFont="1" applyFill="1" applyBorder="1" applyAlignment="1" applyProtection="1">
      <alignment horizontal="center" vertical="center"/>
      <protection locked="0"/>
    </xf>
    <xf numFmtId="0" fontId="19" fillId="2" borderId="44" xfId="0" applyFont="1" applyFill="1" applyBorder="1" applyAlignment="1" applyProtection="1">
      <alignment horizontal="center" vertical="center"/>
      <protection locked="0"/>
    </xf>
    <xf numFmtId="0" fontId="19" fillId="2" borderId="45" xfId="0" applyFont="1" applyFill="1" applyBorder="1" applyAlignment="1" applyProtection="1">
      <alignment horizontal="center" vertical="center"/>
      <protection locked="0"/>
    </xf>
    <xf numFmtId="0" fontId="32" fillId="2" borderId="46" xfId="0" applyFont="1" applyFill="1" applyBorder="1" applyAlignment="1">
      <alignment horizontal="center" vertical="center"/>
    </xf>
    <xf numFmtId="0" fontId="32" fillId="2" borderId="47" xfId="0" applyFont="1" applyFill="1" applyBorder="1" applyAlignment="1">
      <alignment horizontal="center" vertical="center"/>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9" fontId="34" fillId="0" borderId="3"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28" fillId="4" borderId="17" xfId="9" applyFont="1" applyFill="1" applyBorder="1" applyAlignment="1">
      <alignment horizontal="justify" vertical="center" wrapText="1"/>
    </xf>
    <xf numFmtId="0" fontId="28" fillId="4" borderId="18" xfId="9" applyFont="1" applyFill="1" applyBorder="1" applyAlignment="1">
      <alignment horizontal="justify" vertical="center" wrapText="1"/>
    </xf>
    <xf numFmtId="0" fontId="28" fillId="4" borderId="19" xfId="9" applyFont="1" applyFill="1" applyBorder="1" applyAlignment="1">
      <alignment horizontal="justify" vertical="center" wrapText="1"/>
    </xf>
    <xf numFmtId="9" fontId="28" fillId="4" borderId="17" xfId="9" applyNumberFormat="1" applyFont="1" applyFill="1" applyBorder="1" applyAlignment="1">
      <alignment horizontal="center" vertical="center" wrapText="1"/>
    </xf>
    <xf numFmtId="0" fontId="28" fillId="4" borderId="18" xfId="9" applyFont="1" applyFill="1" applyBorder="1" applyAlignment="1">
      <alignment horizontal="center" vertical="center" wrapText="1"/>
    </xf>
    <xf numFmtId="0" fontId="28" fillId="4" borderId="19" xfId="9" applyFont="1" applyFill="1" applyBorder="1" applyAlignment="1">
      <alignment horizontal="center" vertical="center" wrapText="1"/>
    </xf>
    <xf numFmtId="0" fontId="28" fillId="4" borderId="17" xfId="9" applyFont="1" applyFill="1" applyBorder="1" applyAlignment="1">
      <alignment horizontal="center" vertical="center" wrapText="1"/>
    </xf>
    <xf numFmtId="0" fontId="12" fillId="0" borderId="55" xfId="9" applyNumberFormat="1" applyFont="1" applyFill="1" applyBorder="1" applyAlignment="1" applyProtection="1">
      <alignment horizontal="center" vertical="top" wrapText="1"/>
    </xf>
    <xf numFmtId="0" fontId="12" fillId="0" borderId="56" xfId="9" applyNumberFormat="1" applyFont="1" applyFill="1" applyBorder="1" applyAlignment="1" applyProtection="1">
      <alignment horizontal="center" vertical="top" wrapText="1"/>
    </xf>
    <xf numFmtId="0" fontId="12" fillId="0" borderId="57" xfId="9" applyNumberFormat="1" applyFont="1" applyFill="1" applyBorder="1" applyAlignment="1" applyProtection="1">
      <alignment horizontal="center" vertical="top" wrapText="1"/>
    </xf>
    <xf numFmtId="0" fontId="28" fillId="4" borderId="9" xfId="9" applyFont="1" applyFill="1" applyBorder="1" applyAlignment="1">
      <alignment horizontal="justify" vertical="center" wrapText="1"/>
    </xf>
    <xf numFmtId="0" fontId="28" fillId="4" borderId="10" xfId="9" applyFont="1" applyFill="1" applyBorder="1" applyAlignment="1">
      <alignment horizontal="justify" vertical="center" wrapText="1"/>
    </xf>
    <xf numFmtId="0" fontId="28" fillId="4" borderId="11" xfId="9" applyFont="1" applyFill="1" applyBorder="1" applyAlignment="1">
      <alignment horizontal="justify" vertical="center" wrapText="1"/>
    </xf>
    <xf numFmtId="0" fontId="28" fillId="4" borderId="15" xfId="9" applyFont="1" applyFill="1" applyBorder="1" applyAlignment="1">
      <alignment horizontal="justify" vertical="center" wrapText="1"/>
    </xf>
    <xf numFmtId="0" fontId="30" fillId="0" borderId="0" xfId="9" applyNumberFormat="1" applyFont="1" applyFill="1" applyBorder="1" applyAlignment="1">
      <alignment horizontal="justify" vertical="center"/>
    </xf>
    <xf numFmtId="0" fontId="28" fillId="4" borderId="16" xfId="9" applyFont="1" applyFill="1" applyBorder="1" applyAlignment="1">
      <alignment horizontal="justify" vertical="center" wrapText="1"/>
    </xf>
    <xf numFmtId="0" fontId="28" fillId="4" borderId="12" xfId="9" applyFont="1" applyFill="1" applyBorder="1" applyAlignment="1">
      <alignment horizontal="justify" vertical="center" wrapText="1"/>
    </xf>
    <xf numFmtId="0" fontId="28" fillId="4" borderId="13" xfId="9" applyFont="1" applyFill="1" applyBorder="1" applyAlignment="1">
      <alignment horizontal="justify" vertical="center" wrapText="1"/>
    </xf>
    <xf numFmtId="0" fontId="28" fillId="4" borderId="14" xfId="9" applyFont="1" applyFill="1" applyBorder="1" applyAlignment="1">
      <alignment horizontal="justify" vertical="center" wrapText="1"/>
    </xf>
    <xf numFmtId="0" fontId="28" fillId="0" borderId="17" xfId="9" applyFont="1" applyBorder="1" applyAlignment="1">
      <alignment horizontal="center" vertical="center" wrapText="1"/>
    </xf>
    <xf numFmtId="0" fontId="28" fillId="0" borderId="18" xfId="9" applyFont="1" applyBorder="1" applyAlignment="1">
      <alignment horizontal="center" vertical="center" wrapText="1"/>
    </xf>
    <xf numFmtId="0" fontId="28" fillId="0" borderId="19" xfId="9" applyFont="1" applyBorder="1" applyAlignment="1">
      <alignment horizontal="center" vertical="center" wrapText="1"/>
    </xf>
    <xf numFmtId="0" fontId="28" fillId="4" borderId="9" xfId="9" applyFont="1" applyFill="1" applyBorder="1" applyAlignment="1">
      <alignment horizontal="center" vertical="center" wrapText="1"/>
    </xf>
    <xf numFmtId="0" fontId="28" fillId="4" borderId="11" xfId="9" applyFont="1" applyFill="1" applyBorder="1" applyAlignment="1">
      <alignment horizontal="center" vertical="center" wrapText="1"/>
    </xf>
    <xf numFmtId="0" fontId="28" fillId="4" borderId="15" xfId="9" applyFont="1" applyFill="1" applyBorder="1" applyAlignment="1">
      <alignment horizontal="center" vertical="center" wrapText="1"/>
    </xf>
    <xf numFmtId="0" fontId="28" fillId="4" borderId="16" xfId="9" applyFont="1" applyFill="1" applyBorder="1" applyAlignment="1">
      <alignment horizontal="center" vertical="center" wrapText="1"/>
    </xf>
    <xf numFmtId="0" fontId="28" fillId="4" borderId="12" xfId="9" applyFont="1" applyFill="1" applyBorder="1" applyAlignment="1">
      <alignment horizontal="center" vertical="center" wrapText="1"/>
    </xf>
    <xf numFmtId="0" fontId="28" fillId="4" borderId="14" xfId="9" applyFont="1" applyFill="1" applyBorder="1" applyAlignment="1">
      <alignment horizontal="center" vertical="center" wrapText="1"/>
    </xf>
    <xf numFmtId="0" fontId="28" fillId="2" borderId="17" xfId="9" applyFont="1" applyFill="1" applyBorder="1" applyAlignment="1">
      <alignment horizontal="justify" vertical="center" wrapText="1"/>
    </xf>
    <xf numFmtId="0" fontId="28" fillId="2" borderId="18" xfId="9" applyFont="1" applyFill="1" applyBorder="1" applyAlignment="1">
      <alignment horizontal="justify" vertical="center" wrapText="1"/>
    </xf>
    <xf numFmtId="0" fontId="28" fillId="2" borderId="19" xfId="9" applyFont="1" applyFill="1" applyBorder="1" applyAlignment="1">
      <alignment horizontal="justify" vertical="center" wrapText="1"/>
    </xf>
    <xf numFmtId="0" fontId="28" fillId="6" borderId="17" xfId="9" applyFont="1" applyFill="1" applyBorder="1" applyAlignment="1">
      <alignment horizontal="center" vertical="center" wrapText="1"/>
    </xf>
    <xf numFmtId="0" fontId="28" fillId="6" borderId="18" xfId="9" applyFont="1" applyFill="1" applyBorder="1" applyAlignment="1">
      <alignment horizontal="center" vertical="center" wrapText="1"/>
    </xf>
    <xf numFmtId="0" fontId="28" fillId="6" borderId="19" xfId="9" applyFont="1" applyFill="1" applyBorder="1" applyAlignment="1">
      <alignment horizontal="center" vertical="center" wrapText="1"/>
    </xf>
    <xf numFmtId="0" fontId="21" fillId="0" borderId="6" xfId="9" applyFont="1" applyBorder="1" applyAlignment="1">
      <alignment horizontal="center" vertical="center" wrapText="1"/>
    </xf>
    <xf numFmtId="0" fontId="21" fillId="0" borderId="7" xfId="9" applyFont="1" applyBorder="1" applyAlignment="1">
      <alignment horizontal="center" vertical="center" wrapText="1"/>
    </xf>
    <xf numFmtId="0" fontId="21" fillId="0" borderId="8" xfId="9" applyFont="1" applyBorder="1" applyAlignment="1">
      <alignment horizontal="center" vertical="center" wrapText="1"/>
    </xf>
    <xf numFmtId="0" fontId="13" fillId="0" borderId="0" xfId="9" applyNumberFormat="1" applyFont="1" applyFill="1" applyBorder="1" applyAlignment="1" applyProtection="1">
      <alignment horizontal="center" vertical="center" wrapText="1"/>
    </xf>
    <xf numFmtId="0" fontId="30" fillId="0" borderId="0" xfId="9" applyNumberFormat="1" applyFont="1" applyFill="1" applyBorder="1" applyAlignment="1"/>
    <xf numFmtId="0" fontId="20" fillId="0" borderId="0" xfId="9" applyNumberFormat="1" applyFont="1" applyFill="1" applyBorder="1" applyAlignment="1" applyProtection="1">
      <alignment horizontal="left" vertical="center" wrapText="1"/>
    </xf>
    <xf numFmtId="0" fontId="20" fillId="0" borderId="6" xfId="9" applyFont="1" applyBorder="1" applyAlignment="1">
      <alignment horizontal="left" vertical="center" wrapText="1"/>
    </xf>
    <xf numFmtId="0" fontId="20" fillId="0" borderId="7" xfId="9" applyFont="1" applyBorder="1" applyAlignment="1">
      <alignment horizontal="left" vertical="center" wrapText="1"/>
    </xf>
    <xf numFmtId="0" fontId="20" fillId="0" borderId="8" xfId="9" applyFont="1" applyBorder="1" applyAlignment="1">
      <alignment horizontal="left" vertical="center" wrapText="1"/>
    </xf>
    <xf numFmtId="0" fontId="20" fillId="0" borderId="9" xfId="9" applyFont="1" applyBorder="1" applyAlignment="1">
      <alignment horizontal="left" vertical="center" wrapText="1"/>
    </xf>
    <xf numFmtId="0" fontId="20" fillId="0" borderId="10" xfId="9" applyFont="1" applyBorder="1" applyAlignment="1">
      <alignment horizontal="left" vertical="center" wrapText="1"/>
    </xf>
    <xf numFmtId="0" fontId="20" fillId="0" borderId="11" xfId="9" applyFont="1" applyBorder="1" applyAlignment="1">
      <alignment horizontal="left" vertical="center" wrapText="1"/>
    </xf>
    <xf numFmtId="0" fontId="20" fillId="0" borderId="12" xfId="9" applyFont="1" applyBorder="1" applyAlignment="1">
      <alignment horizontal="left" vertical="center" wrapText="1"/>
    </xf>
    <xf numFmtId="0" fontId="20" fillId="0" borderId="13" xfId="9" applyFont="1" applyBorder="1" applyAlignment="1">
      <alignment horizontal="left" vertical="center" wrapText="1"/>
    </xf>
    <xf numFmtId="0" fontId="20" fillId="0" borderId="14" xfId="9" applyFont="1" applyBorder="1" applyAlignment="1">
      <alignment horizontal="left" vertical="center" wrapText="1"/>
    </xf>
    <xf numFmtId="0" fontId="20" fillId="0" borderId="15" xfId="9" applyFont="1" applyBorder="1" applyAlignment="1">
      <alignment horizontal="left" vertical="center" wrapText="1"/>
    </xf>
    <xf numFmtId="0" fontId="20" fillId="0" borderId="16" xfId="9" applyFont="1" applyBorder="1" applyAlignment="1">
      <alignment horizontal="left" vertical="center" wrapText="1"/>
    </xf>
    <xf numFmtId="0" fontId="19" fillId="2" borderId="22"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32" fillId="2" borderId="1" xfId="0" applyFont="1" applyFill="1" applyBorder="1" applyAlignment="1">
      <alignment horizontal="center" vertical="center"/>
    </xf>
    <xf numFmtId="0" fontId="26" fillId="2" borderId="0" xfId="0" applyFont="1" applyFill="1" applyBorder="1" applyAlignment="1">
      <alignment horizontal="center" vertical="center" wrapText="1"/>
    </xf>
    <xf numFmtId="0" fontId="25" fillId="2" borderId="0" xfId="0" applyFont="1" applyFill="1"/>
    <xf numFmtId="0" fontId="26" fillId="2" borderId="0" xfId="0" applyFont="1" applyFill="1" applyBorder="1" applyAlignment="1">
      <alignment horizontal="right" vertical="center"/>
    </xf>
    <xf numFmtId="0" fontId="23" fillId="2" borderId="1" xfId="0" applyFont="1" applyFill="1" applyBorder="1" applyAlignment="1">
      <alignment horizontal="left" vertical="center"/>
    </xf>
    <xf numFmtId="0" fontId="27" fillId="2" borderId="1" xfId="0" applyFont="1" applyFill="1" applyBorder="1" applyAlignment="1">
      <alignment horizontal="left" vertical="center"/>
    </xf>
    <xf numFmtId="0" fontId="27" fillId="2" borderId="2" xfId="0" applyFont="1" applyFill="1" applyBorder="1" applyAlignment="1">
      <alignment horizontal="left" vertical="center"/>
    </xf>
    <xf numFmtId="0" fontId="27" fillId="2" borderId="48"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32"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right" vertical="center"/>
    </xf>
    <xf numFmtId="0" fontId="6" fillId="2" borderId="46" xfId="0" applyFont="1" applyFill="1" applyBorder="1" applyAlignment="1">
      <alignment vertical="center"/>
    </xf>
    <xf numFmtId="0" fontId="6" fillId="2" borderId="42" xfId="0" applyFont="1" applyFill="1" applyBorder="1" applyAlignment="1">
      <alignment vertical="center"/>
    </xf>
    <xf numFmtId="0" fontId="6" fillId="2" borderId="50" xfId="0" applyFont="1" applyFill="1" applyBorder="1" applyAlignment="1">
      <alignment vertical="center"/>
    </xf>
    <xf numFmtId="0" fontId="6" fillId="2" borderId="23" xfId="0" applyFont="1" applyFill="1" applyBorder="1" applyAlignment="1">
      <alignment vertical="center"/>
    </xf>
    <xf numFmtId="0" fontId="6" fillId="2" borderId="24" xfId="0" applyFont="1" applyFill="1" applyBorder="1" applyAlignment="1">
      <alignment vertical="center"/>
    </xf>
  </cellXfs>
  <cellStyles count="10">
    <cellStyle name="Estilo 1" xfId="2" xr:uid="{00000000-0005-0000-0000-000000000000}"/>
    <cellStyle name="Normal" xfId="0" builtinId="0"/>
    <cellStyle name="Normal 2" xfId="3" xr:uid="{00000000-0005-0000-0000-000002000000}"/>
    <cellStyle name="Normal 3" xfId="1" xr:uid="{00000000-0005-0000-0000-000003000000}"/>
    <cellStyle name="Normal 4" xfId="4" xr:uid="{00000000-0005-0000-0000-000004000000}"/>
    <cellStyle name="Normal 4 2" xfId="7" xr:uid="{00000000-0005-0000-0000-000005000000}"/>
    <cellStyle name="Normal 5" xfId="6" xr:uid="{00000000-0005-0000-0000-000006000000}"/>
    <cellStyle name="Normal 5 2" xfId="8" xr:uid="{00000000-0005-0000-0000-000007000000}"/>
    <cellStyle name="Normal 6" xfId="9" xr:uid="{00000000-0005-0000-0000-000008000000}"/>
    <cellStyle name="Porcentaje" xfId="5" builtinId="5"/>
  </cellStyles>
  <dxfs count="0"/>
  <tableStyles count="0" defaultTableStyle="TableStyleMedium2" defaultPivotStyle="PivotStyleLight16"/>
  <colors>
    <mruColors>
      <color rgb="FFFFCCCC"/>
      <color rgb="FFFFFF99"/>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2</xdr:col>
      <xdr:colOff>222250</xdr:colOff>
      <xdr:row>0</xdr:row>
      <xdr:rowOff>819150</xdr:rowOff>
    </xdr:to>
    <xdr:pic>
      <xdr:nvPicPr>
        <xdr:cNvPr id="3" name="Imagen 2" descr="Logo de Transmilenio S.A." title="Logo de la Entidad">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2" name="Imagen 1" descr="Logotipo de Transmilenio S.A." title="Logo de la Entidad">
          <a:extLst>
            <a:ext uri="{FF2B5EF4-FFF2-40B4-BE49-F238E27FC236}">
              <a16:creationId xmlns:a16="http://schemas.microsoft.com/office/drawing/2014/main" id="{885D3674-3394-4EDF-8F02-AA19F3E32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69737</xdr:rowOff>
    </xdr:from>
    <xdr:to>
      <xdr:col>0</xdr:col>
      <xdr:colOff>1006929</xdr:colOff>
      <xdr:row>0</xdr:row>
      <xdr:rowOff>858952</xdr:rowOff>
    </xdr:to>
    <xdr:pic>
      <xdr:nvPicPr>
        <xdr:cNvPr id="2" name="Imagen 1" descr="Logotipo de Transmilenio S.A." title="Logo de la Entidad">
          <a:extLst>
            <a:ext uri="{FF2B5EF4-FFF2-40B4-BE49-F238E27FC236}">
              <a16:creationId xmlns:a16="http://schemas.microsoft.com/office/drawing/2014/main" id="{2EC6440E-07FD-4E51-9FD3-D33EEAE70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9737"/>
          <a:ext cx="1006929" cy="789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2" name="Imagen 1" descr="Logotipo de Transmilenio S.A." title="Logo de la Entidad">
          <a:extLst>
            <a:ext uri="{FF2B5EF4-FFF2-40B4-BE49-F238E27FC236}">
              <a16:creationId xmlns:a16="http://schemas.microsoft.com/office/drawing/2014/main" id="{BCB0C30B-E312-468C-B282-EA3E90F8DA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cols>
    <col min="1" max="16384" width="11.42578125" style="180"/>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tabSelected="1" topLeftCell="B1" zoomScale="69" zoomScaleNormal="69" zoomScalePageLayoutView="70" workbookViewId="0">
      <pane xSplit="2" ySplit="4" topLeftCell="D5" activePane="bottomRight" state="frozenSplit"/>
      <selection activeCell="B1" sqref="B1"/>
      <selection pane="topRight" sqref="A1:A1048576"/>
      <selection pane="bottomLeft" activeCell="B5" sqref="B5"/>
      <selection pane="bottomRight" activeCell="D5" sqref="D5"/>
    </sheetView>
  </sheetViews>
  <sheetFormatPr baseColWidth="10" defaultRowHeight="14.25"/>
  <cols>
    <col min="1" max="1" width="39" style="10" hidden="1" customWidth="1"/>
    <col min="2" max="2" width="9.5703125" style="10" customWidth="1"/>
    <col min="3" max="3" width="60" style="10" customWidth="1"/>
    <col min="4" max="4" width="41.7109375" style="10" customWidth="1"/>
    <col min="5" max="5" width="38.42578125" style="10" customWidth="1"/>
    <col min="6" max="6" width="42.85546875" style="10" customWidth="1"/>
    <col min="7" max="8" width="18" style="10" customWidth="1"/>
    <col min="9" max="9" width="24" style="10" customWidth="1"/>
    <col min="10" max="10" width="80.5703125" style="10" customWidth="1"/>
    <col min="11" max="11" width="55.5703125" style="10" customWidth="1"/>
    <col min="12" max="12" width="53.7109375" style="10" customWidth="1"/>
    <col min="13" max="13" width="35.42578125" style="10" customWidth="1"/>
    <col min="14" max="16384" width="11.42578125" style="10"/>
  </cols>
  <sheetData>
    <row r="1" spans="1:13" ht="76.5" customHeight="1">
      <c r="A1" s="7" t="s">
        <v>99</v>
      </c>
      <c r="B1" s="8"/>
      <c r="C1" s="8"/>
      <c r="D1" s="8"/>
      <c r="E1" s="8"/>
      <c r="F1" s="8"/>
      <c r="G1" s="8"/>
      <c r="H1" s="9"/>
    </row>
    <row r="2" spans="1:13" s="315" customFormat="1" ht="33" customHeight="1" thickBot="1">
      <c r="A2" s="314"/>
      <c r="B2" s="314"/>
      <c r="C2" s="314"/>
      <c r="D2" s="314"/>
      <c r="E2" s="314"/>
      <c r="F2" s="315" t="s">
        <v>9</v>
      </c>
      <c r="G2" s="315" t="s">
        <v>9</v>
      </c>
      <c r="H2" s="316" t="s">
        <v>9</v>
      </c>
    </row>
    <row r="3" spans="1:13" s="315" customFormat="1" ht="38.25" customHeight="1" thickBot="1">
      <c r="A3" s="317" t="s">
        <v>8</v>
      </c>
      <c r="B3" s="318"/>
      <c r="C3" s="318"/>
      <c r="D3" s="319"/>
      <c r="E3" s="320"/>
      <c r="F3" s="321"/>
      <c r="G3" s="321"/>
      <c r="H3" s="322"/>
      <c r="I3" s="245" t="s">
        <v>114</v>
      </c>
      <c r="J3" s="246"/>
      <c r="K3" s="247"/>
      <c r="L3" s="248" t="s">
        <v>325</v>
      </c>
      <c r="M3" s="249"/>
    </row>
    <row r="4" spans="1:13" ht="50.25" customHeight="1" thickBot="1">
      <c r="A4" s="11" t="s">
        <v>5</v>
      </c>
      <c r="B4" s="12" t="s">
        <v>66</v>
      </c>
      <c r="C4" s="13" t="s">
        <v>100</v>
      </c>
      <c r="D4" s="130" t="s">
        <v>4</v>
      </c>
      <c r="E4" s="133" t="s">
        <v>16</v>
      </c>
      <c r="F4" s="11" t="s">
        <v>3</v>
      </c>
      <c r="G4" s="13" t="s">
        <v>6</v>
      </c>
      <c r="H4" s="134" t="s">
        <v>7</v>
      </c>
      <c r="I4" s="143" t="s">
        <v>98</v>
      </c>
      <c r="J4" s="186" t="s">
        <v>116</v>
      </c>
      <c r="K4" s="200" t="s">
        <v>115</v>
      </c>
      <c r="L4" s="177" t="s">
        <v>324</v>
      </c>
      <c r="M4" s="177" t="s">
        <v>98</v>
      </c>
    </row>
    <row r="5" spans="1:13" ht="102.75" customHeight="1">
      <c r="A5" s="18" t="s">
        <v>130</v>
      </c>
      <c r="B5" s="13" t="s">
        <v>125</v>
      </c>
      <c r="C5" s="14" t="s">
        <v>126</v>
      </c>
      <c r="D5" s="131" t="s">
        <v>127</v>
      </c>
      <c r="E5" s="135" t="s">
        <v>128</v>
      </c>
      <c r="F5" s="15" t="s">
        <v>124</v>
      </c>
      <c r="G5" s="16">
        <v>43466</v>
      </c>
      <c r="H5" s="136">
        <v>43554</v>
      </c>
      <c r="I5" s="187">
        <v>1</v>
      </c>
      <c r="J5" s="188" t="s">
        <v>294</v>
      </c>
      <c r="K5" s="189" t="s">
        <v>308</v>
      </c>
      <c r="L5" s="28" t="s">
        <v>351</v>
      </c>
      <c r="M5" s="181">
        <v>1</v>
      </c>
    </row>
    <row r="6" spans="1:13" ht="105.75" customHeight="1">
      <c r="B6" s="13" t="s">
        <v>120</v>
      </c>
      <c r="C6" s="14" t="s">
        <v>121</v>
      </c>
      <c r="D6" s="131" t="s">
        <v>122</v>
      </c>
      <c r="E6" s="135" t="s">
        <v>123</v>
      </c>
      <c r="F6" s="15" t="s">
        <v>124</v>
      </c>
      <c r="G6" s="16">
        <v>43467</v>
      </c>
      <c r="H6" s="136">
        <v>43554</v>
      </c>
      <c r="I6" s="190">
        <v>1</v>
      </c>
      <c r="J6" s="178" t="s">
        <v>294</v>
      </c>
      <c r="K6" s="191" t="s">
        <v>308</v>
      </c>
      <c r="L6" s="28" t="s">
        <v>352</v>
      </c>
      <c r="M6" s="181">
        <v>1</v>
      </c>
    </row>
    <row r="7" spans="1:13" s="35" customFormat="1" ht="179.25" customHeight="1">
      <c r="A7" s="20"/>
      <c r="B7" s="13" t="s">
        <v>64</v>
      </c>
      <c r="C7" s="14" t="s">
        <v>63</v>
      </c>
      <c r="D7" s="131" t="s">
        <v>72</v>
      </c>
      <c r="E7" s="135" t="s">
        <v>73</v>
      </c>
      <c r="F7" s="15" t="s">
        <v>82</v>
      </c>
      <c r="G7" s="16">
        <v>43498</v>
      </c>
      <c r="H7" s="136">
        <v>43585</v>
      </c>
      <c r="I7" s="192">
        <v>1</v>
      </c>
      <c r="J7" s="37" t="s">
        <v>322</v>
      </c>
      <c r="K7" s="191" t="s">
        <v>323</v>
      </c>
      <c r="L7" s="178" t="s">
        <v>360</v>
      </c>
      <c r="M7" s="179">
        <v>1</v>
      </c>
    </row>
    <row r="8" spans="1:13" s="19" customFormat="1" ht="96" customHeight="1">
      <c r="A8" s="18" t="s">
        <v>134</v>
      </c>
      <c r="B8" s="13" t="s">
        <v>2</v>
      </c>
      <c r="C8" s="14" t="s">
        <v>131</v>
      </c>
      <c r="D8" s="131" t="s">
        <v>132</v>
      </c>
      <c r="E8" s="135" t="s">
        <v>133</v>
      </c>
      <c r="F8" s="15" t="s">
        <v>82</v>
      </c>
      <c r="G8" s="16">
        <v>43435</v>
      </c>
      <c r="H8" s="136">
        <v>43496</v>
      </c>
      <c r="I8" s="190">
        <v>1</v>
      </c>
      <c r="J8" s="193" t="s">
        <v>294</v>
      </c>
      <c r="K8" s="184" t="s">
        <v>317</v>
      </c>
      <c r="L8" s="28" t="s">
        <v>326</v>
      </c>
      <c r="M8" s="181">
        <v>1</v>
      </c>
    </row>
    <row r="9" spans="1:13" s="19" customFormat="1" ht="107.25" customHeight="1">
      <c r="A9" s="18" t="s">
        <v>111</v>
      </c>
      <c r="B9" s="13" t="s">
        <v>1</v>
      </c>
      <c r="C9" s="14" t="s">
        <v>74</v>
      </c>
      <c r="D9" s="131" t="s">
        <v>59</v>
      </c>
      <c r="E9" s="135" t="s">
        <v>60</v>
      </c>
      <c r="F9" s="15" t="s">
        <v>82</v>
      </c>
      <c r="G9" s="17">
        <v>43487</v>
      </c>
      <c r="H9" s="136">
        <v>43800</v>
      </c>
      <c r="I9" s="190">
        <v>1</v>
      </c>
      <c r="J9" s="14" t="s">
        <v>118</v>
      </c>
      <c r="K9" s="194" t="s">
        <v>119</v>
      </c>
      <c r="L9" s="178" t="s">
        <v>361</v>
      </c>
      <c r="M9" s="179">
        <v>1</v>
      </c>
    </row>
    <row r="10" spans="1:13" ht="111" customHeight="1">
      <c r="A10" s="18" t="s">
        <v>112</v>
      </c>
      <c r="B10" s="13" t="s">
        <v>0</v>
      </c>
      <c r="C10" s="14" t="s">
        <v>61</v>
      </c>
      <c r="D10" s="131" t="s">
        <v>21</v>
      </c>
      <c r="E10" s="135" t="s">
        <v>22</v>
      </c>
      <c r="F10" s="15" t="s">
        <v>20</v>
      </c>
      <c r="G10" s="17">
        <v>43539</v>
      </c>
      <c r="H10" s="136">
        <v>43830</v>
      </c>
      <c r="I10" s="190">
        <v>1</v>
      </c>
      <c r="J10" s="14" t="s">
        <v>117</v>
      </c>
      <c r="K10" s="194" t="s">
        <v>318</v>
      </c>
      <c r="L10" s="178" t="s">
        <v>353</v>
      </c>
      <c r="M10" s="179">
        <v>1</v>
      </c>
    </row>
    <row r="11" spans="1:13" ht="85.5" customHeight="1">
      <c r="A11" s="18" t="s">
        <v>141</v>
      </c>
      <c r="B11" s="36" t="s">
        <v>142</v>
      </c>
      <c r="C11" s="37" t="s">
        <v>143</v>
      </c>
      <c r="D11" s="132" t="s">
        <v>144</v>
      </c>
      <c r="E11" s="137" t="s">
        <v>145</v>
      </c>
      <c r="F11" s="38" t="s">
        <v>146</v>
      </c>
      <c r="G11" s="39">
        <v>43485</v>
      </c>
      <c r="H11" s="138">
        <v>43497</v>
      </c>
      <c r="I11" s="195">
        <v>1</v>
      </c>
      <c r="J11" s="193" t="s">
        <v>294</v>
      </c>
      <c r="K11" s="184" t="s">
        <v>319</v>
      </c>
      <c r="L11" s="178" t="s">
        <v>326</v>
      </c>
      <c r="M11" s="181">
        <v>1</v>
      </c>
    </row>
    <row r="12" spans="1:13" ht="86.25" customHeight="1" thickBot="1">
      <c r="A12" s="185"/>
      <c r="B12" s="13" t="s">
        <v>135</v>
      </c>
      <c r="C12" s="14" t="s">
        <v>136</v>
      </c>
      <c r="D12" s="131" t="s">
        <v>137</v>
      </c>
      <c r="E12" s="139" t="s">
        <v>138</v>
      </c>
      <c r="F12" s="140" t="s">
        <v>139</v>
      </c>
      <c r="G12" s="141">
        <v>43473</v>
      </c>
      <c r="H12" s="142">
        <v>43724</v>
      </c>
      <c r="I12" s="196">
        <v>1</v>
      </c>
      <c r="J12" s="197" t="s">
        <v>140</v>
      </c>
      <c r="K12" s="198" t="s">
        <v>147</v>
      </c>
      <c r="L12" s="178" t="s">
        <v>362</v>
      </c>
      <c r="M12" s="181">
        <v>1</v>
      </c>
    </row>
    <row r="13" spans="1:13" ht="15" thickBot="1"/>
    <row r="14" spans="1:13" ht="15.75" thickBot="1">
      <c r="M14" s="243">
        <v>1</v>
      </c>
    </row>
  </sheetData>
  <sheetProtection formatColumns="0" selectLockedCells="1" selectUnlockedCells="1"/>
  <autoFilter ref="A4:H12" xr:uid="{00000000-0009-0000-0000-000001000000}"/>
  <mergeCells count="3">
    <mergeCell ref="E3:H3"/>
    <mergeCell ref="I3:K3"/>
    <mergeCell ref="L3:M3"/>
  </mergeCells>
  <printOptions horizontalCentered="1" verticalCentered="1"/>
  <pageMargins left="0.51181102362204722" right="0.51181102362204722" top="0.35433070866141736" bottom="0.15748031496062992" header="0.11811023622047245" footer="0.11811023622047245"/>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
  <sheetViews>
    <sheetView zoomScale="60" zoomScaleNormal="60" workbookViewId="0">
      <pane xSplit="3" ySplit="4" topLeftCell="K14" activePane="bottomRight" state="frozen"/>
      <selection pane="topRight" activeCell="D1" sqref="D1"/>
      <selection pane="bottomLeft" activeCell="A5" sqref="A5"/>
      <selection pane="bottomRight" activeCell="O7" sqref="O7"/>
    </sheetView>
  </sheetViews>
  <sheetFormatPr baseColWidth="10" defaultRowHeight="15.75"/>
  <cols>
    <col min="1" max="1" width="31.28515625" style="1" customWidth="1"/>
    <col min="2" max="2" width="10.7109375" style="1" customWidth="1"/>
    <col min="3" max="3" width="63.85546875" style="1" customWidth="1"/>
    <col min="4" max="4" width="50.42578125" style="1" customWidth="1"/>
    <col min="5" max="5" width="44.85546875" style="1" customWidth="1"/>
    <col min="6" max="6" width="53.28515625" style="1" customWidth="1"/>
    <col min="7" max="7" width="21.5703125" style="1" customWidth="1"/>
    <col min="8" max="8" width="18.28515625" style="1" customWidth="1"/>
    <col min="9" max="9" width="28.5703125" style="63" customWidth="1"/>
    <col min="10" max="10" width="132.140625" style="63" customWidth="1"/>
    <col min="11" max="11" width="76.42578125" style="63" customWidth="1"/>
    <col min="12" max="12" width="62.5703125" style="1" customWidth="1"/>
    <col min="13" max="13" width="75.85546875" style="1" customWidth="1"/>
    <col min="14" max="16384" width="11.42578125" style="1"/>
  </cols>
  <sheetData>
    <row r="1" spans="1:16" ht="76.5" customHeight="1">
      <c r="A1" s="3" t="s">
        <v>84</v>
      </c>
      <c r="B1" s="4"/>
      <c r="C1" s="4"/>
      <c r="D1" s="4"/>
      <c r="E1" s="4"/>
      <c r="F1" s="4"/>
      <c r="G1" s="4"/>
      <c r="H1" s="4"/>
    </row>
    <row r="2" spans="1:16" ht="48" customHeight="1" thickBot="1">
      <c r="A2" s="5"/>
      <c r="B2" s="5"/>
      <c r="C2" s="5"/>
      <c r="D2" s="5"/>
      <c r="E2" s="5"/>
      <c r="F2" s="5"/>
      <c r="G2" s="6"/>
      <c r="H2" s="2" t="s">
        <v>9</v>
      </c>
    </row>
    <row r="3" spans="1:16" ht="43.5" customHeight="1" thickBot="1">
      <c r="A3" s="71" t="s">
        <v>19</v>
      </c>
      <c r="B3" s="72"/>
      <c r="C3" s="72"/>
      <c r="D3" s="72"/>
      <c r="E3" s="72"/>
      <c r="F3" s="72"/>
      <c r="G3" s="72"/>
      <c r="H3" s="73"/>
      <c r="I3" s="250" t="s">
        <v>114</v>
      </c>
      <c r="J3" s="251"/>
      <c r="K3" s="252"/>
      <c r="L3" s="253" t="s">
        <v>325</v>
      </c>
      <c r="M3" s="254"/>
    </row>
    <row r="4" spans="1:16" ht="53.25" customHeight="1" thickBot="1">
      <c r="A4" s="161" t="s">
        <v>10</v>
      </c>
      <c r="B4" s="69" t="s">
        <v>18</v>
      </c>
      <c r="C4" s="70" t="s">
        <v>100</v>
      </c>
      <c r="D4" s="70" t="s">
        <v>4</v>
      </c>
      <c r="E4" s="70" t="s">
        <v>15</v>
      </c>
      <c r="F4" s="68" t="s">
        <v>3</v>
      </c>
      <c r="G4" s="70" t="s">
        <v>11</v>
      </c>
      <c r="H4" s="162" t="s">
        <v>7</v>
      </c>
      <c r="I4" s="202" t="s">
        <v>98</v>
      </c>
      <c r="J4" s="203" t="s">
        <v>116</v>
      </c>
      <c r="K4" s="204" t="s">
        <v>115</v>
      </c>
      <c r="L4" s="199" t="s">
        <v>324</v>
      </c>
      <c r="M4" s="199" t="s">
        <v>98</v>
      </c>
    </row>
    <row r="5" spans="1:16" ht="120.75" customHeight="1">
      <c r="A5" s="163" t="s">
        <v>113</v>
      </c>
      <c r="B5" s="64" t="s">
        <v>125</v>
      </c>
      <c r="C5" s="62" t="s">
        <v>149</v>
      </c>
      <c r="D5" s="51" t="s">
        <v>150</v>
      </c>
      <c r="E5" s="65" t="s">
        <v>151</v>
      </c>
      <c r="F5" s="65" t="s">
        <v>152</v>
      </c>
      <c r="G5" s="52">
        <v>43466</v>
      </c>
      <c r="H5" s="164">
        <v>43830</v>
      </c>
      <c r="I5" s="205">
        <v>1</v>
      </c>
      <c r="J5" s="206" t="s">
        <v>153</v>
      </c>
      <c r="K5" s="207" t="s">
        <v>129</v>
      </c>
      <c r="L5" s="178" t="s">
        <v>363</v>
      </c>
      <c r="M5" s="183">
        <v>1</v>
      </c>
    </row>
    <row r="6" spans="1:16" ht="129.75" customHeight="1">
      <c r="A6" s="165"/>
      <c r="B6" s="61" t="s">
        <v>120</v>
      </c>
      <c r="C6" s="53" t="s">
        <v>154</v>
      </c>
      <c r="D6" s="54" t="s">
        <v>155</v>
      </c>
      <c r="E6" s="54" t="s">
        <v>156</v>
      </c>
      <c r="F6" s="55" t="s">
        <v>157</v>
      </c>
      <c r="G6" s="56">
        <v>43466</v>
      </c>
      <c r="H6" s="166">
        <v>43830</v>
      </c>
      <c r="I6" s="195">
        <v>1</v>
      </c>
      <c r="J6" s="208" t="s">
        <v>158</v>
      </c>
      <c r="K6" s="209" t="s">
        <v>129</v>
      </c>
      <c r="L6" s="178" t="s">
        <v>354</v>
      </c>
      <c r="M6" s="183">
        <v>1</v>
      </c>
    </row>
    <row r="7" spans="1:16" s="50" customFormat="1" ht="318.75" customHeight="1">
      <c r="A7" s="167"/>
      <c r="B7" s="45" t="s">
        <v>64</v>
      </c>
      <c r="C7" s="46" t="s">
        <v>81</v>
      </c>
      <c r="D7" s="47" t="s">
        <v>75</v>
      </c>
      <c r="E7" s="47" t="s">
        <v>76</v>
      </c>
      <c r="F7" s="48" t="s">
        <v>77</v>
      </c>
      <c r="G7" s="49">
        <v>43467</v>
      </c>
      <c r="H7" s="168">
        <v>43830</v>
      </c>
      <c r="I7" s="210">
        <v>1</v>
      </c>
      <c r="J7" s="211" t="s">
        <v>160</v>
      </c>
      <c r="K7" s="212" t="s">
        <v>148</v>
      </c>
      <c r="L7" s="255" t="s">
        <v>327</v>
      </c>
      <c r="M7" s="257">
        <v>1</v>
      </c>
    </row>
    <row r="8" spans="1:16" s="25" customFormat="1" ht="247.5" customHeight="1">
      <c r="A8" s="167"/>
      <c r="B8" s="40"/>
      <c r="C8" s="41"/>
      <c r="D8" s="42"/>
      <c r="E8" s="42"/>
      <c r="F8" s="43"/>
      <c r="G8" s="44"/>
      <c r="H8" s="169"/>
      <c r="I8" s="213"/>
      <c r="J8" s="214" t="s">
        <v>299</v>
      </c>
      <c r="K8" s="215"/>
      <c r="L8" s="256"/>
      <c r="M8" s="258"/>
    </row>
    <row r="9" spans="1:16" s="25" customFormat="1" ht="70.5" customHeight="1">
      <c r="A9" s="167"/>
      <c r="B9" s="26" t="s">
        <v>67</v>
      </c>
      <c r="C9" s="27" t="s">
        <v>78</v>
      </c>
      <c r="D9" s="22" t="s">
        <v>79</v>
      </c>
      <c r="E9" s="22" t="s">
        <v>80</v>
      </c>
      <c r="F9" s="23" t="s">
        <v>77</v>
      </c>
      <c r="G9" s="24">
        <v>43467</v>
      </c>
      <c r="H9" s="170">
        <v>43524</v>
      </c>
      <c r="I9" s="190">
        <v>1</v>
      </c>
      <c r="J9" s="208" t="s">
        <v>300</v>
      </c>
      <c r="K9" s="194" t="s">
        <v>159</v>
      </c>
      <c r="L9" s="28" t="s">
        <v>326</v>
      </c>
      <c r="M9" s="183">
        <v>1</v>
      </c>
    </row>
    <row r="10" spans="1:16" s="59" customFormat="1" ht="70.5" customHeight="1">
      <c r="A10" s="171"/>
      <c r="B10" s="21" t="s">
        <v>170</v>
      </c>
      <c r="C10" s="28" t="s">
        <v>169</v>
      </c>
      <c r="D10" s="32" t="s">
        <v>168</v>
      </c>
      <c r="E10" s="32" t="s">
        <v>167</v>
      </c>
      <c r="F10" s="32" t="s">
        <v>146</v>
      </c>
      <c r="G10" s="24">
        <v>43467</v>
      </c>
      <c r="H10" s="170">
        <v>43830</v>
      </c>
      <c r="I10" s="216">
        <f>(32/32)</f>
        <v>1</v>
      </c>
      <c r="J10" s="14" t="s">
        <v>189</v>
      </c>
      <c r="K10" s="194" t="s">
        <v>190</v>
      </c>
      <c r="L10" s="182" t="s">
        <v>364</v>
      </c>
      <c r="M10" s="183">
        <v>1</v>
      </c>
      <c r="N10" s="58"/>
      <c r="O10" s="58"/>
      <c r="P10" s="58"/>
    </row>
    <row r="11" spans="1:16" s="25" customFormat="1" ht="106.5" customHeight="1">
      <c r="A11" s="165" t="s">
        <v>9</v>
      </c>
      <c r="B11" s="61" t="s">
        <v>162</v>
      </c>
      <c r="C11" s="62" t="s">
        <v>163</v>
      </c>
      <c r="D11" s="65" t="s">
        <v>164</v>
      </c>
      <c r="E11" s="65" t="s">
        <v>165</v>
      </c>
      <c r="F11" s="65" t="s">
        <v>146</v>
      </c>
      <c r="G11" s="66">
        <v>43467</v>
      </c>
      <c r="H11" s="172">
        <v>43830</v>
      </c>
      <c r="I11" s="216">
        <v>1</v>
      </c>
      <c r="J11" s="14" t="s">
        <v>166</v>
      </c>
      <c r="K11" s="194" t="s">
        <v>304</v>
      </c>
      <c r="L11" s="182" t="s">
        <v>364</v>
      </c>
      <c r="M11" s="183">
        <v>1</v>
      </c>
    </row>
    <row r="12" spans="1:16" s="25" customFormat="1" ht="98.25" customHeight="1">
      <c r="A12" s="108" t="s">
        <v>17</v>
      </c>
      <c r="B12" s="21" t="s">
        <v>2</v>
      </c>
      <c r="C12" s="28" t="s">
        <v>65</v>
      </c>
      <c r="D12" s="29" t="s">
        <v>26</v>
      </c>
      <c r="E12" s="29" t="s">
        <v>27</v>
      </c>
      <c r="F12" s="29" t="s">
        <v>9</v>
      </c>
      <c r="G12" s="30">
        <v>43466</v>
      </c>
      <c r="H12" s="107">
        <v>43830</v>
      </c>
      <c r="I12" s="190">
        <v>1</v>
      </c>
      <c r="J12" s="14" t="s">
        <v>301</v>
      </c>
      <c r="K12" s="194" t="s">
        <v>161</v>
      </c>
      <c r="L12" s="178" t="s">
        <v>355</v>
      </c>
      <c r="M12" s="183">
        <v>1</v>
      </c>
    </row>
    <row r="13" spans="1:16" s="60" customFormat="1" ht="153.75" customHeight="1">
      <c r="A13" s="163" t="s">
        <v>17</v>
      </c>
      <c r="B13" s="64" t="s">
        <v>171</v>
      </c>
      <c r="C13" s="57" t="s">
        <v>172</v>
      </c>
      <c r="D13" s="51" t="s">
        <v>173</v>
      </c>
      <c r="E13" s="65" t="s">
        <v>174</v>
      </c>
      <c r="F13" s="51" t="s">
        <v>175</v>
      </c>
      <c r="G13" s="52">
        <v>43466</v>
      </c>
      <c r="H13" s="164">
        <v>43830</v>
      </c>
      <c r="I13" s="195">
        <f>(2300*1)/2300</f>
        <v>1</v>
      </c>
      <c r="J13" s="217" t="s">
        <v>305</v>
      </c>
      <c r="K13" s="194" t="s">
        <v>186</v>
      </c>
      <c r="L13" s="178" t="s">
        <v>356</v>
      </c>
      <c r="M13" s="183">
        <v>1</v>
      </c>
    </row>
    <row r="14" spans="1:16" s="60" customFormat="1" ht="111.75" customHeight="1">
      <c r="A14" s="163" t="s">
        <v>17</v>
      </c>
      <c r="B14" s="64" t="s">
        <v>176</v>
      </c>
      <c r="C14" s="57" t="s">
        <v>172</v>
      </c>
      <c r="D14" s="51" t="s">
        <v>177</v>
      </c>
      <c r="E14" s="65" t="s">
        <v>178</v>
      </c>
      <c r="F14" s="51" t="s">
        <v>175</v>
      </c>
      <c r="G14" s="52">
        <v>43497</v>
      </c>
      <c r="H14" s="164">
        <v>43830</v>
      </c>
      <c r="I14" s="195">
        <v>1</v>
      </c>
      <c r="J14" s="217" t="s">
        <v>187</v>
      </c>
      <c r="K14" s="194" t="s">
        <v>186</v>
      </c>
      <c r="L14" s="178" t="s">
        <v>357</v>
      </c>
      <c r="M14" s="183">
        <v>1</v>
      </c>
    </row>
    <row r="15" spans="1:16" s="60" customFormat="1" ht="165" customHeight="1">
      <c r="A15" s="163" t="s">
        <v>17</v>
      </c>
      <c r="B15" s="64" t="s">
        <v>179</v>
      </c>
      <c r="C15" s="57" t="s">
        <v>180</v>
      </c>
      <c r="D15" s="65" t="s">
        <v>181</v>
      </c>
      <c r="E15" s="65" t="s">
        <v>182</v>
      </c>
      <c r="F15" s="51" t="s">
        <v>175</v>
      </c>
      <c r="G15" s="52">
        <v>43497</v>
      </c>
      <c r="H15" s="164">
        <v>43830</v>
      </c>
      <c r="I15" s="195">
        <f>(17*1)/17</f>
        <v>1</v>
      </c>
      <c r="J15" s="217" t="s">
        <v>188</v>
      </c>
      <c r="K15" s="194" t="s">
        <v>306</v>
      </c>
      <c r="L15" s="178" t="s">
        <v>333</v>
      </c>
      <c r="M15" s="201">
        <v>0.94</v>
      </c>
    </row>
    <row r="16" spans="1:16" s="60" customFormat="1" ht="107.25" customHeight="1">
      <c r="A16" s="163" t="s">
        <v>23</v>
      </c>
      <c r="B16" s="64" t="s">
        <v>1</v>
      </c>
      <c r="C16" s="57" t="s">
        <v>183</v>
      </c>
      <c r="D16" s="65" t="s">
        <v>184</v>
      </c>
      <c r="E16" s="65" t="s">
        <v>185</v>
      </c>
      <c r="F16" s="51" t="s">
        <v>175</v>
      </c>
      <c r="G16" s="52">
        <v>43497</v>
      </c>
      <c r="H16" s="164">
        <v>43830</v>
      </c>
      <c r="I16" s="195">
        <v>1</v>
      </c>
      <c r="J16" s="217" t="s">
        <v>187</v>
      </c>
      <c r="K16" s="194" t="s">
        <v>186</v>
      </c>
      <c r="L16" s="178" t="s">
        <v>332</v>
      </c>
      <c r="M16" s="183">
        <v>1</v>
      </c>
    </row>
    <row r="17" spans="1:13" s="25" customFormat="1" ht="103.5" customHeight="1">
      <c r="A17" s="108" t="s">
        <v>23</v>
      </c>
      <c r="B17" s="21" t="s">
        <v>62</v>
      </c>
      <c r="C17" s="28" t="s">
        <v>56</v>
      </c>
      <c r="D17" s="29" t="s">
        <v>24</v>
      </c>
      <c r="E17" s="29" t="s">
        <v>57</v>
      </c>
      <c r="F17" s="29" t="s">
        <v>25</v>
      </c>
      <c r="G17" s="30" t="s">
        <v>58</v>
      </c>
      <c r="H17" s="107" t="s">
        <v>58</v>
      </c>
      <c r="I17" s="195">
        <v>1</v>
      </c>
      <c r="J17" s="217" t="s">
        <v>302</v>
      </c>
      <c r="K17" s="194" t="s">
        <v>303</v>
      </c>
      <c r="L17" s="28" t="s">
        <v>326</v>
      </c>
      <c r="M17" s="183">
        <v>1</v>
      </c>
    </row>
    <row r="18" spans="1:13" s="60" customFormat="1" ht="159" customHeight="1">
      <c r="A18" s="163" t="s">
        <v>23</v>
      </c>
      <c r="B18" s="64" t="s">
        <v>191</v>
      </c>
      <c r="C18" s="67" t="s">
        <v>192</v>
      </c>
      <c r="D18" s="67" t="s">
        <v>193</v>
      </c>
      <c r="E18" s="51" t="s">
        <v>194</v>
      </c>
      <c r="F18" s="51" t="s">
        <v>175</v>
      </c>
      <c r="G18" s="52">
        <v>43497</v>
      </c>
      <c r="H18" s="164">
        <v>43830</v>
      </c>
      <c r="I18" s="195">
        <f>(1500*1)/1500</f>
        <v>1</v>
      </c>
      <c r="J18" s="217" t="s">
        <v>195</v>
      </c>
      <c r="K18" s="194" t="s">
        <v>186</v>
      </c>
      <c r="L18" s="178" t="s">
        <v>334</v>
      </c>
      <c r="M18" s="183">
        <v>1</v>
      </c>
    </row>
    <row r="19" spans="1:13" s="25" customFormat="1" ht="102.75" customHeight="1" thickBot="1">
      <c r="A19" s="110" t="s">
        <v>71</v>
      </c>
      <c r="B19" s="173" t="s">
        <v>0</v>
      </c>
      <c r="C19" s="174" t="s">
        <v>68</v>
      </c>
      <c r="D19" s="113" t="s">
        <v>69</v>
      </c>
      <c r="E19" s="113" t="s">
        <v>70</v>
      </c>
      <c r="F19" s="113" t="s">
        <v>83</v>
      </c>
      <c r="G19" s="175">
        <v>43497</v>
      </c>
      <c r="H19" s="176">
        <v>43830</v>
      </c>
      <c r="I19" s="196">
        <v>1</v>
      </c>
      <c r="J19" s="197" t="s">
        <v>307</v>
      </c>
      <c r="K19" s="198" t="s">
        <v>186</v>
      </c>
      <c r="L19" s="178" t="s">
        <v>328</v>
      </c>
      <c r="M19" s="241">
        <v>1</v>
      </c>
    </row>
    <row r="20" spans="1:13" s="25" customFormat="1" ht="36.75" customHeight="1" thickBot="1">
      <c r="A20" s="33"/>
      <c r="B20" s="33"/>
      <c r="C20" s="33"/>
      <c r="D20" s="33"/>
      <c r="E20" s="33"/>
      <c r="F20" s="33"/>
      <c r="G20" s="33"/>
      <c r="H20" s="33"/>
      <c r="I20" s="34"/>
      <c r="J20" s="34"/>
      <c r="K20" s="34"/>
      <c r="M20" s="242">
        <f>+(1300+94)/14</f>
        <v>99.571428571428569</v>
      </c>
    </row>
    <row r="21" spans="1:13" s="25" customFormat="1">
      <c r="B21" s="33"/>
      <c r="C21" s="33"/>
      <c r="D21" s="33"/>
      <c r="E21" s="33"/>
      <c r="F21" s="33"/>
      <c r="G21" s="33"/>
      <c r="H21" s="33"/>
      <c r="I21" s="34"/>
      <c r="J21" s="34"/>
      <c r="K21" s="34"/>
    </row>
    <row r="22" spans="1:13" s="25" customFormat="1">
      <c r="I22" s="34"/>
      <c r="J22" s="34"/>
      <c r="K22" s="34"/>
    </row>
    <row r="23" spans="1:13" s="25" customFormat="1" ht="30" customHeight="1">
      <c r="I23" s="34"/>
      <c r="J23" s="34"/>
      <c r="K23" s="34"/>
    </row>
  </sheetData>
  <mergeCells count="4">
    <mergeCell ref="I3:K3"/>
    <mergeCell ref="L3:M3"/>
    <mergeCell ref="L7:L8"/>
    <mergeCell ref="M7:M8"/>
  </mergeCells>
  <printOptions horizontalCentered="1" verticalCentered="1"/>
  <pageMargins left="0.51181102362204722" right="0.51181102362204722" top="0.35433070866141736" bottom="0.55118110236220474" header="0.11811023622047245" footer="0.11811023622047245"/>
  <pageSetup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1"/>
  <sheetViews>
    <sheetView topLeftCell="T28" zoomScale="90" zoomScaleNormal="90" workbookViewId="0">
      <selection activeCell="W16" sqref="W16:W23"/>
    </sheetView>
  </sheetViews>
  <sheetFormatPr baseColWidth="10" defaultColWidth="9.140625" defaultRowHeight="12.75"/>
  <cols>
    <col min="1" max="1" width="4.7109375" style="74" bestFit="1" customWidth="1"/>
    <col min="2" max="2" width="16.85546875" style="74" bestFit="1" customWidth="1"/>
    <col min="3" max="3" width="8.85546875" style="74" bestFit="1" customWidth="1"/>
    <col min="4" max="4" width="1.140625" style="74" bestFit="1" customWidth="1"/>
    <col min="5" max="5" width="25.140625" style="74" bestFit="1" customWidth="1"/>
    <col min="6" max="6" width="10.85546875" style="74" bestFit="1" customWidth="1"/>
    <col min="7" max="7" width="36.85546875" style="74" customWidth="1"/>
    <col min="8" max="8" width="47.28515625" style="74" customWidth="1"/>
    <col min="9" max="9" width="8.85546875" style="74" bestFit="1" customWidth="1"/>
    <col min="10" max="10" width="26" style="74" customWidth="1"/>
    <col min="11" max="11" width="0.28515625" style="74" bestFit="1" customWidth="1"/>
    <col min="12" max="12" width="18.85546875" style="74" customWidth="1"/>
    <col min="13" max="13" width="0.7109375" style="74" bestFit="1" customWidth="1"/>
    <col min="14" max="14" width="16.140625" style="74" bestFit="1" customWidth="1"/>
    <col min="15" max="15" width="12.5703125" style="74" bestFit="1" customWidth="1"/>
    <col min="16" max="16" width="4.42578125" style="74" bestFit="1" customWidth="1"/>
    <col min="17" max="17" width="20.85546875" style="74" bestFit="1" customWidth="1"/>
    <col min="18" max="18" width="16.85546875" style="74" bestFit="1" customWidth="1"/>
    <col min="19" max="19" width="32.7109375" style="74" customWidth="1"/>
    <col min="20" max="20" width="43.7109375" style="74" customWidth="1"/>
    <col min="21" max="21" width="22.140625" style="86" bestFit="1" customWidth="1"/>
    <col min="22" max="22" width="12.5703125" style="86" bestFit="1" customWidth="1"/>
    <col min="23" max="23" width="55.28515625" style="74" bestFit="1" customWidth="1"/>
    <col min="24" max="24" width="40.140625" style="74" customWidth="1"/>
    <col min="25" max="25" width="41.28515625" style="74" customWidth="1"/>
    <col min="26" max="26" width="29" style="74" customWidth="1"/>
    <col min="27" max="16384" width="9.140625" style="74"/>
  </cols>
  <sheetData>
    <row r="1" spans="1:26" ht="15.95" customHeight="1" thickBot="1">
      <c r="A1" s="75"/>
      <c r="B1" s="296" t="s">
        <v>28</v>
      </c>
      <c r="C1" s="297"/>
      <c r="D1" s="297"/>
      <c r="E1" s="297"/>
      <c r="F1" s="297"/>
      <c r="G1" s="297"/>
      <c r="H1" s="297"/>
      <c r="I1" s="297"/>
      <c r="J1" s="297"/>
      <c r="K1" s="297"/>
      <c r="L1" s="297"/>
      <c r="M1" s="297"/>
      <c r="N1" s="297"/>
      <c r="O1" s="297"/>
      <c r="P1" s="297"/>
      <c r="Q1" s="75"/>
      <c r="R1" s="75"/>
      <c r="S1" s="75"/>
      <c r="T1" s="75"/>
      <c r="U1" s="85"/>
      <c r="V1" s="85"/>
      <c r="W1" s="75"/>
      <c r="X1" s="75"/>
      <c r="Y1" s="75"/>
    </row>
    <row r="2" spans="1:26" ht="24.95" customHeight="1" thickBot="1">
      <c r="A2" s="75"/>
      <c r="B2" s="298" t="s">
        <v>29</v>
      </c>
      <c r="C2" s="297"/>
      <c r="D2" s="299" t="s">
        <v>30</v>
      </c>
      <c r="E2" s="300"/>
      <c r="F2" s="300"/>
      <c r="G2" s="300"/>
      <c r="H2" s="300"/>
      <c r="I2" s="301"/>
      <c r="J2" s="75"/>
      <c r="K2" s="75"/>
      <c r="L2" s="75"/>
      <c r="M2" s="75"/>
      <c r="N2" s="75"/>
      <c r="O2" s="75"/>
      <c r="P2" s="75"/>
      <c r="Q2" s="75"/>
      <c r="R2" s="75"/>
      <c r="S2" s="75"/>
      <c r="T2" s="75"/>
      <c r="U2" s="85"/>
      <c r="V2" s="85"/>
      <c r="W2" s="75"/>
      <c r="X2" s="75"/>
      <c r="Y2" s="75"/>
    </row>
    <row r="3" spans="1:26" ht="9" customHeight="1" thickBot="1">
      <c r="A3" s="75"/>
      <c r="B3" s="75"/>
      <c r="C3" s="75"/>
      <c r="D3" s="75"/>
      <c r="E3" s="75"/>
      <c r="F3" s="75"/>
      <c r="G3" s="75"/>
      <c r="H3" s="75"/>
      <c r="I3" s="75"/>
      <c r="J3" s="75"/>
      <c r="K3" s="298" t="s">
        <v>31</v>
      </c>
      <c r="L3" s="297"/>
      <c r="M3" s="297"/>
      <c r="N3" s="302" t="s">
        <v>32</v>
      </c>
      <c r="O3" s="303"/>
      <c r="P3" s="304"/>
      <c r="Q3" s="75"/>
      <c r="R3" s="75"/>
      <c r="S3" s="75"/>
      <c r="T3" s="75"/>
      <c r="U3" s="85"/>
      <c r="V3" s="85"/>
      <c r="W3" s="75"/>
      <c r="X3" s="75"/>
      <c r="Y3" s="75"/>
    </row>
    <row r="4" spans="1:26" ht="15.95" customHeight="1" thickBot="1">
      <c r="A4" s="75"/>
      <c r="B4" s="298" t="s">
        <v>33</v>
      </c>
      <c r="C4" s="297"/>
      <c r="D4" s="302" t="s">
        <v>12</v>
      </c>
      <c r="E4" s="303"/>
      <c r="F4" s="303"/>
      <c r="G4" s="303"/>
      <c r="H4" s="303"/>
      <c r="I4" s="304"/>
      <c r="J4" s="75"/>
      <c r="K4" s="297"/>
      <c r="L4" s="297"/>
      <c r="M4" s="297"/>
      <c r="N4" s="305"/>
      <c r="O4" s="306"/>
      <c r="P4" s="307"/>
      <c r="Q4" s="75"/>
      <c r="R4" s="75"/>
      <c r="S4" s="75"/>
      <c r="T4" s="75"/>
      <c r="U4" s="85"/>
      <c r="V4" s="85"/>
      <c r="W4" s="75"/>
      <c r="X4" s="75"/>
      <c r="Y4" s="75"/>
    </row>
    <row r="5" spans="1:26" ht="9" customHeight="1" thickBot="1">
      <c r="A5" s="75"/>
      <c r="B5" s="297"/>
      <c r="C5" s="297"/>
      <c r="D5" s="305"/>
      <c r="E5" s="306"/>
      <c r="F5" s="306"/>
      <c r="G5" s="306"/>
      <c r="H5" s="306"/>
      <c r="I5" s="307"/>
      <c r="J5" s="75"/>
      <c r="K5" s="75"/>
      <c r="L5" s="75"/>
      <c r="M5" s="75"/>
      <c r="N5" s="75"/>
      <c r="O5" s="75"/>
      <c r="P5" s="75"/>
      <c r="Q5" s="75"/>
      <c r="R5" s="75"/>
      <c r="S5" s="75"/>
      <c r="T5" s="75"/>
      <c r="U5" s="85"/>
      <c r="V5" s="85"/>
      <c r="W5" s="75"/>
      <c r="X5" s="75"/>
      <c r="Y5" s="75"/>
    </row>
    <row r="6" spans="1:26" ht="9" customHeight="1" thickBot="1">
      <c r="A6" s="75"/>
      <c r="B6" s="75"/>
      <c r="C6" s="75"/>
      <c r="D6" s="75"/>
      <c r="E6" s="75"/>
      <c r="F6" s="75"/>
      <c r="G6" s="75"/>
      <c r="H6" s="75"/>
      <c r="I6" s="75"/>
      <c r="J6" s="75"/>
      <c r="K6" s="298" t="s">
        <v>34</v>
      </c>
      <c r="L6" s="297"/>
      <c r="M6" s="297"/>
      <c r="N6" s="302" t="s">
        <v>85</v>
      </c>
      <c r="O6" s="303"/>
      <c r="P6" s="304"/>
      <c r="Q6" s="75"/>
      <c r="R6" s="75"/>
      <c r="S6" s="75"/>
      <c r="T6" s="75"/>
      <c r="U6" s="85"/>
      <c r="V6" s="85"/>
      <c r="W6" s="75"/>
      <c r="X6" s="75"/>
      <c r="Y6" s="75"/>
    </row>
    <row r="7" spans="1:26" ht="15.95" customHeight="1" thickBot="1">
      <c r="A7" s="75"/>
      <c r="B7" s="298" t="s">
        <v>13</v>
      </c>
      <c r="C7" s="297"/>
      <c r="D7" s="302" t="s">
        <v>35</v>
      </c>
      <c r="E7" s="303"/>
      <c r="F7" s="303"/>
      <c r="G7" s="303"/>
      <c r="H7" s="303"/>
      <c r="I7" s="304"/>
      <c r="J7" s="75"/>
      <c r="K7" s="297"/>
      <c r="L7" s="297"/>
      <c r="M7" s="297"/>
      <c r="N7" s="305"/>
      <c r="O7" s="306"/>
      <c r="P7" s="307"/>
      <c r="Q7" s="75"/>
      <c r="R7" s="75"/>
      <c r="S7" s="75"/>
      <c r="T7" s="75"/>
      <c r="U7" s="85"/>
      <c r="V7" s="85"/>
      <c r="W7" s="75"/>
      <c r="X7" s="75"/>
      <c r="Y7" s="75"/>
    </row>
    <row r="8" spans="1:26" ht="6" customHeight="1">
      <c r="A8" s="75"/>
      <c r="B8" s="297"/>
      <c r="C8" s="297"/>
      <c r="D8" s="308"/>
      <c r="E8" s="297"/>
      <c r="F8" s="297"/>
      <c r="G8" s="297"/>
      <c r="H8" s="297"/>
      <c r="I8" s="309"/>
      <c r="J8" s="75"/>
      <c r="K8" s="75"/>
      <c r="L8" s="75"/>
      <c r="M8" s="75"/>
      <c r="N8" s="75"/>
      <c r="O8" s="75"/>
      <c r="P8" s="75"/>
      <c r="Q8" s="75"/>
      <c r="R8" s="75"/>
      <c r="S8" s="75"/>
      <c r="T8" s="75"/>
      <c r="U8" s="85"/>
      <c r="V8" s="85"/>
      <c r="W8" s="75"/>
      <c r="X8" s="75"/>
      <c r="Y8" s="75"/>
    </row>
    <row r="9" spans="1:26" ht="3" customHeight="1" thickBot="1">
      <c r="A9" s="75"/>
      <c r="B9" s="297"/>
      <c r="C9" s="297"/>
      <c r="D9" s="305"/>
      <c r="E9" s="306"/>
      <c r="F9" s="306"/>
      <c r="G9" s="306"/>
      <c r="H9" s="306"/>
      <c r="I9" s="307"/>
      <c r="J9" s="75"/>
      <c r="K9" s="296" t="s">
        <v>28</v>
      </c>
      <c r="L9" s="297"/>
      <c r="M9" s="297"/>
      <c r="N9" s="297"/>
      <c r="O9" s="297"/>
      <c r="P9" s="297"/>
      <c r="Q9" s="75"/>
      <c r="R9" s="75"/>
      <c r="S9" s="75"/>
      <c r="T9" s="75"/>
      <c r="U9" s="85"/>
      <c r="V9" s="85"/>
      <c r="W9" s="75"/>
      <c r="X9" s="75"/>
      <c r="Y9" s="75"/>
    </row>
    <row r="10" spans="1:26" ht="11.1" customHeight="1" thickBot="1">
      <c r="A10" s="75"/>
      <c r="B10" s="75"/>
      <c r="C10" s="75"/>
      <c r="D10" s="75"/>
      <c r="E10" s="75"/>
      <c r="F10" s="75"/>
      <c r="G10" s="75"/>
      <c r="H10" s="75"/>
      <c r="I10" s="75"/>
      <c r="J10" s="75"/>
      <c r="K10" s="297"/>
      <c r="L10" s="297"/>
      <c r="M10" s="297"/>
      <c r="N10" s="297"/>
      <c r="O10" s="297"/>
      <c r="P10" s="297"/>
      <c r="Q10" s="75"/>
      <c r="R10" s="75"/>
      <c r="S10" s="75"/>
      <c r="T10" s="75"/>
      <c r="U10" s="85"/>
      <c r="V10" s="85"/>
      <c r="W10" s="75"/>
      <c r="X10" s="75"/>
      <c r="Y10" s="75"/>
    </row>
    <row r="11" spans="1:26" ht="6" customHeight="1">
      <c r="A11" s="75"/>
      <c r="B11" s="298" t="s">
        <v>14</v>
      </c>
      <c r="C11" s="297"/>
      <c r="D11" s="302" t="s">
        <v>36</v>
      </c>
      <c r="E11" s="303"/>
      <c r="F11" s="303"/>
      <c r="G11" s="303"/>
      <c r="H11" s="303"/>
      <c r="I11" s="304"/>
      <c r="J11" s="75"/>
      <c r="K11" s="297"/>
      <c r="L11" s="297"/>
      <c r="M11" s="297"/>
      <c r="N11" s="297"/>
      <c r="O11" s="297"/>
      <c r="P11" s="297"/>
      <c r="Q11" s="75"/>
      <c r="R11" s="75"/>
      <c r="S11" s="75"/>
      <c r="T11" s="75"/>
      <c r="U11" s="85"/>
      <c r="V11" s="85"/>
      <c r="W11" s="75"/>
      <c r="X11" s="75"/>
      <c r="Y11" s="75"/>
    </row>
    <row r="12" spans="1:26" ht="18.95" customHeight="1" thickBot="1">
      <c r="A12" s="75"/>
      <c r="B12" s="297"/>
      <c r="C12" s="297"/>
      <c r="D12" s="305"/>
      <c r="E12" s="306"/>
      <c r="F12" s="306"/>
      <c r="G12" s="306"/>
      <c r="H12" s="306"/>
      <c r="I12" s="307"/>
      <c r="J12" s="75"/>
      <c r="K12" s="75"/>
      <c r="L12" s="75"/>
      <c r="M12" s="75"/>
      <c r="N12" s="75"/>
      <c r="O12" s="75"/>
      <c r="P12" s="75"/>
      <c r="Q12" s="75"/>
      <c r="R12" s="75"/>
      <c r="S12" s="75"/>
      <c r="T12" s="75"/>
      <c r="U12" s="85"/>
      <c r="V12" s="85"/>
      <c r="W12" s="75"/>
      <c r="X12" s="75"/>
      <c r="Y12" s="75"/>
    </row>
    <row r="13" spans="1:26" ht="20.100000000000001" customHeight="1" thickBot="1">
      <c r="A13" s="75"/>
      <c r="B13" s="296" t="s">
        <v>28</v>
      </c>
      <c r="C13" s="297"/>
      <c r="D13" s="297"/>
      <c r="E13" s="297"/>
      <c r="F13" s="297"/>
      <c r="G13" s="297"/>
      <c r="H13" s="297"/>
      <c r="I13" s="297"/>
      <c r="J13" s="297"/>
      <c r="K13" s="297"/>
      <c r="L13" s="297"/>
      <c r="M13" s="297"/>
      <c r="N13" s="297"/>
      <c r="O13" s="297"/>
      <c r="P13" s="297"/>
      <c r="Q13" s="75"/>
      <c r="R13" s="75"/>
      <c r="S13" s="75"/>
      <c r="T13" s="75"/>
      <c r="U13" s="85"/>
      <c r="V13" s="85"/>
      <c r="W13" s="75"/>
      <c r="X13" s="75"/>
      <c r="Y13" s="75"/>
    </row>
    <row r="14" spans="1:26" ht="42" customHeight="1" thickBot="1">
      <c r="A14" s="75"/>
      <c r="B14" s="293" t="s">
        <v>37</v>
      </c>
      <c r="C14" s="294"/>
      <c r="D14" s="294"/>
      <c r="E14" s="294"/>
      <c r="F14" s="295"/>
      <c r="G14" s="293" t="s">
        <v>38</v>
      </c>
      <c r="H14" s="294"/>
      <c r="I14" s="294"/>
      <c r="J14" s="294"/>
      <c r="K14" s="294"/>
      <c r="L14" s="294"/>
      <c r="M14" s="294"/>
      <c r="N14" s="295"/>
      <c r="O14" s="293" t="s">
        <v>39</v>
      </c>
      <c r="P14" s="294"/>
      <c r="Q14" s="294"/>
      <c r="R14" s="294"/>
      <c r="S14" s="294"/>
      <c r="T14" s="295"/>
      <c r="U14" s="293" t="s">
        <v>203</v>
      </c>
      <c r="V14" s="294"/>
      <c r="W14" s="294"/>
      <c r="X14" s="294"/>
      <c r="Y14" s="253" t="s">
        <v>325</v>
      </c>
      <c r="Z14" s="254"/>
    </row>
    <row r="15" spans="1:26" ht="45" customHeight="1" thickBot="1">
      <c r="A15" s="75"/>
      <c r="B15" s="76" t="s">
        <v>40</v>
      </c>
      <c r="C15" s="293" t="s">
        <v>41</v>
      </c>
      <c r="D15" s="295"/>
      <c r="E15" s="76" t="s">
        <v>42</v>
      </c>
      <c r="F15" s="76" t="s">
        <v>43</v>
      </c>
      <c r="G15" s="76" t="s">
        <v>44</v>
      </c>
      <c r="H15" s="76" t="s">
        <v>101</v>
      </c>
      <c r="I15" s="293" t="s">
        <v>102</v>
      </c>
      <c r="J15" s="294"/>
      <c r="K15" s="295"/>
      <c r="L15" s="76" t="s">
        <v>45</v>
      </c>
      <c r="M15" s="293" t="s">
        <v>46</v>
      </c>
      <c r="N15" s="295"/>
      <c r="O15" s="76" t="s">
        <v>103</v>
      </c>
      <c r="P15" s="293" t="s">
        <v>47</v>
      </c>
      <c r="Q15" s="295"/>
      <c r="R15" s="76" t="s">
        <v>104</v>
      </c>
      <c r="S15" s="76" t="s">
        <v>48</v>
      </c>
      <c r="T15" s="76" t="s">
        <v>49</v>
      </c>
      <c r="U15" s="76" t="s">
        <v>105</v>
      </c>
      <c r="V15" s="76" t="s">
        <v>106</v>
      </c>
      <c r="W15" s="76" t="s">
        <v>107</v>
      </c>
      <c r="X15" s="76" t="s">
        <v>49</v>
      </c>
      <c r="Y15" s="244" t="s">
        <v>324</v>
      </c>
      <c r="Z15" s="244" t="s">
        <v>98</v>
      </c>
    </row>
    <row r="16" spans="1:26" ht="20.100000000000001" customHeight="1">
      <c r="A16" s="75"/>
      <c r="B16" s="265" t="s">
        <v>50</v>
      </c>
      <c r="C16" s="281" t="s">
        <v>51</v>
      </c>
      <c r="D16" s="282"/>
      <c r="E16" s="265" t="s">
        <v>86</v>
      </c>
      <c r="F16" s="265" t="s">
        <v>52</v>
      </c>
      <c r="G16" s="259" t="s">
        <v>336</v>
      </c>
      <c r="H16" s="259" t="s">
        <v>199</v>
      </c>
      <c r="I16" s="269" t="s">
        <v>95</v>
      </c>
      <c r="J16" s="270"/>
      <c r="K16" s="271"/>
      <c r="L16" s="278" t="s">
        <v>202</v>
      </c>
      <c r="M16" s="281" t="s">
        <v>96</v>
      </c>
      <c r="N16" s="282"/>
      <c r="O16" s="265" t="s">
        <v>97</v>
      </c>
      <c r="P16" s="281" t="s">
        <v>198</v>
      </c>
      <c r="Q16" s="282"/>
      <c r="R16" s="290" t="s">
        <v>9</v>
      </c>
      <c r="S16" s="265" t="s">
        <v>88</v>
      </c>
      <c r="T16" s="259" t="s">
        <v>196</v>
      </c>
      <c r="U16" s="265" t="s">
        <v>108</v>
      </c>
      <c r="V16" s="265">
        <v>20</v>
      </c>
      <c r="W16" s="259" t="s">
        <v>201</v>
      </c>
      <c r="X16" s="269" t="s">
        <v>196</v>
      </c>
      <c r="Y16" s="266" t="s">
        <v>337</v>
      </c>
      <c r="Z16" s="265">
        <v>20</v>
      </c>
    </row>
    <row r="17" spans="1:27" ht="39.950000000000003" customHeight="1">
      <c r="A17" s="75"/>
      <c r="B17" s="263"/>
      <c r="C17" s="283"/>
      <c r="D17" s="284"/>
      <c r="E17" s="263"/>
      <c r="F17" s="263"/>
      <c r="G17" s="260"/>
      <c r="H17" s="260"/>
      <c r="I17" s="272"/>
      <c r="J17" s="273"/>
      <c r="K17" s="274"/>
      <c r="L17" s="279"/>
      <c r="M17" s="283"/>
      <c r="N17" s="284"/>
      <c r="O17" s="263"/>
      <c r="P17" s="283"/>
      <c r="Q17" s="284"/>
      <c r="R17" s="291"/>
      <c r="S17" s="263"/>
      <c r="T17" s="260"/>
      <c r="U17" s="263"/>
      <c r="V17" s="263"/>
      <c r="W17" s="260"/>
      <c r="X17" s="272"/>
      <c r="Y17" s="267"/>
      <c r="Z17" s="263"/>
    </row>
    <row r="18" spans="1:27" ht="39.950000000000003" customHeight="1">
      <c r="A18" s="75"/>
      <c r="B18" s="263"/>
      <c r="C18" s="283"/>
      <c r="D18" s="284"/>
      <c r="E18" s="263"/>
      <c r="F18" s="263"/>
      <c r="G18" s="260"/>
      <c r="H18" s="260"/>
      <c r="I18" s="272"/>
      <c r="J18" s="273"/>
      <c r="K18" s="274"/>
      <c r="L18" s="279"/>
      <c r="M18" s="283"/>
      <c r="N18" s="284"/>
      <c r="O18" s="263"/>
      <c r="P18" s="283"/>
      <c r="Q18" s="284"/>
      <c r="R18" s="291"/>
      <c r="S18" s="263"/>
      <c r="T18" s="260"/>
      <c r="U18" s="263"/>
      <c r="V18" s="263"/>
      <c r="W18" s="260"/>
      <c r="X18" s="272"/>
      <c r="Y18" s="267"/>
      <c r="Z18" s="263"/>
    </row>
    <row r="19" spans="1:27" ht="39.950000000000003" customHeight="1">
      <c r="A19" s="75"/>
      <c r="B19" s="263"/>
      <c r="C19" s="283"/>
      <c r="D19" s="284"/>
      <c r="E19" s="263"/>
      <c r="F19" s="263"/>
      <c r="G19" s="260"/>
      <c r="H19" s="260"/>
      <c r="I19" s="272"/>
      <c r="J19" s="273"/>
      <c r="K19" s="274"/>
      <c r="L19" s="279"/>
      <c r="M19" s="283"/>
      <c r="N19" s="284"/>
      <c r="O19" s="263"/>
      <c r="P19" s="283"/>
      <c r="Q19" s="284"/>
      <c r="R19" s="291"/>
      <c r="S19" s="263"/>
      <c r="T19" s="260"/>
      <c r="U19" s="263"/>
      <c r="V19" s="263"/>
      <c r="W19" s="260"/>
      <c r="X19" s="272"/>
      <c r="Y19" s="267"/>
      <c r="Z19" s="263"/>
      <c r="AA19" s="75"/>
    </row>
    <row r="20" spans="1:27" ht="39.950000000000003" customHeight="1">
      <c r="A20" s="75"/>
      <c r="B20" s="263"/>
      <c r="C20" s="283"/>
      <c r="D20" s="284"/>
      <c r="E20" s="263"/>
      <c r="F20" s="263"/>
      <c r="G20" s="260"/>
      <c r="H20" s="260"/>
      <c r="I20" s="272"/>
      <c r="J20" s="273"/>
      <c r="K20" s="274"/>
      <c r="L20" s="279"/>
      <c r="M20" s="283"/>
      <c r="N20" s="284"/>
      <c r="O20" s="263"/>
      <c r="P20" s="283"/>
      <c r="Q20" s="284"/>
      <c r="R20" s="291"/>
      <c r="S20" s="263"/>
      <c r="T20" s="260"/>
      <c r="U20" s="263"/>
      <c r="V20" s="263"/>
      <c r="W20" s="260"/>
      <c r="X20" s="272"/>
      <c r="Y20" s="267"/>
      <c r="Z20" s="263"/>
    </row>
    <row r="21" spans="1:27" ht="39.950000000000003" customHeight="1">
      <c r="A21" s="75"/>
      <c r="B21" s="263"/>
      <c r="C21" s="283"/>
      <c r="D21" s="284"/>
      <c r="E21" s="263"/>
      <c r="F21" s="263"/>
      <c r="G21" s="260"/>
      <c r="H21" s="260"/>
      <c r="I21" s="272"/>
      <c r="J21" s="273"/>
      <c r="K21" s="274"/>
      <c r="L21" s="279"/>
      <c r="M21" s="283"/>
      <c r="N21" s="284"/>
      <c r="O21" s="263"/>
      <c r="P21" s="283"/>
      <c r="Q21" s="284"/>
      <c r="R21" s="291"/>
      <c r="S21" s="263"/>
      <c r="T21" s="260"/>
      <c r="U21" s="263"/>
      <c r="V21" s="263"/>
      <c r="W21" s="260"/>
      <c r="X21" s="272"/>
      <c r="Y21" s="267"/>
      <c r="Z21" s="263"/>
    </row>
    <row r="22" spans="1:27" ht="39.950000000000003" customHeight="1">
      <c r="A22" s="75"/>
      <c r="B22" s="263"/>
      <c r="C22" s="283"/>
      <c r="D22" s="284"/>
      <c r="E22" s="263"/>
      <c r="F22" s="263"/>
      <c r="G22" s="260"/>
      <c r="H22" s="260"/>
      <c r="I22" s="272"/>
      <c r="J22" s="273"/>
      <c r="K22" s="274"/>
      <c r="L22" s="279"/>
      <c r="M22" s="283"/>
      <c r="N22" s="284"/>
      <c r="O22" s="263"/>
      <c r="P22" s="283"/>
      <c r="Q22" s="284"/>
      <c r="R22" s="291"/>
      <c r="S22" s="263"/>
      <c r="T22" s="260"/>
      <c r="U22" s="263"/>
      <c r="V22" s="263"/>
      <c r="W22" s="260"/>
      <c r="X22" s="272"/>
      <c r="Y22" s="267"/>
      <c r="Z22" s="263"/>
    </row>
    <row r="23" spans="1:27" ht="96.75" customHeight="1" thickBot="1">
      <c r="A23" s="75"/>
      <c r="B23" s="264"/>
      <c r="C23" s="285"/>
      <c r="D23" s="286"/>
      <c r="E23" s="264"/>
      <c r="F23" s="264"/>
      <c r="G23" s="261"/>
      <c r="H23" s="261"/>
      <c r="I23" s="275"/>
      <c r="J23" s="276"/>
      <c r="K23" s="277"/>
      <c r="L23" s="280"/>
      <c r="M23" s="285"/>
      <c r="N23" s="286"/>
      <c r="O23" s="264"/>
      <c r="P23" s="285"/>
      <c r="Q23" s="286"/>
      <c r="R23" s="292"/>
      <c r="S23" s="264"/>
      <c r="T23" s="261"/>
      <c r="U23" s="264"/>
      <c r="V23" s="264"/>
      <c r="W23" s="261"/>
      <c r="X23" s="275"/>
      <c r="Y23" s="268"/>
      <c r="Z23" s="264"/>
    </row>
    <row r="24" spans="1:27" ht="56.25" customHeight="1">
      <c r="A24" s="75"/>
      <c r="B24" s="265" t="s">
        <v>50</v>
      </c>
      <c r="C24" s="281" t="s">
        <v>51</v>
      </c>
      <c r="D24" s="282"/>
      <c r="E24" s="265" t="s">
        <v>86</v>
      </c>
      <c r="F24" s="265" t="s">
        <v>52</v>
      </c>
      <c r="G24" s="259" t="s">
        <v>200</v>
      </c>
      <c r="H24" s="259" t="s">
        <v>199</v>
      </c>
      <c r="I24" s="269" t="s">
        <v>53</v>
      </c>
      <c r="J24" s="270"/>
      <c r="K24" s="271"/>
      <c r="L24" s="278" t="s">
        <v>54</v>
      </c>
      <c r="M24" s="281" t="s">
        <v>55</v>
      </c>
      <c r="N24" s="282"/>
      <c r="O24" s="265" t="s">
        <v>87</v>
      </c>
      <c r="P24" s="281" t="s">
        <v>198</v>
      </c>
      <c r="Q24" s="282"/>
      <c r="R24" s="290" t="s">
        <v>9</v>
      </c>
      <c r="S24" s="265" t="s">
        <v>88</v>
      </c>
      <c r="T24" s="259" t="s">
        <v>196</v>
      </c>
      <c r="U24" s="265" t="s">
        <v>108</v>
      </c>
      <c r="V24" s="265">
        <v>20</v>
      </c>
      <c r="W24" s="259" t="s">
        <v>197</v>
      </c>
      <c r="X24" s="259" t="s">
        <v>196</v>
      </c>
      <c r="Y24" s="260" t="s">
        <v>337</v>
      </c>
      <c r="Z24" s="265">
        <v>20</v>
      </c>
    </row>
    <row r="25" spans="1:27" ht="45.95" customHeight="1">
      <c r="A25" s="75"/>
      <c r="B25" s="263"/>
      <c r="C25" s="283"/>
      <c r="D25" s="284"/>
      <c r="E25" s="263"/>
      <c r="F25" s="263"/>
      <c r="G25" s="260"/>
      <c r="H25" s="260"/>
      <c r="I25" s="272"/>
      <c r="J25" s="273"/>
      <c r="K25" s="274"/>
      <c r="L25" s="279"/>
      <c r="M25" s="283"/>
      <c r="N25" s="284"/>
      <c r="O25" s="263"/>
      <c r="P25" s="283"/>
      <c r="Q25" s="284"/>
      <c r="R25" s="291"/>
      <c r="S25" s="263"/>
      <c r="T25" s="260"/>
      <c r="U25" s="263"/>
      <c r="V25" s="263"/>
      <c r="W25" s="260"/>
      <c r="X25" s="260"/>
      <c r="Y25" s="260"/>
      <c r="Z25" s="263"/>
    </row>
    <row r="26" spans="1:27" ht="39.950000000000003" customHeight="1">
      <c r="A26" s="75"/>
      <c r="B26" s="263"/>
      <c r="C26" s="283"/>
      <c r="D26" s="284"/>
      <c r="E26" s="263"/>
      <c r="F26" s="263"/>
      <c r="G26" s="260"/>
      <c r="H26" s="260"/>
      <c r="I26" s="272"/>
      <c r="J26" s="273"/>
      <c r="K26" s="274"/>
      <c r="L26" s="279"/>
      <c r="M26" s="283"/>
      <c r="N26" s="284"/>
      <c r="O26" s="263"/>
      <c r="P26" s="283"/>
      <c r="Q26" s="284"/>
      <c r="R26" s="291"/>
      <c r="S26" s="263"/>
      <c r="T26" s="260"/>
      <c r="U26" s="263"/>
      <c r="V26" s="263"/>
      <c r="W26" s="260"/>
      <c r="X26" s="260"/>
      <c r="Y26" s="260"/>
      <c r="Z26" s="263"/>
    </row>
    <row r="27" spans="1:27" ht="39.950000000000003" customHeight="1">
      <c r="A27" s="75"/>
      <c r="B27" s="263"/>
      <c r="C27" s="283"/>
      <c r="D27" s="284"/>
      <c r="E27" s="263"/>
      <c r="F27" s="263"/>
      <c r="G27" s="260"/>
      <c r="H27" s="260"/>
      <c r="I27" s="272"/>
      <c r="J27" s="273"/>
      <c r="K27" s="274"/>
      <c r="L27" s="279"/>
      <c r="M27" s="283"/>
      <c r="N27" s="284"/>
      <c r="O27" s="263"/>
      <c r="P27" s="283"/>
      <c r="Q27" s="284"/>
      <c r="R27" s="291"/>
      <c r="S27" s="263"/>
      <c r="T27" s="260"/>
      <c r="U27" s="263"/>
      <c r="V27" s="263"/>
      <c r="W27" s="260"/>
      <c r="X27" s="260"/>
      <c r="Y27" s="260"/>
      <c r="Z27" s="263"/>
    </row>
    <row r="28" spans="1:27" ht="39.950000000000003" customHeight="1">
      <c r="A28" s="75"/>
      <c r="B28" s="263"/>
      <c r="C28" s="283"/>
      <c r="D28" s="284"/>
      <c r="E28" s="263"/>
      <c r="F28" s="263"/>
      <c r="G28" s="260"/>
      <c r="H28" s="260"/>
      <c r="I28" s="272"/>
      <c r="J28" s="273"/>
      <c r="K28" s="274"/>
      <c r="L28" s="279"/>
      <c r="M28" s="283"/>
      <c r="N28" s="284"/>
      <c r="O28" s="263"/>
      <c r="P28" s="283"/>
      <c r="Q28" s="284"/>
      <c r="R28" s="291"/>
      <c r="S28" s="263"/>
      <c r="T28" s="260"/>
      <c r="U28" s="263"/>
      <c r="V28" s="263"/>
      <c r="W28" s="260"/>
      <c r="X28" s="260"/>
      <c r="Y28" s="260"/>
      <c r="Z28" s="263"/>
    </row>
    <row r="29" spans="1:27" ht="39.950000000000003" customHeight="1">
      <c r="A29" s="75"/>
      <c r="B29" s="263"/>
      <c r="C29" s="283"/>
      <c r="D29" s="284"/>
      <c r="E29" s="263"/>
      <c r="F29" s="263"/>
      <c r="G29" s="260"/>
      <c r="H29" s="260"/>
      <c r="I29" s="272"/>
      <c r="J29" s="273"/>
      <c r="K29" s="274"/>
      <c r="L29" s="279"/>
      <c r="M29" s="283"/>
      <c r="N29" s="284"/>
      <c r="O29" s="263"/>
      <c r="P29" s="283"/>
      <c r="Q29" s="284"/>
      <c r="R29" s="291"/>
      <c r="S29" s="263"/>
      <c r="T29" s="260"/>
      <c r="U29" s="263"/>
      <c r="V29" s="263"/>
      <c r="W29" s="260"/>
      <c r="X29" s="260"/>
      <c r="Y29" s="260"/>
      <c r="Z29" s="263"/>
    </row>
    <row r="30" spans="1:27" ht="39.950000000000003" customHeight="1">
      <c r="A30" s="75"/>
      <c r="B30" s="263"/>
      <c r="C30" s="283"/>
      <c r="D30" s="284"/>
      <c r="E30" s="263"/>
      <c r="F30" s="263"/>
      <c r="G30" s="260"/>
      <c r="H30" s="260"/>
      <c r="I30" s="272"/>
      <c r="J30" s="273"/>
      <c r="K30" s="274"/>
      <c r="L30" s="279"/>
      <c r="M30" s="283"/>
      <c r="N30" s="284"/>
      <c r="O30" s="263"/>
      <c r="P30" s="283"/>
      <c r="Q30" s="284"/>
      <c r="R30" s="291"/>
      <c r="S30" s="263"/>
      <c r="T30" s="260"/>
      <c r="U30" s="263"/>
      <c r="V30" s="263"/>
      <c r="W30" s="260"/>
      <c r="X30" s="260"/>
      <c r="Y30" s="260"/>
      <c r="Z30" s="263"/>
    </row>
    <row r="31" spans="1:27" ht="2.25" customHeight="1" thickBot="1">
      <c r="A31" s="75"/>
      <c r="B31" s="264"/>
      <c r="C31" s="285"/>
      <c r="D31" s="286"/>
      <c r="E31" s="264"/>
      <c r="F31" s="264"/>
      <c r="G31" s="261"/>
      <c r="H31" s="261"/>
      <c r="I31" s="275"/>
      <c r="J31" s="276"/>
      <c r="K31" s="277"/>
      <c r="L31" s="280"/>
      <c r="M31" s="285"/>
      <c r="N31" s="286"/>
      <c r="O31" s="264"/>
      <c r="P31" s="285"/>
      <c r="Q31" s="286"/>
      <c r="R31" s="292"/>
      <c r="S31" s="264"/>
      <c r="T31" s="261"/>
      <c r="U31" s="264"/>
      <c r="V31" s="264"/>
      <c r="W31" s="261"/>
      <c r="X31" s="261"/>
      <c r="Y31" s="261"/>
      <c r="Z31" s="264"/>
    </row>
    <row r="32" spans="1:27" ht="20.100000000000001" customHeight="1">
      <c r="A32" s="75"/>
      <c r="B32" s="265" t="s">
        <v>50</v>
      </c>
      <c r="C32" s="281" t="s">
        <v>51</v>
      </c>
      <c r="D32" s="282"/>
      <c r="E32" s="265" t="s">
        <v>86</v>
      </c>
      <c r="F32" s="265" t="s">
        <v>52</v>
      </c>
      <c r="G32" s="259" t="s">
        <v>89</v>
      </c>
      <c r="H32" s="259" t="s">
        <v>90</v>
      </c>
      <c r="I32" s="269" t="s">
        <v>91</v>
      </c>
      <c r="J32" s="270"/>
      <c r="K32" s="271"/>
      <c r="L32" s="278" t="s">
        <v>54</v>
      </c>
      <c r="M32" s="281" t="s">
        <v>92</v>
      </c>
      <c r="N32" s="282"/>
      <c r="O32" s="265" t="s">
        <v>93</v>
      </c>
      <c r="P32" s="281" t="s">
        <v>94</v>
      </c>
      <c r="Q32" s="282"/>
      <c r="R32" s="265" t="s">
        <v>109</v>
      </c>
      <c r="S32" s="265" t="s">
        <v>88</v>
      </c>
      <c r="T32" s="287" t="s">
        <v>292</v>
      </c>
      <c r="U32" s="265" t="s">
        <v>108</v>
      </c>
      <c r="V32" s="265">
        <v>100</v>
      </c>
      <c r="W32" s="259" t="s">
        <v>110</v>
      </c>
      <c r="X32" s="287" t="s">
        <v>292</v>
      </c>
      <c r="Y32" s="259" t="s">
        <v>329</v>
      </c>
      <c r="Z32" s="262">
        <v>1</v>
      </c>
    </row>
    <row r="33" spans="1:26" ht="39.950000000000003" customHeight="1">
      <c r="A33" s="75"/>
      <c r="B33" s="263"/>
      <c r="C33" s="283"/>
      <c r="D33" s="284"/>
      <c r="E33" s="263"/>
      <c r="F33" s="263"/>
      <c r="G33" s="260"/>
      <c r="H33" s="260"/>
      <c r="I33" s="272"/>
      <c r="J33" s="273"/>
      <c r="K33" s="274"/>
      <c r="L33" s="279"/>
      <c r="M33" s="283"/>
      <c r="N33" s="284"/>
      <c r="O33" s="263"/>
      <c r="P33" s="283"/>
      <c r="Q33" s="284"/>
      <c r="R33" s="263"/>
      <c r="S33" s="263"/>
      <c r="T33" s="288"/>
      <c r="U33" s="263"/>
      <c r="V33" s="263"/>
      <c r="W33" s="260"/>
      <c r="X33" s="288"/>
      <c r="Y33" s="260"/>
      <c r="Z33" s="263"/>
    </row>
    <row r="34" spans="1:26" ht="39.950000000000003" customHeight="1">
      <c r="A34" s="75"/>
      <c r="B34" s="263"/>
      <c r="C34" s="283"/>
      <c r="D34" s="284"/>
      <c r="E34" s="263"/>
      <c r="F34" s="263"/>
      <c r="G34" s="260"/>
      <c r="H34" s="260"/>
      <c r="I34" s="272"/>
      <c r="J34" s="273"/>
      <c r="K34" s="274"/>
      <c r="L34" s="279"/>
      <c r="M34" s="283"/>
      <c r="N34" s="284"/>
      <c r="O34" s="263"/>
      <c r="P34" s="283"/>
      <c r="Q34" s="284"/>
      <c r="R34" s="263"/>
      <c r="S34" s="263"/>
      <c r="T34" s="288"/>
      <c r="U34" s="263"/>
      <c r="V34" s="263"/>
      <c r="W34" s="260"/>
      <c r="X34" s="288"/>
      <c r="Y34" s="260"/>
      <c r="Z34" s="263"/>
    </row>
    <row r="35" spans="1:26" ht="39.950000000000003" customHeight="1">
      <c r="A35" s="75"/>
      <c r="B35" s="263"/>
      <c r="C35" s="283"/>
      <c r="D35" s="284"/>
      <c r="E35" s="263"/>
      <c r="F35" s="263"/>
      <c r="G35" s="260"/>
      <c r="H35" s="260"/>
      <c r="I35" s="272"/>
      <c r="J35" s="273"/>
      <c r="K35" s="274"/>
      <c r="L35" s="279"/>
      <c r="M35" s="283"/>
      <c r="N35" s="284"/>
      <c r="O35" s="263"/>
      <c r="P35" s="283"/>
      <c r="Q35" s="284"/>
      <c r="R35" s="263"/>
      <c r="S35" s="263"/>
      <c r="T35" s="288"/>
      <c r="U35" s="263"/>
      <c r="V35" s="263"/>
      <c r="W35" s="260"/>
      <c r="X35" s="288"/>
      <c r="Y35" s="260"/>
      <c r="Z35" s="263"/>
    </row>
    <row r="36" spans="1:26" ht="18.95" customHeight="1" thickBot="1">
      <c r="A36" s="75"/>
      <c r="B36" s="264"/>
      <c r="C36" s="285"/>
      <c r="D36" s="286"/>
      <c r="E36" s="264"/>
      <c r="F36" s="264"/>
      <c r="G36" s="261"/>
      <c r="H36" s="261"/>
      <c r="I36" s="275"/>
      <c r="J36" s="276"/>
      <c r="K36" s="277"/>
      <c r="L36" s="280"/>
      <c r="M36" s="285"/>
      <c r="N36" s="286"/>
      <c r="O36" s="264"/>
      <c r="P36" s="285"/>
      <c r="Q36" s="286"/>
      <c r="R36" s="264"/>
      <c r="S36" s="264"/>
      <c r="T36" s="289"/>
      <c r="U36" s="264"/>
      <c r="V36" s="264"/>
      <c r="W36" s="261"/>
      <c r="X36" s="289"/>
      <c r="Y36" s="261"/>
      <c r="Z36" s="264"/>
    </row>
    <row r="37" spans="1:26">
      <c r="B37" s="86"/>
      <c r="C37" s="86"/>
      <c r="D37" s="86"/>
      <c r="E37" s="86"/>
      <c r="F37" s="86"/>
      <c r="G37" s="84"/>
      <c r="H37" s="84"/>
      <c r="I37" s="84"/>
      <c r="J37" s="84"/>
      <c r="K37" s="84"/>
      <c r="L37" s="84"/>
      <c r="M37" s="84"/>
      <c r="N37" s="84"/>
      <c r="O37" s="84"/>
      <c r="P37" s="84"/>
      <c r="Q37" s="84"/>
      <c r="R37" s="84"/>
      <c r="S37" s="84"/>
      <c r="T37" s="84"/>
    </row>
    <row r="38" spans="1:26">
      <c r="B38" s="86"/>
      <c r="C38" s="86"/>
      <c r="D38" s="86"/>
      <c r="E38" s="86"/>
      <c r="F38" s="86"/>
      <c r="G38" s="84"/>
      <c r="H38" s="84"/>
      <c r="I38" s="84"/>
      <c r="J38" s="84"/>
      <c r="K38" s="84"/>
      <c r="L38" s="84"/>
      <c r="M38" s="84"/>
      <c r="N38" s="84"/>
      <c r="O38" s="84"/>
      <c r="P38" s="84"/>
      <c r="Q38" s="84"/>
      <c r="R38" s="84"/>
      <c r="S38" s="84"/>
      <c r="T38" s="84"/>
    </row>
    <row r="39" spans="1:26">
      <c r="B39" s="86"/>
      <c r="C39" s="86"/>
      <c r="D39" s="86"/>
      <c r="E39" s="86"/>
      <c r="F39" s="86"/>
      <c r="G39" s="84"/>
      <c r="H39" s="84"/>
      <c r="I39" s="84"/>
      <c r="J39" s="84"/>
      <c r="K39" s="84"/>
      <c r="L39" s="84"/>
      <c r="M39" s="84"/>
      <c r="N39" s="84"/>
      <c r="O39" s="84"/>
      <c r="P39" s="84"/>
      <c r="Q39" s="84"/>
      <c r="R39" s="84"/>
      <c r="S39" s="84"/>
      <c r="T39" s="84"/>
    </row>
    <row r="40" spans="1:26">
      <c r="B40" s="86"/>
      <c r="C40" s="86"/>
      <c r="D40" s="86"/>
      <c r="E40" s="86"/>
      <c r="F40" s="86"/>
      <c r="G40" s="84"/>
      <c r="H40" s="84"/>
      <c r="I40" s="84"/>
      <c r="J40" s="84"/>
      <c r="K40" s="84"/>
      <c r="L40" s="84"/>
      <c r="M40" s="84"/>
      <c r="N40" s="84"/>
      <c r="O40" s="84"/>
      <c r="P40" s="84"/>
      <c r="Q40" s="84"/>
      <c r="R40" s="84"/>
      <c r="S40" s="84"/>
      <c r="T40" s="84"/>
    </row>
    <row r="41" spans="1:26">
      <c r="C41" s="86"/>
      <c r="D41" s="86"/>
      <c r="E41" s="86"/>
      <c r="F41" s="86"/>
    </row>
  </sheetData>
  <mergeCells count="84">
    <mergeCell ref="B13:P13"/>
    <mergeCell ref="K6:M7"/>
    <mergeCell ref="N6:P7"/>
    <mergeCell ref="B7:C9"/>
    <mergeCell ref="D7:I9"/>
    <mergeCell ref="K9:P11"/>
    <mergeCell ref="B11:C12"/>
    <mergeCell ref="D11:I12"/>
    <mergeCell ref="B1:P1"/>
    <mergeCell ref="B2:C2"/>
    <mergeCell ref="D2:I2"/>
    <mergeCell ref="K3:M4"/>
    <mergeCell ref="N3:P4"/>
    <mergeCell ref="B4:C5"/>
    <mergeCell ref="D4:I5"/>
    <mergeCell ref="B14:F14"/>
    <mergeCell ref="G14:N14"/>
    <mergeCell ref="O14:T14"/>
    <mergeCell ref="U14:X14"/>
    <mergeCell ref="C15:D15"/>
    <mergeCell ref="I15:K15"/>
    <mergeCell ref="M15:N15"/>
    <mergeCell ref="P15:Q15"/>
    <mergeCell ref="B16:B23"/>
    <mergeCell ref="C16:D23"/>
    <mergeCell ref="E16:E23"/>
    <mergeCell ref="F16:F23"/>
    <mergeCell ref="G16:G23"/>
    <mergeCell ref="I16:K23"/>
    <mergeCell ref="L16:L23"/>
    <mergeCell ref="M16:N23"/>
    <mergeCell ref="O16:O23"/>
    <mergeCell ref="P16:Q23"/>
    <mergeCell ref="X16:X23"/>
    <mergeCell ref="B24:B31"/>
    <mergeCell ref="C24:D31"/>
    <mergeCell ref="E24:E31"/>
    <mergeCell ref="F24:F31"/>
    <mergeCell ref="G24:G31"/>
    <mergeCell ref="H24:H31"/>
    <mergeCell ref="I24:K31"/>
    <mergeCell ref="L24:L31"/>
    <mergeCell ref="R16:R23"/>
    <mergeCell ref="S16:S23"/>
    <mergeCell ref="T16:T23"/>
    <mergeCell ref="U16:U23"/>
    <mergeCell ref="V16:V23"/>
    <mergeCell ref="W16:W23"/>
    <mergeCell ref="H16:H23"/>
    <mergeCell ref="M24:N31"/>
    <mergeCell ref="O24:O31"/>
    <mergeCell ref="P24:Q31"/>
    <mergeCell ref="R24:R31"/>
    <mergeCell ref="S24:S31"/>
    <mergeCell ref="B32:B36"/>
    <mergeCell ref="C32:D36"/>
    <mergeCell ref="E32:E36"/>
    <mergeCell ref="F32:F36"/>
    <mergeCell ref="G32:G36"/>
    <mergeCell ref="P32:Q36"/>
    <mergeCell ref="U24:U31"/>
    <mergeCell ref="V24:V31"/>
    <mergeCell ref="W24:W31"/>
    <mergeCell ref="X24:X31"/>
    <mergeCell ref="T24:T31"/>
    <mergeCell ref="X32:X36"/>
    <mergeCell ref="R32:R36"/>
    <mergeCell ref="S32:S36"/>
    <mergeCell ref="T32:T36"/>
    <mergeCell ref="U32:U36"/>
    <mergeCell ref="V32:V36"/>
    <mergeCell ref="W32:W36"/>
    <mergeCell ref="H32:H36"/>
    <mergeCell ref="I32:K36"/>
    <mergeCell ref="L32:L36"/>
    <mergeCell ref="M32:N36"/>
    <mergeCell ref="O32:O36"/>
    <mergeCell ref="Y32:Y36"/>
    <mergeCell ref="Z32:Z36"/>
    <mergeCell ref="Y24:Y31"/>
    <mergeCell ref="Z24:Z31"/>
    <mergeCell ref="Y14:Z14"/>
    <mergeCell ref="Y16:Y23"/>
    <mergeCell ref="Z16:Z23"/>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
  <sheetViews>
    <sheetView zoomScale="70" zoomScaleNormal="70" workbookViewId="0">
      <pane xSplit="3" ySplit="4" topLeftCell="J8" activePane="bottomRight" state="frozen"/>
      <selection pane="topRight" activeCell="D1" sqref="D1"/>
      <selection pane="bottomLeft" activeCell="A5" sqref="A5"/>
      <selection pane="bottomRight" activeCell="J5" sqref="J5"/>
    </sheetView>
  </sheetViews>
  <sheetFormatPr baseColWidth="10" defaultRowHeight="15.75"/>
  <cols>
    <col min="1" max="1" width="33.28515625" style="59" customWidth="1"/>
    <col min="2" max="2" width="6.5703125" style="59" customWidth="1"/>
    <col min="3" max="3" width="55.85546875" style="59" customWidth="1"/>
    <col min="4" max="4" width="35" style="59" customWidth="1"/>
    <col min="5" max="5" width="42.7109375" style="59" customWidth="1"/>
    <col min="6" max="6" width="37.85546875" style="59" customWidth="1"/>
    <col min="7" max="8" width="23.140625" style="59" customWidth="1"/>
    <col min="9" max="9" width="25.5703125" style="63" customWidth="1"/>
    <col min="10" max="10" width="92.42578125" style="83" customWidth="1"/>
    <col min="11" max="11" width="55.85546875" style="59" customWidth="1"/>
    <col min="12" max="12" width="52.28515625" style="59" customWidth="1"/>
    <col min="13" max="13" width="39.42578125" style="59" customWidth="1"/>
    <col min="14" max="16384" width="11.42578125" style="59"/>
  </cols>
  <sheetData>
    <row r="1" spans="1:13" ht="76.5" customHeight="1">
      <c r="A1" s="77" t="s">
        <v>204</v>
      </c>
      <c r="B1" s="78"/>
      <c r="C1" s="78"/>
      <c r="D1" s="78"/>
      <c r="E1" s="78"/>
      <c r="F1" s="78"/>
      <c r="G1" s="78"/>
      <c r="H1" s="78"/>
    </row>
    <row r="2" spans="1:13" ht="27.75" customHeight="1" thickBot="1">
      <c r="A2" s="323"/>
      <c r="B2" s="323"/>
      <c r="C2" s="323"/>
      <c r="D2" s="79"/>
      <c r="E2" s="79"/>
      <c r="F2" s="79"/>
      <c r="G2" s="79"/>
      <c r="H2" s="80" t="s">
        <v>9</v>
      </c>
    </row>
    <row r="3" spans="1:13" ht="36" customHeight="1" thickBot="1">
      <c r="A3" s="101" t="s">
        <v>205</v>
      </c>
      <c r="B3" s="102"/>
      <c r="C3" s="103"/>
      <c r="D3" s="88"/>
      <c r="E3" s="88"/>
      <c r="F3" s="88"/>
      <c r="G3" s="88"/>
      <c r="H3" s="156"/>
      <c r="I3" s="310" t="s">
        <v>114</v>
      </c>
      <c r="J3" s="311"/>
      <c r="K3" s="312"/>
      <c r="L3" s="313" t="s">
        <v>325</v>
      </c>
      <c r="M3" s="313"/>
    </row>
    <row r="4" spans="1:13" ht="63.75" customHeight="1" thickBot="1">
      <c r="A4" s="157" t="s">
        <v>5</v>
      </c>
      <c r="B4" s="158" t="s">
        <v>206</v>
      </c>
      <c r="C4" s="158"/>
      <c r="D4" s="93" t="s">
        <v>4</v>
      </c>
      <c r="E4" s="93" t="s">
        <v>15</v>
      </c>
      <c r="F4" s="93" t="s">
        <v>3</v>
      </c>
      <c r="G4" s="159" t="s">
        <v>207</v>
      </c>
      <c r="H4" s="160" t="s">
        <v>7</v>
      </c>
      <c r="I4" s="218" t="s">
        <v>98</v>
      </c>
      <c r="J4" s="219" t="s">
        <v>338</v>
      </c>
      <c r="K4" s="204" t="s">
        <v>115</v>
      </c>
      <c r="L4" s="177" t="s">
        <v>324</v>
      </c>
      <c r="M4" s="177" t="s">
        <v>98</v>
      </c>
    </row>
    <row r="5" spans="1:13" ht="102" customHeight="1">
      <c r="A5" s="154" t="s">
        <v>208</v>
      </c>
      <c r="B5" s="155" t="s">
        <v>125</v>
      </c>
      <c r="C5" s="41" t="s">
        <v>209</v>
      </c>
      <c r="D5" s="43" t="s">
        <v>210</v>
      </c>
      <c r="E5" s="43" t="s">
        <v>211</v>
      </c>
      <c r="F5" s="43" t="s">
        <v>212</v>
      </c>
      <c r="G5" s="44">
        <v>43525</v>
      </c>
      <c r="H5" s="129">
        <v>43830</v>
      </c>
      <c r="I5" s="220">
        <v>1</v>
      </c>
      <c r="J5" s="214" t="s">
        <v>295</v>
      </c>
      <c r="K5" s="221" t="s">
        <v>186</v>
      </c>
      <c r="L5" s="28" t="s">
        <v>358</v>
      </c>
      <c r="M5" s="181">
        <v>1</v>
      </c>
    </row>
    <row r="6" spans="1:13" s="25" customFormat="1" ht="89.25" customHeight="1">
      <c r="A6" s="89" t="s">
        <v>213</v>
      </c>
      <c r="B6" s="26" t="s">
        <v>2</v>
      </c>
      <c r="C6" s="81" t="s">
        <v>214</v>
      </c>
      <c r="D6" s="23" t="s">
        <v>215</v>
      </c>
      <c r="E6" s="23" t="s">
        <v>216</v>
      </c>
      <c r="F6" s="23" t="s">
        <v>212</v>
      </c>
      <c r="G6" s="24">
        <v>43497</v>
      </c>
      <c r="H6" s="87">
        <v>43646</v>
      </c>
      <c r="I6" s="195">
        <v>1</v>
      </c>
      <c r="J6" s="208" t="s">
        <v>339</v>
      </c>
      <c r="K6" s="194" t="s">
        <v>186</v>
      </c>
      <c r="L6" s="28" t="s">
        <v>326</v>
      </c>
      <c r="M6" s="181">
        <v>1</v>
      </c>
    </row>
    <row r="7" spans="1:13" ht="116.25" customHeight="1">
      <c r="A7" s="90"/>
      <c r="B7" s="26" t="s">
        <v>171</v>
      </c>
      <c r="C7" s="81" t="s">
        <v>217</v>
      </c>
      <c r="D7" s="23" t="s">
        <v>218</v>
      </c>
      <c r="E7" s="23" t="s">
        <v>219</v>
      </c>
      <c r="F7" s="23" t="s">
        <v>212</v>
      </c>
      <c r="G7" s="24">
        <v>43497</v>
      </c>
      <c r="H7" s="87">
        <v>43830</v>
      </c>
      <c r="I7" s="216">
        <v>1</v>
      </c>
      <c r="J7" s="208" t="s">
        <v>296</v>
      </c>
      <c r="K7" s="194" t="s">
        <v>186</v>
      </c>
      <c r="L7" s="31" t="s">
        <v>350</v>
      </c>
      <c r="M7" s="181">
        <v>1</v>
      </c>
    </row>
    <row r="8" spans="1:13" ht="81" customHeight="1">
      <c r="A8" s="89" t="s">
        <v>220</v>
      </c>
      <c r="B8" s="26" t="s">
        <v>1</v>
      </c>
      <c r="C8" s="81" t="s">
        <v>221</v>
      </c>
      <c r="D8" s="23" t="s">
        <v>222</v>
      </c>
      <c r="E8" s="23" t="s">
        <v>223</v>
      </c>
      <c r="F8" s="23" t="s">
        <v>212</v>
      </c>
      <c r="G8" s="24">
        <v>43497</v>
      </c>
      <c r="H8" s="87">
        <v>43830</v>
      </c>
      <c r="I8" s="195">
        <v>1</v>
      </c>
      <c r="J8" s="208" t="s">
        <v>310</v>
      </c>
      <c r="K8" s="194" t="s">
        <v>186</v>
      </c>
      <c r="L8" s="28" t="s">
        <v>326</v>
      </c>
      <c r="M8" s="181">
        <v>1</v>
      </c>
    </row>
    <row r="9" spans="1:13" ht="127.5" customHeight="1">
      <c r="A9" s="90"/>
      <c r="B9" s="26" t="s">
        <v>62</v>
      </c>
      <c r="C9" s="81" t="s">
        <v>224</v>
      </c>
      <c r="D9" s="23" t="s">
        <v>225</v>
      </c>
      <c r="E9" s="23" t="s">
        <v>226</v>
      </c>
      <c r="F9" s="23" t="s">
        <v>212</v>
      </c>
      <c r="G9" s="24">
        <v>43497</v>
      </c>
      <c r="H9" s="87">
        <v>43830</v>
      </c>
      <c r="I9" s="195">
        <v>1</v>
      </c>
      <c r="J9" s="208" t="s">
        <v>311</v>
      </c>
      <c r="K9" s="194" t="s">
        <v>186</v>
      </c>
      <c r="L9" s="28" t="s">
        <v>326</v>
      </c>
      <c r="M9" s="181">
        <v>1</v>
      </c>
    </row>
    <row r="10" spans="1:13" ht="117.75" customHeight="1">
      <c r="A10" s="89" t="s">
        <v>227</v>
      </c>
      <c r="B10" s="26" t="s">
        <v>0</v>
      </c>
      <c r="C10" s="81" t="s">
        <v>228</v>
      </c>
      <c r="D10" s="23" t="s">
        <v>229</v>
      </c>
      <c r="E10" s="23" t="s">
        <v>230</v>
      </c>
      <c r="F10" s="23" t="s">
        <v>212</v>
      </c>
      <c r="G10" s="24">
        <v>43466</v>
      </c>
      <c r="H10" s="87">
        <v>43830</v>
      </c>
      <c r="I10" s="222">
        <v>1</v>
      </c>
      <c r="J10" s="178" t="s">
        <v>320</v>
      </c>
      <c r="K10" s="194" t="s">
        <v>315</v>
      </c>
      <c r="L10" s="178" t="s">
        <v>341</v>
      </c>
      <c r="M10" s="181">
        <v>1</v>
      </c>
    </row>
    <row r="11" spans="1:13" ht="82.5" customHeight="1">
      <c r="A11" s="91"/>
      <c r="B11" s="26" t="s">
        <v>231</v>
      </c>
      <c r="C11" s="81" t="s">
        <v>232</v>
      </c>
      <c r="D11" s="23" t="s">
        <v>233</v>
      </c>
      <c r="E11" s="23" t="s">
        <v>234</v>
      </c>
      <c r="F11" s="23" t="s">
        <v>212</v>
      </c>
      <c r="G11" s="24">
        <v>43525</v>
      </c>
      <c r="H11" s="87">
        <v>43830</v>
      </c>
      <c r="I11" s="195">
        <v>1</v>
      </c>
      <c r="J11" s="208" t="s">
        <v>297</v>
      </c>
      <c r="K11" s="194" t="s">
        <v>186</v>
      </c>
      <c r="L11" s="178" t="s">
        <v>342</v>
      </c>
      <c r="M11" s="181">
        <v>1</v>
      </c>
    </row>
    <row r="12" spans="1:13" ht="69" customHeight="1">
      <c r="A12" s="82"/>
      <c r="B12" s="26" t="s">
        <v>258</v>
      </c>
      <c r="C12" s="81" t="s">
        <v>259</v>
      </c>
      <c r="D12" s="23" t="s">
        <v>260</v>
      </c>
      <c r="E12" s="23" t="s">
        <v>261</v>
      </c>
      <c r="F12" s="23" t="s">
        <v>262</v>
      </c>
      <c r="G12" s="24">
        <v>43475</v>
      </c>
      <c r="H12" s="87">
        <v>43708</v>
      </c>
      <c r="I12" s="216">
        <v>1</v>
      </c>
      <c r="J12" s="223" t="s">
        <v>294</v>
      </c>
      <c r="K12" s="184" t="s">
        <v>316</v>
      </c>
      <c r="L12" s="28" t="s">
        <v>326</v>
      </c>
      <c r="M12" s="181">
        <v>1</v>
      </c>
    </row>
    <row r="13" spans="1:13" ht="87.75" customHeight="1" thickBot="1">
      <c r="A13" s="92" t="s">
        <v>235</v>
      </c>
      <c r="B13" s="93" t="s">
        <v>236</v>
      </c>
      <c r="C13" s="94" t="s">
        <v>237</v>
      </c>
      <c r="D13" s="95" t="s">
        <v>238</v>
      </c>
      <c r="E13" s="95" t="s">
        <v>239</v>
      </c>
      <c r="F13" s="95" t="s">
        <v>212</v>
      </c>
      <c r="G13" s="96">
        <v>43466</v>
      </c>
      <c r="H13" s="128">
        <v>43830</v>
      </c>
      <c r="I13" s="224">
        <v>1</v>
      </c>
      <c r="J13" s="225" t="s">
        <v>298</v>
      </c>
      <c r="K13" s="198" t="s">
        <v>186</v>
      </c>
      <c r="L13" s="98" t="s">
        <v>365</v>
      </c>
      <c r="M13" s="239">
        <v>1</v>
      </c>
    </row>
    <row r="14" spans="1:13" ht="33" customHeight="1" thickBot="1">
      <c r="M14" s="240">
        <v>1</v>
      </c>
    </row>
    <row r="15" spans="1:13" ht="33" customHeight="1"/>
    <row r="16" spans="1:13" ht="33" customHeight="1"/>
    <row r="17" spans="1:11" ht="33" customHeight="1"/>
    <row r="18" spans="1:11" s="60" customFormat="1" ht="33" customHeight="1">
      <c r="A18" s="59"/>
      <c r="B18" s="59"/>
      <c r="C18" s="59"/>
      <c r="D18" s="59"/>
      <c r="E18" s="59"/>
      <c r="F18" s="59"/>
      <c r="G18" s="59"/>
      <c r="H18" s="59"/>
      <c r="I18" s="63"/>
      <c r="J18" s="83"/>
      <c r="K18" s="59"/>
    </row>
    <row r="19" spans="1:11" s="60" customFormat="1" ht="33" customHeight="1">
      <c r="A19" s="59"/>
      <c r="B19" s="59"/>
      <c r="C19" s="59"/>
      <c r="D19" s="59"/>
      <c r="E19" s="59"/>
      <c r="F19" s="59"/>
      <c r="G19" s="59"/>
      <c r="H19" s="59"/>
      <c r="I19" s="63"/>
      <c r="J19" s="83"/>
      <c r="K19" s="59"/>
    </row>
    <row r="20" spans="1:11" s="60" customFormat="1" ht="33" customHeight="1">
      <c r="A20" s="59"/>
      <c r="B20" s="59"/>
      <c r="C20" s="59"/>
      <c r="D20" s="59"/>
      <c r="E20" s="59"/>
      <c r="F20" s="59"/>
      <c r="G20" s="59"/>
      <c r="H20" s="59"/>
      <c r="I20" s="63"/>
      <c r="J20" s="83"/>
      <c r="K20" s="59"/>
    </row>
  </sheetData>
  <mergeCells count="2">
    <mergeCell ref="I3:K3"/>
    <mergeCell ref="L3:M3"/>
  </mergeCells>
  <printOptions horizontalCentered="1" verticalCentered="1"/>
  <pageMargins left="0.51181102362204722" right="0.51181102362204722" top="0.35433070866141736" bottom="0.35433070866141736" header="0.11811023622047245" footer="0.11811023622047245"/>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7"/>
  <sheetViews>
    <sheetView zoomScale="70" zoomScaleNormal="70" workbookViewId="0">
      <pane xSplit="3" ySplit="4" topLeftCell="J5" activePane="bottomRight" state="frozen"/>
      <selection pane="topRight" activeCell="D1" sqref="D1"/>
      <selection pane="bottomLeft" activeCell="A5" sqref="A5"/>
      <selection pane="bottomRight" activeCell="A2" sqref="A2:XFD2"/>
    </sheetView>
  </sheetViews>
  <sheetFormatPr baseColWidth="10" defaultRowHeight="15"/>
  <cols>
    <col min="1" max="1" width="27.28515625" style="59" customWidth="1"/>
    <col min="2" max="2" width="9.7109375" style="59" customWidth="1"/>
    <col min="3" max="3" width="52.5703125" style="59" customWidth="1"/>
    <col min="4" max="4" width="44.5703125" style="59" customWidth="1"/>
    <col min="5" max="5" width="48.85546875" style="59" customWidth="1"/>
    <col min="6" max="6" width="44.28515625" style="59" customWidth="1"/>
    <col min="7" max="8" width="19" style="59" customWidth="1"/>
    <col min="9" max="9" width="22.7109375" style="60" customWidth="1"/>
    <col min="10" max="10" width="77.5703125" style="60" customWidth="1"/>
    <col min="11" max="11" width="63.5703125" style="60" customWidth="1"/>
    <col min="12" max="12" width="52" style="59" customWidth="1"/>
    <col min="13" max="13" width="47.5703125" style="59" customWidth="1"/>
    <col min="14" max="16384" width="11.42578125" style="59"/>
  </cols>
  <sheetData>
    <row r="1" spans="1:13" ht="76.5" customHeight="1">
      <c r="A1" s="77" t="s">
        <v>240</v>
      </c>
      <c r="B1" s="78"/>
      <c r="C1" s="78"/>
      <c r="D1" s="78"/>
      <c r="E1" s="78"/>
      <c r="F1" s="78"/>
      <c r="G1" s="78"/>
      <c r="H1" s="78"/>
    </row>
    <row r="2" spans="1:13" s="25" customFormat="1" ht="27.75" customHeight="1" thickBot="1">
      <c r="A2" s="323"/>
      <c r="B2" s="323"/>
      <c r="C2" s="323"/>
      <c r="D2" s="323"/>
      <c r="E2" s="323"/>
      <c r="F2" s="323"/>
      <c r="G2" s="324"/>
      <c r="H2" s="325" t="s">
        <v>9</v>
      </c>
    </row>
    <row r="3" spans="1:13" ht="48" customHeight="1" thickBot="1">
      <c r="A3" s="101" t="s">
        <v>241</v>
      </c>
      <c r="B3" s="102"/>
      <c r="C3" s="102"/>
      <c r="D3" s="103"/>
      <c r="E3" s="104"/>
      <c r="F3" s="104"/>
      <c r="G3" s="104"/>
      <c r="H3" s="105"/>
      <c r="I3" s="310" t="s">
        <v>114</v>
      </c>
      <c r="J3" s="311"/>
      <c r="K3" s="312"/>
      <c r="L3" s="313" t="s">
        <v>325</v>
      </c>
      <c r="M3" s="313"/>
    </row>
    <row r="4" spans="1:13" ht="57.75" customHeight="1" thickBot="1">
      <c r="A4" s="150" t="s">
        <v>5</v>
      </c>
      <c r="B4" s="151" t="s">
        <v>242</v>
      </c>
      <c r="C4" s="111" t="s">
        <v>100</v>
      </c>
      <c r="D4" s="111" t="s">
        <v>4</v>
      </c>
      <c r="E4" s="111" t="s">
        <v>15</v>
      </c>
      <c r="F4" s="152" t="s">
        <v>3</v>
      </c>
      <c r="G4" s="152" t="s">
        <v>207</v>
      </c>
      <c r="H4" s="153" t="s">
        <v>7</v>
      </c>
      <c r="I4" s="218" t="s">
        <v>98</v>
      </c>
      <c r="J4" s="219" t="s">
        <v>338</v>
      </c>
      <c r="K4" s="204" t="s">
        <v>115</v>
      </c>
      <c r="L4" s="227" t="s">
        <v>324</v>
      </c>
      <c r="M4" s="227" t="s">
        <v>98</v>
      </c>
    </row>
    <row r="5" spans="1:13" s="60" customFormat="1" ht="132.75" customHeight="1">
      <c r="A5" s="145" t="s">
        <v>243</v>
      </c>
      <c r="B5" s="40" t="s">
        <v>125</v>
      </c>
      <c r="C5" s="146" t="s">
        <v>244</v>
      </c>
      <c r="D5" s="147" t="s">
        <v>245</v>
      </c>
      <c r="E5" s="147" t="s">
        <v>246</v>
      </c>
      <c r="F5" s="147" t="s">
        <v>247</v>
      </c>
      <c r="G5" s="148">
        <v>43466</v>
      </c>
      <c r="H5" s="149">
        <v>43830</v>
      </c>
      <c r="I5" s="205">
        <v>1</v>
      </c>
      <c r="J5" s="206" t="s">
        <v>344</v>
      </c>
      <c r="K5" s="228" t="s">
        <v>129</v>
      </c>
      <c r="L5" s="178" t="s">
        <v>330</v>
      </c>
      <c r="M5" s="226">
        <v>1</v>
      </c>
    </row>
    <row r="6" spans="1:13" ht="189" customHeight="1">
      <c r="A6" s="21" t="s">
        <v>9</v>
      </c>
      <c r="B6" s="21" t="s">
        <v>120</v>
      </c>
      <c r="C6" s="31" t="s">
        <v>313</v>
      </c>
      <c r="D6" s="32" t="s">
        <v>263</v>
      </c>
      <c r="E6" s="32" t="s">
        <v>340</v>
      </c>
      <c r="F6" s="32" t="s">
        <v>309</v>
      </c>
      <c r="G6" s="30">
        <v>43466</v>
      </c>
      <c r="H6" s="144">
        <v>43830</v>
      </c>
      <c r="I6" s="205">
        <v>1</v>
      </c>
      <c r="J6" s="206" t="s">
        <v>321</v>
      </c>
      <c r="K6" s="228" t="s">
        <v>129</v>
      </c>
      <c r="L6" s="178" t="s">
        <v>331</v>
      </c>
      <c r="M6" s="226">
        <v>1</v>
      </c>
    </row>
    <row r="7" spans="1:13" s="60" customFormat="1" ht="128.25" customHeight="1">
      <c r="A7" s="106" t="s">
        <v>248</v>
      </c>
      <c r="B7" s="21" t="s">
        <v>2</v>
      </c>
      <c r="C7" s="28" t="s">
        <v>249</v>
      </c>
      <c r="D7" s="29" t="s">
        <v>250</v>
      </c>
      <c r="E7" s="29" t="s">
        <v>251</v>
      </c>
      <c r="F7" s="29" t="s">
        <v>252</v>
      </c>
      <c r="G7" s="30">
        <v>43466</v>
      </c>
      <c r="H7" s="107">
        <v>43830</v>
      </c>
      <c r="I7" s="222">
        <v>1</v>
      </c>
      <c r="J7" s="178" t="s">
        <v>320</v>
      </c>
      <c r="K7" s="194" t="s">
        <v>315</v>
      </c>
      <c r="L7" s="178" t="s">
        <v>341</v>
      </c>
      <c r="M7" s="226">
        <v>1</v>
      </c>
    </row>
    <row r="8" spans="1:13" ht="150.75" customHeight="1">
      <c r="A8" s="108" t="s">
        <v>272</v>
      </c>
      <c r="B8" s="21" t="s">
        <v>1</v>
      </c>
      <c r="C8" s="28" t="s">
        <v>273</v>
      </c>
      <c r="D8" s="29" t="s">
        <v>274</v>
      </c>
      <c r="E8" s="29" t="s">
        <v>275</v>
      </c>
      <c r="F8" s="29" t="s">
        <v>276</v>
      </c>
      <c r="G8" s="30">
        <v>43586</v>
      </c>
      <c r="H8" s="107">
        <v>43830</v>
      </c>
      <c r="I8" s="195">
        <v>1</v>
      </c>
      <c r="J8" s="208" t="s">
        <v>277</v>
      </c>
      <c r="K8" s="229" t="s">
        <v>129</v>
      </c>
      <c r="L8" s="178" t="s">
        <v>335</v>
      </c>
      <c r="M8" s="226">
        <v>1</v>
      </c>
    </row>
    <row r="9" spans="1:13" ht="167.25" customHeight="1">
      <c r="A9" s="108" t="s">
        <v>272</v>
      </c>
      <c r="B9" s="21" t="s">
        <v>62</v>
      </c>
      <c r="C9" s="28" t="s">
        <v>278</v>
      </c>
      <c r="D9" s="29" t="s">
        <v>279</v>
      </c>
      <c r="E9" s="29" t="s">
        <v>280</v>
      </c>
      <c r="F9" s="29" t="s">
        <v>276</v>
      </c>
      <c r="G9" s="30">
        <v>43556</v>
      </c>
      <c r="H9" s="107">
        <v>43830</v>
      </c>
      <c r="I9" s="195">
        <v>1</v>
      </c>
      <c r="J9" s="208" t="s">
        <v>345</v>
      </c>
      <c r="K9" s="184" t="s">
        <v>293</v>
      </c>
      <c r="L9" s="178" t="s">
        <v>359</v>
      </c>
      <c r="M9" s="226">
        <v>0.4</v>
      </c>
    </row>
    <row r="10" spans="1:13" ht="60" customHeight="1">
      <c r="A10" s="109" t="s">
        <v>272</v>
      </c>
      <c r="B10" s="21" t="s">
        <v>191</v>
      </c>
      <c r="C10" s="28" t="s">
        <v>346</v>
      </c>
      <c r="D10" s="29" t="s">
        <v>281</v>
      </c>
      <c r="E10" s="29" t="s">
        <v>282</v>
      </c>
      <c r="F10" s="29" t="s">
        <v>276</v>
      </c>
      <c r="G10" s="30">
        <v>43647</v>
      </c>
      <c r="H10" s="107">
        <v>43830</v>
      </c>
      <c r="I10" s="195">
        <v>1</v>
      </c>
      <c r="J10" s="208" t="s">
        <v>283</v>
      </c>
      <c r="K10" s="229" t="s">
        <v>129</v>
      </c>
      <c r="L10" s="178" t="s">
        <v>347</v>
      </c>
      <c r="M10" s="226">
        <v>1</v>
      </c>
    </row>
    <row r="11" spans="1:13" s="60" customFormat="1" ht="174.75" customHeight="1">
      <c r="A11" s="109" t="s">
        <v>253</v>
      </c>
      <c r="B11" s="21" t="s">
        <v>0</v>
      </c>
      <c r="C11" s="28" t="s">
        <v>254</v>
      </c>
      <c r="D11" s="29" t="s">
        <v>255</v>
      </c>
      <c r="E11" s="29" t="s">
        <v>256</v>
      </c>
      <c r="F11" s="32" t="s">
        <v>257</v>
      </c>
      <c r="G11" s="30">
        <v>43466</v>
      </c>
      <c r="H11" s="107">
        <v>43830</v>
      </c>
      <c r="I11" s="230">
        <v>0.92</v>
      </c>
      <c r="J11" s="208" t="s">
        <v>348</v>
      </c>
      <c r="K11" s="184" t="s">
        <v>289</v>
      </c>
      <c r="L11" s="178" t="s">
        <v>366</v>
      </c>
      <c r="M11" s="226">
        <v>0.92</v>
      </c>
    </row>
    <row r="12" spans="1:13" ht="79.5" customHeight="1" thickBot="1">
      <c r="A12" s="110" t="s">
        <v>284</v>
      </c>
      <c r="B12" s="111" t="s">
        <v>236</v>
      </c>
      <c r="C12" s="112" t="s">
        <v>285</v>
      </c>
      <c r="D12" s="113" t="s">
        <v>286</v>
      </c>
      <c r="E12" s="113" t="s">
        <v>287</v>
      </c>
      <c r="F12" s="114" t="s">
        <v>288</v>
      </c>
      <c r="G12" s="115">
        <v>43497</v>
      </c>
      <c r="H12" s="116">
        <v>43770</v>
      </c>
      <c r="I12" s="224">
        <v>1</v>
      </c>
      <c r="J12" s="225" t="s">
        <v>343</v>
      </c>
      <c r="K12" s="231" t="s">
        <v>129</v>
      </c>
      <c r="L12" s="28" t="s">
        <v>326</v>
      </c>
      <c r="M12" s="226">
        <v>1</v>
      </c>
    </row>
    <row r="13" spans="1:13" s="60" customFormat="1" ht="15.75" thickBot="1">
      <c r="A13" s="59"/>
      <c r="B13" s="59"/>
      <c r="C13" s="59"/>
      <c r="D13" s="59"/>
      <c r="E13" s="59"/>
      <c r="F13" s="59"/>
      <c r="G13" s="59"/>
      <c r="H13" s="59"/>
      <c r="I13" s="25"/>
      <c r="J13" s="25"/>
      <c r="K13" s="25"/>
      <c r="L13" s="25"/>
      <c r="M13" s="25"/>
    </row>
    <row r="14" spans="1:13" s="60" customFormat="1" ht="32.25" customHeight="1" thickBot="1">
      <c r="A14" s="59"/>
      <c r="B14" s="59"/>
      <c r="C14" s="59"/>
      <c r="D14" s="59"/>
      <c r="E14" s="59"/>
      <c r="F14" s="59"/>
      <c r="G14" s="59"/>
      <c r="H14" s="59"/>
      <c r="I14" s="25"/>
      <c r="J14" s="25"/>
      <c r="K14" s="25"/>
      <c r="L14" s="25"/>
      <c r="M14" s="238">
        <v>91.5</v>
      </c>
    </row>
    <row r="15" spans="1:13" s="60" customFormat="1">
      <c r="A15" s="59"/>
      <c r="B15" s="59"/>
      <c r="C15" s="59"/>
      <c r="D15" s="59"/>
      <c r="E15" s="59"/>
      <c r="F15" s="59"/>
      <c r="G15" s="59"/>
      <c r="H15" s="59"/>
    </row>
    <row r="16" spans="1:13" s="60" customFormat="1">
      <c r="A16" s="59"/>
      <c r="B16" s="59"/>
      <c r="C16" s="59"/>
      <c r="D16" s="59"/>
      <c r="E16" s="59"/>
      <c r="F16" s="59"/>
      <c r="G16" s="59"/>
      <c r="H16" s="59"/>
    </row>
    <row r="17" spans="1:8" s="60" customFormat="1">
      <c r="A17" s="59"/>
      <c r="B17" s="59"/>
      <c r="C17" s="59"/>
      <c r="D17" s="59"/>
      <c r="E17" s="59"/>
      <c r="F17" s="59"/>
      <c r="G17" s="59"/>
      <c r="H17" s="59"/>
    </row>
    <row r="18" spans="1:8" s="60" customFormat="1">
      <c r="A18" s="59"/>
      <c r="B18" s="59"/>
      <c r="C18" s="59"/>
      <c r="D18" s="59"/>
      <c r="E18" s="59"/>
      <c r="F18" s="59"/>
      <c r="G18" s="59"/>
      <c r="H18" s="59"/>
    </row>
    <row r="19" spans="1:8" s="60" customFormat="1">
      <c r="A19" s="59"/>
      <c r="B19" s="59"/>
      <c r="C19" s="59"/>
      <c r="D19" s="59"/>
      <c r="E19" s="59"/>
      <c r="F19" s="59"/>
      <c r="G19" s="59"/>
      <c r="H19" s="59"/>
    </row>
    <row r="20" spans="1:8" s="60" customFormat="1">
      <c r="A20" s="59"/>
      <c r="B20" s="59"/>
      <c r="C20" s="59"/>
      <c r="D20" s="59"/>
      <c r="E20" s="59"/>
      <c r="F20" s="59"/>
      <c r="G20" s="59"/>
      <c r="H20" s="59"/>
    </row>
    <row r="47" spans="1:8" s="60" customFormat="1">
      <c r="A47" s="59"/>
      <c r="B47" s="59"/>
      <c r="C47" s="59"/>
      <c r="D47" s="59"/>
      <c r="E47" s="59"/>
      <c r="F47" s="59"/>
      <c r="G47" s="59"/>
      <c r="H47" s="59"/>
    </row>
  </sheetData>
  <mergeCells count="2">
    <mergeCell ref="I3:K3"/>
    <mergeCell ref="L3:M3"/>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zoomScale="70" zoomScaleNormal="70" workbookViewId="0">
      <selection activeCell="F13" sqref="F13"/>
    </sheetView>
  </sheetViews>
  <sheetFormatPr baseColWidth="10" defaultRowHeight="15.75"/>
  <cols>
    <col min="1" max="1" width="26.140625" style="59" customWidth="1"/>
    <col min="2" max="2" width="9.42578125" style="59" customWidth="1"/>
    <col min="3" max="3" width="58" style="59" customWidth="1"/>
    <col min="4" max="4" width="42.85546875" style="59" customWidth="1"/>
    <col min="5" max="5" width="38.28515625" style="59" customWidth="1"/>
    <col min="6" max="6" width="39.7109375" style="59" customWidth="1"/>
    <col min="7" max="8" width="18.85546875" style="59" customWidth="1"/>
    <col min="9" max="9" width="25.28515625" style="63" customWidth="1"/>
    <col min="10" max="10" width="56.85546875" style="63" customWidth="1"/>
    <col min="11" max="11" width="58.42578125" style="63" customWidth="1"/>
    <col min="12" max="12" width="35.85546875" style="63" customWidth="1"/>
    <col min="13" max="13" width="47.140625" style="60" customWidth="1"/>
    <col min="14" max="14" width="11.42578125" style="60"/>
    <col min="15" max="16384" width="11.42578125" style="59"/>
  </cols>
  <sheetData>
    <row r="1" spans="1:16" ht="76.5" customHeight="1">
      <c r="A1" s="77" t="s">
        <v>264</v>
      </c>
      <c r="B1" s="78"/>
      <c r="C1" s="78"/>
      <c r="D1" s="78"/>
      <c r="E1" s="78"/>
      <c r="F1" s="78"/>
      <c r="G1" s="78"/>
      <c r="H1" s="78"/>
    </row>
    <row r="2" spans="1:16" s="25" customFormat="1" ht="27.75" customHeight="1" thickBot="1">
      <c r="A2" s="323"/>
      <c r="B2" s="323"/>
      <c r="C2" s="323"/>
      <c r="D2" s="323"/>
      <c r="E2" s="323"/>
      <c r="F2" s="323"/>
      <c r="G2" s="324"/>
      <c r="H2" s="325" t="s">
        <v>9</v>
      </c>
      <c r="I2" s="34"/>
      <c r="J2" s="34"/>
      <c r="K2" s="34"/>
      <c r="L2" s="34"/>
    </row>
    <row r="3" spans="1:16" s="25" customFormat="1" ht="48" customHeight="1" thickBot="1">
      <c r="A3" s="326" t="s">
        <v>265</v>
      </c>
      <c r="B3" s="327"/>
      <c r="C3" s="327"/>
      <c r="D3" s="328"/>
      <c r="E3" s="329"/>
      <c r="F3" s="329"/>
      <c r="G3" s="329"/>
      <c r="H3" s="330"/>
      <c r="I3" s="310" t="s">
        <v>114</v>
      </c>
      <c r="J3" s="311"/>
      <c r="K3" s="312"/>
      <c r="L3" s="313" t="s">
        <v>325</v>
      </c>
      <c r="M3" s="313"/>
    </row>
    <row r="4" spans="1:16" s="60" customFormat="1" ht="42" customHeight="1">
      <c r="A4" s="117" t="s">
        <v>5</v>
      </c>
      <c r="B4" s="118" t="s">
        <v>266</v>
      </c>
      <c r="C4" s="119" t="s">
        <v>100</v>
      </c>
      <c r="D4" s="120" t="s">
        <v>4</v>
      </c>
      <c r="E4" s="120" t="s">
        <v>16</v>
      </c>
      <c r="F4" s="121" t="s">
        <v>3</v>
      </c>
      <c r="G4" s="121" t="s">
        <v>207</v>
      </c>
      <c r="H4" s="125" t="s">
        <v>7</v>
      </c>
      <c r="I4" s="232" t="s">
        <v>98</v>
      </c>
      <c r="J4" s="233" t="s">
        <v>338</v>
      </c>
      <c r="K4" s="234" t="s">
        <v>115</v>
      </c>
      <c r="L4" s="227" t="s">
        <v>324</v>
      </c>
      <c r="M4" s="227" t="s">
        <v>98</v>
      </c>
      <c r="O4" s="59"/>
      <c r="P4" s="59"/>
    </row>
    <row r="5" spans="1:16" ht="180.75" customHeight="1">
      <c r="A5" s="97" t="s">
        <v>267</v>
      </c>
      <c r="B5" s="26">
        <v>1</v>
      </c>
      <c r="C5" s="98" t="s">
        <v>349</v>
      </c>
      <c r="D5" s="23" t="s">
        <v>312</v>
      </c>
      <c r="E5" s="99" t="s">
        <v>291</v>
      </c>
      <c r="F5" s="23" t="s">
        <v>271</v>
      </c>
      <c r="G5" s="100">
        <v>43525</v>
      </c>
      <c r="H5" s="126">
        <v>43799</v>
      </c>
      <c r="I5" s="195">
        <v>1</v>
      </c>
      <c r="J5" s="193" t="s">
        <v>292</v>
      </c>
      <c r="K5" s="184" t="s">
        <v>314</v>
      </c>
      <c r="L5" s="184" t="s">
        <v>329</v>
      </c>
      <c r="M5" s="235">
        <v>1</v>
      </c>
      <c r="N5" s="59"/>
    </row>
    <row r="6" spans="1:16" s="60" customFormat="1" ht="166.5" customHeight="1" thickBot="1">
      <c r="A6" s="143" t="s">
        <v>9</v>
      </c>
      <c r="B6" s="93">
        <v>2</v>
      </c>
      <c r="C6" s="122" t="s">
        <v>268</v>
      </c>
      <c r="D6" s="95" t="s">
        <v>269</v>
      </c>
      <c r="E6" s="123" t="s">
        <v>270</v>
      </c>
      <c r="F6" s="95" t="s">
        <v>271</v>
      </c>
      <c r="G6" s="124">
        <v>43556</v>
      </c>
      <c r="H6" s="127">
        <v>43830</v>
      </c>
      <c r="I6" s="224">
        <v>1</v>
      </c>
      <c r="J6" s="225" t="s">
        <v>290</v>
      </c>
      <c r="K6" s="231" t="s">
        <v>129</v>
      </c>
      <c r="L6" s="236" t="s">
        <v>330</v>
      </c>
      <c r="M6" s="235">
        <v>1</v>
      </c>
      <c r="O6" s="59"/>
      <c r="P6" s="59"/>
    </row>
    <row r="7" spans="1:16" s="60" customFormat="1" ht="16.5" thickBot="1">
      <c r="A7" s="59"/>
      <c r="B7" s="59"/>
      <c r="C7" s="59"/>
      <c r="D7" s="59"/>
      <c r="E7" s="59"/>
      <c r="F7" s="59"/>
      <c r="G7" s="59"/>
      <c r="H7" s="59"/>
      <c r="I7" s="63"/>
      <c r="J7" s="63"/>
      <c r="K7" s="63"/>
      <c r="L7" s="63"/>
      <c r="O7" s="59"/>
      <c r="P7" s="59"/>
    </row>
    <row r="8" spans="1:16" s="60" customFormat="1" ht="16.5" thickBot="1">
      <c r="A8" s="59"/>
      <c r="B8" s="59"/>
      <c r="C8" s="59"/>
      <c r="D8" s="59"/>
      <c r="E8" s="59"/>
      <c r="F8" s="59"/>
      <c r="G8" s="59"/>
      <c r="H8" s="59"/>
      <c r="I8" s="63"/>
      <c r="J8" s="63"/>
      <c r="K8" s="63"/>
      <c r="L8" s="63"/>
      <c r="M8" s="237">
        <v>1</v>
      </c>
      <c r="O8" s="59"/>
      <c r="P8" s="59"/>
    </row>
    <row r="9" spans="1:16" s="60" customFormat="1">
      <c r="A9" s="59"/>
      <c r="B9" s="59"/>
      <c r="C9" s="59"/>
      <c r="D9" s="59"/>
      <c r="E9" s="59"/>
      <c r="F9" s="59"/>
      <c r="G9" s="59"/>
      <c r="H9" s="59"/>
      <c r="I9" s="63"/>
      <c r="J9" s="63"/>
      <c r="K9" s="63"/>
      <c r="L9" s="63"/>
      <c r="O9" s="59"/>
      <c r="P9" s="59"/>
    </row>
    <row r="10" spans="1:16" s="60" customFormat="1">
      <c r="A10" s="59"/>
      <c r="B10" s="59"/>
      <c r="C10" s="59"/>
      <c r="D10" s="59"/>
      <c r="E10" s="59"/>
      <c r="F10" s="59"/>
      <c r="G10" s="59"/>
      <c r="H10" s="59"/>
      <c r="I10" s="63"/>
      <c r="J10" s="63"/>
      <c r="K10" s="63"/>
      <c r="L10" s="63"/>
      <c r="O10" s="59"/>
      <c r="P10" s="59"/>
    </row>
    <row r="11" spans="1:16" s="60" customFormat="1">
      <c r="A11" s="59"/>
      <c r="B11" s="59"/>
      <c r="C11" s="59"/>
      <c r="D11" s="59"/>
      <c r="E11" s="59"/>
      <c r="F11" s="59"/>
      <c r="G11" s="59"/>
      <c r="H11" s="59"/>
      <c r="I11" s="63"/>
      <c r="J11" s="63"/>
      <c r="K11" s="63"/>
      <c r="L11" s="63"/>
      <c r="O11" s="59"/>
      <c r="P11" s="59"/>
    </row>
    <row r="12" spans="1:16" s="60" customFormat="1">
      <c r="A12" s="59"/>
      <c r="B12" s="59"/>
      <c r="C12" s="59"/>
      <c r="D12" s="59"/>
      <c r="E12" s="59"/>
      <c r="F12" s="59"/>
      <c r="G12" s="59"/>
      <c r="H12" s="59"/>
      <c r="I12" s="63"/>
      <c r="J12" s="63"/>
      <c r="K12" s="63"/>
      <c r="L12" s="63"/>
      <c r="O12" s="59"/>
      <c r="P12" s="59"/>
    </row>
    <row r="13" spans="1:16" s="60" customFormat="1">
      <c r="A13" s="59"/>
      <c r="B13" s="59"/>
      <c r="C13" s="59"/>
      <c r="D13" s="59"/>
      <c r="E13" s="59"/>
      <c r="F13" s="59"/>
      <c r="G13" s="59"/>
      <c r="H13" s="59"/>
      <c r="I13" s="63"/>
      <c r="J13" s="63"/>
      <c r="K13" s="63"/>
      <c r="L13" s="63"/>
      <c r="O13" s="59"/>
      <c r="P13" s="59"/>
    </row>
    <row r="14" spans="1:16" s="60" customFormat="1">
      <c r="A14" s="59"/>
      <c r="B14" s="59"/>
      <c r="C14" s="59"/>
      <c r="D14" s="59"/>
      <c r="E14" s="59"/>
      <c r="F14" s="59"/>
      <c r="G14" s="59"/>
      <c r="H14" s="59"/>
      <c r="I14" s="63"/>
      <c r="J14" s="63"/>
      <c r="K14" s="63"/>
      <c r="L14" s="63"/>
      <c r="O14" s="59"/>
      <c r="P14" s="59"/>
    </row>
    <row r="15" spans="1:16" s="60" customFormat="1">
      <c r="A15" s="59"/>
      <c r="B15" s="59"/>
      <c r="C15" s="59"/>
      <c r="D15" s="59"/>
      <c r="E15" s="59"/>
      <c r="F15" s="59"/>
      <c r="G15" s="59"/>
      <c r="H15" s="59"/>
      <c r="I15" s="63"/>
      <c r="J15" s="63"/>
      <c r="K15" s="63"/>
      <c r="L15" s="63"/>
      <c r="O15" s="59"/>
      <c r="P15" s="59"/>
    </row>
    <row r="16" spans="1:16" s="60" customFormat="1">
      <c r="A16" s="59"/>
      <c r="B16" s="59"/>
      <c r="C16" s="59"/>
      <c r="D16" s="59"/>
      <c r="E16" s="59"/>
      <c r="F16" s="59"/>
      <c r="G16" s="59"/>
      <c r="H16" s="59"/>
      <c r="I16" s="63"/>
      <c r="J16" s="63"/>
      <c r="K16" s="63"/>
      <c r="L16" s="63"/>
      <c r="O16" s="59"/>
      <c r="P16" s="59"/>
    </row>
    <row r="17" spans="1:16" s="60" customFormat="1">
      <c r="A17" s="59"/>
      <c r="B17" s="59"/>
      <c r="C17" s="59"/>
      <c r="D17" s="59"/>
      <c r="E17" s="59"/>
      <c r="F17" s="59"/>
      <c r="G17" s="59"/>
      <c r="H17" s="59"/>
      <c r="I17" s="63"/>
      <c r="J17" s="63"/>
      <c r="K17" s="63"/>
      <c r="L17" s="63"/>
      <c r="O17" s="59"/>
      <c r="P17" s="59"/>
    </row>
    <row r="18" spans="1:16" s="60" customFormat="1">
      <c r="A18" s="59"/>
      <c r="B18" s="59"/>
      <c r="C18" s="59"/>
      <c r="D18" s="59"/>
      <c r="E18" s="59"/>
      <c r="F18" s="59"/>
      <c r="G18" s="59"/>
      <c r="H18" s="59"/>
      <c r="I18" s="63"/>
      <c r="J18" s="63"/>
      <c r="K18" s="63"/>
      <c r="L18" s="63"/>
      <c r="O18" s="59"/>
      <c r="P18" s="59"/>
    </row>
    <row r="19" spans="1:16" s="60" customFormat="1">
      <c r="A19" s="59"/>
      <c r="B19" s="59"/>
      <c r="C19" s="59"/>
      <c r="D19" s="59"/>
      <c r="E19" s="59"/>
      <c r="F19" s="59"/>
      <c r="G19" s="59"/>
      <c r="H19" s="59"/>
      <c r="I19" s="63"/>
      <c r="J19" s="63"/>
      <c r="K19" s="63"/>
      <c r="L19" s="63"/>
      <c r="O19" s="59"/>
      <c r="P19" s="59"/>
    </row>
    <row r="20" spans="1:16" s="60" customFormat="1">
      <c r="A20" s="59"/>
      <c r="B20" s="59"/>
      <c r="C20" s="59"/>
      <c r="D20" s="59"/>
      <c r="E20" s="59"/>
      <c r="F20" s="59"/>
      <c r="G20" s="59"/>
      <c r="H20" s="59"/>
      <c r="I20" s="63"/>
      <c r="J20" s="63"/>
      <c r="K20" s="63"/>
      <c r="L20" s="63"/>
      <c r="O20" s="59"/>
      <c r="P20" s="59"/>
    </row>
  </sheetData>
  <mergeCells count="2">
    <mergeCell ref="I3:K3"/>
    <mergeCell ref="L3:M3"/>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Anexo 1. Gestion Riesgo</vt:lpstr>
      <vt:lpstr>Anexo 3. RendicionCuentas</vt:lpstr>
      <vt:lpstr>Anexo 4. Antitramites</vt:lpstr>
      <vt:lpstr>Anexo 5. Serviciociudadano</vt:lpstr>
      <vt:lpstr>Anexo 6. Transparencia</vt:lpstr>
      <vt:lpstr>Anexo 7. Otrosmecanismos</vt:lpstr>
      <vt:lpstr>'Anexo 1. Gestion Riesgo'!Área_de_impresión</vt:lpstr>
      <vt:lpstr>'Anexo 3. RendicionCuentas'!Área_de_impresión</vt:lpstr>
      <vt:lpstr>'Anexo 5. Serviciociudadano'!Área_de_impresión</vt:lpstr>
      <vt:lpstr>'Anexo 6. Transparencia'!Área_de_impresión</vt:lpstr>
      <vt:lpstr>'Anexo 7. Otrosmecanismos'!Área_de_impresión</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Herlay Hurtado Ortiz</cp:lastModifiedBy>
  <cp:lastPrinted>2019-01-22T15:16:46Z</cp:lastPrinted>
  <dcterms:created xsi:type="dcterms:W3CDTF">2016-03-04T15:43:01Z</dcterms:created>
  <dcterms:modified xsi:type="dcterms:W3CDTF">2020-01-16T19:41:45Z</dcterms:modified>
</cp:coreProperties>
</file>