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E:\Escritorio\Piezas Construcción Plan de Acción\"/>
    </mc:Choice>
  </mc:AlternateContent>
  <xr:revisionPtr revIDLastSave="0" documentId="8_{85A96896-A365-4E30-9471-CDA892A50992}" xr6:coauthVersionLast="47" xr6:coauthVersionMax="47" xr10:uidLastSave="{00000000-0000-0000-0000-000000000000}"/>
  <bookViews>
    <workbookView xWindow="-120" yWindow="-120" windowWidth="20730" windowHeight="11160" xr2:uid="{00000000-000D-0000-FFFF-FFFF00000000}"/>
  </bookViews>
  <sheets>
    <sheet name="Plan Acción Institucional 2024" sheetId="3" r:id="rId1"/>
  </sheets>
  <definedNames>
    <definedName name="_xlnm._FilterDatabase" localSheetId="0" hidden="1">'Plan Acción Institucional 2024'!$A$2:$S$2</definedName>
    <definedName name="_xlnm.Print_Titles" localSheetId="0">'Plan Acción Institucional 2024'!$1:$2</definedName>
  </definedNames>
  <calcPr calcId="191029"/>
</workbook>
</file>

<file path=xl/calcChain.xml><?xml version="1.0" encoding="utf-8"?>
<calcChain xmlns="http://schemas.openxmlformats.org/spreadsheetml/2006/main">
  <c r="O108" i="3" l="1"/>
  <c r="N108" i="3"/>
  <c r="M108" i="3"/>
  <c r="L108" i="3"/>
  <c r="N92" i="3"/>
  <c r="M92" i="3"/>
  <c r="L92" i="3"/>
</calcChain>
</file>

<file path=xl/sharedStrings.xml><?xml version="1.0" encoding="utf-8"?>
<sst xmlns="http://schemas.openxmlformats.org/spreadsheetml/2006/main" count="775" uniqueCount="545">
  <si>
    <t>Objetivo Específico</t>
  </si>
  <si>
    <t>Estrategia</t>
  </si>
  <si>
    <t>Código</t>
  </si>
  <si>
    <t>Compromiso</t>
  </si>
  <si>
    <t>Producto  y/o  Meta</t>
  </si>
  <si>
    <t>Listado de Actividades Necesarias para el Logro del Producto</t>
  </si>
  <si>
    <t>Ponderación en el Logro del Producto</t>
  </si>
  <si>
    <t>Proceso</t>
  </si>
  <si>
    <t>Fecha de Inicio</t>
  </si>
  <si>
    <t>Fecha final de Ejecución</t>
  </si>
  <si>
    <t>Fecha de Entrega Final de la Actividad</t>
  </si>
  <si>
    <t>Lineamiento
Corporativo</t>
  </si>
  <si>
    <t>Plan</t>
  </si>
  <si>
    <t>Responsable</t>
  </si>
  <si>
    <t>Indicador</t>
  </si>
  <si>
    <t>Avance Porcentual Esperado con corte  31/03/24</t>
  </si>
  <si>
    <t>Avance Porcentual Esperado con corte 30/06/24</t>
  </si>
  <si>
    <t>Avance Porcentual Esperado con corte 30/09/24</t>
  </si>
  <si>
    <t>Avance Porcentual Esperado con corte  31/12/24</t>
  </si>
  <si>
    <r>
      <t xml:space="preserve">PLAN DE ACCIÓN INSTITUCIONAL AÑO 2024
Nota 1: </t>
    </r>
    <r>
      <rPr>
        <sz val="9"/>
        <color theme="1"/>
        <rFont val="Cambria"/>
        <family val="1"/>
      </rPr>
      <t>El Plan de Acción es un instrumento gerencial y de gestión para la programación y control de la ejecución anual de actividades que deben llevar a cabo en cada una de las dependencias de TRANSMILENIO S.A., para dar cumplimiento a las estrategias y proyectos establecidos. A continuación se presenta el Plan de Acción Institucional para el año 2024, en el cual se especifican los compromisos, los productos y/o metas, indicadores, responsables y tiempos de ejecución previstos.  El dinamismo y constante cambio en el escenario institucional de TRANSMILENIO S.A., hacen del presente plan, un documento susceptible a mejoras permanentes introducidas por los diferentes actores que para su desarrollo convergen, por lo cual las actualizaciones se efectuarán a través del versionamiento indicado en el pie de página.</t>
    </r>
    <r>
      <rPr>
        <b/>
        <sz val="9"/>
        <color theme="1"/>
        <rFont val="Cambria"/>
        <family val="1"/>
      </rPr>
      <t xml:space="preserve">
Nota 2: </t>
    </r>
    <r>
      <rPr>
        <sz val="9"/>
        <color theme="1"/>
        <rFont val="Cambria"/>
        <family val="1"/>
      </rPr>
      <t xml:space="preserve">En cumplimiento del Decreto 612 del 4 de abril de 2018, el presente plan incluye  la integración del mismo con las diferentes políticas, estrategias o iniciativa en materia de desempeño institucional aplicables para la entidad. El Plan de Adquisiciones hace parte integral del presente Plan de Acción; con el fin de mostrar la información con mayor claridad, el mismo se encuentra en un archivo particular. </t>
    </r>
  </si>
  <si>
    <t>6.1</t>
  </si>
  <si>
    <t>6.1.1</t>
  </si>
  <si>
    <t>Plan de Acción Institucional</t>
  </si>
  <si>
    <t>SJP1</t>
  </si>
  <si>
    <t>Brindar la asesoría jurídica que requiera la entidad para su correcta gestión.</t>
  </si>
  <si>
    <t>Elaboración del 100% del trámite jurídico requerido por la entidad o personas naturales o jurídicas de derecho público o privado.</t>
  </si>
  <si>
    <t>Atención oportuna a las peticiones y requerimientos allegadas por las dependencias de la entidad y personas naturales y jurídicas, y emisión de conceptos jurídicos con base en la normatividad legal aplicada al caso concreto puesto en consideración.</t>
  </si>
  <si>
    <t>((número de requerimientos y conceptos jurídicos atendidos/número de requerimientos y conceptos jurídicos solicitados) * 0,5
+
(número de proyectos de actos administrativos y normativos atendidos/número de proyectos de actos administrativos actos administrativos requeridos) * 0,3
+
(Actos y providencias de juzgamiento en procesos disciplinarios sustanciados/ actos y providencias de etapa de juzgamiento en procesos disciplinarios requeridos) * 0,2)
* 100
Nota: Meta constante</t>
  </si>
  <si>
    <t>Gestión Jurídica</t>
  </si>
  <si>
    <t>Subgerente Jurídico</t>
  </si>
  <si>
    <t>Revisión oportuna de los proyectos de actos administrativos y normativos propios o de interés para la entidad.</t>
  </si>
  <si>
    <t>Sustanciar los requerimientos asignados al área respecto a juzgamientos en los procesos disciplinarios de acuerdo a lo que se remita por la Oficina de Control Interno Disciplinario.</t>
  </si>
  <si>
    <t>6.3</t>
  </si>
  <si>
    <t>6.3.8</t>
  </si>
  <si>
    <t>SJP2</t>
  </si>
  <si>
    <t>Apoyar el seguimiento jurídico a los contratos de concesión.</t>
  </si>
  <si>
    <t>El 100% de los contratos misionales vigentes deben tener informe de interventoría o de supervisión del componente jurídico.</t>
  </si>
  <si>
    <t>Revisar el componente jurídico incluidos en los informes de interventoría. Nota: Actividad aplicable para los contratos que tengan interventoría del componente.</t>
  </si>
  <si>
    <t>((Informes del componente jurídico revisados para los contratos misionales con interventoría / Informes del componente jurídico presentados para los contratos misionales con interventoría)
* 0,29+
(Informes del componente jurídico elaborados para los contratos misionales  sin interventoría / Informes del componente jurídico requeridos para los contratos misionales sin interventoría) * 0,71)
*
100</t>
  </si>
  <si>
    <t xml:space="preserve">Elaborar los informes de supervisión del componente jurídico de los contratos misionales que no tengan interventoría al respecto. Nota: Actividad aplicable para los contratos que no tengan interventoría del componente jurídico contratado. </t>
  </si>
  <si>
    <t>6.3.5</t>
  </si>
  <si>
    <t>SJP3</t>
  </si>
  <si>
    <t>Realizar todas las actividades tendientes para la ejecución de una defensa jurídica técnica que permita disminuir los riesgos en el contingente judicial.</t>
  </si>
  <si>
    <t>Atender el 100% de demandas contestadas en los tiempos previstos por la ley.</t>
  </si>
  <si>
    <t>Demandas contestadas de acuerdo  con lineamientos de defensa judicial de TRANSMILENIO S.A.</t>
  </si>
  <si>
    <t>((Demandas contestadas / Demandas recibidas) * 0,6
+
(Sesiones realizadas de comité de conciliación / Sesiones que establece la ley) * 0,4)
*
100</t>
  </si>
  <si>
    <t>Citar las sesiones de comité de conciliación de acuerdo con los términos de ley.</t>
  </si>
  <si>
    <t>6.3.7</t>
  </si>
  <si>
    <t>SJP4</t>
  </si>
  <si>
    <t>Apoyar y coordinar todas las actividades jurídicas  y administrativas necesarias para la gestión de la dependencia.</t>
  </si>
  <si>
    <t>Atender el 100% de las actividades realizadas de acuerdo con la gestión requerida en la dependencia.</t>
  </si>
  <si>
    <t>Adelantar el 100%  de las actividades de gestión requeridas  para la Subgerencia Jurídica referente a: 
-Recepción y asignación de correspondencia.
-Control trámites entes de control 
-Seguimiento herramientas de la gestión del área.</t>
  </si>
  <si>
    <t>(Actividad de gestión adelantadas / Actividades de gestión requeridas) * 100
Nota: Meta constante</t>
  </si>
  <si>
    <t>6.1.8</t>
  </si>
  <si>
    <t>OCIP1</t>
  </si>
  <si>
    <t>Gestionar la aprobación, realizar la ejecución y monitoreo del Plan Anual de Auditorías de la Entidad, para la Oficina de Control Interno de TRANSMILENIO S. A., de conformidad con lo aprobado por el Comité Institucional de Coordinación de Control Interno para la vigencia 2024, bajo los siguientes roles: Liderazgo estratégico, enfoque hacia la prevención, evaluación de la gestión del riesgo, evaluación y seguimiento, relación con entes externos de control.</t>
  </si>
  <si>
    <t>Plan de Anual de Auditoría para la vigencia 2024 ejecutado</t>
  </si>
  <si>
    <t>Ejecutar el 100% las auditorías de aseguramiento de acuerdo con el Plan Anual de Auditoría aprobado por el Comité Institucional de Coordinación de Control Interno para la vigencia 2024.</t>
  </si>
  <si>
    <t>(Trabajos de aseguramiento ejecutados / Trabajos de aseguramiento planeados)*0,50 + (Trabajos de cumplimiento ejecutados / Trabajos de cumplimiento planeados)*0,4 + (Número de seguimientos a los Planes de mejoramiento realizados/4)*0,1
Creciente</t>
  </si>
  <si>
    <t>Pendiente de aprobación el Plan Anual de Auditorías vigencia 2024.</t>
  </si>
  <si>
    <t>Evaluación y Mejoramiento de la Gestión</t>
  </si>
  <si>
    <t>Jefe Oficina de Control Interno</t>
  </si>
  <si>
    <t xml:space="preserve">Ejecutar el 100% de los trabajos de cumplimiento de acuerdo con el Plan Anual de Auditorías aprobado por el Comité Institucional de Coordinación de Control Interno para la vigencia 2024. </t>
  </si>
  <si>
    <t>Realizar Seguimientos trimestrales a los planes de mejoramiento derivados de las auditorias internas y externas.</t>
  </si>
  <si>
    <t>1.3</t>
  </si>
  <si>
    <t>1.3.3.</t>
  </si>
  <si>
    <t>DMP1</t>
  </si>
  <si>
    <t>Gestionar la implementación de infraestructura soporte en lo referido a barreras perimetrales y puertas</t>
  </si>
  <si>
    <t>Implementación de infraestructura soporte en lo referido a barreras perimetrales y puertas</t>
  </si>
  <si>
    <t>Instalación de nuevas barreras perimetrales y realizar su respectivo mantenimiento (solo si es necesario) en (20) estaciones del sistema troncal.</t>
  </si>
  <si>
    <t>((Numero de estaciones con instalación de nuevas barreras perimetrales y su mantenimiento/20)*0,50+((puertas nuevas instaladas en el sistema troncal/600)*0,50)*100</t>
  </si>
  <si>
    <t>Supervisión y Control de la Operación del SITP</t>
  </si>
  <si>
    <t>Director(a) Técnico(a) de Infraestructura</t>
  </si>
  <si>
    <t>Instalación de 600 puertas nuevas en el sistema troncal.</t>
  </si>
  <si>
    <t>1.3.3</t>
  </si>
  <si>
    <t>DMP2</t>
  </si>
  <si>
    <t xml:space="preserve">Mantener el 100% de la infraestructura troncal del Sistema TransMilenio a cargo de la Entidad </t>
  </si>
  <si>
    <t>Adelantar las actividades de aseo intensivo en la infraestructura troncal del Sistema TransMilenio a cargo de la Entidad.</t>
  </si>
  <si>
    <t>Implementar y hacer seguimiento al Plan  de aseo intensivo en la infraestructura troncal del Sistema TransMilenio a cargo de la Entidad.</t>
  </si>
  <si>
    <t>(No de Planes de aseo intensivo diseñado, elaborado e implementado/1) *100</t>
  </si>
  <si>
    <t>Un plan de embellecimiento gradual de estaciones, que incluya un mecanismo de priorización para la atención de las mismas</t>
  </si>
  <si>
    <t>Implementacion del plan de embellecimiento en 30 estaciones</t>
  </si>
  <si>
    <t>(No. de Planes de embellecimiento definido e implementado /1)*100</t>
  </si>
  <si>
    <t>1.3.1.</t>
  </si>
  <si>
    <t>DMP3</t>
  </si>
  <si>
    <t>Seguimiento a la Gestión de los proyectos de los cables aéreos en operación y proyectados por el Distrito, para su operación en el marco del SITP.</t>
  </si>
  <si>
    <t xml:space="preserve">Coordinar y acompañar las actividades requeridas para garantizar la implementación o continuidad de los proyectos de cables aéreos en el Distrito. </t>
  </si>
  <si>
    <t>Acompañamiento y seguimiento a los nuevos proyectos de  Cable aéreo proyectados por el Distrito.</t>
  </si>
  <si>
    <t>(Número de Reuniones de seguimiento en las actividades de los nuevos proyectos de cable *24)*100</t>
  </si>
  <si>
    <t>Elaborar el proceso de consultoría para la estructuración de la operación técnica, legal y financiera del TransMiCable de San Cristobal</t>
  </si>
  <si>
    <t xml:space="preserve">(Elaboración de documentos para contratar la consultoria de estructuración/1)*100
</t>
  </si>
  <si>
    <t>1.3.1
1.3.2</t>
  </si>
  <si>
    <t>DMP4</t>
  </si>
  <si>
    <t>Acompañar y hacer seguimiento a  los proyectos de ampliación troncal en construcción incluyendo Ampliación y Mejoramiento de estaciones, corredores troncales y PLMB</t>
  </si>
  <si>
    <t>Efectuar el acompañamiento y seguimiento a: Obras de ampliación y mejoramiento de estaciones; Construcción  de cuatro corredores troncales (Ext. Caracas de Molinos a P. Usme, Av. Ciudad de Cali, Av. 68, y Extensión Soacha Fases II y III); Construcción   del Proyecto Primera Línea de Metro de Bogotá asociado a la infraestructura troncal del SITP.</t>
  </si>
  <si>
    <t>((Procesos de acompañamiento efectuados / procesos de acompañamiento requeridos)*0,40 + (Informes trimestrales presentados /informes trimestrales requeridos)*0,40+ (Informe con la gestion adelantada para la puesta en  operación de Portal El Vínculo y Estación Terreros por Ciudad de Cali efectuado / 1)*0,20)*100</t>
  </si>
  <si>
    <t>Elaborar informes trimestrales sobre el seguimiento de los proyectos en ejecución en la ampliación y mejoramiento de estaciones; Construcción  de cuatro corredores troncales (Ext. Caracas de Molinos a P. Usme, Av. Ciudad de Cali, Av. 68, Extensión Soacha Fases II y III); y Construcción del Proyecto Primera Línea de Metro de Bogotá asociado a la infraestructura troncal del SITP.</t>
  </si>
  <si>
    <t>Adelantar la gestión a cargo de la Dirección Tecnica de Infraestructura para el recibo de la infraestructura de la extension Caracas, Av, Ciudad de Cali, Patio Portal El Vínculo.</t>
  </si>
  <si>
    <t>1.3.4
1.3.5
1.3.6
1.3.7</t>
  </si>
  <si>
    <t>Plan de Desarrollo</t>
  </si>
  <si>
    <t>DMP5</t>
  </si>
  <si>
    <t>Mantenimiento del 100% de las estaciones del Sistema TransMilenio</t>
  </si>
  <si>
    <t>(Porcentaje de estaciones mantenidas anualmente /100 )*100</t>
  </si>
  <si>
    <t>Supervisión y control de la operación del SITP</t>
  </si>
  <si>
    <t>1.2</t>
  </si>
  <si>
    <t>1.2.1</t>
  </si>
  <si>
    <t>DBRTP1</t>
  </si>
  <si>
    <t xml:space="preserve">Elaborar las programaciones de los servicios troncales en operación, con base en la evaluación de las condiciones operativas de cada servicio. </t>
  </si>
  <si>
    <t>Un (1) informe trimestral que de cuenta de los  ajustes de parámetros operacionales (tiempos de recorrido, oferta o trazados), a las rutas troncales o duales en operación.</t>
  </si>
  <si>
    <t>Revisar y ajustar, con periodicidad trimestral los parámetros operacionales de las rutas troncales y duales del sistema, registrando y recopilando dichos ajustes en un reporte trimestral.</t>
  </si>
  <si>
    <t>{(Revisión parámetros operacionales/4)*0,4
+
 (Identificación de estaciones con necesidades de regulación/4)*0,4
 +
 (Informe de ajustes y optimizaciones de kilometraje troncal/4)*0,2}
*
100</t>
  </si>
  <si>
    <t xml:space="preserve">Supervisión y control de la operación del SITP </t>
  </si>
  <si>
    <t>Director Técnico de BRT</t>
  </si>
  <si>
    <t>Elaborar un reporte trimestral, en donde se identifiquen las estaciones con necesidades de regulación de servicios y las acciones implementadas para satisfacer dichas necesidades, teniendo en cuenta las limitaciones de la infraestructura  del sistema.</t>
  </si>
  <si>
    <t>Elaborar un informe trimestral que represente los ajustes de la programación troncal, orientados a optimizar los kilómetros en vacío respecto a los kilómetros comerciales, teniendo en cuenta todos los parámetros operacionales y sus modificaciones desde cualquier área de Transmilenio.</t>
  </si>
  <si>
    <t>DBRTP2</t>
  </si>
  <si>
    <t>Revisar y validar las programaciones de rutas alimentadoras de la Fase III, elaborar las programaciones de las rutas de las Unidades Funcionales UFO 2 (Fontibón) y 5 (Usme)  y proponer y gestionar acciones de mejora para su optimización, de acuerdo con las necesidades de movilización de los usuarios (demanda) y los requerimientos de la operación y del Sistema.</t>
  </si>
  <si>
    <t>Un (1) reporte semestral con los ajustes de los parámetros operacionales de las rutas alimentadoras en operación. (trazados, paraderos, tiempos de recorrido, oferta). Este informe incluye las modificaciones a rutas alimentadoras gestionadas por medio del procedimiento de Kilómetros Eficientes Zonales (KEZ).</t>
  </si>
  <si>
    <t>Realizar un (1) reporte semestral, que incluya:  i) información de demanda (E + S) por Zona y concesionario de rutas alimentadoras y ii) el reporte de ocupación teórica calculada para las diferentes zonas de alimentación.</t>
  </si>
  <si>
    <t>{(Reporte semestral con el seguimiento a la demanda y ocupación  de las rutas alimentadoras del Sistema/2)*0,4
+
 (Reporte semestral de modificaciones aprobadas en KEZ y cambios de programación de rutas alimentadoras /2)*0,4
+ 
 (Reporte trimestral de ajustes y optimizaciones de kilometraje de alimentación/4)*0,2}
*
100</t>
  </si>
  <si>
    <t xml:space="preserve">Elaborar un (1) reporte semestral de las  modificaciones a la operación de rutas alimentadoras  aprobadas por el procedimiento de KEZ (Kilómetros Eficientes Componente Zonal) y de  los ajustes a la programación de rutas alimentadoras. </t>
  </si>
  <si>
    <t>Elaborar un reporte trimestral, que represente los ajustes y optimizaciones realizados a la programación del kilometraje comercial y de kilometraje vacío programado por el Ente Gestor y por cada concesionario de operación de rutas alimentadoras.</t>
  </si>
  <si>
    <t>1
1
6</t>
  </si>
  <si>
    <t>1.1
1.2
6.3</t>
  </si>
  <si>
    <t xml:space="preserve">1.1.3
1.2.5
1.2.6
6.3.8
</t>
  </si>
  <si>
    <t>DBRTP3</t>
  </si>
  <si>
    <t xml:space="preserve">Supervisar el desempeño y cumplimiento operativo de los concesionarios de operación troncal y de alimentación, así como de los esquemas alternativos de operación que se establezcan y adelantar un proceso de análisis y  mejora del servicio. </t>
  </si>
  <si>
    <t xml:space="preserve">Gestionar 100 por ciento de los servicios del componente  troncal (troncales, duales y alimentadores)  y Cable Aéreo en operación y adelantar un proceso de análisis y mejora del servicio. </t>
  </si>
  <si>
    <t>Elaborar un (1) informe trimestral que contenga los resultados del seguimiento a la operación de los servicios del componente troncal (troncales, duales y alimentadores) y del Cable Aéreo, a partir de las mediciones realizadas con la EIC, presentadas por las Interventorías de los concesionarios, así como de los indicadores de desempeño de operación de las 3 fases del componente troncal y del seguimiento a la ejecución de las horas de operación programadas para la línea de Cable Aéreo.</t>
  </si>
  <si>
    <t>{(Informe trimestral de seguimiento a la operación de los servicios del componente troncal (troncales, duales y alimentadores) y del Cable Aéreo/4)*0,4
+ 
(Esquema operativo de reducción de eventos de omisión de parada y adelantos diseñado e implementado/ 4)*0,3
+
(Seguimiento al esquema de control operativo de manejo de tráfico/ 4)*0,3}
*
100</t>
  </si>
  <si>
    <t>Realizar el seguimiento a las conductas operacionales  que propenda por la reducción de eventos de omisión de parada y de adelantos no autorizados.</t>
  </si>
  <si>
    <t>Realizar el seguimiento a los esquemas operativos y planes de manejo de tráfico que mitiguen la reducción de velocidad del Sistema por las obras de infraestructura que se adelantan en la ciudad.</t>
  </si>
  <si>
    <t xml:space="preserve">1.2.2
1.2.3
1.2.6
6.3.8
</t>
  </si>
  <si>
    <t>DBRTP4</t>
  </si>
  <si>
    <t xml:space="preserve">Realizar seguimiento al desempeño y cumplimiento operativo de los concesionarios y a los programas de gestión de conductores y mantenimiento de flota que realizan los concesionarios para cumplir con las condiciones contractuales estipuladas. </t>
  </si>
  <si>
    <t xml:space="preserve">Gestionar 100 por ciento de los procesos de vinculación y mantenimiento de vehículos, adelantados por los concesionarios del componente troncal (troncales, duales y alimentadores). </t>
  </si>
  <si>
    <t xml:space="preserve">Elaborar un (1) reporte y/o informe trimestral con reportes de: (i) inspecciones diarias aleatorias,  (ii) revisión de flota inmovilizada y aval para operar, (iii) inspecciones periódicas de mantenimiento, de la flota del componente troncal y de alimentación y (iv)  reporte de operativos mensuales de seguimiento al control de la gestión de mantenimiento ejecutado a la flota troncal y de alimentación. 
</t>
  </si>
  <si>
    <t xml:space="preserve">{(Reporte y/o Informes trimestrales de seguimiento a inspecciones diarias aleatorias, seguimiento trimestral a la gestión de mantenimiento de concesionarios/4)*0,4
+
 (Reporte y/o Informe trimestral Gestión de vinculación de vehículos /4)*0,3
 +
 (Reporte y/o Informe trimestral de seguimiento a la gestión/4)*0,3}
*
100"
</t>
  </si>
  <si>
    <t xml:space="preserve">Elaborar un (1) reporte y/o informe trimestral de seguimiento a la gestión documental, informes y formatos  de vinculación de vehiculos. Generación de CVS (Certificado de Vinculación al Servicio).  Asimismo, informes de desvinculación por inoperatividad prolongada, vida útil y/o terminación de contrato. 
</t>
  </si>
  <si>
    <t>Elaborar un (1) reporte y/o informe trimestral de seguimiento a la gestión documental, informes y generación de códigos de operación. Generación de (Tarjetas de conducción). Asimismo, informes de desvinculación por solicitud del concesionario y/o terminación de contrato de concesión.</t>
  </si>
  <si>
    <t>DBRTP5</t>
  </si>
  <si>
    <t>Medir y realizar seguimiento a los indicadores de desempeño del servicio troncal y de alimentación, evaluar y reportar los resultados, los cuales se emplearán como insumo para retroalimentar la estrategia adoptada para fortalecer la planeación y gestión de la operación y para formular e implementar mejoras en los procesos, procedimientos y actividades a cargo de la DTBRT.</t>
  </si>
  <si>
    <t>Ajustar y consolidar las actividades implementadas para hacer seguimiento y medir el desempeño del servicio troncal y de alimentación, e implementar reportes periódicos para socializar el resultado de dicho seguimiento.</t>
  </si>
  <si>
    <t>Elaborar un (1) reporte y/o informe semestral con los resultados del seguimiento y la medición del desempeño del servicio troncal y de alimentación, incluyendo el impacto de las medidas de mitigación de la reducción de velocidad del Sistema.</t>
  </si>
  <si>
    <t>{(Reporte y/o Informes o reportes semestrales de seguimiento presentados/2)*0,3
+
 (Reporte y/o Informes trimestral al seguimiento de indicadores de eficiencia/4)*0,4
+
(Reporte y/o Informe semestral seguimiento de plan de acción /2)*0,3}
*
100</t>
  </si>
  <si>
    <t>Elaborar un (1) reporte y/o informe trimestral con los resultados del seguimiento y la medición de los indicadores de eficiencia IPK, IPB e IKB, del servicio troncal y de alimentación, empleando variables referentes a la ejecución de la operación.</t>
  </si>
  <si>
    <t>Elaborar un (1) informe semestral con el avance del Plan de Acción de la Dirección Técnica de BRT.</t>
  </si>
  <si>
    <t>4.2</t>
  </si>
  <si>
    <t>4.2.1</t>
  </si>
  <si>
    <t>SNP1</t>
  </si>
  <si>
    <t>Facturar todos los negocios generados mediante explotación colateral  a cargo de  TRANSMILENIO S.A. para la presente vigencia.</t>
  </si>
  <si>
    <t>Facturar una suma superior o igual por  ingresos colaterales por valor de $20.000.000.000 con una factibilidad del 95% de realizar los ingresos planteados.</t>
  </si>
  <si>
    <t>Facturar una suma superior o igual a $20.000.000.000 mediante la línea de negocios asociados establecidas por la Subgerencia de  Negocios Colaterales de TRANSMILENIO S.A.</t>
  </si>
  <si>
    <t xml:space="preserve">
(Facturación Real Obtenida  en pesos / 20.000.000.000)*100</t>
  </si>
  <si>
    <t>Gestión de Mercadeo</t>
  </si>
  <si>
    <t>Subgerencia de Negocios Colaterales</t>
  </si>
  <si>
    <t>4.2.2</t>
  </si>
  <si>
    <t>4.2.3</t>
  </si>
  <si>
    <t>SNP2</t>
  </si>
  <si>
    <t>Suscribir contratos derivados de la estrategia de Captura de Valor del Suelo</t>
  </si>
  <si>
    <t xml:space="preserve">Suscripción de dos (2) contratos derivados de la línea de negocio de Captura de valor del suelo </t>
  </si>
  <si>
    <t xml:space="preserve">Realizar alianzas estrategicas que permitan la suscripción de dos (2) contratos asociados a la línea de Capruta de Valor del Suelo </t>
  </si>
  <si>
    <t>(Cantidad de contratos suscritos/2 )*100)</t>
  </si>
  <si>
    <t>SNP3</t>
  </si>
  <si>
    <t xml:space="preserve">Lograr la exposión de la marca TM a nivel distritral, nacional o internacional </t>
  </si>
  <si>
    <t xml:space="preserve">Realizar y/o participar veinte (20) eventos y/o actividades que logren la exposición y visibilización de la marca TM a nivel distrital, nacional o internacional. </t>
  </si>
  <si>
    <t xml:space="preserve">Ejecutar las actividades necesarias para realizar y/o participar en veinte (20) eventos y/o actividades que logren la exposición y visibilización de la marca TM a nivel distrital, nacional o internacional </t>
  </si>
  <si>
    <t>(No de eventos en los que se exponga y visibilice la Marca TM /20)*100</t>
  </si>
  <si>
    <t>SNP4</t>
  </si>
  <si>
    <t>Fortalecer las alianzas estratégicas para sumar marcas aliadas del Sistema TransMilenio que  aporten a la confianza, apropiación, pertenencia y cuidado del mismo.</t>
  </si>
  <si>
    <t>Vincular a cincuenta (50) empresas, entidades y/o marcas  aliadas al Sistema TransMilenio.</t>
  </si>
  <si>
    <t>Realizar actividades que permitan alcanzar cincuenta (50) empresas, entidades y/o marcas, para lograr que sus acciones, grandes o pequeñas, aporten a la mejora de experiencia de usuario, cuidado y/o embellecimiento del Sistema y/o posicionamiento de marca TM</t>
  </si>
  <si>
    <t>(Número de Empresas, entidades y/o marcas  aliadas a TMSA / 50)*100</t>
  </si>
  <si>
    <t>5.1</t>
  </si>
  <si>
    <t>5.1.1
5.1.2</t>
  </si>
  <si>
    <t>Plan de Acción Institucional
Plan Estratégico de Tecnologías de la Información y las Comunicaciones</t>
  </si>
  <si>
    <t>DTP1</t>
  </si>
  <si>
    <t>Realizar una prueba de concepto de funcionalidades básicas del CDEG, que permita evaluar alternativas de visualización y gestión para analitica de datos, diferentes y/o adicionales a la solución  implementada.</t>
  </si>
  <si>
    <t>Una Prueba de Concepto realizada</t>
  </si>
  <si>
    <t>Realizar la verificacion de funcionalidades del equipamiento ITS no SIRCI en operación del 100% de la flota zonal y de alimentación.</t>
  </si>
  <si>
    <t>(((Verificación de funcionalidades de ITS en el 100% de la flota zonal y de alimentación) 0.45) + (Procesos de Integración e interoperabilidad ITS No SIRCI y CDEG realizada) 0.45) + (Un Documento con resultados de prueba de concepto) 0.10)*100</t>
  </si>
  <si>
    <t>Gestión de TIC</t>
  </si>
  <si>
    <t>Director de TIC</t>
  </si>
  <si>
    <t>Coordinar los procesos de intregación e interoperabilidad entre el equipamiento ITS NO SIRCI de la flota zonal y de alimentación con el CDEG, articulando los actores a que haya lugar.</t>
  </si>
  <si>
    <t>Generar un  documento con los resutados de la prueba de concepto.</t>
  </si>
  <si>
    <t>5.1.3</t>
  </si>
  <si>
    <t>Plan de Acción Institucional
Plan Estratégico de Tecnologías de la Información y las Comunicaciones
Plan de tratamiento de riesgos en seguridad y privacidad de la información
Plan de Seguridad y privacidad de la Información</t>
  </si>
  <si>
    <t>DTP2</t>
  </si>
  <si>
    <t>Fortalecer el componente tecnológico de Seguridad de la información gestionada por la Dirección de TIC.</t>
  </si>
  <si>
    <t xml:space="preserve">Componente tecnológico de Seguridad de la información fortalecido </t>
  </si>
  <si>
    <t>Implementar el proceso de copias de respaldo de la información  alineado con la estrategia del DRP de la Entidad y actualizar el procedimiento asociado.</t>
  </si>
  <si>
    <t>(((Un proceso de copias de respaldo implementado) 0.50 + (60% de la migración de la  ISO/IEC 27001:2013 a ISO/IEC 27001:2022 realizada) 0.25 + (Componente tecnológico de accesibilidad de las páginas Web gestionado) 0.25 *100</t>
  </si>
  <si>
    <t>En el marco del SGSI, realizar la migración en un 60%, de la Norma  ISO/IEC 27001:2013 a ISO/IEC 27001:2022.</t>
  </si>
  <si>
    <t>Gestionar la disponibilidad del componente tecnológico de Accesibilidad de las páginas Web de la Entidad.</t>
  </si>
  <si>
    <t xml:space="preserve">Plan Estratégico de Tecnologías de la Información y las Comunicaciones
Plan de Acción Institucional
</t>
  </si>
  <si>
    <t>DTP3</t>
  </si>
  <si>
    <t>Mantener la cobertrura del servicio de Conectividad Maestra, en puntos del sistema TransMilenio.</t>
  </si>
  <si>
    <t>Conectividad Maestra disponible en 97 puntos del sistema</t>
  </si>
  <si>
    <t>Gestionar la disponibilidad del componente tecnológico que soporta el servicio de conectividad maestra en 97 puntos del sistema, de acuerdo con los recursos disponibles.</t>
  </si>
  <si>
    <t>((97 puntos del sistema con Conectividad Maestra disponible) 0,50 + (dos estaciones en desinstalación con seguimiento técnico al componente de conectividad) 0.50 * 100</t>
  </si>
  <si>
    <t>Hacer seguimiento técnico al componente de conectividad en los procesos de desinstalación de al menos dos de las  estaciones que defina el IDU en el marco del convenio de la Empresa Metro de Bogotá.</t>
  </si>
  <si>
    <t>5.1.4</t>
  </si>
  <si>
    <t>Plan Estratégico de Tecnologías de la Información y las Comunicaciones
Plan de Acción Institucional</t>
  </si>
  <si>
    <t>DTP4</t>
  </si>
  <si>
    <t>Determinar la viabilidad tecnológica de adopción del diseño conceptual asociado al SIR (Sistema Interoperable de Recaudo).</t>
  </si>
  <si>
    <t>Una Prueba piloto estructurada</t>
  </si>
  <si>
    <t>Estructurar una prueba piloto sobre los componentes tecnológicos del diseño conceptual en el sitio que determine el Ente Gestor.</t>
  </si>
  <si>
    <t>((Una prueba piloto estructurada) 0.50 + (Gestión realizada con la Alta Dirección para definición de estrategia institucional del SIR) 0.50 *100</t>
  </si>
  <si>
    <t>Gestionar con la Alta Dirección la definición de la estrategia institucional requerida en el marco del diseño conceptual del SIR.</t>
  </si>
  <si>
    <t>DCP1</t>
  </si>
  <si>
    <t>Gestionar el desarrollo del Plan Anual de Adquisiciones</t>
  </si>
  <si>
    <t>Reporte trimestral en el Comité de Contratación sobre el cumplimiento del Plan Anual de Adquisiciones</t>
  </si>
  <si>
    <t>Elaborar un reporte trimestral sobre el desarrollo y cumplimiento del plan anual de adquisiciones frente a la realidad de la ejecución contractual. Los informes se presentarán así:
Periodo Ene-Mar en Abril
Periodo Abr-Jun en Julio
Periodo Jul-Sep. en Octubre
Periodo Oct-Dic en Segunda semana de diciembre</t>
  </si>
  <si>
    <t>{[(# Informes trimestrales elaborados elaborado /4)*0,80]+[(Circular para definición de comités de contratación /1)*0,20]}*100</t>
  </si>
  <si>
    <t>Adquisición de Bienes y Servicios</t>
  </si>
  <si>
    <t>Director Corporativo</t>
  </si>
  <si>
    <t>Generar la circular para definición de fechas de comités de contratación ordinarios para la vigencia siguiente</t>
  </si>
  <si>
    <t>6.3.1
6.3.2</t>
  </si>
  <si>
    <t>- Plan de Acción Institucional
- Plan Estratégico de Talento Humano
- Plan Institucional de Capacitación
- Plan de Trabajo Anual en Seguridad y Salud en el Trabajo
- Plan de Incentivos Institucionales</t>
  </si>
  <si>
    <t>DCP2</t>
  </si>
  <si>
    <t>Implementar el Plan Estratégico de Gestión de Talento Humano y sus componentes (Plan Institucional de Capacitación, Plan de Bienestar Social e Incentivos, Plan de Trabajo del SGSST, Plan de Previsión del Talento Humano y Plan Operativo de Gestión de Integridad)</t>
  </si>
  <si>
    <t>Un Plan Estratégico de Gestión de Talento Humano y sus componentes (Plan Institucional de Capacitación, Plan de Bienestar Social e Incentivos, Plan de Trabajo del SGSST, Plan Operativo de Gestión de Integridad) establecido e implementado</t>
  </si>
  <si>
    <t>Definir y establecer el Plan Estratégico de Gestión de Talento Humano y sus componentes (Plan Institucional de Capacitación, Plan de Bienestar Social e Incentivos, Plan de Trabajo del SGSST y Plan Operativo de Gestión de Integridad)</t>
  </si>
  <si>
    <t>((No. de Planes Estratégicos de Talento Humano definidos y establecidos /1)*0,25
+
(No. de Planes Estratégicos de Talento Humano ejecutados /1)*0,25
+
(No. de planes de fortalecimiento institucional y corporativo diseñados e implementados / 1 )*0,25
+
(acciones implementadas / acciones requeridas)*0,25)
*100</t>
  </si>
  <si>
    <t>Gestión del Talento Humano</t>
  </si>
  <si>
    <t>Ejecutar el Plan Estratégico de Gestión de Talento Humano y sus componentes (Plan Institucional de Capacitación, Plan de Bienestar Social e Incentivos, Plan de Trabajo del SGSST y Plan Operativo de Gestión de Integridad)</t>
  </si>
  <si>
    <t xml:space="preserve">Diseñar e implementar un plan de Fortalecimiento Institucional y Corporativo  </t>
  </si>
  <si>
    <t>Definir y realizar acciones en el marco del programa de Clima Organizacional que mejoren el relacionamiento en los grupos internos de la Entidad</t>
  </si>
  <si>
    <t>6.1.2</t>
  </si>
  <si>
    <t>Plan de Acción Institucional
Plan Institucional de Archivos</t>
  </si>
  <si>
    <t>DCP3</t>
  </si>
  <si>
    <t>Implementar los componentes de la gestión de la información pública reglamentada por la Ley 1712 de 2014 (…)</t>
  </si>
  <si>
    <t>Plan Institucional de Archivos - PINAR implementado</t>
  </si>
  <si>
    <t>Realizar actividades definidas para la vigencia 2023</t>
  </si>
  <si>
    <t>(# Actividades realizadas en el periodo/# Actividades planeadas en el periodo)*100</t>
  </si>
  <si>
    <t>Gestión de Servicios Logísticos</t>
  </si>
  <si>
    <t>1.4</t>
  </si>
  <si>
    <t>1.4.5
1.4.6</t>
  </si>
  <si>
    <t>DCP4</t>
  </si>
  <si>
    <t>Implementar el Plan Padrino de acompañamiento a las estaciones y portales del Sistema</t>
  </si>
  <si>
    <t>Un Plan Padrino de Acompañamiento a Estaciones y Portales establecido e implementado</t>
  </si>
  <si>
    <t>Definir y establecer el Plan Padrino de Acompañamiento a Estaciones y Portales del Sistema</t>
  </si>
  <si>
    <t>((No. de planes padrino de acompañamiento a estaciones y portales definidos y establecidos /1)*0,5
+
(No. de planes padrino de acompañamiento a estaciones y portales definidos y ejecutados / 1)*0,5)*100</t>
  </si>
  <si>
    <t>Directora Corporativa</t>
  </si>
  <si>
    <t>Ejecutar el Plan Padrino de Acompañamiento a Estaciones y Portales del Sistema</t>
  </si>
  <si>
    <t>DCP5</t>
  </si>
  <si>
    <t>Garantizar el correcto funcionamiento de la sede administrativa y el aseguramiento de los activos de la Entidad</t>
  </si>
  <si>
    <t>Una sede administrativa en condiciones óptimas para su funcionamiento y el aseguramiento de sus activos</t>
  </si>
  <si>
    <t>Ejecutar el Plan anual de mantenimiento.</t>
  </si>
  <si>
    <t>{[# Actividades del plan de mantenimiento realizadas en el periodo/# Actividades del plan de mantenimiento planeadas para el trimestre)*0,5]+[(# Actividades del programa de seguros realizadas en el periodo/# Actividades del programa de seguros programadas para el trimestre)*0,5]}*100</t>
  </si>
  <si>
    <t>Ejecutar el plan de actividades que fomente la gestión de aseguramiento de los activos</t>
  </si>
  <si>
    <t>2.1</t>
  </si>
  <si>
    <t>2.1.6</t>
  </si>
  <si>
    <t>SAUCP1</t>
  </si>
  <si>
    <t>Mantener a TRANSMILENIO S.A. como fuente de información permanente para generar acercamiento, emitiendo contenidos relacionados con los beneficios, servicios y/o aspectos positivos del Sistema.</t>
  </si>
  <si>
    <t>Nueve (9) acciones de comunicación</t>
  </si>
  <si>
    <t>Desarrollar tres (3) acciones para generar apropiación en los usuarios de redes sociales sobre las nuevas troncales y su integración al sistema, a través del uso eficiente de la tarjeta Tullave y la TMApp</t>
  </si>
  <si>
    <t>((Número de acciones en redes sociales/ 3 programadas)*0,25)
+
((Número de esquema de divulgación desarrollados /1 )*0,25)
+
((Número de actualizaciones de canales /2 programadas)*0,25) 
+ 
(Número de actividades de conocimiento y apropiación /3 programados)*0,25))
* 100</t>
  </si>
  <si>
    <t>Gestión grupos de interés</t>
  </si>
  <si>
    <t>Yolima Pérez Ariza
Subgerente de Atención al Usuario y Comunicaciones</t>
  </si>
  <si>
    <t>Desarrollar una (1) estrategia de comunicación en coordinación con la Alcaldía Mayor para que los usuarios “vuelvan a creer”  en el  Sistema de Transporte de su ciudad</t>
  </si>
  <si>
    <t>Continuar con la modernización de los canales de comunicación interna, a través de dos (2) actualizaciones, para facilitar la consulta y acceso a la información por parte del equipo de colaboradores</t>
  </si>
  <si>
    <t>Promocionar la oferta de servicios del Sistema, entre el equipo de colaboradores de la entidad y personal de la administración distrital, como un símbolo de ciudad, a través de tres (3) actividades que promuevan su conocimiento, cuidado y apropiación</t>
  </si>
  <si>
    <t>31/11/2024</t>
  </si>
  <si>
    <t>2,1,6</t>
  </si>
  <si>
    <t>SAUCP2</t>
  </si>
  <si>
    <t xml:space="preserve">Promover un sentido de apropiación y respeto a través del fomento del buen uso de servicio como aporte en el mejoramiento de la experiencia de viaje de los usuarios. </t>
  </si>
  <si>
    <t>Trece (13) acciones que aportan al mejoramiento de la experiencia de viaje</t>
  </si>
  <si>
    <t>Consolidar una (1) estrategia para posicionar el Sistema de trasporte público de Bogotá, como un escenario de activación y circulación Cultural que impacte de manera positiva la experiencia de viaje de la comunidad usuaria.</t>
  </si>
  <si>
    <t>((Número de estrategias para posicionar el sistema como escenario cultural / 1 programada)*0,25)
+
((Número de acciones para incentivar las buenas practicas / 4 programadas )*0,25)
+
((Número de actividades con comunidad estudiantil / 5 programadas)*0,25) 
+ 
(Número de acciones implementadas a través del equipo de atención en vía /3 programados)*0,25))
* 100</t>
  </si>
  <si>
    <t>Generar cuatro (4) acciones para Incentivar el cumplimiento de las normas y buenas prácticas de la comunidad usuaria en el Sistema de Transporte de Bogotá, a partir de activaciones pedagógicas y culturales desde el reconocimiento de los valores ciudadanos</t>
  </si>
  <si>
    <t xml:space="preserve">Sensibilizar a la comunidad estudiantil como agentes promotores de Cultura Ciudadana del Sistema de Transporte Público de Bogotá, a través de la implementación de cinco (5) actividades </t>
  </si>
  <si>
    <t>Mejorar la experiencia de viaje de la Comunidad Usuaria a través de tres (3) acciones generadas a través del canal presencial en vía</t>
  </si>
  <si>
    <t>2.1,4</t>
  </si>
  <si>
    <t>SAUCP3</t>
  </si>
  <si>
    <t>Promover el cuidado y buen comportamiento de los usuarios en el Sistema TransMilenio.</t>
  </si>
  <si>
    <t>Tres (3) estrategias para promover el cuidado y buen comportamiento de los usuarios</t>
  </si>
  <si>
    <t>Consolidar una (1) estrategia para el equipo de Gestión Social que fortalezca de los canales de comunicación y atención a la ciudadanía que emplea el equipo de Gestión Social para la entrega y recepeción de información en los territorios.</t>
  </si>
  <si>
    <t>((Número estrategias de comunicación implementada/1 estrategia programada)*0,33)
+
((Número de estrategias de humanización implementada/1 estrategia programada)*0,34)
+
((Número de estrategias de intervención implementadas/1 estrategia programada)*0,33))
* 100</t>
  </si>
  <si>
    <t xml:space="preserve">Continuar con la ejecución de una (1) estrategia que promueva  la humanización, respeto y buen trato hacia el personal que labora en el Sistema de Transporte Público de la ciudad. </t>
  </si>
  <si>
    <t>Consolidar una (1) estrategia para incentivar el aprovechamiento de las actividades pedagógicas y la participación ciudadana a través de los servicios itinerantes ofertados por el Equipo de Gestión  en los territorios de intervención</t>
  </si>
  <si>
    <t>2.1.2</t>
  </si>
  <si>
    <t>SAUCP4</t>
  </si>
  <si>
    <t>Aportar desde la estrategia de la Subgerencia de Atención al Usuario y Comunicaciones en la implementación de las Políticas Públicas Distritales inherentes a la misionalidad de la dependencia.</t>
  </si>
  <si>
    <t>Aportar acciones en seis (6) Políticas Públicas Distritales.</t>
  </si>
  <si>
    <t>Desarrollar tres (3) acciones en el marco de la Política Pública de Mujer y Equidad de Género</t>
  </si>
  <si>
    <t>((Número de estrategias de divulgación / 3 programadas en el marco de la PPD Mujer y Género) *0,17)
+ 
((Número de acciones comunicativas implementadas / 1 acción programada en el marco de la PPD LGBTI) *0,17)
+ 
((Número de acciones de conmemoración implementadas / 1 programada en el marco de la PPD envejecimiento y vejez) *0,17)
+ 
((Número de acciones comunicativas de enfoque diferencial implementadas / 1 acción programada en el marco de la PPD discapacidad) *0,17)
 + 
((Número de acciones comunicativas sobre racismo y discriminación / 1 acción programada en el marco de la PPD afrodescendientes) *0,17
+
 ((Número de sesiones de socialización implementadas / 6 sesiones programadas en el marco de la PPD Habitabilidad en calle) *0,17
* 100</t>
  </si>
  <si>
    <t>Desarrollar dos (2) acciones en el marco de la Política Pública de los Sectores Sociales LGBTI</t>
  </si>
  <si>
    <t>Desarrollar una (1) acción en el marco de la Política Pública de Envejecimiento y Vejez</t>
  </si>
  <si>
    <t>Desarrollar una (1) acción en el marco de la Política Pública de Discapacidad</t>
  </si>
  <si>
    <t>Realizar una (1) acción comunicativa para sensibilizar sobre el racismo y la discriminación racial en el marco de la Política Pública de los afrodescendientes.</t>
  </si>
  <si>
    <t>Realizar seis (6) sesiones de socialización con personas en proceso de superación de habitabilidad en calle interesadas en participar, como aporte a la Política Pública para el fenómeno de Habitabilidad en calle.</t>
  </si>
  <si>
    <t>2.,1</t>
  </si>
  <si>
    <t>2.1.5</t>
  </si>
  <si>
    <t>SAUCP5</t>
  </si>
  <si>
    <t>Consolidar la estrategia de reconocimiento de los diferentes canales de atención al Usuario de la Entidad</t>
  </si>
  <si>
    <t xml:space="preserve">Implementar catorce (14) acciones para el reconocimiento de los canales de Atención al Usuario de la Entidad. </t>
  </si>
  <si>
    <t xml:space="preserve">Desarrollar la estrategia de reconocimiento interna y externa de los diferentes canales de atención al Usuario y Manual al Usuario, a traves de la implementación de diez (10) acciones </t>
  </si>
  <si>
    <t>((Número de acciones de canales de comunicación implementadas/ 10 acciones programadas) * 0,34)
+
((Número de actividades para fortalecer la figura del Defensor implementadas / 3 actividades programadas) * 0,33)
+
((Número de estrategias para fortalecer el canal de atención en vía / 1 estrategia programada) * 0,33))
* 100</t>
  </si>
  <si>
    <t>Ejecutar tres (3) actividades que fortalezcan la relación de la Defensorìa con la ciudadanía usuaria de TMSA</t>
  </si>
  <si>
    <t>Continuar con  una (1) estrategia para fortalecer el canal de Atención al usuario en Vía.</t>
  </si>
  <si>
    <t>1,4,6</t>
  </si>
  <si>
    <t>DSP1</t>
  </si>
  <si>
    <t>Continuar trabajando por el control a la evasión del pago del pasaje del transporte público</t>
  </si>
  <si>
    <t>Un equipo territorial fortalecido, con la estrategia antievasión implementada y desarrollada</t>
  </si>
  <si>
    <t>Publicar la Estrategia Antievasión para el nuevo cuatrienio</t>
  </si>
  <si>
    <t xml:space="preserve">
((Estrategia Antievasiòn 2024-2027 elaborada)/1) *0,6 + (propuesta de exposición de motivos de la iniciativa del proyecto de Ley y su articulado elaborado/1)  * 0,2+ (mesas de trabajo desarrolladas/2)* 0,2)*100</t>
  </si>
  <si>
    <t>Supervisión y Control de la Operación</t>
  </si>
  <si>
    <t>Director (a) Técnico (a) de Seguridad</t>
  </si>
  <si>
    <t xml:space="preserve">Elaboración propuesta de exposición de motivos de la iniciativa del proyecto de Ley y su articulado. </t>
  </si>
  <si>
    <t xml:space="preserve">Desarrollar dos mesas de trabajo con Unidades de Trabajo Legislativo - UTL.  para presentación propuesta de exposición de motivos de la iniciativa del proyecto de Ley y su articulado. </t>
  </si>
  <si>
    <t>1,4,8
1,4,9</t>
  </si>
  <si>
    <t>DSP2</t>
  </si>
  <si>
    <t>Elaborar un plan de trabajo dirigido a la prevención y atención de problematicas sociales en el Sistema de Transporte Público Integrado.</t>
  </si>
  <si>
    <t>Un plan de trabajo de prevención y atención de problematicas sociales en el Sistema de Transporte Público Integrado elaborado</t>
  </si>
  <si>
    <t>Una alianza que materialice el proyecto de atención a animales encontrados en el sistema</t>
  </si>
  <si>
    <t>((Alianza atención animales/1) *0,3 + (protocolo elaborado/1) * 0,3 + (metodologia elaborada/1) * 0,4)*100</t>
  </si>
  <si>
    <t>Elaborar protocolo de atención de a Poblaciones vulnerables y de especial atención efectuado por los gestores de Convivencia a usuarios y usuarias del sistema TransMilenio.</t>
  </si>
  <si>
    <t>Una metodología de innovación social que promueva el diálogo participativo con los diferentes actores que interactúan en el sistema integrado de transporte público, que permita la construcción colectiva de propuestas con soluciones a las conflictividades cotidianas que se presentan en los distintos espacios dispuestos para la prestación del servicio de transporte zonal y troncal.</t>
  </si>
  <si>
    <t xml:space="preserve">1,4,1
1,4,5
1,4,7
</t>
  </si>
  <si>
    <t>DSP3</t>
  </si>
  <si>
    <t>Implementar herramientas técnologicas para fortaler la toma de dediciones basadas en evidencias y mantener el cubrimiento del 100% de las estaciones con vigilancia y seguridad privada</t>
  </si>
  <si>
    <t xml:space="preserve">Estrategias Tècnologicas implementadas </t>
  </si>
  <si>
    <t>Ampliación cámaras para SIDEST módulo de evasión al 100% del sistema troncal</t>
  </si>
  <si>
    <t>((# de estaciones y portales con servicio de video vigilancia/ 9 portales + 132 estaciones))1) *0,4 + (analitica a Sidest incorporada/1) * 0,3 + (# de estaciones y portales con vigilancia/(9 Portales + 132 estaciones)) * 0,3)*100</t>
  </si>
  <si>
    <t>Incorporación a SIDEST de analíticas de seguridad física y seguridad vial (conteo de uniformes, conteo de personas por vagón y estación, giros y frenadas bruscas y puntos ciegos).</t>
  </si>
  <si>
    <t>Cubrir el 100% de estaciones del Sistema con servicios de vigilancia y seguridad privada, incluyendo la infraestructura nueva que sea entregada a TRANSMILENIO S.A</t>
  </si>
  <si>
    <t>1,4,2
1,4,10
1,4,11</t>
  </si>
  <si>
    <t>DSP4</t>
  </si>
  <si>
    <t xml:space="preserve">Implementar el plan de seguridad vial </t>
  </si>
  <si>
    <t>Un Plan de seguridad vial impementado</t>
  </si>
  <si>
    <t>Generar tres espacios de socialización con los concesionarios de operación y provisión.</t>
  </si>
  <si>
    <t>((Socializacionses con concesionarios realizadas/3) *0,3 + (Protocolos revisados/1) * 0,4 + (socialización plan con la areas de la entidad/2) * 0,4)*100</t>
  </si>
  <si>
    <t>Revisar los protocolos de apoyo al Plan de Seguridad, actualizarlos de ser necesario y generar nuevos si se requiere.</t>
  </si>
  <si>
    <t>Realizar dos sesiones la socialización del Plan con las diferentes áreas de la Entidad involucradas en su ejecución.</t>
  </si>
  <si>
    <t>1,4,3
1,4,7</t>
  </si>
  <si>
    <t>DSP5</t>
  </si>
  <si>
    <t>Implementar el 100% de las acciones para la prevención, preparación y respuesta a emergencias en el Sistema.</t>
  </si>
  <si>
    <t>Acciones de  prevención, preparación y respuesta a emergencias en el Sistema implementadas</t>
  </si>
  <si>
    <t xml:space="preserve">Actualización de ocho (8) Planes de Prevención Preparación y Respuesta ante Emergencias PPPRE de las Troncales NQS Sur, Calle 26, Cra 10 y 7, Caracas Sur, Portales, NQS Central, Américas y Eje Ambiental. </t>
  </si>
  <si>
    <t xml:space="preserve">{(Planes de Prevención Preparación y Respuesta ante Emergencias actualizados/8)*0,50
+
(Documento Plan de Gestión del Riesgo de Desastres de Entidades Públicas y Privadas TMSA /1)*0,25)}
+
(Reuniones de orientación a concesionarios para elaboración de PGRDEPP/10*0,125)
+
(Sesiones de divulgación a Agentes del Sistema de PPPRE / PGRDEPP de TMSA/8*0,125)}
*100
 </t>
  </si>
  <si>
    <t>Elaboración del Plan de Gestión del Riesgo de Desastres de Entidades Públicas y Privadas PGRDEPP de TRANSMILENIO S.A.</t>
  </si>
  <si>
    <t>Orientación a concesionarios del Sistema para la elaboración Plan de Gestión del Riesgo de Desastres de Entidades Públicas y Privadas  de los PGRDEPP  armonizados con  el PGRDEPP de TMSA.</t>
  </si>
  <si>
    <t xml:space="preserve">Divulgación a Agentes del Sistema de PPPRE / PGRDEPP de TMSA </t>
  </si>
  <si>
    <t>1.1</t>
  </si>
  <si>
    <t>1.1.4</t>
  </si>
  <si>
    <t>DTBP1</t>
  </si>
  <si>
    <t>Realizar el 100% de las mesas y seguimientos planeados sobre  la gestión del mantenimiento de la flota y seguimiento a capacitación de conductores, llevada a cabo por los diferentes concesionarios de operación en pro del buen estado de los vehículos y de la mejora en la disponibilidad operativa de vehículos y conductores</t>
  </si>
  <si>
    <t>Doce (12) Mesas de mantenimiento por cada concesionario de operación, doce (12) informes de seguimiento a flota programada y Dos (2) reuniones de seguimiento a la capacitación de operadores (conductores).</t>
  </si>
  <si>
    <t>Realizar  la mesa  mensual de trabajo de mantenimiento con cada concesionario de operación.
Nota: El informe se entrega "10" días hábiles después de cerrado el mes evaluado.</t>
  </si>
  <si>
    <t>{(Cantidad de mesas de mantenimiento realizadas /12)*0,33
+
 (Cantidad de informes mensuales  seguimiento  flota operada  / 12)*0,33
+
(Cant. de mesas estratégicas de seguimiento a planes de capacitación / 2)*0,33}
*
100</t>
  </si>
  <si>
    <t>Director Técnico de Buses</t>
  </si>
  <si>
    <t>Construir el informe  mensual de seguimiento a la flota operada frente a la flota programada.
Nota: El informe se entrega "10" días hábiles después de cerrado el mes evaluado.</t>
  </si>
  <si>
    <t>Realizar una (1) mesa semestral de estrategia y seguimiento a los planes de capacitación para operadores (conductores).
Nota: El informe se entrega "10" días hábiles después de cerrado el semestre evaluado.</t>
  </si>
  <si>
    <t>DTBP2</t>
  </si>
  <si>
    <t>Evaluar las condiciones técnicas y operativas del 100% de las rutas que se encuentran en funcionamiento en el componente zonal del Sistema, para definir las acciones y modificaciones que se requieran en pro de la mejora del servicio a los usuarios del transporte público de la ciudad</t>
  </si>
  <si>
    <t>Cuatro (4) informes de propuestas de modificación de rutas y seguimiento fase III y cuatro (4) informes del avance de la programación de servicios  por unidades funcionales en operación</t>
  </si>
  <si>
    <t>Construir informe trimestral de propuestas de modificación de rutas (ajustes de trazados,  individualización de rutas, ajustes de horarios, ajustes de cabeceras, ajustes de programación)</t>
  </si>
  <si>
    <t>{(Cantidad de informes trimestrales de modificación de rutas /4)*0,5
+
 (Cantidad de informes trimestrales seguimiento Unidades Funcionales  / 4)*0,5}
*
100</t>
  </si>
  <si>
    <t>Construir Informes  trimestrales de seguimiento del avance  de los escenarios y programación de unidades funcionales
Nota: El informe estará consolidado "10" diez hábiles siguientes al cierre del periodo a evaluar</t>
  </si>
  <si>
    <t>1.1.3</t>
  </si>
  <si>
    <t>DTBP3</t>
  </si>
  <si>
    <t>Adelantar actividades de supervisión y control de la operación del 100% de las rutas zonales del Sistema correspondientes a Fase III y Unidades Funcionales,  en pro de la adecuada prestación del servicio a los usuarios del transporte público de la ciudad</t>
  </si>
  <si>
    <t>Cuatro (4) mesas de seguimientos con personal de los concesionarios de empresas operadoras de fase III y Unidades Funcionales, Un (1) Plan Estratégico de acercamiento a operadores, cincuenta y dos (52) reportes semanales de kilometraje efectivamente ejecutado de fase III y doce (12) reportes de kilometraje efectivamente ejecutado de unidades funcionales.</t>
  </si>
  <si>
    <t>Socializar Trimestralmente con los Centros de Control Zonales de las empresas operadoras de Fase III y unidades funcionales, las mejoras, planes de trabajo y estrategias, para la corrección de  prácticas operativas no adecuadas identificadas por los equipos especializados del Centro de Control del Ente Gestor.</t>
  </si>
  <si>
    <r>
      <t xml:space="preserve">{(Cantidad de socializaciones trimestrales con empresas operadoras Fase III y unidades funcionales/4)*0,33
+
((Cantidad de reuniones con áreas de gestión humana concesionarios/4) + (Cantidad de mesas de trabajo con conductores/4)*0,33)
+
((Cantidad de </t>
    </r>
    <r>
      <rPr>
        <sz val="9"/>
        <rFont val="Cambria"/>
        <family val="1"/>
      </rPr>
      <t>reportes semanales de kilometraje efectivamente ejecutado en rutas Fase III</t>
    </r>
    <r>
      <rPr>
        <sz val="9"/>
        <color theme="1"/>
        <rFont val="Cambria"/>
        <family val="1"/>
      </rPr>
      <t xml:space="preserve"> /52)  +  (Cantidad de reportes mensuales de kilometraje efectivamente ejecutado en rutas de Unidades Funcionales /12))*0,33)}
* 100
</t>
    </r>
  </si>
  <si>
    <t>Desarrollar un (1) plan estratégico de acercamiento a operadores consistente en ejecutar cuatro (4)  reuniones con las áreas de Gestión Humana para seguimiento estrategias de recultamiento y permanecia de personal y cuatro (4) mesas con conductores para atender propuesta de mejora en aspectos operativos propios del cargo</t>
  </si>
  <si>
    <r>
      <t xml:space="preserve">Consolidar 52 reportes semanales de la información base para la remuneración del </t>
    </r>
    <r>
      <rPr>
        <b/>
        <sz val="9"/>
        <rFont val="Cambria"/>
        <family val="1"/>
      </rPr>
      <t>kilometraje efectivamente ejecutado</t>
    </r>
    <r>
      <rPr>
        <sz val="9"/>
        <rFont val="Cambria"/>
        <family val="1"/>
      </rPr>
      <t xml:space="preserve"> en operación de Fase III y 12 informes mensuales de </t>
    </r>
    <r>
      <rPr>
        <b/>
        <sz val="9"/>
        <rFont val="Cambria"/>
        <family val="1"/>
      </rPr>
      <t>kilometraje efectivamente ejecutado</t>
    </r>
    <r>
      <rPr>
        <sz val="9"/>
        <rFont val="Cambria"/>
        <family val="1"/>
      </rPr>
      <t xml:space="preserve"> correspondiente a Unidades Funcionales</t>
    </r>
  </si>
  <si>
    <t>1.1.2</t>
  </si>
  <si>
    <t>DTBP4</t>
  </si>
  <si>
    <t>Adelantar actividades basadas en el análisis de datos que permitan identificar márgenes de optimización de la oferta programada en función de la demanda de usuarios, para implementar ajustes en procura de la mejora del servicio y el uso eficiente de los recursos del Sistema.</t>
  </si>
  <si>
    <t>Implementar y documentar una (1) metodología que permita realizar la identificación de necesidades de ajuste en la oferta ya sea por sobreoferta o suboferta mediante el aprovechamiento de los datos de plazas y validaciones, complementado en otras fuentes de información.</t>
  </si>
  <si>
    <t xml:space="preserve">Construir una (1) herramienta para el análisis e identificación de casos donde sea necesario aplicar ajustes en la programación para optimizar la oferta en función de la demanda de pasajeros y el uso eficiente de recursos.	</t>
  </si>
  <si>
    <t>{(Una (1)  herramienta tecnológica desarrollada en funcionamiento*0,4)
+
((Cantidad de rutas analizadas/Candidad de rutas zonales) *0,5)
+
( Una (1) metodología documentada que incluya el uso de la herramienta desarrollada*0,1)}
*
100</t>
  </si>
  <si>
    <t>Analizar la información operativa de por lo menos el 80% de las rutas zonales para identificar margenes de optimización de la oferta programada en función de la demanda de usuarios e implementar los ajuste a los que haya lugar.</t>
  </si>
  <si>
    <t>Documentar una (1) metodología que permita detectar oportunidades de ajustes a la programación para hacer mas eficiente el uso de los recursos y la oferta de buses dispuesta en las rutas zonales.</t>
  </si>
  <si>
    <t>DTBP5</t>
  </si>
  <si>
    <t>Realizar la supervisión al desempeño y cumplimiento operativo del 100% de los Concesionarios de Operación en las rutas zonales del Sistema, en función de la adecuada prestación del servicio a los usuarios del transporte público de la ciudad</t>
  </si>
  <si>
    <t xml:space="preserve">Un (1) Informe de seguimiento al desempeño operativo a través del calculo de la Medición de los niveles de Servicio del componente zonal (DPV ICO IRI e ICS)  </t>
  </si>
  <si>
    <t xml:space="preserve"> ·  Consolidar, calcular, validar y notificar los resultados trimestrales de la EIC.
Nota: Teniendo en cuenta los tiempos del procedimiento de debido proceso establecido contractualmente, la fechas de corte y presentación de los reportes son:
Del periodo de noviembre 2023: 20 de enero de 2024
Del periodo de diciembre 2023: 20 de febrero de 2024
Del periodo de enero 2024: 20 de marzo de 2024
Del periodo de febrero 2024: 20 de abril de 2024
Del periodo de marzo 2024: 20 de mayo de 2024
Del periodo de abril 2024: 20 de junio de 2024
Del periodo de mayo 2024: 20 de julio de 2024
Del periodo de junio 2024: 20 de agosto de 2024
Del periodo de julio 2024: 20 de septiembre de 2024
Del periodo de agosto 2024: 20 de octubre de 2024
Del periodo de septiembre 2024: 20 de noviembre de 2024
Del periodo de octubre 2024: 20 de diciembre de 2024</t>
  </si>
  <si>
    <t xml:space="preserve">(Cantidad de notificaciones trimestrales de la EIC/4) * 100
</t>
  </si>
  <si>
    <t>6.1.7 y 6.1.8</t>
  </si>
  <si>
    <t>OCDIP1</t>
  </si>
  <si>
    <t>Realizar durante el año 2024 campañas de divulgación orientadas a prevenir la comisión de conductas disciplinarias por parte de los servidores públicos de la Entidad.</t>
  </si>
  <si>
    <t>Realizar cuatro campañas de divulgación para prevenir la comisión de conductas disciplinarias.</t>
  </si>
  <si>
    <t>Definición cronograma y aspectos generales de cada campaña.</t>
  </si>
  <si>
    <t>(Campañas de prevención realizadas/4)*100</t>
  </si>
  <si>
    <t>Gestión de Asuntos Disciplinarios</t>
  </si>
  <si>
    <t>Jefe Oficina Control Disciplinario Interno</t>
  </si>
  <si>
    <t>Diseño de contenidos de cada una de las campañas.</t>
  </si>
  <si>
    <t>Difusión de cada campaña.</t>
  </si>
  <si>
    <t>OCDIP2</t>
  </si>
  <si>
    <t>Realizar durante el año 2024 capacitaciones tendientes a la prevención de conductas disciplinarias por parte de los servidores públicos de la Entidad así como a combatir la corrupción con el acompañamiento del área de talento humano.</t>
  </si>
  <si>
    <t xml:space="preserve">Realizar 6 capacitaciones organizadas por dependencias relacionadas con la prevención de conductas disciplinarias y actos de corrupción. </t>
  </si>
  <si>
    <t>Definición cronograma y aspectos generales de las capacitaciones.</t>
  </si>
  <si>
    <t>(Actividades de capacitación realizadas/6)*100</t>
  </si>
  <si>
    <t>Elaboración del material de apoyo requerido para las capacitaciones.</t>
  </si>
  <si>
    <t>Realización de las sesiones de capacitación.</t>
  </si>
  <si>
    <t>OCDIP3</t>
  </si>
  <si>
    <t>Culminar en el año 2024 veintiséis (26) trámites disciplinarios originados en  actuaciones de oficio, informes o quejas presentadas a la Oficina de Control Disciplinario Interno de conformidad con las competencias a su cargo.</t>
  </si>
  <si>
    <t>Culminar veintiséis (26) trámites disciplinarios originados en  actuaciones de oficio, informes o quejas presentadas a la Oficina de Control Disciplinario Interno de conformidad con sus competencias .</t>
  </si>
  <si>
    <t>Indagación o investigación cuando aplique.</t>
  </si>
  <si>
    <t>(Tramites culminados de conformidad con las competencias de la Oficina de Control Disciplinario Interno/26)*100</t>
  </si>
  <si>
    <t>Etapa probatoria en caso que se requiera.</t>
  </si>
  <si>
    <t>Decisión según corresponda.</t>
  </si>
  <si>
    <t>SGP1</t>
  </si>
  <si>
    <t>Fortalecer las actividades de monitoreo vigilancia y control en los procesos misionales de la entidad incluido el acompañamiento al inicio de la operación de la Operadora Distrital de Transporte S.A.S</t>
  </si>
  <si>
    <t>Realizar reuniones del Comité de Seguimiento al SITP</t>
  </si>
  <si>
    <t>Planeación de cronograma de reuniones</t>
  </si>
  <si>
    <t>{( Cronograma Realizado / 1 )*0,05  + (reuniones ejecutadas /12)*0,65 +(actas de reunión realizadas /reuniones ejecutadas)*0,3}*100</t>
  </si>
  <si>
    <t>Monitoreo Integral a la Operación del SITP</t>
  </si>
  <si>
    <t>Subgerente General</t>
  </si>
  <si>
    <t xml:space="preserve">Desarrollo de las 12 reuniones del comité en la vigencia 2024 </t>
  </si>
  <si>
    <t>Elaboración de acta comité de seguimiento</t>
  </si>
  <si>
    <t>SGP2</t>
  </si>
  <si>
    <t>Coordinar y liderar las mesas técnicas con los operadores enfocadas a encontrar soluciones eficientes a problemas comunes</t>
  </si>
  <si>
    <t>Un informe que se registren los resultados de las soluciones identificadas bajo el lineamiento "soluciones comunes a problemas comunes"</t>
  </si>
  <si>
    <t>Coordinar y articular, con las áreas operativas al interior de la entidad y los operadores, seis (6) mesas técnicas de seguimiento a la aplicación del lineamiento "soluciones eficientes a problemas comunes"</t>
  </si>
  <si>
    <t>{ (mesas técnicas realizadas /6)*0,40 + (informe de resultados de la aplicación del lineamiento/1)*0,60}*100</t>
  </si>
  <si>
    <t>Elaborar el informe en el cual se registren los resultados de la  aplicación del lineamiento "soluciones eficientes a problemas comunes".</t>
  </si>
  <si>
    <t>SGP3</t>
  </si>
  <si>
    <t>Liderar la definición del escenario para la optimización de la prestación de los servicios del Sistema Integrado  de Transporte de Bogotá</t>
  </si>
  <si>
    <t xml:space="preserve"> Definir el escenario de optimización de los servicios del Sistema Integrado de Transporte de Bogotá</t>
  </si>
  <si>
    <t>Coordinar la organización del proyecto de optimización de los servicios del Sistema Integrado de Transporte de Bogotá mediante la ejecución de reuniones.</t>
  </si>
  <si>
    <t>((Reuniones Ejecutadas/ Reuniones Programadas)*0.40)+((Documento Con el Escenario Definido/1)*0.60)*100</t>
  </si>
  <si>
    <t>Un (1) documento con el escenario definido para la optimización de los servicios del Sistema Integrado de Transporte de Bogotá</t>
  </si>
  <si>
    <t>SGP4</t>
  </si>
  <si>
    <t>Coordinar y liderar la determinacion de las necesidades de flota del Sistema de Transporte Público  de Bogotá - SITP.</t>
  </si>
  <si>
    <t>Un informe que soporte las necesidades de flota  en los compenentes troncal y zonal del SITP</t>
  </si>
  <si>
    <t>Coordinar y articular, con las áreas al interior de la entidad,  seis (6)  reuniones de seguimiento a los proyectos  y de análisis de necesidad de flota del Sistema para los próximos 10 años.</t>
  </si>
  <si>
    <t>{ (reuniones de seguimiento ejecutadas /6)*0,50 +  (documento de soporte de altenativas/1)*0,50}*100</t>
  </si>
  <si>
    <t>Evaluación y gestión del modelo de operación del SITP</t>
  </si>
  <si>
    <t>Coordinar la elaboración y radicación a Gerencia de un (1) informe que soporte  las necesidades de flota  en los compenentes troncal y zonal del SITP.</t>
  </si>
  <si>
    <t>6.1.4</t>
  </si>
  <si>
    <t>Gestionar las actividades necesarias para el seguimiento y control de los proyectos de inversión de la entidad y el Plan de Acción Institucional</t>
  </si>
  <si>
    <t>Ejecución del 100% de actualizaciones y  reportes de Plan de Acción Institucional y Proyectos de Inversión en Segplan efectuados</t>
  </si>
  <si>
    <r>
      <t xml:space="preserve">((Número de Reportes Efectuados/4)*0,50
</t>
    </r>
    <r>
      <rPr>
        <b/>
        <sz val="9"/>
        <color theme="1"/>
        <rFont val="Cambria"/>
        <family val="1"/>
      </rPr>
      <t xml:space="preserve">+ </t>
    </r>
    <r>
      <rPr>
        <sz val="9"/>
        <color theme="1"/>
        <rFont val="Cambria"/>
        <family val="1"/>
      </rPr>
      <t xml:space="preserve">
(Número de Actualizaciones al Plan de Acción efectuadas / Número de Actualizaciones al Plan de Acción Solicitadas por las dependencias)*0,50
</t>
    </r>
    <r>
      <rPr>
        <b/>
        <sz val="9"/>
        <color theme="1"/>
        <rFont val="Cambria"/>
        <family val="1"/>
      </rPr>
      <t>*</t>
    </r>
    <r>
      <rPr>
        <sz val="9"/>
        <color theme="1"/>
        <rFont val="Cambria"/>
        <family val="1"/>
      </rPr>
      <t xml:space="preserve">
100</t>
    </r>
  </si>
  <si>
    <t>Desarrollo Estratégico</t>
  </si>
  <si>
    <t>Jefe de Oficina Asesora de Planeación</t>
  </si>
  <si>
    <t>Adelantar el 100% de las actualizaciones requeridas por las dependencias a Plan de Acción (incluyendo sus diferentes componentes)</t>
  </si>
  <si>
    <t>OAPP1</t>
  </si>
  <si>
    <t>OAPP2</t>
  </si>
  <si>
    <t>OAPP3</t>
  </si>
  <si>
    <t>OAPP4</t>
  </si>
  <si>
    <t>Fortalecer el Sistema de Gestión de TRANSMILENIO S.A.   bajo el referente de MIPG mediante la formulación e implementación del plan de trabajo para la vigencia 2024</t>
  </si>
  <si>
    <t>Un (1) Plan de trabajo para el fortalecimiento del  Sistema de Gestión de TRANSMILENIO S.A. bajo el referente de MIPG  formulado e implementado</t>
  </si>
  <si>
    <t xml:space="preserve">Formulación y aprobación del plan de trabajo para el fortalecimiento del  Sistema de Gestión de TRANSMILENIO S.A. bajo el referente de MIPG </t>
  </si>
  <si>
    <t>(((Plan de fortalecimiento formulado y aprobabo/1)*0,10)
+
((% Actividades ejecutadas/ % actividades planeadas)*0,75)
+ 
((# de presentaciones realizadas ante el Comité Institucional de Gestión y Desempeño /3)*0,15))
*100</t>
  </si>
  <si>
    <t>Jefe Oficina Asesora de Planeación</t>
  </si>
  <si>
    <t>Ejecución de las actividades definidas en el plan de trabajo para el  fortalecimiento del  Sistema de Gestión de TRANSMILENIO S.A. bajo el referente de MIPG</t>
  </si>
  <si>
    <t>Presentación  del avance ante el Comité Institucional de Gestión y Desempeño de la Entidad de la implementación de las actividades definidas en el plan de trabajo para el  fortalecimiento del  Sistema de Gestión de TRANSMILENIO S.A. bajo el referente de MIPG</t>
  </si>
  <si>
    <t>6.1.1
6.1.2
6.1.3
6.1.4
6.1.5</t>
  </si>
  <si>
    <t>Efectuar 4 reportes de ejecución de los componentes físico y presupuestal incluida armonización asociado a  los proyectos de inversión así:
Corte Diciembre de 2023
Corte Marzo de 2024
Coprte Mayo de 2024
Corte Diciembre de 2024</t>
  </si>
  <si>
    <t>STSP1</t>
  </si>
  <si>
    <t xml:space="preserve">
Planear, formular  y gestionar los proyectos tendientes al mejoramiento del sistema integrado de transporte público a cargo de la Empresa y la intregración regional del Distrito Capital.</t>
  </si>
  <si>
    <t>Realizar las acciones a cargo de TRANSMILENIO S.A en la gestión de 8 proyectos</t>
  </si>
  <si>
    <t>1,Gestionar  las acciones a cargo de TRANSMILENIO S.A  para la estructuración del proyecto Estación central</t>
  </si>
  <si>
    <t>(actividad 1 /4 informe trimestral*0,15+actividad 2/4 infirme trimestrale *0,66+actividad 3/4 informe trimestrale*0,25)</t>
  </si>
  <si>
    <t>Planeación del SITP</t>
  </si>
  <si>
    <t>Subgerente Técnico y de Servicios</t>
  </si>
  <si>
    <t>2,Gestionar  las acciones a cargo de TRANSMILENIO S.A  para proyectos de infraestructura soporte del SITP</t>
  </si>
  <si>
    <t>2,Estructurar proyectos de intercambio modal en complemento con infraestructura existente o nueva del SITP de la ciudad que aporten a la integración regional</t>
  </si>
  <si>
    <t>1.1.</t>
  </si>
  <si>
    <t>1.1.2.
1.1.3.</t>
  </si>
  <si>
    <t>STSP2</t>
  </si>
  <si>
    <t>Desarrollar y optimizar el SITP, en condiciones de calidad, accesibilidad y comodidad, teniendo en cuenta el crecimiento de la ciudad y su dinámica de movilidad</t>
  </si>
  <si>
    <t>Evaluar el 11% del componente zonal sistema</t>
  </si>
  <si>
    <t>Evaluar mensualmente el TOP 5 de las rutas zonales identificadas el mes anterior con bajos indicadores para buscar su mejora, a través de la metodología de seguimiento de rutas implementada desde el año 2022.</t>
  </si>
  <si>
    <t>(Cantidad de rutas evaluadas/55 rutas identificadas)*100%</t>
  </si>
  <si>
    <t>Optimizar el 37% de las cuencas troncales del sistema</t>
  </si>
  <si>
    <t>Realizar el  ajuste de servicios de tres cuencas del componente troncal</t>
  </si>
  <si>
    <t>(Cantidad de cuencas troncales ajustadas/3 cuencas troncales)*100%</t>
  </si>
  <si>
    <t>Seguimiento Mensual de Variables Técnicas insumo del  FET</t>
  </si>
  <si>
    <t>Efectuar el análisis estadístico mensual del comportamiento de las variables técnicas (validaciones, kilómetros ejecutados y vacíos, y flota) utilizadas como insumo para la evaluación de la ejecución del Fondo de Estabilización Tarifaria</t>
  </si>
  <si>
    <t>(Seguimiento al Análisis Mensuales de variables técnicas insumo del FET efectuados /12)*100</t>
  </si>
  <si>
    <t>Diseño operacional ajustado de acuerdo con los requerimientos de obra</t>
  </si>
  <si>
    <t>Establecer e implementar las acciones operativas de ajuste en el diseño operacional requeridas por la construcción de la PLMB, en coordinación con las demás dependencias y procedimientos de la entidad.</t>
  </si>
  <si>
    <t>(Acciones operativas de ajuste al diseño operacional establecidas e implementadas / Acciones operativas de ajuste al diseño operacional requeridas)*100</t>
  </si>
  <si>
    <t>STSP3</t>
  </si>
  <si>
    <t>Actualizar  la oferta de servicios del SITP en función del desarrollo de nuevos proyectos de infraestructura de transporte a implementarse en el mediano, largo plazo y su integración con nuevos modos y las necesidades de flota e infraestructura de soporte</t>
  </si>
  <si>
    <t>Determinar la oferta de servicios y las necesidades de flota en el  mediano y largo plazo en el componente troncal y zonal del Sistema</t>
  </si>
  <si>
    <t>Realizar la modelación y evaluación de resultados de 4  escenarios probables de entrada de nueva infraestructura de transporte, con el propósito de determinar la oferta de servicios en el componente zonal y troncal, que permita establecer las necesidades de flota y de infraestructura de soporte al horizonte 2024-2028</t>
  </si>
  <si>
    <t>(Escenarios de oferta  modelados y evaluados / 4) *60% + (Alternativas de provisión de flota e infraestructura de soporte definidas /4)*40%</t>
  </si>
  <si>
    <t>Definir alternativas de provisión de flota e infraestructura de soporte para componente troncal y zonal para cada escenario de oferta diseñado en función de  entrada en operación de nuevos proyectos de transporte con horizonte 2024-2028 Incluye elaboración de propuesta de análisis de necesidad de extensión de vida útil en corto plazo de flota vinculada fase III</t>
  </si>
  <si>
    <t>1,1,2</t>
  </si>
  <si>
    <t>STSP4</t>
  </si>
  <si>
    <t>Adelantar toma de información  en campo que contribuyan a la toma de decisiones en la Planeación del SITP</t>
  </si>
  <si>
    <t xml:space="preserve">Entrega de estudios de aforos de campo procesados </t>
  </si>
  <si>
    <t>Programación de estudios ,aforadores para toma de datos en campo de acuerdo con las necesidad del requerimiento solicitado</t>
  </si>
  <si>
    <t>((Número de estudios solicitados trimestre/ Número de estudios ejecutados en el trimestre)*25)+( Avance trimestre anterior)</t>
  </si>
  <si>
    <t>4.1</t>
  </si>
  <si>
    <t>4.1.5</t>
  </si>
  <si>
    <t>SEP1</t>
  </si>
  <si>
    <t>Garantizar la remuneración de los agentes del Sistema</t>
  </si>
  <si>
    <t>Utilizar herramientas para la gestión y el seguimiento de remuneración de los agentes del Sistema</t>
  </si>
  <si>
    <t>Generar periódicamente los informes y productos definidos en la Resolución No. 345191 de 2022 y los lineamientos dados por la SDM que a continuación se listan como herramienta a la gestión y seguimiento de la remuneración de los agentes del Sistema:
- Cuenta de cobro a la SDM mensual con su respectivo informe de proyección de presupuesto
- Informe de seguimiento mensual de ejecución
- Informe trimestral de ejecución 
- Comite de seguimiento FET
- Mesas de Trabajo con SHD y SDM</t>
  </si>
  <si>
    <t>(Herramientas de gestión y segumiento a la Remuneración Agentes utilizada / Herramientas de gestión y seguimiento a la Remuneración Disponibles ) * 100%</t>
  </si>
  <si>
    <t>Gestión Económica de los Agentes del Sistma</t>
  </si>
  <si>
    <t>Subgerente Económico</t>
  </si>
  <si>
    <t>4.1.6</t>
  </si>
  <si>
    <t>SEP2</t>
  </si>
  <si>
    <t>Fomentar iniciativas tendientes a la implementación de un modelo de recaudo interoperable, así como, en la planificación y acompañamiento al desarrollo de proyectos adelantados por el Ente Gestor del Sistema Integrado de Transporte Público de Bogotá D.C. que promuevan la adopción de las últimas tendencias tecnológicas en materia de pagos abiertos.</t>
  </si>
  <si>
    <t>Dos (2) informes relacionados con el reporte del avance de las iniciativas en la implementación de un modelo de recaudo interoperable y reporte del avance de la implementación de una prueba de concepto con la que se busca implementar pagos abiertos en el componente troncal del Sistema Integrado de Transporte Público de Bogotá D.C.</t>
  </si>
  <si>
    <t>Informe del avance de las iniciativas tendientes a la implementación de un modelo de recaudo interoperable, las iniciativas establecidas son: 
1. Definición de un cronograma de actividades para implementación de un modelo de recaudo basado en EMV en el componente Troncal.
2. Identificación de los posibles actores para el desarrollo de un modelo de recaudo basado en EMV en el componente Troncal.
3. Construcción global del modelo de recaudo basado en EMV en el componente Troncal.
4. Estructuración financiera y jurídica para la implementación de un modelo de recaudo basado en EMV en el componente Troncal.</t>
  </si>
  <si>
    <t>((No. De informes de las iniciativas para el modelo interoperable/2)*0,5+(No. de reportes de la implementación de prueba de concepto/1)*0,5)*100</t>
  </si>
  <si>
    <t>Reporte de la implementación de una prueba de concepto con la que se busca implementar pagos abiertos en el componente troncal del Sistema.</t>
  </si>
  <si>
    <t>1.2.6</t>
  </si>
  <si>
    <t>SEP3</t>
  </si>
  <si>
    <t>Realizar la planeacion y seguimiento de la situación financiera del Sistema Integrado de Transporte Público</t>
  </si>
  <si>
    <t>Documento Técnico y Financiero de soporte a la Actualizacion Tarifaria 2025-2035 radicado y un (1) Documento  de requerimiento de recursos en el Marco Fiscal de Mediano Plazo radicado.</t>
  </si>
  <si>
    <t>Elaborar y radicar un (1) documento de requerimiento de recursos en el marco fiscal de mediano plazo</t>
  </si>
  <si>
    <t>(( No de Documentos de Marco Fiscal de Mediano Plazo elaborados y radicados/1) *0.50                                                                                                                     +                                                                                                                                                       (No de documentos Teécnicos y Financieros de soporte a la actualizacién tarifaria elaborados y radicados/1) * 0.50)</t>
  </si>
  <si>
    <t>Planeación SITP</t>
  </si>
  <si>
    <t>Elaborar y radicar un (1) documento de soporte a la actualizacion tarifaria 2024-2033</t>
  </si>
  <si>
    <t>1.3.2</t>
  </si>
  <si>
    <t>SEP4</t>
  </si>
  <si>
    <t>Garantizar los recursos para la implementación de la infraestructura y flota del Sistema</t>
  </si>
  <si>
    <t>Consecución de recursos necesarios para la financiación de la infraestructura y flota del Sistema  en el año 2024.</t>
  </si>
  <si>
    <t>Consecución de recursos necesarios para la financiación de la ejecución de las obras en el año 2024,  para la construcción de las Troncales Alimentadoras (Av.68 y Av. Ciudad de Cali), de la Primera Línea del Metro de Bogotá D.C. - Tramo 1 (PLMB).</t>
  </si>
  <si>
    <t>(Recursos gestionados para la financiación de la infraestructura y flota del Sistema  en el año 2024 / Recursos requeridos para la financiación de la infraestructura y flota del Sistema  en el año 2024) * 100</t>
  </si>
  <si>
    <t>Consecución de recursos necesarios para la financiación de la ejecución de las obras en el año 2024, para la construcción de la Troncal Alimentadora Calle 13 de la Segunda Línea del Metro de Bogotá D.C. (L2MB).</t>
  </si>
  <si>
    <t>Documento del proyecto de inversión para cofinanciación de la nación a flota adquirida de cero y bajas emisiones radicado</t>
  </si>
  <si>
    <t>Gestión de recursos de cofinanciación del Gobierno Nacional según el PND 2022-2026.</t>
  </si>
  <si>
    <t>(Radicación y gestión de un proyecto de inversión para la cofinaciación de flota ya adquirida de cero y bajas emisiones/1)*100</t>
  </si>
  <si>
    <t>SEP5</t>
  </si>
  <si>
    <t>Realizar la planeación y seguimiento de la situación financiera del Sistema Integrado de Transporte Público</t>
  </si>
  <si>
    <t>Documento de Optimización de Rutas radicado y brindar insumos a las áreas técnicas</t>
  </si>
  <si>
    <t>Brindar trimestralmente insumos del resultado económico de optimización de rutas.</t>
  </si>
  <si>
    <t>((No. de insumos reportados a las áreas técnicas /4)*0.50                                                                                                                                                                                                                                                               +    (No. de informe de seguimiento de eficiencia económica de rutas radicado / 1 ) * 0.50)</t>
  </si>
  <si>
    <t>Elaborar y radicar un (1) informe de seguimiento de eficiencia económica de optimización de rutas.</t>
  </si>
  <si>
    <t>3.1</t>
  </si>
  <si>
    <t>3.1.1</t>
  </si>
  <si>
    <t xml:space="preserve">Asesorar y/o acompañar los nuevos proyectos y aquellos en ejecución a cargo de la empresa, desde el componente ambiental, entre otros los asociados a la incorporación de flota con tecnologías de cero o bajas emisiones en el Sistema </t>
  </si>
  <si>
    <t>Apoyar  y/o coadyuvar en la ejecución del 100% de las actividades solicitadas a la OAP relacionadas con la formulación del Plan Marco para la descarbonización de la flota y la infraestructura del sistema, la implementación o renovación de flota con tecnologías de cero o bajas emisiones, valoración de sus beneficios. Y el asesoramiento o acompañamiento a otros proyectos a cargo de la entidad, en el componente ambiental</t>
  </si>
  <si>
    <t xml:space="preserve">((gestiones adelantadas en el proceso de formulación del Plan Marco para la descarbonización de la flota y la infraestructura del sistema / gestiones requeridas)*0,20
+ 
(gestiones adelantadas en el proceso de coordinación  la implementación del piloto del Bus a Hidrógeno / gestiones requeridas)*0,05
+
(gestiones adelantadas en el proceso de coordinación  la implementación de los pilotos de buses eléctricos y/o EuroVI) / gestiones requeridas)*0,35
+
(No. de actividades realizadas para la valoración y/o evaluación del beneficio ambiental de la renovación de flota/No. de actividades programadas y/o solicitadas a la OAP para valoración del beneficio ambiental)*20
+
(número de reuniones, procesos de gestión y /o informes y documentos relacionados con proyectos con componente ambiental del sistema realizados/número de reuniones, procesos de gestión o  informes y documentos programados)*20)
*100 
</t>
  </si>
  <si>
    <t>Participación en los temas relacionados con las tecnologías de cero o bajas emisiones para el sistema, diversificación de la matriz energética, en los siguientes proyectos:
Coordinar los procesos de formulación del Plan Marco para la descarbonización de la flota y la infraestructura del sistema.
Coordinar  la implementación del piloto del Bus a Hidrógeno
Coordinar  la implementación de pilotos de buses eléctricos y/o Euro VI
Apoyar en los procesos de evaluación del beneficio ambiental de los proyectos asociados a la renovación de flota del sistema y otros proyectos a cargo de la empresa.
Participar en reuniones, procesos de gestión y elaboración de informes y documentos relacionados con proyectos con componente ambiental del sistema</t>
  </si>
  <si>
    <t>3.3</t>
  </si>
  <si>
    <t>3.3.2</t>
  </si>
  <si>
    <t>Plan De Acción Institucional</t>
  </si>
  <si>
    <t>Adelantar las actividades relacionadas con la gestión e implementación de los planes asociados a la gestión ambiental institucional (Plan Institucional de Gestión Ambiental - PIGA, el Plan de Acción Cuatrienal Ambiental - PACA) y el Plan Integral de Movilidad Sostenible- PIMS</t>
  </si>
  <si>
    <t>Realizar seguimiento para la ejecución del 100% de las actividades formuladas en el plan de acción PIGA y las acciones planteadas en el PACA y el PIMS</t>
  </si>
  <si>
    <t>Consolidación y revisión  de información de carácter ambiental reportada por las diferentes áreas responsables, en el formato establecido por OAP (R-OP-019), entre otros.</t>
  </si>
  <si>
    <t>(No. de actividades con seguimiento/No. de actividades formuladas en plan de acción PIGA) *80 + (No. de acciones con seguimiento/No. de acciones formuladas en PACA) *10 +  (No. de acciones con seguimiento/No. de acciones formuladas en PIMS) *10</t>
  </si>
  <si>
    <t>Seguimiento con  las dependencias responsables de cada actividad formulada en el plan de acción PIGA y de las acciones planteadas en el PACA y el PIMS</t>
  </si>
  <si>
    <t>Reportes de seguimiento a través del Comité de gestión ambiental (Comité Institucional de Gestión y Desempeño) o quien haga sus veces.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</si>
</sst>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9"/>
      <color theme="1"/>
      <name val="Cambria"/>
      <family val="1"/>
    </font>
    <font>
      <sz val="9"/>
      <color theme="1"/>
      <name val="Cambria"/>
      <family val="1"/>
    </font>
    <font>
      <sz val="9"/>
      <name val="Cambria"/>
      <family val="1"/>
    </font>
    <font>
      <sz val="9"/>
      <color rgb="FFFF0000"/>
      <name val="Cambria"/>
      <family val="1"/>
    </font>
    <font>
      <sz val="9"/>
      <color rgb="FF000000"/>
      <name val="Cambria"/>
      <family val="1"/>
    </font>
    <font>
      <sz val="10"/>
      <color theme="1"/>
      <name val="Arial Narrow"/>
      <family val="2"/>
    </font>
    <font>
      <sz val="9"/>
      <color indexed="8"/>
      <name val="Cambria"/>
      <family val="1"/>
    </font>
    <font>
      <b/>
      <sz val="9"/>
      <name val="Cambria"/>
      <family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3">
    <xf numFmtId="0" fontId="0"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cellStyleXfs>
  <cellXfs count="242">
    <xf numFmtId="0" fontId="0" fillId="0" borderId="0" xfId="0"/>
    <xf numFmtId="0" fontId="8" fillId="2" borderId="3" xfId="2" applyFont="1" applyFill="1" applyBorder="1" applyAlignment="1" applyProtection="1">
      <alignment horizontal="center" vertical="top" wrapText="1"/>
    </xf>
    <xf numFmtId="0" fontId="8" fillId="2" borderId="2" xfId="2" applyFont="1" applyFill="1" applyBorder="1" applyAlignment="1" applyProtection="1">
      <alignment horizontal="center" vertical="top"/>
    </xf>
    <xf numFmtId="0" fontId="8" fillId="2" borderId="4" xfId="2" applyFont="1" applyFill="1" applyBorder="1" applyAlignment="1" applyProtection="1">
      <alignment horizontal="center" vertical="top"/>
    </xf>
    <xf numFmtId="0" fontId="9" fillId="0" borderId="0" xfId="2" applyFont="1" applyProtection="1"/>
    <xf numFmtId="0" fontId="8" fillId="3" borderId="13"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8" fillId="3" borderId="15" xfId="2" applyFont="1" applyFill="1" applyBorder="1" applyAlignment="1" applyProtection="1">
      <alignment horizontal="center" vertical="center" wrapText="1"/>
    </xf>
    <xf numFmtId="0" fontId="9" fillId="0" borderId="0" xfId="2" applyFont="1" applyAlignment="1" applyProtection="1">
      <alignment vertical="center"/>
    </xf>
    <xf numFmtId="0" fontId="10" fillId="4" borderId="5" xfId="2" applyFont="1" applyFill="1" applyBorder="1" applyAlignment="1" applyProtection="1">
      <alignment horizontal="center" vertical="center" wrapText="1"/>
    </xf>
    <xf numFmtId="0" fontId="10" fillId="4" borderId="6" xfId="2" applyFont="1" applyFill="1" applyBorder="1" applyAlignment="1" applyProtection="1">
      <alignment horizontal="center" vertical="center" wrapText="1"/>
    </xf>
    <xf numFmtId="0" fontId="9" fillId="4" borderId="6" xfId="2" applyFont="1" applyFill="1" applyBorder="1" applyAlignment="1" applyProtection="1">
      <alignment horizontal="justify" vertical="center" wrapText="1"/>
    </xf>
    <xf numFmtId="14" fontId="9" fillId="4" borderId="6" xfId="2" applyNumberFormat="1" applyFont="1" applyFill="1" applyBorder="1" applyAlignment="1" applyProtection="1">
      <alignment horizontal="center" vertical="center" wrapText="1"/>
    </xf>
    <xf numFmtId="9" fontId="9" fillId="4" borderId="6" xfId="2" applyNumberFormat="1" applyFont="1" applyFill="1" applyBorder="1" applyAlignment="1" applyProtection="1">
      <alignment horizontal="center" vertical="center"/>
    </xf>
    <xf numFmtId="9" fontId="9" fillId="4" borderId="6" xfId="2" applyNumberFormat="1" applyFont="1" applyFill="1" applyBorder="1" applyAlignment="1" applyProtection="1">
      <alignment horizontal="center" vertical="center" wrapText="1"/>
    </xf>
    <xf numFmtId="9" fontId="9" fillId="4" borderId="6" xfId="2" applyNumberFormat="1" applyFont="1" applyFill="1" applyBorder="1" applyAlignment="1" applyProtection="1">
      <alignment horizontal="center" vertical="center"/>
    </xf>
    <xf numFmtId="0" fontId="9" fillId="4" borderId="6" xfId="2" applyFont="1" applyFill="1" applyBorder="1" applyAlignment="1" applyProtection="1">
      <alignment horizontal="center" vertical="center" wrapText="1"/>
    </xf>
    <xf numFmtId="14" fontId="9" fillId="4" borderId="6" xfId="2" applyNumberFormat="1" applyFont="1" applyFill="1" applyBorder="1" applyAlignment="1" applyProtection="1">
      <alignment horizontal="center" vertical="center" wrapText="1"/>
    </xf>
    <xf numFmtId="0" fontId="9" fillId="4" borderId="7" xfId="2" applyFont="1" applyFill="1" applyBorder="1" applyAlignment="1" applyProtection="1">
      <alignment horizontal="center" vertical="center" wrapText="1"/>
    </xf>
    <xf numFmtId="0" fontId="10" fillId="4" borderId="8" xfId="2" applyFont="1" applyFill="1" applyBorder="1" applyAlignment="1" applyProtection="1">
      <alignment horizontal="center" vertical="center" wrapText="1"/>
    </xf>
    <xf numFmtId="0" fontId="10" fillId="4" borderId="1" xfId="2" applyFont="1" applyFill="1" applyBorder="1" applyAlignment="1" applyProtection="1">
      <alignment horizontal="center" vertical="center" wrapText="1"/>
    </xf>
    <xf numFmtId="0" fontId="9" fillId="4" borderId="1" xfId="2" applyFont="1" applyFill="1" applyBorder="1" applyAlignment="1" applyProtection="1">
      <alignment horizontal="justify" vertical="center" wrapText="1"/>
    </xf>
    <xf numFmtId="14" fontId="9" fillId="4" borderId="1" xfId="2" applyNumberFormat="1" applyFont="1" applyFill="1" applyBorder="1" applyAlignment="1" applyProtection="1">
      <alignment horizontal="center" vertical="center" wrapText="1"/>
    </xf>
    <xf numFmtId="9" fontId="9" fillId="4" borderId="1" xfId="2" applyNumberFormat="1" applyFont="1" applyFill="1" applyBorder="1" applyAlignment="1" applyProtection="1">
      <alignment horizontal="center" vertical="center"/>
    </xf>
    <xf numFmtId="9" fontId="9" fillId="4" borderId="1" xfId="2" applyNumberFormat="1" applyFont="1" applyFill="1" applyBorder="1" applyAlignment="1" applyProtection="1">
      <alignment horizontal="center" vertical="center" wrapText="1"/>
    </xf>
    <xf numFmtId="9" fontId="9" fillId="4" borderId="1" xfId="2" applyNumberFormat="1" applyFont="1" applyFill="1" applyBorder="1" applyAlignment="1" applyProtection="1">
      <alignment horizontal="center" vertical="center"/>
    </xf>
    <xf numFmtId="0" fontId="9" fillId="4" borderId="1" xfId="2" applyFont="1" applyFill="1" applyBorder="1" applyAlignment="1" applyProtection="1">
      <alignment horizontal="center" vertical="center" wrapText="1"/>
    </xf>
    <xf numFmtId="0" fontId="9" fillId="4" borderId="9" xfId="2" applyFont="1" applyFill="1" applyBorder="1" applyAlignment="1" applyProtection="1">
      <alignment horizontal="center" vertical="center" wrapText="1"/>
    </xf>
    <xf numFmtId="9" fontId="9" fillId="5" borderId="1" xfId="2" applyNumberFormat="1" applyFont="1" applyFill="1" applyBorder="1" applyAlignment="1" applyProtection="1">
      <alignment horizontal="center" vertical="center"/>
    </xf>
    <xf numFmtId="9" fontId="9" fillId="5" borderId="1" xfId="2" applyNumberFormat="1" applyFont="1" applyFill="1" applyBorder="1" applyAlignment="1" applyProtection="1">
      <alignment horizontal="center" vertical="center" wrapText="1"/>
    </xf>
    <xf numFmtId="14" fontId="9" fillId="4" borderId="1" xfId="2" applyNumberFormat="1" applyFont="1" applyFill="1" applyBorder="1" applyAlignment="1" applyProtection="1">
      <alignment horizontal="center" vertical="center" wrapText="1"/>
    </xf>
    <xf numFmtId="0" fontId="10" fillId="4" borderId="8" xfId="2" applyFont="1" applyFill="1" applyBorder="1" applyAlignment="1" applyProtection="1">
      <alignment horizontal="center" vertical="center" wrapText="1"/>
    </xf>
    <xf numFmtId="0" fontId="10" fillId="4" borderId="1" xfId="2" applyFont="1" applyFill="1" applyBorder="1" applyAlignment="1" applyProtection="1">
      <alignment horizontal="center" vertical="center" wrapText="1"/>
    </xf>
    <xf numFmtId="9" fontId="9" fillId="4" borderId="1" xfId="2" applyNumberFormat="1" applyFont="1" applyFill="1" applyBorder="1" applyAlignment="1" applyProtection="1">
      <alignment horizontal="center" vertical="center" wrapText="1"/>
    </xf>
    <xf numFmtId="0" fontId="9" fillId="4" borderId="1" xfId="2" applyFont="1" applyFill="1" applyBorder="1" applyAlignment="1" applyProtection="1">
      <alignment horizontal="center" vertical="center" wrapText="1"/>
    </xf>
    <xf numFmtId="0" fontId="9" fillId="4" borderId="9" xfId="2" applyFont="1" applyFill="1" applyBorder="1" applyAlignment="1" applyProtection="1">
      <alignment horizontal="center" vertical="center" wrapText="1"/>
    </xf>
    <xf numFmtId="9" fontId="11" fillId="4" borderId="1" xfId="2" applyNumberFormat="1" applyFont="1" applyFill="1" applyBorder="1" applyAlignment="1" applyProtection="1">
      <alignment horizontal="center" vertical="center" wrapText="1"/>
    </xf>
    <xf numFmtId="0" fontId="9" fillId="0" borderId="8" xfId="19" applyFont="1" applyBorder="1" applyAlignment="1" applyProtection="1">
      <alignment horizontal="center" vertical="center"/>
    </xf>
    <xf numFmtId="0" fontId="9" fillId="0" borderId="1" xfId="19" applyFont="1" applyBorder="1" applyAlignment="1" applyProtection="1">
      <alignment horizontal="center" vertical="center"/>
    </xf>
    <xf numFmtId="0" fontId="9" fillId="0" borderId="1" xfId="19" applyFont="1" applyBorder="1" applyAlignment="1" applyProtection="1">
      <alignment horizontal="center" vertical="center" wrapText="1"/>
    </xf>
    <xf numFmtId="0" fontId="9" fillId="0" borderId="1" xfId="20" applyFont="1" applyBorder="1" applyAlignment="1" applyProtection="1">
      <alignment horizontal="center" vertical="center"/>
    </xf>
    <xf numFmtId="0" fontId="9" fillId="0" borderId="1" xfId="20" applyFont="1" applyBorder="1" applyAlignment="1" applyProtection="1">
      <alignment horizontal="center" vertical="center" wrapText="1"/>
    </xf>
    <xf numFmtId="0" fontId="10" fillId="0" borderId="1" xfId="21" applyFont="1" applyBorder="1" applyAlignment="1" applyProtection="1">
      <alignment horizontal="justify" vertical="center" wrapText="1"/>
    </xf>
    <xf numFmtId="14" fontId="9" fillId="0" borderId="1" xfId="20" applyNumberFormat="1" applyFont="1" applyBorder="1" applyAlignment="1" applyProtection="1">
      <alignment horizontal="center" vertical="center" wrapText="1"/>
    </xf>
    <xf numFmtId="10" fontId="10" fillId="0" borderId="1" xfId="20" applyNumberFormat="1" applyFont="1" applyBorder="1" applyAlignment="1" applyProtection="1">
      <alignment horizontal="center" vertical="center"/>
    </xf>
    <xf numFmtId="9" fontId="10" fillId="0" borderId="1" xfId="21" applyNumberFormat="1" applyFont="1" applyBorder="1" applyAlignment="1" applyProtection="1">
      <alignment horizontal="center" vertical="center" wrapText="1"/>
    </xf>
    <xf numFmtId="9" fontId="10" fillId="0" borderId="1" xfId="20" applyNumberFormat="1" applyFont="1" applyBorder="1" applyAlignment="1" applyProtection="1">
      <alignment horizontal="center" vertical="center" wrapText="1"/>
    </xf>
    <xf numFmtId="14" fontId="9" fillId="0" borderId="1" xfId="15" applyNumberFormat="1" applyFont="1" applyBorder="1" applyAlignment="1" applyProtection="1">
      <alignment horizontal="center" vertical="center" wrapText="1"/>
    </xf>
    <xf numFmtId="0" fontId="9" fillId="0" borderId="9" xfId="19" applyFont="1" applyBorder="1" applyAlignment="1" applyProtection="1">
      <alignment horizontal="center" vertical="center" wrapText="1"/>
    </xf>
    <xf numFmtId="0" fontId="10" fillId="0" borderId="8" xfId="21" applyFont="1" applyBorder="1" applyAlignment="1" applyProtection="1">
      <alignment horizontal="center" vertical="center" wrapText="1"/>
    </xf>
    <xf numFmtId="0" fontId="9" fillId="0" borderId="1" xfId="21" applyFont="1" applyBorder="1" applyAlignment="1" applyProtection="1">
      <alignment horizontal="center" vertical="center" wrapText="1"/>
    </xf>
    <xf numFmtId="0" fontId="9" fillId="0" borderId="1" xfId="21" applyFont="1" applyBorder="1" applyAlignment="1" applyProtection="1">
      <alignment horizontal="justify" vertical="center" wrapText="1"/>
    </xf>
    <xf numFmtId="9" fontId="9" fillId="0" borderId="1" xfId="20" applyNumberFormat="1" applyFont="1" applyBorder="1" applyAlignment="1" applyProtection="1">
      <alignment horizontal="center" vertical="center"/>
    </xf>
    <xf numFmtId="0" fontId="9" fillId="0" borderId="1" xfId="21" applyFont="1" applyBorder="1" applyAlignment="1" applyProtection="1">
      <alignment horizontal="center" vertical="center" wrapText="1"/>
    </xf>
    <xf numFmtId="9" fontId="10" fillId="0" borderId="1" xfId="20" applyNumberFormat="1" applyFont="1" applyBorder="1" applyAlignment="1" applyProtection="1">
      <alignment horizontal="center" vertical="center"/>
    </xf>
    <xf numFmtId="14" fontId="9" fillId="0" borderId="1" xfId="19" applyNumberFormat="1" applyFont="1" applyBorder="1" applyAlignment="1" applyProtection="1">
      <alignment horizontal="center" vertical="center"/>
    </xf>
    <xf numFmtId="9" fontId="9" fillId="0" borderId="1" xfId="21" applyNumberFormat="1" applyFont="1" applyBorder="1" applyAlignment="1" applyProtection="1">
      <alignment horizontal="center" vertical="center" wrapText="1"/>
    </xf>
    <xf numFmtId="9" fontId="10" fillId="0" borderId="1" xfId="20" applyNumberFormat="1" applyFont="1" applyBorder="1" applyAlignment="1" applyProtection="1">
      <alignment horizontal="center" vertical="center" wrapText="1"/>
    </xf>
    <xf numFmtId="9" fontId="9" fillId="0" borderId="1" xfId="21" applyNumberFormat="1" applyFont="1" applyBorder="1" applyAlignment="1" applyProtection="1">
      <alignment vertical="center" wrapText="1"/>
    </xf>
    <xf numFmtId="9" fontId="9" fillId="0" borderId="1" xfId="20" applyNumberFormat="1" applyFont="1" applyBorder="1" applyAlignment="1" applyProtection="1">
      <alignment horizontal="center" vertical="center" wrapText="1"/>
    </xf>
    <xf numFmtId="0" fontId="10" fillId="0" borderId="8" xfId="4" applyFont="1" applyBorder="1" applyAlignment="1" applyProtection="1">
      <alignment horizontal="center" vertical="center" wrapText="1"/>
    </xf>
    <xf numFmtId="0" fontId="10" fillId="0" borderId="1" xfId="4" applyFont="1" applyBorder="1" applyAlignment="1" applyProtection="1">
      <alignment horizontal="center" vertical="center"/>
    </xf>
    <xf numFmtId="0" fontId="10" fillId="0" borderId="1" xfId="4" applyFont="1" applyBorder="1" applyAlignment="1" applyProtection="1">
      <alignment horizontal="center" vertical="center" wrapText="1"/>
    </xf>
    <xf numFmtId="0" fontId="10" fillId="0" borderId="1" xfId="20" applyFont="1" applyBorder="1" applyAlignment="1" applyProtection="1">
      <alignment horizontal="center" vertical="center" wrapText="1"/>
    </xf>
    <xf numFmtId="0" fontId="10" fillId="0" borderId="1" xfId="19" applyFont="1" applyBorder="1" applyAlignment="1" applyProtection="1">
      <alignment horizontal="justify" vertical="center" wrapText="1"/>
    </xf>
    <xf numFmtId="10" fontId="10" fillId="0" borderId="1" xfId="19" applyNumberFormat="1" applyFont="1" applyBorder="1" applyAlignment="1" applyProtection="1">
      <alignment horizontal="center" vertical="center" wrapText="1"/>
    </xf>
    <xf numFmtId="0" fontId="9" fillId="4" borderId="1" xfId="19" applyFont="1" applyFill="1" applyBorder="1" applyAlignment="1" applyProtection="1">
      <alignment horizontal="center" vertical="center" wrapText="1"/>
    </xf>
    <xf numFmtId="14" fontId="9" fillId="4" borderId="1" xfId="19" applyNumberFormat="1" applyFont="1" applyFill="1" applyBorder="1" applyAlignment="1" applyProtection="1">
      <alignment horizontal="center" vertical="center"/>
    </xf>
    <xf numFmtId="0" fontId="10" fillId="4" borderId="9" xfId="19" applyFont="1" applyFill="1" applyBorder="1" applyAlignment="1" applyProtection="1">
      <alignment horizontal="center" vertical="center" wrapText="1"/>
    </xf>
    <xf numFmtId="0" fontId="9" fillId="0" borderId="1" xfId="19" applyFont="1" applyBorder="1" applyAlignment="1" applyProtection="1">
      <alignment vertical="center" wrapText="1"/>
    </xf>
    <xf numFmtId="0" fontId="12" fillId="0" borderId="8" xfId="19" applyFont="1" applyBorder="1" applyAlignment="1" applyProtection="1">
      <alignment horizontal="center" vertical="center" wrapText="1"/>
    </xf>
    <xf numFmtId="0" fontId="9" fillId="0" borderId="1" xfId="19" applyFont="1" applyBorder="1" applyAlignment="1" applyProtection="1">
      <alignment horizontal="center" vertical="center" wrapText="1"/>
    </xf>
    <xf numFmtId="0" fontId="9" fillId="0" borderId="1" xfId="19" applyFont="1" applyBorder="1" applyAlignment="1" applyProtection="1">
      <alignment horizontal="center" vertical="center"/>
    </xf>
    <xf numFmtId="0" fontId="9" fillId="0" borderId="1" xfId="19" applyFont="1" applyBorder="1" applyAlignment="1" applyProtection="1">
      <alignment horizontal="justify" vertical="center" wrapText="1"/>
    </xf>
    <xf numFmtId="9" fontId="9" fillId="0" borderId="1" xfId="19" applyNumberFormat="1" applyFont="1" applyBorder="1" applyAlignment="1" applyProtection="1">
      <alignment horizontal="center" vertical="center" wrapText="1"/>
    </xf>
    <xf numFmtId="14" fontId="9" fillId="0" borderId="1" xfId="19" applyNumberFormat="1" applyFont="1" applyBorder="1" applyAlignment="1" applyProtection="1">
      <alignment horizontal="center" vertical="center"/>
    </xf>
    <xf numFmtId="0" fontId="9" fillId="0" borderId="9" xfId="19" applyFont="1" applyBorder="1" applyAlignment="1" applyProtection="1">
      <alignment horizontal="center" vertical="center" wrapText="1"/>
    </xf>
    <xf numFmtId="0" fontId="10" fillId="4" borderId="8" xfId="19" applyFont="1" applyFill="1" applyBorder="1" applyAlignment="1" applyProtection="1">
      <alignment horizontal="center" vertical="center" wrapText="1"/>
    </xf>
    <xf numFmtId="0" fontId="10" fillId="4" borderId="1" xfId="19" applyFont="1" applyFill="1" applyBorder="1" applyAlignment="1" applyProtection="1">
      <alignment horizontal="center" vertical="center" wrapText="1"/>
    </xf>
    <xf numFmtId="0" fontId="10" fillId="4" borderId="1" xfId="19" applyFont="1" applyFill="1" applyBorder="1" applyAlignment="1" applyProtection="1">
      <alignment horizontal="justify" vertical="center" wrapText="1"/>
    </xf>
    <xf numFmtId="14" fontId="10" fillId="4" borderId="1" xfId="19" applyNumberFormat="1" applyFont="1" applyFill="1" applyBorder="1" applyAlignment="1" applyProtection="1">
      <alignment horizontal="center" vertical="center" wrapText="1"/>
    </xf>
    <xf numFmtId="164" fontId="10" fillId="4" borderId="1" xfId="19" applyNumberFormat="1" applyFont="1" applyFill="1" applyBorder="1" applyAlignment="1" applyProtection="1">
      <alignment horizontal="center" vertical="center"/>
    </xf>
    <xf numFmtId="9" fontId="10" fillId="4" borderId="1" xfId="19" applyNumberFormat="1" applyFont="1" applyFill="1" applyBorder="1" applyAlignment="1" applyProtection="1">
      <alignment horizontal="center" vertical="center" wrapText="1"/>
    </xf>
    <xf numFmtId="9" fontId="10" fillId="4" borderId="1" xfId="19" applyNumberFormat="1" applyFont="1" applyFill="1" applyBorder="1" applyAlignment="1" applyProtection="1">
      <alignment horizontal="center" vertical="center"/>
    </xf>
    <xf numFmtId="14" fontId="10" fillId="4" borderId="1" xfId="19" applyNumberFormat="1" applyFont="1" applyFill="1" applyBorder="1" applyAlignment="1" applyProtection="1">
      <alignment horizontal="center" vertical="center" wrapText="1"/>
    </xf>
    <xf numFmtId="9" fontId="10" fillId="4" borderId="1" xfId="19" applyNumberFormat="1" applyFont="1" applyFill="1" applyBorder="1" applyAlignment="1" applyProtection="1">
      <alignment horizontal="center" vertical="center"/>
    </xf>
    <xf numFmtId="9" fontId="10" fillId="4" borderId="1" xfId="10" applyFont="1" applyFill="1" applyBorder="1" applyAlignment="1" applyProtection="1">
      <alignment horizontal="center" vertical="center"/>
    </xf>
    <xf numFmtId="0" fontId="10" fillId="4" borderId="1" xfId="19" applyFont="1" applyFill="1" applyBorder="1" applyAlignment="1" applyProtection="1">
      <alignment horizontal="justify" vertical="top" wrapText="1"/>
    </xf>
    <xf numFmtId="0" fontId="10" fillId="6" borderId="8"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14" fontId="12" fillId="6" borderId="1" xfId="0" applyNumberFormat="1" applyFont="1" applyFill="1" applyBorder="1" applyAlignment="1" applyProtection="1">
      <alignment horizontal="center" vertical="center" wrapText="1"/>
    </xf>
    <xf numFmtId="9" fontId="9" fillId="4" borderId="1" xfId="19" applyNumberFormat="1" applyFont="1" applyFill="1" applyBorder="1" applyAlignment="1" applyProtection="1">
      <alignment horizontal="center" vertical="center"/>
    </xf>
    <xf numFmtId="9" fontId="9" fillId="4" borderId="1" xfId="19" applyNumberFormat="1" applyFont="1" applyFill="1" applyBorder="1" applyAlignment="1" applyProtection="1">
      <alignment horizontal="center" vertical="center" wrapText="1"/>
    </xf>
    <xf numFmtId="14" fontId="9" fillId="4" borderId="1" xfId="19" applyNumberFormat="1" applyFont="1" applyFill="1" applyBorder="1" applyAlignment="1" applyProtection="1">
      <alignment horizontal="center" vertical="center" wrapText="1"/>
    </xf>
    <xf numFmtId="0" fontId="9" fillId="4" borderId="9" xfId="19" applyFont="1" applyFill="1" applyBorder="1" applyAlignment="1" applyProtection="1">
      <alignment horizontal="center" vertical="center" wrapText="1"/>
    </xf>
    <xf numFmtId="9" fontId="9" fillId="4" borderId="1" xfId="10" applyFont="1" applyFill="1" applyBorder="1" applyAlignment="1" applyProtection="1">
      <alignment horizontal="center" vertical="center"/>
    </xf>
    <xf numFmtId="0" fontId="9" fillId="4" borderId="1" xfId="19" applyFont="1" applyFill="1" applyBorder="1" applyAlignment="1" applyProtection="1">
      <alignment horizontal="justify" vertical="center" wrapText="1"/>
    </xf>
    <xf numFmtId="14" fontId="9" fillId="4" borderId="1" xfId="19" applyNumberFormat="1" applyFont="1" applyFill="1" applyBorder="1" applyAlignment="1" applyProtection="1">
      <alignment horizontal="center" vertical="center" wrapText="1"/>
    </xf>
    <xf numFmtId="9" fontId="13" fillId="4" borderId="1" xfId="19" applyNumberFormat="1" applyFont="1" applyFill="1" applyBorder="1" applyAlignment="1" applyProtection="1">
      <alignment horizontal="center" vertical="center" wrapText="1"/>
    </xf>
    <xf numFmtId="9" fontId="13" fillId="4" borderId="1" xfId="19" applyNumberFormat="1" applyFont="1" applyFill="1" applyBorder="1" applyAlignment="1" applyProtection="1">
      <alignment horizontal="justify" vertical="center" wrapText="1"/>
    </xf>
    <xf numFmtId="9" fontId="13" fillId="4" borderId="1" xfId="19" applyNumberFormat="1" applyFont="1" applyFill="1" applyBorder="1" applyAlignment="1" applyProtection="1">
      <alignment horizontal="center" vertical="center"/>
    </xf>
    <xf numFmtId="0" fontId="10" fillId="7" borderId="8"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12" fillId="0" borderId="8" xfId="20" applyFont="1" applyBorder="1" applyAlignment="1" applyProtection="1">
      <alignment horizontal="center" vertical="center" wrapText="1"/>
    </xf>
    <xf numFmtId="0" fontId="12" fillId="0" borderId="1" xfId="20" applyFont="1" applyBorder="1" applyAlignment="1" applyProtection="1">
      <alignment horizontal="center" vertical="center" wrapText="1"/>
    </xf>
    <xf numFmtId="0" fontId="10" fillId="0" borderId="1" xfId="19" applyFont="1" applyBorder="1" applyAlignment="1" applyProtection="1">
      <alignment horizontal="center" vertical="center" wrapText="1"/>
    </xf>
    <xf numFmtId="14" fontId="10" fillId="0" borderId="1" xfId="19" applyNumberFormat="1" applyFont="1" applyBorder="1" applyAlignment="1" applyProtection="1">
      <alignment horizontal="center" vertical="center" wrapText="1"/>
    </xf>
    <xf numFmtId="9" fontId="10" fillId="0" borderId="1" xfId="19" applyNumberFormat="1" applyFont="1" applyBorder="1" applyAlignment="1" applyProtection="1">
      <alignment horizontal="center" vertical="center"/>
    </xf>
    <xf numFmtId="9" fontId="10" fillId="0" borderId="1" xfId="19" applyNumberFormat="1" applyFont="1" applyBorder="1" applyAlignment="1" applyProtection="1">
      <alignment horizontal="center" vertical="center" wrapText="1"/>
    </xf>
    <xf numFmtId="14" fontId="10" fillId="0" borderId="1" xfId="19" applyNumberFormat="1" applyFont="1" applyBorder="1" applyAlignment="1" applyProtection="1">
      <alignment horizontal="center" vertical="center" wrapText="1"/>
    </xf>
    <xf numFmtId="0" fontId="10" fillId="0" borderId="9" xfId="19" applyFont="1" applyBorder="1" applyAlignment="1" applyProtection="1">
      <alignment horizontal="center" vertical="center" wrapText="1"/>
    </xf>
    <xf numFmtId="0" fontId="12" fillId="0" borderId="1" xfId="20" applyFont="1" applyBorder="1" applyAlignment="1" applyProtection="1">
      <alignment horizontal="center" vertical="center"/>
    </xf>
    <xf numFmtId="0" fontId="9" fillId="0" borderId="1" xfId="19" quotePrefix="1" applyFont="1" applyBorder="1" applyAlignment="1" applyProtection="1">
      <alignment horizontal="center" vertical="center" wrapText="1"/>
    </xf>
    <xf numFmtId="0" fontId="10" fillId="0" borderId="1" xfId="19" applyFont="1" applyBorder="1" applyAlignment="1" applyProtection="1">
      <alignment horizontal="center" vertical="center"/>
    </xf>
    <xf numFmtId="14" fontId="9" fillId="0" borderId="1" xfId="19" applyNumberFormat="1" applyFont="1" applyBorder="1" applyAlignment="1" applyProtection="1">
      <alignment horizontal="center" vertical="center" wrapText="1"/>
    </xf>
    <xf numFmtId="9" fontId="9" fillId="0" borderId="1" xfId="19" applyNumberFormat="1" applyFont="1" applyBorder="1" applyAlignment="1" applyProtection="1">
      <alignment horizontal="center" vertical="center"/>
    </xf>
    <xf numFmtId="9" fontId="9" fillId="0" borderId="1" xfId="19" applyNumberFormat="1" applyFont="1" applyBorder="1" applyAlignment="1" applyProtection="1">
      <alignment horizontal="center" vertical="center" wrapText="1"/>
    </xf>
    <xf numFmtId="14" fontId="9" fillId="0" borderId="1" xfId="19" applyNumberFormat="1" applyFont="1" applyBorder="1" applyAlignment="1" applyProtection="1">
      <alignment horizontal="center" vertical="center" wrapText="1"/>
    </xf>
    <xf numFmtId="0" fontId="9" fillId="0" borderId="8" xfId="19" applyFont="1" applyBorder="1" applyAlignment="1" applyProtection="1">
      <alignment horizontal="center" vertical="center" wrapText="1"/>
    </xf>
    <xf numFmtId="0" fontId="10" fillId="0" borderId="1" xfId="19" applyFont="1" applyBorder="1" applyAlignment="1" applyProtection="1">
      <alignment horizontal="center" vertical="center" wrapText="1"/>
    </xf>
    <xf numFmtId="9" fontId="10" fillId="0" borderId="1" xfId="19" applyNumberFormat="1" applyFont="1" applyBorder="1" applyAlignment="1" applyProtection="1">
      <alignment horizontal="center" vertical="center" wrapText="1"/>
    </xf>
    <xf numFmtId="0" fontId="10" fillId="0" borderId="9" xfId="19" applyFont="1" applyBorder="1" applyAlignment="1" applyProtection="1">
      <alignment horizontal="center" vertical="center" wrapText="1"/>
    </xf>
    <xf numFmtId="0" fontId="0" fillId="0" borderId="8" xfId="0"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8" xfId="0" applyFont="1" applyBorder="1" applyAlignment="1" applyProtection="1">
      <alignment horizontal="center" vertical="center"/>
    </xf>
    <xf numFmtId="0" fontId="9" fillId="4" borderId="1" xfId="19" applyFont="1" applyFill="1" applyBorder="1" applyAlignment="1" applyProtection="1">
      <alignment horizontal="justify" vertical="center"/>
    </xf>
    <xf numFmtId="9" fontId="9" fillId="4" borderId="1" xfId="19" applyNumberFormat="1" applyFont="1" applyFill="1" applyBorder="1" applyAlignment="1" applyProtection="1">
      <alignment horizontal="center" vertical="center"/>
    </xf>
    <xf numFmtId="0" fontId="9" fillId="4" borderId="1" xfId="19" applyFont="1" applyFill="1" applyBorder="1" applyAlignment="1" applyProtection="1">
      <alignment horizontal="justify" vertical="center" wrapText="1"/>
    </xf>
    <xf numFmtId="0" fontId="10" fillId="4" borderId="1" xfId="19" applyFont="1" applyFill="1" applyBorder="1" applyAlignment="1" applyProtection="1">
      <alignment horizontal="justify" vertical="center" wrapText="1"/>
    </xf>
    <xf numFmtId="0" fontId="10" fillId="6" borderId="1" xfId="0" applyFont="1" applyFill="1" applyBorder="1" applyAlignment="1" applyProtection="1">
      <alignment vertical="center" wrapText="1"/>
    </xf>
    <xf numFmtId="0" fontId="10" fillId="0" borderId="1" xfId="0" applyFont="1" applyBorder="1" applyAlignment="1" applyProtection="1">
      <alignment horizontal="justify" vertical="center" wrapText="1"/>
    </xf>
    <xf numFmtId="0" fontId="10" fillId="0" borderId="1" xfId="19" applyFont="1" applyBorder="1" applyAlignment="1" applyProtection="1">
      <alignment horizontal="justify" vertical="center" wrapText="1"/>
    </xf>
    <xf numFmtId="0" fontId="10" fillId="0" borderId="1" xfId="0" applyFont="1" applyBorder="1" applyAlignment="1" applyProtection="1">
      <alignment horizontal="justify" wrapText="1"/>
    </xf>
    <xf numFmtId="0" fontId="12" fillId="6" borderId="8" xfId="0" applyFont="1" applyFill="1" applyBorder="1" applyAlignment="1" applyProtection="1">
      <alignment horizontal="center" vertical="top"/>
    </xf>
    <xf numFmtId="0" fontId="12" fillId="6" borderId="1" xfId="0" applyFont="1" applyFill="1" applyBorder="1" applyAlignment="1" applyProtection="1">
      <alignment horizontal="center" vertical="top"/>
    </xf>
    <xf numFmtId="0" fontId="12" fillId="0" borderId="1" xfId="0" applyFont="1" applyBorder="1" applyAlignment="1" applyProtection="1">
      <alignment horizontal="center" vertical="top" wrapText="1"/>
    </xf>
    <xf numFmtId="0" fontId="12" fillId="0" borderId="1" xfId="0" applyFont="1" applyBorder="1" applyAlignment="1" applyProtection="1">
      <alignment horizontal="center" vertical="top"/>
    </xf>
    <xf numFmtId="0" fontId="10" fillId="0" borderId="1" xfId="0" applyFont="1" applyBorder="1" applyAlignment="1" applyProtection="1">
      <alignment wrapText="1"/>
    </xf>
    <xf numFmtId="14" fontId="12" fillId="6" borderId="1" xfId="0" applyNumberFormat="1" applyFont="1" applyFill="1" applyBorder="1" applyAlignment="1" applyProtection="1">
      <alignment wrapText="1"/>
    </xf>
    <xf numFmtId="9" fontId="10" fillId="6" borderId="1" xfId="0" applyNumberFormat="1" applyFont="1" applyFill="1" applyBorder="1" applyAlignment="1" applyProtection="1">
      <alignment horizontal="center" wrapText="1"/>
    </xf>
    <xf numFmtId="9" fontId="12" fillId="6" borderId="1" xfId="10" applyFont="1" applyFill="1" applyBorder="1" applyAlignment="1" applyProtection="1">
      <alignment horizontal="center" vertical="center" wrapText="1"/>
    </xf>
    <xf numFmtId="0" fontId="12" fillId="6" borderId="9" xfId="0" applyFont="1" applyFill="1" applyBorder="1" applyAlignment="1" applyProtection="1">
      <alignment horizontal="center" vertical="center" wrapText="1"/>
    </xf>
    <xf numFmtId="10" fontId="12" fillId="6" borderId="1" xfId="0" applyNumberFormat="1" applyFont="1" applyFill="1" applyBorder="1" applyAlignment="1" applyProtection="1">
      <alignment horizontal="center"/>
    </xf>
    <xf numFmtId="10" fontId="9" fillId="0" borderId="1" xfId="19" applyNumberFormat="1" applyFont="1" applyBorder="1" applyAlignment="1" applyProtection="1">
      <alignment horizontal="center" vertical="center" wrapText="1"/>
    </xf>
    <xf numFmtId="164" fontId="9" fillId="0" borderId="1" xfId="19" applyNumberFormat="1" applyFont="1" applyBorder="1" applyAlignment="1" applyProtection="1">
      <alignment horizontal="center" vertical="center" wrapText="1"/>
    </xf>
    <xf numFmtId="9" fontId="9" fillId="0" borderId="1" xfId="19" applyNumberFormat="1" applyFont="1" applyBorder="1" applyAlignment="1" applyProtection="1">
      <alignment horizontal="center" vertical="center"/>
    </xf>
    <xf numFmtId="9" fontId="9" fillId="0" borderId="9" xfId="19" applyNumberFormat="1" applyFont="1" applyBorder="1" applyAlignment="1" applyProtection="1">
      <alignment horizontal="center" vertical="center"/>
    </xf>
    <xf numFmtId="0" fontId="12" fillId="0" borderId="8" xfId="19"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9" xfId="19" applyFont="1" applyBorder="1" applyAlignment="1" applyProtection="1">
      <alignment horizontal="center" vertical="center"/>
    </xf>
    <xf numFmtId="0" fontId="12" fillId="4" borderId="8" xfId="19" applyFont="1" applyFill="1" applyBorder="1" applyAlignment="1" applyProtection="1">
      <alignment horizontal="center" vertical="center" wrapText="1"/>
    </xf>
    <xf numFmtId="0" fontId="12" fillId="4" borderId="1" xfId="19" applyFont="1" applyFill="1" applyBorder="1" applyAlignment="1" applyProtection="1">
      <alignment horizontal="center" vertical="center" wrapText="1"/>
    </xf>
    <xf numFmtId="0" fontId="9" fillId="4" borderId="1" xfId="19" applyFont="1" applyFill="1" applyBorder="1" applyAlignment="1" applyProtection="1">
      <alignment horizontal="center" vertical="center"/>
    </xf>
    <xf numFmtId="14" fontId="9" fillId="4" borderId="1" xfId="19" applyNumberFormat="1" applyFont="1" applyFill="1" applyBorder="1" applyAlignment="1" applyProtection="1">
      <alignment horizontal="center" vertical="center"/>
    </xf>
    <xf numFmtId="9" fontId="12" fillId="4" borderId="1" xfId="19" applyNumberFormat="1" applyFont="1" applyFill="1" applyBorder="1" applyAlignment="1" applyProtection="1">
      <alignment horizontal="center" vertical="center" wrapText="1"/>
    </xf>
    <xf numFmtId="14" fontId="9" fillId="4" borderId="1" xfId="2" applyNumberFormat="1" applyFont="1" applyFill="1" applyBorder="1" applyAlignment="1" applyProtection="1">
      <alignment horizontal="justify" vertical="center" wrapText="1"/>
    </xf>
    <xf numFmtId="0" fontId="14" fillId="4" borderId="1" xfId="0" applyFont="1" applyFill="1" applyBorder="1" applyAlignment="1" applyProtection="1">
      <alignment horizontal="justify" vertical="center" wrapText="1"/>
    </xf>
    <xf numFmtId="0" fontId="9" fillId="4" borderId="8" xfId="22" applyFont="1" applyFill="1" applyBorder="1" applyAlignment="1" applyProtection="1">
      <alignment horizontal="center" vertical="center"/>
    </xf>
    <xf numFmtId="0" fontId="9" fillId="4" borderId="1" xfId="22" applyFont="1" applyFill="1" applyBorder="1" applyAlignment="1" applyProtection="1">
      <alignment horizontal="center" vertical="center" wrapText="1"/>
    </xf>
    <xf numFmtId="0" fontId="12" fillId="8" borderId="1"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2" fillId="8" borderId="1" xfId="0" applyFont="1" applyFill="1" applyBorder="1" applyAlignment="1" applyProtection="1">
      <alignment horizontal="justify" vertical="center" wrapText="1"/>
    </xf>
    <xf numFmtId="14" fontId="12" fillId="8" borderId="1" xfId="0" applyNumberFormat="1" applyFont="1" applyFill="1" applyBorder="1" applyAlignment="1" applyProtection="1">
      <alignment horizontal="center" vertical="center" wrapText="1"/>
    </xf>
    <xf numFmtId="9" fontId="12" fillId="8" borderId="1" xfId="0" applyNumberFormat="1" applyFont="1" applyFill="1" applyBorder="1" applyAlignment="1" applyProtection="1">
      <alignment horizontal="center" vertical="center"/>
    </xf>
    <xf numFmtId="9" fontId="9" fillId="4" borderId="1" xfId="22" applyNumberFormat="1" applyFont="1" applyFill="1" applyBorder="1" applyAlignment="1" applyProtection="1">
      <alignment horizontal="center" vertical="center" wrapText="1"/>
    </xf>
    <xf numFmtId="9" fontId="12" fillId="8" borderId="1" xfId="0" applyNumberFormat="1"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9" fillId="4" borderId="8" xfId="22" applyFont="1" applyFill="1" applyBorder="1" applyAlignment="1" applyProtection="1">
      <alignment horizontal="center" vertical="center"/>
    </xf>
    <xf numFmtId="0" fontId="9" fillId="4" borderId="1" xfId="22" applyFont="1" applyFill="1" applyBorder="1" applyAlignment="1" applyProtection="1">
      <alignment horizontal="center" vertical="center" wrapText="1"/>
    </xf>
    <xf numFmtId="0" fontId="9" fillId="4" borderId="1" xfId="22" applyFont="1" applyFill="1" applyBorder="1" applyAlignment="1" applyProtection="1">
      <alignment horizontal="justify" vertical="center" wrapText="1"/>
    </xf>
    <xf numFmtId="14" fontId="9" fillId="4" borderId="1" xfId="22" applyNumberFormat="1" applyFont="1" applyFill="1" applyBorder="1" applyAlignment="1" applyProtection="1">
      <alignment horizontal="center" vertical="center" wrapText="1"/>
    </xf>
    <xf numFmtId="9" fontId="9" fillId="4" borderId="1" xfId="22" applyNumberFormat="1" applyFont="1" applyFill="1" applyBorder="1" applyAlignment="1" applyProtection="1">
      <alignment horizontal="center" vertical="center"/>
    </xf>
    <xf numFmtId="9" fontId="9" fillId="4" borderId="1" xfId="22" applyNumberFormat="1" applyFont="1" applyFill="1" applyBorder="1" applyAlignment="1" applyProtection="1">
      <alignment horizontal="center" vertical="center" wrapText="1"/>
    </xf>
    <xf numFmtId="0" fontId="9" fillId="4" borderId="9" xfId="22" applyFont="1" applyFill="1" applyBorder="1" applyAlignment="1" applyProtection="1">
      <alignment horizontal="center" vertical="center" wrapText="1"/>
    </xf>
    <xf numFmtId="0" fontId="9" fillId="4" borderId="8" xfId="17" applyFont="1" applyFill="1" applyBorder="1" applyAlignment="1" applyProtection="1">
      <alignment horizontal="center" vertical="center" wrapText="1"/>
    </xf>
    <xf numFmtId="0" fontId="9" fillId="4" borderId="1" xfId="17" applyFont="1" applyFill="1" applyBorder="1" applyAlignment="1" applyProtection="1">
      <alignment horizontal="center" vertical="center" wrapText="1"/>
    </xf>
    <xf numFmtId="0" fontId="9" fillId="4" borderId="1" xfId="2" applyFont="1" applyFill="1" applyBorder="1" applyAlignment="1" applyProtection="1">
      <alignment horizontal="center" vertical="center"/>
    </xf>
    <xf numFmtId="0" fontId="9" fillId="4" borderId="1" xfId="17" applyFont="1" applyFill="1" applyBorder="1" applyAlignment="1" applyProtection="1">
      <alignment horizontal="justify" vertical="center" wrapText="1"/>
    </xf>
    <xf numFmtId="14" fontId="9" fillId="4" borderId="1" xfId="14" applyNumberFormat="1" applyFont="1" applyFill="1" applyBorder="1" applyAlignment="1" applyProtection="1">
      <alignment horizontal="center" vertical="center" wrapText="1"/>
    </xf>
    <xf numFmtId="9" fontId="9" fillId="4" borderId="1" xfId="17" applyNumberFormat="1" applyFont="1" applyFill="1" applyBorder="1" applyAlignment="1" applyProtection="1">
      <alignment horizontal="center" vertical="center"/>
    </xf>
    <xf numFmtId="9" fontId="9" fillId="4" borderId="1" xfId="17" applyNumberFormat="1" applyFont="1" applyFill="1" applyBorder="1" applyAlignment="1" applyProtection="1">
      <alignment horizontal="center" vertical="center" wrapText="1"/>
    </xf>
    <xf numFmtId="10" fontId="9" fillId="4" borderId="1" xfId="17" applyNumberFormat="1" applyFont="1" applyFill="1" applyBorder="1" applyAlignment="1" applyProtection="1">
      <alignment horizontal="center" vertical="center" wrapText="1"/>
    </xf>
    <xf numFmtId="14" fontId="9" fillId="4" borderId="1" xfId="15" applyNumberFormat="1" applyFont="1" applyFill="1" applyBorder="1" applyAlignment="1" applyProtection="1">
      <alignment horizontal="center" vertical="center"/>
    </xf>
    <xf numFmtId="0" fontId="9" fillId="4" borderId="9" xfId="17" applyFont="1" applyFill="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10" fillId="0" borderId="1" xfId="2" applyFont="1" applyBorder="1" applyAlignment="1" applyProtection="1">
      <alignment horizontal="center" vertical="center" wrapText="1"/>
    </xf>
    <xf numFmtId="0" fontId="10" fillId="0" borderId="1" xfId="2" applyFont="1" applyBorder="1" applyAlignment="1" applyProtection="1">
      <alignment horizontal="justify" vertical="center" wrapText="1"/>
    </xf>
    <xf numFmtId="14" fontId="10" fillId="0" borderId="1" xfId="4" applyNumberFormat="1" applyFont="1" applyBorder="1" applyAlignment="1" applyProtection="1">
      <alignment horizontal="center" vertical="center" wrapText="1"/>
    </xf>
    <xf numFmtId="9" fontId="10" fillId="0" borderId="1" xfId="4" applyNumberFormat="1" applyFont="1" applyBorder="1" applyAlignment="1" applyProtection="1">
      <alignment horizontal="center" vertical="center"/>
    </xf>
    <xf numFmtId="9" fontId="10" fillId="0" borderId="1" xfId="2" applyNumberFormat="1"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14" fontId="9" fillId="0" borderId="1" xfId="2" applyNumberFormat="1" applyFont="1" applyBorder="1" applyAlignment="1" applyProtection="1">
      <alignment horizontal="center" vertical="center" wrapText="1"/>
    </xf>
    <xf numFmtId="0" fontId="9" fillId="0" borderId="9" xfId="2" applyFont="1" applyBorder="1" applyAlignment="1" applyProtection="1">
      <alignment horizontal="center" vertical="center" wrapText="1"/>
    </xf>
    <xf numFmtId="0" fontId="12"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 xfId="0"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justify" vertical="center" wrapText="1"/>
    </xf>
    <xf numFmtId="14" fontId="12" fillId="0" borderId="1" xfId="0" applyNumberFormat="1" applyFont="1" applyBorder="1" applyAlignment="1" applyProtection="1">
      <alignment horizontal="center" vertical="center" wrapText="1"/>
    </xf>
    <xf numFmtId="9" fontId="12" fillId="0" borderId="1" xfId="0" applyNumberFormat="1" applyFont="1" applyBorder="1" applyAlignment="1" applyProtection="1">
      <alignment horizontal="center" vertical="center"/>
    </xf>
    <xf numFmtId="9" fontId="12" fillId="0" borderId="1" xfId="0" applyNumberFormat="1"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justify" vertical="center" wrapText="1"/>
    </xf>
    <xf numFmtId="14" fontId="9" fillId="0" borderId="1" xfId="0" applyNumberFormat="1" applyFont="1" applyBorder="1" applyAlignment="1" applyProtection="1">
      <alignment horizontal="center" vertical="center" wrapText="1"/>
    </xf>
    <xf numFmtId="9" fontId="9" fillId="0" borderId="1" xfId="0" applyNumberFormat="1" applyFont="1" applyBorder="1" applyAlignment="1" applyProtection="1">
      <alignment horizontal="center" vertical="center"/>
    </xf>
    <xf numFmtId="9" fontId="9" fillId="0" borderId="1" xfId="0" applyNumberFormat="1"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 xfId="2" applyFont="1" applyBorder="1" applyAlignment="1" applyProtection="1">
      <alignment horizontal="justify" vertical="center" wrapText="1"/>
    </xf>
    <xf numFmtId="0" fontId="9" fillId="4" borderId="8" xfId="2" applyFont="1" applyFill="1" applyBorder="1" applyAlignment="1" applyProtection="1">
      <alignment horizontal="center" vertical="center"/>
    </xf>
    <xf numFmtId="0" fontId="9" fillId="4" borderId="1" xfId="2" applyFont="1" applyFill="1" applyBorder="1" applyAlignment="1" applyProtection="1">
      <alignment horizontal="center" vertical="center"/>
    </xf>
    <xf numFmtId="0" fontId="9" fillId="0" borderId="1" xfId="2" applyFont="1" applyBorder="1" applyAlignment="1" applyProtection="1">
      <alignment horizontal="center" vertical="center" wrapText="1"/>
    </xf>
    <xf numFmtId="14" fontId="9" fillId="4" borderId="1" xfId="2" applyNumberFormat="1" applyFont="1" applyFill="1" applyBorder="1" applyAlignment="1" applyProtection="1">
      <alignment horizontal="center" vertical="center"/>
    </xf>
    <xf numFmtId="0" fontId="9" fillId="4" borderId="8" xfId="22" applyFont="1" applyFill="1" applyBorder="1" applyAlignment="1" applyProtection="1">
      <alignment horizontal="center" vertical="center" wrapText="1"/>
    </xf>
    <xf numFmtId="17" fontId="9" fillId="4" borderId="1" xfId="22" applyNumberFormat="1" applyFont="1" applyFill="1" applyBorder="1" applyAlignment="1" applyProtection="1">
      <alignment horizontal="center" vertical="center" wrapText="1"/>
    </xf>
    <xf numFmtId="14" fontId="9" fillId="4" borderId="1" xfId="22" applyNumberFormat="1" applyFont="1" applyFill="1" applyBorder="1" applyAlignment="1" applyProtection="1">
      <alignment horizontal="center" vertical="center" wrapText="1"/>
    </xf>
    <xf numFmtId="9" fontId="9" fillId="4" borderId="1" xfId="22" applyNumberFormat="1" applyFont="1" applyFill="1" applyBorder="1" applyAlignment="1" applyProtection="1">
      <alignment horizontal="center" vertical="center"/>
    </xf>
    <xf numFmtId="0" fontId="9" fillId="4" borderId="9" xfId="22" applyFont="1" applyFill="1" applyBorder="1" applyAlignment="1" applyProtection="1">
      <alignment horizontal="center" vertical="center" wrapText="1"/>
    </xf>
    <xf numFmtId="0" fontId="9" fillId="4" borderId="8" xfId="22" applyFont="1" applyFill="1" applyBorder="1" applyAlignment="1" applyProtection="1">
      <alignment horizontal="center" vertical="center" wrapText="1"/>
    </xf>
    <xf numFmtId="17" fontId="9" fillId="4" borderId="1" xfId="22" applyNumberFormat="1" applyFont="1" applyFill="1" applyBorder="1" applyAlignment="1" applyProtection="1">
      <alignment horizontal="center" vertical="center" wrapText="1"/>
    </xf>
    <xf numFmtId="16" fontId="9" fillId="4" borderId="1" xfId="22" applyNumberFormat="1" applyFont="1" applyFill="1" applyBorder="1" applyAlignment="1" applyProtection="1">
      <alignment horizontal="center" vertical="center" wrapText="1"/>
    </xf>
    <xf numFmtId="0" fontId="9" fillId="4" borderId="10" xfId="22" applyFont="1" applyFill="1" applyBorder="1" applyAlignment="1" applyProtection="1">
      <alignment horizontal="center" vertical="center" wrapText="1"/>
    </xf>
    <xf numFmtId="0" fontId="9" fillId="4" borderId="11" xfId="22" applyFont="1" applyFill="1" applyBorder="1" applyAlignment="1" applyProtection="1">
      <alignment horizontal="center" vertical="center" wrapText="1"/>
    </xf>
    <xf numFmtId="0" fontId="9" fillId="4" borderId="11" xfId="22" applyFont="1" applyFill="1" applyBorder="1" applyAlignment="1" applyProtection="1">
      <alignment horizontal="justify" vertical="center" wrapText="1"/>
    </xf>
    <xf numFmtId="14" fontId="9" fillId="4" borderId="11" xfId="22" applyNumberFormat="1" applyFont="1" applyFill="1" applyBorder="1" applyAlignment="1" applyProtection="1">
      <alignment horizontal="center" vertical="center" wrapText="1"/>
    </xf>
    <xf numFmtId="9" fontId="9" fillId="4" borderId="11" xfId="22" applyNumberFormat="1" applyFont="1" applyFill="1" applyBorder="1" applyAlignment="1" applyProtection="1">
      <alignment horizontal="center" vertical="center"/>
    </xf>
    <xf numFmtId="9" fontId="9" fillId="4" borderId="11" xfId="22" applyNumberFormat="1" applyFont="1" applyFill="1" applyBorder="1" applyAlignment="1" applyProtection="1">
      <alignment horizontal="center" vertical="center" wrapText="1"/>
    </xf>
    <xf numFmtId="9" fontId="9" fillId="4" borderId="11" xfId="10" applyFont="1" applyFill="1" applyBorder="1" applyAlignment="1" applyProtection="1">
      <alignment horizontal="center" vertical="center"/>
    </xf>
    <xf numFmtId="9" fontId="9" fillId="4" borderId="11" xfId="22" applyNumberFormat="1" applyFont="1" applyFill="1" applyBorder="1" applyAlignment="1" applyProtection="1">
      <alignment horizontal="center" vertical="center"/>
    </xf>
    <xf numFmtId="0" fontId="9" fillId="4" borderId="12" xfId="22" applyFont="1" applyFill="1" applyBorder="1" applyAlignment="1" applyProtection="1">
      <alignment horizontal="center" vertical="center" wrapText="1"/>
    </xf>
    <xf numFmtId="0" fontId="9" fillId="4" borderId="0" xfId="2" applyFont="1" applyFill="1" applyAlignment="1" applyProtection="1">
      <alignment horizontal="center" vertical="top"/>
    </xf>
    <xf numFmtId="0" fontId="9" fillId="4" borderId="0" xfId="2" applyFont="1" applyFill="1" applyAlignment="1" applyProtection="1">
      <alignment horizontal="center"/>
    </xf>
    <xf numFmtId="0" fontId="9" fillId="4" borderId="0" xfId="2" applyFont="1" applyFill="1" applyProtection="1"/>
    <xf numFmtId="0" fontId="9" fillId="4" borderId="0" xfId="2" applyFont="1" applyFill="1" applyAlignment="1" applyProtection="1">
      <alignment horizontal="center" vertical="center"/>
    </xf>
    <xf numFmtId="0" fontId="9" fillId="0" borderId="0" xfId="2" applyFont="1" applyAlignment="1" applyProtection="1">
      <alignment horizontal="center" vertical="top"/>
    </xf>
    <xf numFmtId="0" fontId="9" fillId="0" borderId="0" xfId="2" applyFont="1" applyAlignment="1" applyProtection="1">
      <alignment horizontal="center"/>
    </xf>
    <xf numFmtId="0" fontId="9" fillId="0" borderId="0" xfId="2" applyFont="1" applyAlignment="1" applyProtection="1">
      <alignment horizontal="center" vertical="center"/>
    </xf>
  </cellXfs>
  <cellStyles count="23">
    <cellStyle name="Normal" xfId="0" builtinId="0"/>
    <cellStyle name="Normal 2" xfId="2" xr:uid="{00000000-0005-0000-0000-000001000000}"/>
    <cellStyle name="Normal 2 2" xfId="5" xr:uid="{00000000-0005-0000-0000-000002000000}"/>
    <cellStyle name="Normal 2 2 2" xfId="14" xr:uid="{00000000-0005-0000-0000-000003000000}"/>
    <cellStyle name="Normal 2 2 2 2" xfId="22" xr:uid="{00000000-0005-0000-0000-000004000000}"/>
    <cellStyle name="Normal 2 2 2 3" xfId="19" xr:uid="{00000000-0005-0000-0000-000005000000}"/>
    <cellStyle name="Normal 2 2 5" xfId="8" xr:uid="{00000000-0005-0000-0000-000006000000}"/>
    <cellStyle name="Normal 2 2 5 2" xfId="17" xr:uid="{00000000-0005-0000-0000-000007000000}"/>
    <cellStyle name="Normal 2 2 5 2 2" xfId="20" xr:uid="{00000000-0005-0000-0000-000008000000}"/>
    <cellStyle name="Normal 2 3" xfId="6" xr:uid="{00000000-0005-0000-0000-000009000000}"/>
    <cellStyle name="Normal 2 3 2" xfId="15" xr:uid="{00000000-0005-0000-0000-00000A000000}"/>
    <cellStyle name="Normal 2 4" xfId="11" xr:uid="{00000000-0005-0000-0000-00000B000000}"/>
    <cellStyle name="Normal 2 5" xfId="7" xr:uid="{00000000-0005-0000-0000-00000C000000}"/>
    <cellStyle name="Normal 2 5 2" xfId="16" xr:uid="{00000000-0005-0000-0000-00000D000000}"/>
    <cellStyle name="Normal 2 6" xfId="9" xr:uid="{00000000-0005-0000-0000-00000E000000}"/>
    <cellStyle name="Normal 2 6 2" xfId="18" xr:uid="{00000000-0005-0000-0000-00000F000000}"/>
    <cellStyle name="Normal 2 7" xfId="21" xr:uid="{00000000-0005-0000-0000-000010000000}"/>
    <cellStyle name="Normal 3" xfId="4" xr:uid="{00000000-0005-0000-0000-000011000000}"/>
    <cellStyle name="Normal 3 2" xfId="13" xr:uid="{00000000-0005-0000-0000-000012000000}"/>
    <cellStyle name="Normal 7" xfId="1" xr:uid="{00000000-0005-0000-0000-000013000000}"/>
    <cellStyle name="Porcentaje" xfId="10" builtinId="5"/>
    <cellStyle name="Porcentaje 2" xfId="3" xr:uid="{00000000-0005-0000-0000-000015000000}"/>
    <cellStyle name="Porcentaje 2 2" xfId="1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2"/>
  <sheetViews>
    <sheetView showGridLines="0" tabSelected="1" zoomScale="90" zoomScaleNormal="90" workbookViewId="0">
      <pane ySplit="2" topLeftCell="A3" activePane="bottomLeft" state="frozen"/>
      <selection pane="bottomLeft" activeCell="F2" sqref="F2"/>
    </sheetView>
  </sheetViews>
  <sheetFormatPr baseColWidth="10" defaultColWidth="11.28515625" defaultRowHeight="12" x14ac:dyDescent="0.2"/>
  <cols>
    <col min="1" max="1" width="11.5703125" style="239" customWidth="1"/>
    <col min="2" max="2" width="13" style="239" customWidth="1"/>
    <col min="3" max="3" width="14.140625" style="239" customWidth="1"/>
    <col min="4" max="4" width="24.42578125" style="239" customWidth="1"/>
    <col min="5" max="5" width="14.28515625" style="240" customWidth="1"/>
    <col min="6" max="6" width="32.28515625" style="4" customWidth="1"/>
    <col min="7" max="7" width="33" style="4" customWidth="1"/>
    <col min="8" max="8" width="37.85546875" style="4" customWidth="1"/>
    <col min="9" max="9" width="18" style="240" customWidth="1"/>
    <col min="10" max="10" width="14.85546875" style="241" customWidth="1"/>
    <col min="11" max="11" width="60.5703125" style="241" customWidth="1"/>
    <col min="12" max="15" width="19.28515625" style="4" customWidth="1"/>
    <col min="16" max="16" width="17.42578125" style="240" customWidth="1"/>
    <col min="17" max="18" width="14.140625" style="241" customWidth="1"/>
    <col min="19" max="19" width="21" style="4" customWidth="1"/>
    <col min="20" max="16384" width="11.28515625" style="4"/>
  </cols>
  <sheetData>
    <row r="1" spans="1:19" ht="87" customHeight="1" thickBot="1" x14ac:dyDescent="0.25">
      <c r="A1" s="1" t="s">
        <v>19</v>
      </c>
      <c r="B1" s="2"/>
      <c r="C1" s="2"/>
      <c r="D1" s="2"/>
      <c r="E1" s="2"/>
      <c r="F1" s="2"/>
      <c r="G1" s="2"/>
      <c r="H1" s="2"/>
      <c r="I1" s="2"/>
      <c r="J1" s="2"/>
      <c r="K1" s="2"/>
      <c r="L1" s="2"/>
      <c r="M1" s="2"/>
      <c r="N1" s="2"/>
      <c r="O1" s="2"/>
      <c r="P1" s="2"/>
      <c r="Q1" s="2"/>
      <c r="R1" s="2"/>
      <c r="S1" s="3"/>
    </row>
    <row r="2" spans="1:19" s="8" customFormat="1" ht="36.75" thickBot="1" x14ac:dyDescent="0.3">
      <c r="A2" s="5" t="s">
        <v>11</v>
      </c>
      <c r="B2" s="6" t="s">
        <v>0</v>
      </c>
      <c r="C2" s="6" t="s">
        <v>1</v>
      </c>
      <c r="D2" s="6" t="s">
        <v>12</v>
      </c>
      <c r="E2" s="6" t="s">
        <v>2</v>
      </c>
      <c r="F2" s="6" t="s">
        <v>3</v>
      </c>
      <c r="G2" s="6" t="s">
        <v>4</v>
      </c>
      <c r="H2" s="6" t="s">
        <v>5</v>
      </c>
      <c r="I2" s="6" t="s">
        <v>10</v>
      </c>
      <c r="J2" s="6" t="s">
        <v>6</v>
      </c>
      <c r="K2" s="6" t="s">
        <v>14</v>
      </c>
      <c r="L2" s="6" t="s">
        <v>15</v>
      </c>
      <c r="M2" s="6" t="s">
        <v>16</v>
      </c>
      <c r="N2" s="6" t="s">
        <v>17</v>
      </c>
      <c r="O2" s="6" t="s">
        <v>18</v>
      </c>
      <c r="P2" s="6" t="s">
        <v>7</v>
      </c>
      <c r="Q2" s="6" t="s">
        <v>8</v>
      </c>
      <c r="R2" s="6" t="s">
        <v>9</v>
      </c>
      <c r="S2" s="7" t="s">
        <v>13</v>
      </c>
    </row>
    <row r="3" spans="1:19" ht="79.5" customHeight="1" x14ac:dyDescent="0.2">
      <c r="A3" s="9">
        <v>6</v>
      </c>
      <c r="B3" s="10" t="s">
        <v>20</v>
      </c>
      <c r="C3" s="10" t="s">
        <v>21</v>
      </c>
      <c r="D3" s="10" t="s">
        <v>22</v>
      </c>
      <c r="E3" s="10" t="s">
        <v>23</v>
      </c>
      <c r="F3" s="10" t="s">
        <v>24</v>
      </c>
      <c r="G3" s="10" t="s">
        <v>25</v>
      </c>
      <c r="H3" s="11" t="s">
        <v>26</v>
      </c>
      <c r="I3" s="12">
        <v>45657</v>
      </c>
      <c r="J3" s="13">
        <v>0.5</v>
      </c>
      <c r="K3" s="14" t="s">
        <v>27</v>
      </c>
      <c r="L3" s="14">
        <v>1</v>
      </c>
      <c r="M3" s="14">
        <v>1</v>
      </c>
      <c r="N3" s="14">
        <v>1</v>
      </c>
      <c r="O3" s="15">
        <v>1</v>
      </c>
      <c r="P3" s="16" t="s">
        <v>28</v>
      </c>
      <c r="Q3" s="17">
        <v>45292</v>
      </c>
      <c r="R3" s="17">
        <v>45657</v>
      </c>
      <c r="S3" s="18" t="s">
        <v>29</v>
      </c>
    </row>
    <row r="4" spans="1:19" ht="51.75" customHeight="1" x14ac:dyDescent="0.2">
      <c r="A4" s="19"/>
      <c r="B4" s="20"/>
      <c r="C4" s="20"/>
      <c r="D4" s="20"/>
      <c r="E4" s="20"/>
      <c r="F4" s="20"/>
      <c r="G4" s="20"/>
      <c r="H4" s="21" t="s">
        <v>30</v>
      </c>
      <c r="I4" s="22">
        <v>45657</v>
      </c>
      <c r="J4" s="23">
        <v>0.3</v>
      </c>
      <c r="K4" s="24"/>
      <c r="L4" s="24"/>
      <c r="M4" s="24"/>
      <c r="N4" s="24"/>
      <c r="O4" s="25"/>
      <c r="P4" s="26"/>
      <c r="Q4" s="26"/>
      <c r="R4" s="26"/>
      <c r="S4" s="27"/>
    </row>
    <row r="5" spans="1:19" ht="68.25" customHeight="1" x14ac:dyDescent="0.2">
      <c r="A5" s="19"/>
      <c r="B5" s="20"/>
      <c r="C5" s="20"/>
      <c r="D5" s="20"/>
      <c r="E5" s="20"/>
      <c r="F5" s="20"/>
      <c r="G5" s="20"/>
      <c r="H5" s="21" t="s">
        <v>31</v>
      </c>
      <c r="I5" s="22">
        <v>45657</v>
      </c>
      <c r="J5" s="23">
        <v>0.2</v>
      </c>
      <c r="K5" s="24"/>
      <c r="L5" s="24"/>
      <c r="M5" s="24"/>
      <c r="N5" s="24"/>
      <c r="O5" s="25"/>
      <c r="P5" s="26"/>
      <c r="Q5" s="26"/>
      <c r="R5" s="26"/>
      <c r="S5" s="27"/>
    </row>
    <row r="6" spans="1:19" ht="61.5" customHeight="1" x14ac:dyDescent="0.2">
      <c r="A6" s="19">
        <v>6</v>
      </c>
      <c r="B6" s="20" t="s">
        <v>32</v>
      </c>
      <c r="C6" s="20" t="s">
        <v>33</v>
      </c>
      <c r="D6" s="20" t="s">
        <v>22</v>
      </c>
      <c r="E6" s="20" t="s">
        <v>34</v>
      </c>
      <c r="F6" s="20" t="s">
        <v>35</v>
      </c>
      <c r="G6" s="20" t="s">
        <v>36</v>
      </c>
      <c r="H6" s="21" t="s">
        <v>37</v>
      </c>
      <c r="I6" s="22">
        <v>45657</v>
      </c>
      <c r="J6" s="28">
        <v>0.28999999999999998</v>
      </c>
      <c r="K6" s="29" t="s">
        <v>38</v>
      </c>
      <c r="L6" s="24">
        <v>1</v>
      </c>
      <c r="M6" s="24">
        <v>1</v>
      </c>
      <c r="N6" s="24">
        <v>1</v>
      </c>
      <c r="O6" s="25">
        <v>1</v>
      </c>
      <c r="P6" s="26" t="s">
        <v>28</v>
      </c>
      <c r="Q6" s="30">
        <v>45292</v>
      </c>
      <c r="R6" s="30">
        <v>45657</v>
      </c>
      <c r="S6" s="27" t="s">
        <v>29</v>
      </c>
    </row>
    <row r="7" spans="1:19" ht="86.25" customHeight="1" x14ac:dyDescent="0.2">
      <c r="A7" s="19"/>
      <c r="B7" s="20"/>
      <c r="C7" s="20"/>
      <c r="D7" s="20"/>
      <c r="E7" s="20"/>
      <c r="F7" s="20"/>
      <c r="G7" s="20"/>
      <c r="H7" s="21" t="s">
        <v>39</v>
      </c>
      <c r="I7" s="22">
        <v>45657</v>
      </c>
      <c r="J7" s="28">
        <v>0.71</v>
      </c>
      <c r="K7" s="29"/>
      <c r="L7" s="24"/>
      <c r="M7" s="24"/>
      <c r="N7" s="24"/>
      <c r="O7" s="25"/>
      <c r="P7" s="26"/>
      <c r="Q7" s="26"/>
      <c r="R7" s="26"/>
      <c r="S7" s="27"/>
    </row>
    <row r="8" spans="1:19" ht="52.5" customHeight="1" x14ac:dyDescent="0.2">
      <c r="A8" s="19">
        <v>6</v>
      </c>
      <c r="B8" s="20" t="s">
        <v>32</v>
      </c>
      <c r="C8" s="20" t="s">
        <v>40</v>
      </c>
      <c r="D8" s="20" t="s">
        <v>22</v>
      </c>
      <c r="E8" s="20" t="s">
        <v>41</v>
      </c>
      <c r="F8" s="20" t="s">
        <v>42</v>
      </c>
      <c r="G8" s="20" t="s">
        <v>43</v>
      </c>
      <c r="H8" s="21" t="s">
        <v>44</v>
      </c>
      <c r="I8" s="22">
        <v>45657</v>
      </c>
      <c r="J8" s="23">
        <v>0.6</v>
      </c>
      <c r="K8" s="24" t="s">
        <v>45</v>
      </c>
      <c r="L8" s="24">
        <v>1</v>
      </c>
      <c r="M8" s="24">
        <v>1</v>
      </c>
      <c r="N8" s="24">
        <v>1</v>
      </c>
      <c r="O8" s="25">
        <v>1</v>
      </c>
      <c r="P8" s="26" t="s">
        <v>28</v>
      </c>
      <c r="Q8" s="30">
        <v>45292</v>
      </c>
      <c r="R8" s="30">
        <v>45657</v>
      </c>
      <c r="S8" s="27" t="s">
        <v>29</v>
      </c>
    </row>
    <row r="9" spans="1:19" ht="49.5" customHeight="1" x14ac:dyDescent="0.2">
      <c r="A9" s="19"/>
      <c r="B9" s="20"/>
      <c r="C9" s="20"/>
      <c r="D9" s="20"/>
      <c r="E9" s="20"/>
      <c r="F9" s="20"/>
      <c r="G9" s="20"/>
      <c r="H9" s="21" t="s">
        <v>46</v>
      </c>
      <c r="I9" s="22">
        <v>45657</v>
      </c>
      <c r="J9" s="23">
        <v>0.4</v>
      </c>
      <c r="K9" s="24"/>
      <c r="L9" s="24"/>
      <c r="M9" s="24"/>
      <c r="N9" s="24"/>
      <c r="O9" s="25"/>
      <c r="P9" s="26"/>
      <c r="Q9" s="26"/>
      <c r="R9" s="26"/>
      <c r="S9" s="27"/>
    </row>
    <row r="10" spans="1:19" ht="84" x14ac:dyDescent="0.2">
      <c r="A10" s="31">
        <v>6</v>
      </c>
      <c r="B10" s="32" t="s">
        <v>32</v>
      </c>
      <c r="C10" s="32" t="s">
        <v>47</v>
      </c>
      <c r="D10" s="32" t="s">
        <v>22</v>
      </c>
      <c r="E10" s="32" t="s">
        <v>48</v>
      </c>
      <c r="F10" s="32" t="s">
        <v>49</v>
      </c>
      <c r="G10" s="32" t="s">
        <v>50</v>
      </c>
      <c r="H10" s="21" t="s">
        <v>51</v>
      </c>
      <c r="I10" s="22">
        <v>45657</v>
      </c>
      <c r="J10" s="23">
        <v>1</v>
      </c>
      <c r="K10" s="33" t="s">
        <v>52</v>
      </c>
      <c r="L10" s="33">
        <v>1</v>
      </c>
      <c r="M10" s="33">
        <v>1</v>
      </c>
      <c r="N10" s="33">
        <v>1</v>
      </c>
      <c r="O10" s="23">
        <v>1</v>
      </c>
      <c r="P10" s="34" t="s">
        <v>28</v>
      </c>
      <c r="Q10" s="22">
        <v>45292</v>
      </c>
      <c r="R10" s="22">
        <v>45657</v>
      </c>
      <c r="S10" s="35" t="s">
        <v>29</v>
      </c>
    </row>
    <row r="11" spans="1:19" ht="60" x14ac:dyDescent="0.2">
      <c r="A11" s="19">
        <v>6</v>
      </c>
      <c r="B11" s="20" t="s">
        <v>20</v>
      </c>
      <c r="C11" s="20" t="s">
        <v>53</v>
      </c>
      <c r="D11" s="20" t="s">
        <v>22</v>
      </c>
      <c r="E11" s="20" t="s">
        <v>54</v>
      </c>
      <c r="F11" s="20" t="s">
        <v>55</v>
      </c>
      <c r="G11" s="20" t="s">
        <v>56</v>
      </c>
      <c r="H11" s="21" t="s">
        <v>57</v>
      </c>
      <c r="I11" s="22">
        <v>45657</v>
      </c>
      <c r="J11" s="23">
        <v>0.5</v>
      </c>
      <c r="K11" s="24" t="s">
        <v>58</v>
      </c>
      <c r="L11" s="36" t="s">
        <v>59</v>
      </c>
      <c r="M11" s="36" t="s">
        <v>59</v>
      </c>
      <c r="N11" s="36" t="s">
        <v>59</v>
      </c>
      <c r="O11" s="25">
        <v>1</v>
      </c>
      <c r="P11" s="26" t="s">
        <v>60</v>
      </c>
      <c r="Q11" s="30">
        <v>45292</v>
      </c>
      <c r="R11" s="30">
        <v>45657</v>
      </c>
      <c r="S11" s="27" t="s">
        <v>61</v>
      </c>
    </row>
    <row r="12" spans="1:19" ht="60" x14ac:dyDescent="0.2">
      <c r="A12" s="19"/>
      <c r="B12" s="20"/>
      <c r="C12" s="20"/>
      <c r="D12" s="20"/>
      <c r="E12" s="20"/>
      <c r="F12" s="20"/>
      <c r="G12" s="20"/>
      <c r="H12" s="21" t="s">
        <v>62</v>
      </c>
      <c r="I12" s="22">
        <v>45657</v>
      </c>
      <c r="J12" s="23">
        <v>0.4</v>
      </c>
      <c r="K12" s="24"/>
      <c r="L12" s="36"/>
      <c r="M12" s="36"/>
      <c r="N12" s="36"/>
      <c r="O12" s="25"/>
      <c r="P12" s="26"/>
      <c r="Q12" s="26"/>
      <c r="R12" s="26"/>
      <c r="S12" s="27"/>
    </row>
    <row r="13" spans="1:19" ht="36" x14ac:dyDescent="0.2">
      <c r="A13" s="19"/>
      <c r="B13" s="20"/>
      <c r="C13" s="20"/>
      <c r="D13" s="20"/>
      <c r="E13" s="20"/>
      <c r="F13" s="20"/>
      <c r="G13" s="20"/>
      <c r="H13" s="21" t="s">
        <v>63</v>
      </c>
      <c r="I13" s="22">
        <v>45657</v>
      </c>
      <c r="J13" s="23">
        <v>0.1</v>
      </c>
      <c r="K13" s="24"/>
      <c r="L13" s="36"/>
      <c r="M13" s="36"/>
      <c r="N13" s="36"/>
      <c r="O13" s="25"/>
      <c r="P13" s="26"/>
      <c r="Q13" s="26"/>
      <c r="R13" s="26"/>
      <c r="S13" s="27"/>
    </row>
    <row r="14" spans="1:19" ht="48" x14ac:dyDescent="0.2">
      <c r="A14" s="37">
        <v>1</v>
      </c>
      <c r="B14" s="38" t="s">
        <v>64</v>
      </c>
      <c r="C14" s="39" t="s">
        <v>65</v>
      </c>
      <c r="D14" s="40" t="s">
        <v>22</v>
      </c>
      <c r="E14" s="41" t="s">
        <v>66</v>
      </c>
      <c r="F14" s="41" t="s">
        <v>67</v>
      </c>
      <c r="G14" s="41" t="s">
        <v>68</v>
      </c>
      <c r="H14" s="42" t="s">
        <v>69</v>
      </c>
      <c r="I14" s="43">
        <v>45657</v>
      </c>
      <c r="J14" s="44">
        <v>0.5</v>
      </c>
      <c r="K14" s="45" t="s">
        <v>70</v>
      </c>
      <c r="L14" s="46">
        <v>0</v>
      </c>
      <c r="M14" s="46">
        <v>0.24</v>
      </c>
      <c r="N14" s="46">
        <v>0.6</v>
      </c>
      <c r="O14" s="46">
        <v>1</v>
      </c>
      <c r="P14" s="39" t="s">
        <v>71</v>
      </c>
      <c r="Q14" s="47">
        <v>45292</v>
      </c>
      <c r="R14" s="47">
        <v>45657</v>
      </c>
      <c r="S14" s="48" t="s">
        <v>72</v>
      </c>
    </row>
    <row r="15" spans="1:19" ht="24" x14ac:dyDescent="0.2">
      <c r="A15" s="37"/>
      <c r="B15" s="38"/>
      <c r="C15" s="39"/>
      <c r="D15" s="40"/>
      <c r="E15" s="41"/>
      <c r="F15" s="41"/>
      <c r="G15" s="41"/>
      <c r="H15" s="42" t="s">
        <v>73</v>
      </c>
      <c r="I15" s="43">
        <v>45657</v>
      </c>
      <c r="J15" s="44">
        <v>0.5</v>
      </c>
      <c r="K15" s="45"/>
      <c r="L15" s="46"/>
      <c r="M15" s="46"/>
      <c r="N15" s="46"/>
      <c r="O15" s="46"/>
      <c r="P15" s="39"/>
      <c r="Q15" s="47"/>
      <c r="R15" s="47"/>
      <c r="S15" s="48"/>
    </row>
    <row r="16" spans="1:19" ht="48" x14ac:dyDescent="0.2">
      <c r="A16" s="49">
        <v>1</v>
      </c>
      <c r="B16" s="50" t="s">
        <v>64</v>
      </c>
      <c r="C16" s="50" t="s">
        <v>74</v>
      </c>
      <c r="D16" s="50" t="s">
        <v>22</v>
      </c>
      <c r="E16" s="50" t="s">
        <v>75</v>
      </c>
      <c r="F16" s="50" t="s">
        <v>76</v>
      </c>
      <c r="G16" s="51" t="s">
        <v>77</v>
      </c>
      <c r="H16" s="42" t="s">
        <v>78</v>
      </c>
      <c r="I16" s="43">
        <v>45657</v>
      </c>
      <c r="J16" s="52">
        <v>1</v>
      </c>
      <c r="K16" s="53" t="s">
        <v>79</v>
      </c>
      <c r="L16" s="54">
        <v>0.25</v>
      </c>
      <c r="M16" s="54">
        <v>0.5</v>
      </c>
      <c r="N16" s="54">
        <v>0.75</v>
      </c>
      <c r="O16" s="52">
        <v>1</v>
      </c>
      <c r="P16" s="50" t="s">
        <v>71</v>
      </c>
      <c r="Q16" s="55">
        <v>45292</v>
      </c>
      <c r="R16" s="55">
        <v>45657</v>
      </c>
      <c r="S16" s="48" t="s">
        <v>72</v>
      </c>
    </row>
    <row r="17" spans="1:19" ht="48" x14ac:dyDescent="0.2">
      <c r="A17" s="49"/>
      <c r="B17" s="50"/>
      <c r="C17" s="50"/>
      <c r="D17" s="50"/>
      <c r="E17" s="50"/>
      <c r="F17" s="50"/>
      <c r="G17" s="51" t="s">
        <v>80</v>
      </c>
      <c r="H17" s="51" t="s">
        <v>81</v>
      </c>
      <c r="I17" s="43">
        <v>45657</v>
      </c>
      <c r="J17" s="52">
        <v>1</v>
      </c>
      <c r="K17" s="56" t="s">
        <v>82</v>
      </c>
      <c r="L17" s="57">
        <v>0.1</v>
      </c>
      <c r="M17" s="57">
        <v>0.4</v>
      </c>
      <c r="N17" s="54">
        <v>0.7</v>
      </c>
      <c r="O17" s="52">
        <v>1</v>
      </c>
      <c r="P17" s="50"/>
      <c r="Q17" s="55"/>
      <c r="R17" s="55"/>
      <c r="S17" s="48"/>
    </row>
    <row r="18" spans="1:19" ht="36" customHeight="1" x14ac:dyDescent="0.2">
      <c r="A18" s="49">
        <v>1</v>
      </c>
      <c r="B18" s="50">
        <v>1.3</v>
      </c>
      <c r="C18" s="50" t="s">
        <v>83</v>
      </c>
      <c r="D18" s="50" t="s">
        <v>22</v>
      </c>
      <c r="E18" s="50" t="s">
        <v>84</v>
      </c>
      <c r="F18" s="41" t="s">
        <v>85</v>
      </c>
      <c r="G18" s="41" t="s">
        <v>86</v>
      </c>
      <c r="H18" s="51" t="s">
        <v>87</v>
      </c>
      <c r="I18" s="43">
        <v>45657</v>
      </c>
      <c r="J18" s="52">
        <v>0.5</v>
      </c>
      <c r="K18" s="58" t="s">
        <v>88</v>
      </c>
      <c r="L18" s="57">
        <v>0.25</v>
      </c>
      <c r="M18" s="57">
        <v>0.5</v>
      </c>
      <c r="N18" s="57">
        <v>0.75</v>
      </c>
      <c r="O18" s="59">
        <v>1</v>
      </c>
      <c r="P18" s="50" t="s">
        <v>71</v>
      </c>
      <c r="Q18" s="55">
        <v>45292</v>
      </c>
      <c r="R18" s="55">
        <v>45657</v>
      </c>
      <c r="S18" s="48" t="s">
        <v>72</v>
      </c>
    </row>
    <row r="19" spans="1:19" ht="36" x14ac:dyDescent="0.2">
      <c r="A19" s="49"/>
      <c r="B19" s="50"/>
      <c r="C19" s="50"/>
      <c r="D19" s="50"/>
      <c r="E19" s="50"/>
      <c r="F19" s="41"/>
      <c r="G19" s="41"/>
      <c r="H19" s="42" t="s">
        <v>89</v>
      </c>
      <c r="I19" s="43">
        <v>45657</v>
      </c>
      <c r="J19" s="52">
        <v>0.5</v>
      </c>
      <c r="K19" s="58" t="s">
        <v>90</v>
      </c>
      <c r="L19" s="57">
        <v>0</v>
      </c>
      <c r="M19" s="57">
        <v>0.25</v>
      </c>
      <c r="N19" s="57">
        <v>0.5</v>
      </c>
      <c r="O19" s="59">
        <v>1</v>
      </c>
      <c r="P19" s="50"/>
      <c r="Q19" s="55"/>
      <c r="R19" s="55"/>
      <c r="S19" s="48"/>
    </row>
    <row r="20" spans="1:19" ht="96" x14ac:dyDescent="0.2">
      <c r="A20" s="60">
        <v>1</v>
      </c>
      <c r="B20" s="61" t="s">
        <v>64</v>
      </c>
      <c r="C20" s="62" t="s">
        <v>91</v>
      </c>
      <c r="D20" s="62" t="s">
        <v>22</v>
      </c>
      <c r="E20" s="39" t="s">
        <v>92</v>
      </c>
      <c r="F20" s="63" t="s">
        <v>93</v>
      </c>
      <c r="G20" s="63" t="s">
        <v>93</v>
      </c>
      <c r="H20" s="64" t="s">
        <v>94</v>
      </c>
      <c r="I20" s="43">
        <v>45657</v>
      </c>
      <c r="J20" s="54">
        <v>0.4</v>
      </c>
      <c r="K20" s="39" t="s">
        <v>95</v>
      </c>
      <c r="L20" s="65">
        <v>0.25</v>
      </c>
      <c r="M20" s="65">
        <v>0.5</v>
      </c>
      <c r="N20" s="65">
        <v>0.75</v>
      </c>
      <c r="O20" s="46">
        <v>1</v>
      </c>
      <c r="P20" s="66" t="s">
        <v>71</v>
      </c>
      <c r="Q20" s="67">
        <v>45292</v>
      </c>
      <c r="R20" s="67">
        <v>45657</v>
      </c>
      <c r="S20" s="68" t="s">
        <v>72</v>
      </c>
    </row>
    <row r="21" spans="1:19" ht="108" x14ac:dyDescent="0.2">
      <c r="A21" s="60"/>
      <c r="B21" s="61"/>
      <c r="C21" s="62"/>
      <c r="D21" s="62"/>
      <c r="E21" s="39"/>
      <c r="F21" s="63"/>
      <c r="G21" s="63"/>
      <c r="H21" s="69" t="s">
        <v>96</v>
      </c>
      <c r="I21" s="43">
        <v>45657</v>
      </c>
      <c r="J21" s="54">
        <v>0.4</v>
      </c>
      <c r="K21" s="39"/>
      <c r="L21" s="65"/>
      <c r="M21" s="65"/>
      <c r="N21" s="65"/>
      <c r="O21" s="46"/>
      <c r="P21" s="66"/>
      <c r="Q21" s="67"/>
      <c r="R21" s="67"/>
      <c r="S21" s="68"/>
    </row>
    <row r="22" spans="1:19" ht="48" x14ac:dyDescent="0.2">
      <c r="A22" s="60"/>
      <c r="B22" s="61"/>
      <c r="C22" s="62"/>
      <c r="D22" s="62"/>
      <c r="E22" s="39"/>
      <c r="F22" s="63"/>
      <c r="G22" s="63"/>
      <c r="H22" s="64" t="s">
        <v>97</v>
      </c>
      <c r="I22" s="43">
        <v>45657</v>
      </c>
      <c r="J22" s="54">
        <v>0.2</v>
      </c>
      <c r="K22" s="39"/>
      <c r="L22" s="65"/>
      <c r="M22" s="65"/>
      <c r="N22" s="65"/>
      <c r="O22" s="46"/>
      <c r="P22" s="66"/>
      <c r="Q22" s="67"/>
      <c r="R22" s="67"/>
      <c r="S22" s="68"/>
    </row>
    <row r="23" spans="1:19" ht="48" x14ac:dyDescent="0.2">
      <c r="A23" s="70">
        <v>6</v>
      </c>
      <c r="B23" s="71" t="s">
        <v>64</v>
      </c>
      <c r="C23" s="71" t="s">
        <v>98</v>
      </c>
      <c r="D23" s="72" t="s">
        <v>99</v>
      </c>
      <c r="E23" s="71" t="s">
        <v>100</v>
      </c>
      <c r="F23" s="73" t="s">
        <v>101</v>
      </c>
      <c r="G23" s="73" t="s">
        <v>101</v>
      </c>
      <c r="H23" s="73" t="s">
        <v>101</v>
      </c>
      <c r="I23" s="43">
        <v>45657</v>
      </c>
      <c r="J23" s="74">
        <v>1</v>
      </c>
      <c r="K23" s="71" t="s">
        <v>102</v>
      </c>
      <c r="L23" s="57">
        <v>0.25</v>
      </c>
      <c r="M23" s="57">
        <v>0.5</v>
      </c>
      <c r="N23" s="57">
        <v>0.75</v>
      </c>
      <c r="O23" s="57">
        <v>1</v>
      </c>
      <c r="P23" s="71" t="s">
        <v>103</v>
      </c>
      <c r="Q23" s="75">
        <v>45292</v>
      </c>
      <c r="R23" s="75">
        <v>45657</v>
      </c>
      <c r="S23" s="76" t="s">
        <v>72</v>
      </c>
    </row>
    <row r="24" spans="1:19" ht="48" customHeight="1" x14ac:dyDescent="0.2">
      <c r="A24" s="77">
        <v>1</v>
      </c>
      <c r="B24" s="78" t="s">
        <v>104</v>
      </c>
      <c r="C24" s="78" t="s">
        <v>105</v>
      </c>
      <c r="D24" s="78" t="s">
        <v>22</v>
      </c>
      <c r="E24" s="78" t="s">
        <v>106</v>
      </c>
      <c r="F24" s="78" t="s">
        <v>107</v>
      </c>
      <c r="G24" s="78" t="s">
        <v>108</v>
      </c>
      <c r="H24" s="79" t="s">
        <v>109</v>
      </c>
      <c r="I24" s="80">
        <v>45657</v>
      </c>
      <c r="J24" s="81">
        <v>0.4</v>
      </c>
      <c r="K24" s="82" t="s">
        <v>110</v>
      </c>
      <c r="L24" s="82">
        <v>0.25</v>
      </c>
      <c r="M24" s="82">
        <v>0.5</v>
      </c>
      <c r="N24" s="82">
        <v>0.75</v>
      </c>
      <c r="O24" s="83">
        <v>1</v>
      </c>
      <c r="P24" s="78" t="s">
        <v>111</v>
      </c>
      <c r="Q24" s="84">
        <v>45292</v>
      </c>
      <c r="R24" s="84">
        <v>45657</v>
      </c>
      <c r="S24" s="68" t="s">
        <v>112</v>
      </c>
    </row>
    <row r="25" spans="1:19" ht="72" x14ac:dyDescent="0.2">
      <c r="A25" s="77"/>
      <c r="B25" s="78"/>
      <c r="C25" s="78"/>
      <c r="D25" s="78"/>
      <c r="E25" s="78"/>
      <c r="F25" s="78"/>
      <c r="G25" s="78"/>
      <c r="H25" s="79" t="s">
        <v>113</v>
      </c>
      <c r="I25" s="80">
        <v>45657</v>
      </c>
      <c r="J25" s="81">
        <v>0.4</v>
      </c>
      <c r="K25" s="82"/>
      <c r="L25" s="82"/>
      <c r="M25" s="82"/>
      <c r="N25" s="82"/>
      <c r="O25" s="83"/>
      <c r="P25" s="78"/>
      <c r="Q25" s="78"/>
      <c r="R25" s="78"/>
      <c r="S25" s="68"/>
    </row>
    <row r="26" spans="1:19" ht="84" x14ac:dyDescent="0.2">
      <c r="A26" s="77"/>
      <c r="B26" s="78"/>
      <c r="C26" s="78"/>
      <c r="D26" s="78"/>
      <c r="E26" s="78"/>
      <c r="F26" s="78"/>
      <c r="G26" s="78"/>
      <c r="H26" s="79" t="s">
        <v>114</v>
      </c>
      <c r="I26" s="80">
        <v>45657</v>
      </c>
      <c r="J26" s="81">
        <v>0.2</v>
      </c>
      <c r="K26" s="82"/>
      <c r="L26" s="82"/>
      <c r="M26" s="82"/>
      <c r="N26" s="82"/>
      <c r="O26" s="83"/>
      <c r="P26" s="78"/>
      <c r="Q26" s="78"/>
      <c r="R26" s="78"/>
      <c r="S26" s="68"/>
    </row>
    <row r="27" spans="1:19" ht="60" customHeight="1" x14ac:dyDescent="0.2">
      <c r="A27" s="77">
        <v>1</v>
      </c>
      <c r="B27" s="78" t="s">
        <v>104</v>
      </c>
      <c r="C27" s="78" t="s">
        <v>105</v>
      </c>
      <c r="D27" s="78" t="s">
        <v>22</v>
      </c>
      <c r="E27" s="78" t="s">
        <v>115</v>
      </c>
      <c r="F27" s="78" t="s">
        <v>116</v>
      </c>
      <c r="G27" s="78" t="s">
        <v>117</v>
      </c>
      <c r="H27" s="79" t="s">
        <v>118</v>
      </c>
      <c r="I27" s="80">
        <v>45657</v>
      </c>
      <c r="J27" s="85">
        <v>0.4</v>
      </c>
      <c r="K27" s="82" t="s">
        <v>119</v>
      </c>
      <c r="L27" s="82">
        <v>0.25</v>
      </c>
      <c r="M27" s="82">
        <v>0.5</v>
      </c>
      <c r="N27" s="86">
        <v>0.75</v>
      </c>
      <c r="O27" s="83">
        <v>1</v>
      </c>
      <c r="P27" s="78" t="s">
        <v>103</v>
      </c>
      <c r="Q27" s="84">
        <v>45292</v>
      </c>
      <c r="R27" s="84">
        <v>45657</v>
      </c>
      <c r="S27" s="68" t="s">
        <v>112</v>
      </c>
    </row>
    <row r="28" spans="1:19" ht="72" x14ac:dyDescent="0.2">
      <c r="A28" s="77"/>
      <c r="B28" s="78"/>
      <c r="C28" s="78"/>
      <c r="D28" s="78"/>
      <c r="E28" s="78"/>
      <c r="F28" s="78"/>
      <c r="G28" s="78"/>
      <c r="H28" s="79" t="s">
        <v>120</v>
      </c>
      <c r="I28" s="80">
        <v>45657</v>
      </c>
      <c r="J28" s="85">
        <v>0.4</v>
      </c>
      <c r="K28" s="82"/>
      <c r="L28" s="82"/>
      <c r="M28" s="82"/>
      <c r="N28" s="86"/>
      <c r="O28" s="83"/>
      <c r="P28" s="78"/>
      <c r="Q28" s="78"/>
      <c r="R28" s="78"/>
      <c r="S28" s="68"/>
    </row>
    <row r="29" spans="1:19" ht="72" x14ac:dyDescent="0.2">
      <c r="A29" s="77"/>
      <c r="B29" s="78"/>
      <c r="C29" s="78"/>
      <c r="D29" s="78"/>
      <c r="E29" s="78"/>
      <c r="F29" s="78"/>
      <c r="G29" s="78"/>
      <c r="H29" s="79" t="s">
        <v>121</v>
      </c>
      <c r="I29" s="80">
        <v>45657</v>
      </c>
      <c r="J29" s="85">
        <v>0.2</v>
      </c>
      <c r="K29" s="82"/>
      <c r="L29" s="82"/>
      <c r="M29" s="82"/>
      <c r="N29" s="86"/>
      <c r="O29" s="83"/>
      <c r="P29" s="78"/>
      <c r="Q29" s="78"/>
      <c r="R29" s="78"/>
      <c r="S29" s="68"/>
    </row>
    <row r="30" spans="1:19" ht="132" customHeight="1" x14ac:dyDescent="0.2">
      <c r="A30" s="77" t="s">
        <v>122</v>
      </c>
      <c r="B30" s="78" t="s">
        <v>123</v>
      </c>
      <c r="C30" s="78" t="s">
        <v>124</v>
      </c>
      <c r="D30" s="78" t="s">
        <v>22</v>
      </c>
      <c r="E30" s="78" t="s">
        <v>125</v>
      </c>
      <c r="F30" s="78" t="s">
        <v>126</v>
      </c>
      <c r="G30" s="78" t="s">
        <v>127</v>
      </c>
      <c r="H30" s="79" t="s">
        <v>128</v>
      </c>
      <c r="I30" s="80">
        <v>45657</v>
      </c>
      <c r="J30" s="81">
        <v>0.4</v>
      </c>
      <c r="K30" s="82" t="s">
        <v>129</v>
      </c>
      <c r="L30" s="86">
        <v>0.25</v>
      </c>
      <c r="M30" s="86">
        <v>0.5</v>
      </c>
      <c r="N30" s="86">
        <v>0.75</v>
      </c>
      <c r="O30" s="83">
        <v>1</v>
      </c>
      <c r="P30" s="78" t="s">
        <v>103</v>
      </c>
      <c r="Q30" s="84">
        <v>45292</v>
      </c>
      <c r="R30" s="84">
        <v>45657</v>
      </c>
      <c r="S30" s="68" t="s">
        <v>112</v>
      </c>
    </row>
    <row r="31" spans="1:19" ht="48" x14ac:dyDescent="0.2">
      <c r="A31" s="77"/>
      <c r="B31" s="78"/>
      <c r="C31" s="78"/>
      <c r="D31" s="78"/>
      <c r="E31" s="78"/>
      <c r="F31" s="78"/>
      <c r="G31" s="78"/>
      <c r="H31" s="79" t="s">
        <v>130</v>
      </c>
      <c r="I31" s="80">
        <v>45657</v>
      </c>
      <c r="J31" s="81">
        <v>0.3</v>
      </c>
      <c r="K31" s="82"/>
      <c r="L31" s="86"/>
      <c r="M31" s="86"/>
      <c r="N31" s="86"/>
      <c r="O31" s="83"/>
      <c r="P31" s="78"/>
      <c r="Q31" s="78"/>
      <c r="R31" s="78"/>
      <c r="S31" s="68"/>
    </row>
    <row r="32" spans="1:19" ht="60" x14ac:dyDescent="0.2">
      <c r="A32" s="77"/>
      <c r="B32" s="78"/>
      <c r="C32" s="78"/>
      <c r="D32" s="78"/>
      <c r="E32" s="78"/>
      <c r="F32" s="78"/>
      <c r="G32" s="78"/>
      <c r="H32" s="79" t="s">
        <v>131</v>
      </c>
      <c r="I32" s="80">
        <v>45657</v>
      </c>
      <c r="J32" s="81">
        <v>0.3</v>
      </c>
      <c r="K32" s="82"/>
      <c r="L32" s="86"/>
      <c r="M32" s="86"/>
      <c r="N32" s="86"/>
      <c r="O32" s="83"/>
      <c r="P32" s="78"/>
      <c r="Q32" s="78"/>
      <c r="R32" s="78"/>
      <c r="S32" s="68"/>
    </row>
    <row r="33" spans="1:19" ht="132" customHeight="1" x14ac:dyDescent="0.2">
      <c r="A33" s="77" t="s">
        <v>122</v>
      </c>
      <c r="B33" s="78" t="s">
        <v>123</v>
      </c>
      <c r="C33" s="78" t="s">
        <v>132</v>
      </c>
      <c r="D33" s="78" t="s">
        <v>22</v>
      </c>
      <c r="E33" s="78" t="s">
        <v>133</v>
      </c>
      <c r="F33" s="78" t="s">
        <v>134</v>
      </c>
      <c r="G33" s="78" t="s">
        <v>135</v>
      </c>
      <c r="H33" s="87" t="s">
        <v>136</v>
      </c>
      <c r="I33" s="80">
        <v>45657</v>
      </c>
      <c r="J33" s="81">
        <v>0.4</v>
      </c>
      <c r="K33" s="82" t="s">
        <v>137</v>
      </c>
      <c r="L33" s="86">
        <v>0.25</v>
      </c>
      <c r="M33" s="86">
        <v>0.5</v>
      </c>
      <c r="N33" s="86">
        <v>0.75</v>
      </c>
      <c r="O33" s="83">
        <v>1</v>
      </c>
      <c r="P33" s="78" t="s">
        <v>103</v>
      </c>
      <c r="Q33" s="84">
        <v>45292</v>
      </c>
      <c r="R33" s="84">
        <v>45657</v>
      </c>
      <c r="S33" s="68" t="s">
        <v>112</v>
      </c>
    </row>
    <row r="34" spans="1:19" ht="96" x14ac:dyDescent="0.2">
      <c r="A34" s="77"/>
      <c r="B34" s="78"/>
      <c r="C34" s="78"/>
      <c r="D34" s="78"/>
      <c r="E34" s="78"/>
      <c r="F34" s="78"/>
      <c r="G34" s="78"/>
      <c r="H34" s="87" t="s">
        <v>138</v>
      </c>
      <c r="I34" s="80">
        <v>45657</v>
      </c>
      <c r="J34" s="81">
        <v>0.3</v>
      </c>
      <c r="K34" s="82"/>
      <c r="L34" s="86"/>
      <c r="M34" s="86"/>
      <c r="N34" s="86"/>
      <c r="O34" s="83"/>
      <c r="P34" s="78"/>
      <c r="Q34" s="78"/>
      <c r="R34" s="78"/>
      <c r="S34" s="68"/>
    </row>
    <row r="35" spans="1:19" ht="84" x14ac:dyDescent="0.2">
      <c r="A35" s="77"/>
      <c r="B35" s="78"/>
      <c r="C35" s="78"/>
      <c r="D35" s="78"/>
      <c r="E35" s="78"/>
      <c r="F35" s="78"/>
      <c r="G35" s="78"/>
      <c r="H35" s="87" t="s">
        <v>139</v>
      </c>
      <c r="I35" s="80">
        <v>45657</v>
      </c>
      <c r="J35" s="81">
        <v>0.3</v>
      </c>
      <c r="K35" s="82"/>
      <c r="L35" s="86"/>
      <c r="M35" s="86"/>
      <c r="N35" s="86"/>
      <c r="O35" s="83"/>
      <c r="P35" s="78"/>
      <c r="Q35" s="78"/>
      <c r="R35" s="78"/>
      <c r="S35" s="68"/>
    </row>
    <row r="36" spans="1:19" ht="72" customHeight="1" x14ac:dyDescent="0.2">
      <c r="A36" s="77">
        <v>6</v>
      </c>
      <c r="B36" s="78" t="s">
        <v>20</v>
      </c>
      <c r="C36" s="78" t="s">
        <v>21</v>
      </c>
      <c r="D36" s="78" t="s">
        <v>22</v>
      </c>
      <c r="E36" s="78" t="s">
        <v>140</v>
      </c>
      <c r="F36" s="78" t="s">
        <v>141</v>
      </c>
      <c r="G36" s="78" t="s">
        <v>142</v>
      </c>
      <c r="H36" s="87" t="s">
        <v>143</v>
      </c>
      <c r="I36" s="80">
        <v>45657</v>
      </c>
      <c r="J36" s="85">
        <v>0.3</v>
      </c>
      <c r="K36" s="82" t="s">
        <v>144</v>
      </c>
      <c r="L36" s="82">
        <v>0.25</v>
      </c>
      <c r="M36" s="82">
        <v>0.5</v>
      </c>
      <c r="N36" s="86">
        <v>0.75</v>
      </c>
      <c r="O36" s="83">
        <v>1</v>
      </c>
      <c r="P36" s="78" t="s">
        <v>111</v>
      </c>
      <c r="Q36" s="84">
        <v>45292</v>
      </c>
      <c r="R36" s="84">
        <v>45657</v>
      </c>
      <c r="S36" s="68" t="s">
        <v>112</v>
      </c>
    </row>
    <row r="37" spans="1:19" ht="72" x14ac:dyDescent="0.2">
      <c r="A37" s="77"/>
      <c r="B37" s="78"/>
      <c r="C37" s="78"/>
      <c r="D37" s="78"/>
      <c r="E37" s="78"/>
      <c r="F37" s="78"/>
      <c r="G37" s="78"/>
      <c r="H37" s="87" t="s">
        <v>145</v>
      </c>
      <c r="I37" s="80">
        <v>45657</v>
      </c>
      <c r="J37" s="85">
        <v>0.4</v>
      </c>
      <c r="K37" s="82"/>
      <c r="L37" s="82"/>
      <c r="M37" s="82"/>
      <c r="N37" s="86"/>
      <c r="O37" s="83"/>
      <c r="P37" s="78"/>
      <c r="Q37" s="78"/>
      <c r="R37" s="78"/>
      <c r="S37" s="68"/>
    </row>
    <row r="38" spans="1:19" ht="36" x14ac:dyDescent="0.2">
      <c r="A38" s="77"/>
      <c r="B38" s="78"/>
      <c r="C38" s="78"/>
      <c r="D38" s="78"/>
      <c r="E38" s="78"/>
      <c r="F38" s="78"/>
      <c r="G38" s="78"/>
      <c r="H38" s="87" t="s">
        <v>146</v>
      </c>
      <c r="I38" s="80">
        <v>45657</v>
      </c>
      <c r="J38" s="85">
        <v>0.3</v>
      </c>
      <c r="K38" s="82"/>
      <c r="L38" s="82"/>
      <c r="M38" s="82"/>
      <c r="N38" s="86"/>
      <c r="O38" s="83"/>
      <c r="P38" s="78"/>
      <c r="Q38" s="78"/>
      <c r="R38" s="78"/>
      <c r="S38" s="68"/>
    </row>
    <row r="39" spans="1:19" x14ac:dyDescent="0.2">
      <c r="A39" s="88">
        <v>4</v>
      </c>
      <c r="B39" s="89" t="s">
        <v>147</v>
      </c>
      <c r="C39" s="90" t="s">
        <v>148</v>
      </c>
      <c r="D39" s="89" t="s">
        <v>22</v>
      </c>
      <c r="E39" s="89" t="s">
        <v>149</v>
      </c>
      <c r="F39" s="78" t="s">
        <v>150</v>
      </c>
      <c r="G39" s="78" t="s">
        <v>151</v>
      </c>
      <c r="H39" s="89" t="s">
        <v>152</v>
      </c>
      <c r="I39" s="91">
        <v>45657</v>
      </c>
      <c r="J39" s="92">
        <v>1</v>
      </c>
      <c r="K39" s="93" t="s">
        <v>153</v>
      </c>
      <c r="L39" s="93">
        <v>0.25</v>
      </c>
      <c r="M39" s="93">
        <v>0.5</v>
      </c>
      <c r="N39" s="93">
        <v>0.75</v>
      </c>
      <c r="O39" s="92">
        <v>1</v>
      </c>
      <c r="P39" s="66" t="s">
        <v>154</v>
      </c>
      <c r="Q39" s="94">
        <v>45292</v>
      </c>
      <c r="R39" s="94">
        <v>45657</v>
      </c>
      <c r="S39" s="95" t="s">
        <v>155</v>
      </c>
    </row>
    <row r="40" spans="1:19" x14ac:dyDescent="0.2">
      <c r="A40" s="88"/>
      <c r="B40" s="89"/>
      <c r="C40" s="90" t="s">
        <v>156</v>
      </c>
      <c r="D40" s="89"/>
      <c r="E40" s="89"/>
      <c r="F40" s="78"/>
      <c r="G40" s="78"/>
      <c r="H40" s="89"/>
      <c r="I40" s="91"/>
      <c r="J40" s="92"/>
      <c r="K40" s="93"/>
      <c r="L40" s="93"/>
      <c r="M40" s="93"/>
      <c r="N40" s="93"/>
      <c r="O40" s="92"/>
      <c r="P40" s="66"/>
      <c r="Q40" s="66"/>
      <c r="R40" s="66"/>
      <c r="S40" s="95"/>
    </row>
    <row r="41" spans="1:19" x14ac:dyDescent="0.2">
      <c r="A41" s="88"/>
      <c r="B41" s="89"/>
      <c r="C41" s="90" t="s">
        <v>157</v>
      </c>
      <c r="D41" s="89"/>
      <c r="E41" s="89"/>
      <c r="F41" s="78"/>
      <c r="G41" s="78"/>
      <c r="H41" s="89"/>
      <c r="I41" s="91"/>
      <c r="J41" s="92"/>
      <c r="K41" s="93"/>
      <c r="L41" s="93"/>
      <c r="M41" s="93"/>
      <c r="N41" s="93"/>
      <c r="O41" s="92"/>
      <c r="P41" s="66"/>
      <c r="Q41" s="66"/>
      <c r="R41" s="66"/>
      <c r="S41" s="95"/>
    </row>
    <row r="42" spans="1:19" x14ac:dyDescent="0.2">
      <c r="A42" s="88">
        <v>4</v>
      </c>
      <c r="B42" s="89" t="s">
        <v>147</v>
      </c>
      <c r="C42" s="90" t="s">
        <v>148</v>
      </c>
      <c r="D42" s="89" t="s">
        <v>22</v>
      </c>
      <c r="E42" s="89" t="s">
        <v>158</v>
      </c>
      <c r="F42" s="78" t="s">
        <v>159</v>
      </c>
      <c r="G42" s="78" t="s">
        <v>160</v>
      </c>
      <c r="H42" s="66" t="s">
        <v>161</v>
      </c>
      <c r="I42" s="91">
        <v>45657</v>
      </c>
      <c r="J42" s="92">
        <v>1</v>
      </c>
      <c r="K42" s="93" t="s">
        <v>162</v>
      </c>
      <c r="L42" s="93">
        <v>0</v>
      </c>
      <c r="M42" s="93">
        <v>0</v>
      </c>
      <c r="N42" s="96">
        <v>0</v>
      </c>
      <c r="O42" s="92">
        <v>1</v>
      </c>
      <c r="P42" s="66" t="s">
        <v>154</v>
      </c>
      <c r="Q42" s="94">
        <v>45292</v>
      </c>
      <c r="R42" s="94">
        <v>45657</v>
      </c>
      <c r="S42" s="95" t="s">
        <v>155</v>
      </c>
    </row>
    <row r="43" spans="1:19" x14ac:dyDescent="0.2">
      <c r="A43" s="88"/>
      <c r="B43" s="89"/>
      <c r="C43" s="90" t="s">
        <v>156</v>
      </c>
      <c r="D43" s="89"/>
      <c r="E43" s="89"/>
      <c r="F43" s="78"/>
      <c r="G43" s="78"/>
      <c r="H43" s="66"/>
      <c r="I43" s="91"/>
      <c r="J43" s="92"/>
      <c r="K43" s="93"/>
      <c r="L43" s="93"/>
      <c r="M43" s="93"/>
      <c r="N43" s="96"/>
      <c r="O43" s="92"/>
      <c r="P43" s="66"/>
      <c r="Q43" s="66"/>
      <c r="R43" s="66"/>
      <c r="S43" s="95"/>
    </row>
    <row r="44" spans="1:19" x14ac:dyDescent="0.2">
      <c r="A44" s="88"/>
      <c r="B44" s="89"/>
      <c r="C44" s="90" t="s">
        <v>157</v>
      </c>
      <c r="D44" s="89"/>
      <c r="E44" s="89"/>
      <c r="F44" s="78"/>
      <c r="G44" s="78"/>
      <c r="H44" s="66"/>
      <c r="I44" s="91"/>
      <c r="J44" s="92"/>
      <c r="K44" s="93"/>
      <c r="L44" s="93"/>
      <c r="M44" s="93"/>
      <c r="N44" s="96"/>
      <c r="O44" s="92"/>
      <c r="P44" s="66"/>
      <c r="Q44" s="66"/>
      <c r="R44" s="66"/>
      <c r="S44" s="95"/>
    </row>
    <row r="45" spans="1:19" x14ac:dyDescent="0.2">
      <c r="A45" s="88">
        <v>4</v>
      </c>
      <c r="B45" s="89" t="s">
        <v>147</v>
      </c>
      <c r="C45" s="90" t="s">
        <v>148</v>
      </c>
      <c r="D45" s="89" t="s">
        <v>22</v>
      </c>
      <c r="E45" s="89" t="s">
        <v>163</v>
      </c>
      <c r="F45" s="78" t="s">
        <v>164</v>
      </c>
      <c r="G45" s="78" t="s">
        <v>165</v>
      </c>
      <c r="H45" s="66" t="s">
        <v>166</v>
      </c>
      <c r="I45" s="91">
        <v>45657</v>
      </c>
      <c r="J45" s="92">
        <v>1</v>
      </c>
      <c r="K45" s="93" t="s">
        <v>167</v>
      </c>
      <c r="L45" s="93">
        <v>0</v>
      </c>
      <c r="M45" s="93">
        <v>0</v>
      </c>
      <c r="N45" s="96">
        <v>0</v>
      </c>
      <c r="O45" s="92">
        <v>1</v>
      </c>
      <c r="P45" s="66" t="s">
        <v>154</v>
      </c>
      <c r="Q45" s="94">
        <v>45292</v>
      </c>
      <c r="R45" s="94">
        <v>45657</v>
      </c>
      <c r="S45" s="95" t="s">
        <v>155</v>
      </c>
    </row>
    <row r="46" spans="1:19" x14ac:dyDescent="0.2">
      <c r="A46" s="88"/>
      <c r="B46" s="89"/>
      <c r="C46" s="90" t="s">
        <v>156</v>
      </c>
      <c r="D46" s="89"/>
      <c r="E46" s="89"/>
      <c r="F46" s="78"/>
      <c r="G46" s="78"/>
      <c r="H46" s="66"/>
      <c r="I46" s="91"/>
      <c r="J46" s="92"/>
      <c r="K46" s="93"/>
      <c r="L46" s="93"/>
      <c r="M46" s="93"/>
      <c r="N46" s="96"/>
      <c r="O46" s="92"/>
      <c r="P46" s="66"/>
      <c r="Q46" s="66"/>
      <c r="R46" s="66"/>
      <c r="S46" s="95"/>
    </row>
    <row r="47" spans="1:19" x14ac:dyDescent="0.2">
      <c r="A47" s="88"/>
      <c r="B47" s="89"/>
      <c r="C47" s="90" t="s">
        <v>157</v>
      </c>
      <c r="D47" s="89"/>
      <c r="E47" s="89"/>
      <c r="F47" s="78"/>
      <c r="G47" s="78"/>
      <c r="H47" s="66"/>
      <c r="I47" s="91"/>
      <c r="J47" s="92"/>
      <c r="K47" s="93"/>
      <c r="L47" s="93"/>
      <c r="M47" s="93"/>
      <c r="N47" s="96"/>
      <c r="O47" s="92"/>
      <c r="P47" s="66"/>
      <c r="Q47" s="66"/>
      <c r="R47" s="66"/>
      <c r="S47" s="95"/>
    </row>
    <row r="48" spans="1:19" x14ac:dyDescent="0.2">
      <c r="A48" s="88">
        <v>4</v>
      </c>
      <c r="B48" s="89" t="s">
        <v>147</v>
      </c>
      <c r="C48" s="90" t="s">
        <v>148</v>
      </c>
      <c r="D48" s="89" t="s">
        <v>22</v>
      </c>
      <c r="E48" s="89" t="s">
        <v>168</v>
      </c>
      <c r="F48" s="78" t="s">
        <v>169</v>
      </c>
      <c r="G48" s="78" t="s">
        <v>170</v>
      </c>
      <c r="H48" s="66" t="s">
        <v>171</v>
      </c>
      <c r="I48" s="91">
        <v>45657</v>
      </c>
      <c r="J48" s="92">
        <v>1</v>
      </c>
      <c r="K48" s="93" t="s">
        <v>172</v>
      </c>
      <c r="L48" s="93">
        <v>0</v>
      </c>
      <c r="M48" s="93">
        <v>0</v>
      </c>
      <c r="N48" s="96">
        <v>0</v>
      </c>
      <c r="O48" s="92">
        <v>1</v>
      </c>
      <c r="P48" s="66" t="s">
        <v>154</v>
      </c>
      <c r="Q48" s="94">
        <v>45292</v>
      </c>
      <c r="R48" s="94">
        <v>45657</v>
      </c>
      <c r="S48" s="95" t="s">
        <v>155</v>
      </c>
    </row>
    <row r="49" spans="1:19" x14ac:dyDescent="0.2">
      <c r="A49" s="88"/>
      <c r="B49" s="89"/>
      <c r="C49" s="90" t="s">
        <v>156</v>
      </c>
      <c r="D49" s="89"/>
      <c r="E49" s="89"/>
      <c r="F49" s="78"/>
      <c r="G49" s="78"/>
      <c r="H49" s="66"/>
      <c r="I49" s="91"/>
      <c r="J49" s="92"/>
      <c r="K49" s="93"/>
      <c r="L49" s="93"/>
      <c r="M49" s="93"/>
      <c r="N49" s="96"/>
      <c r="O49" s="92"/>
      <c r="P49" s="66"/>
      <c r="Q49" s="66"/>
      <c r="R49" s="66"/>
      <c r="S49" s="95"/>
    </row>
    <row r="50" spans="1:19" x14ac:dyDescent="0.2">
      <c r="A50" s="88"/>
      <c r="B50" s="89"/>
      <c r="C50" s="90" t="s">
        <v>157</v>
      </c>
      <c r="D50" s="89"/>
      <c r="E50" s="89"/>
      <c r="F50" s="78"/>
      <c r="G50" s="78"/>
      <c r="H50" s="66"/>
      <c r="I50" s="91"/>
      <c r="J50" s="92"/>
      <c r="K50" s="93"/>
      <c r="L50" s="93"/>
      <c r="M50" s="93"/>
      <c r="N50" s="96"/>
      <c r="O50" s="92"/>
      <c r="P50" s="66"/>
      <c r="Q50" s="66"/>
      <c r="R50" s="66"/>
      <c r="S50" s="95"/>
    </row>
    <row r="51" spans="1:19" ht="36" customHeight="1" x14ac:dyDescent="0.2">
      <c r="A51" s="77">
        <v>5</v>
      </c>
      <c r="B51" s="66" t="s">
        <v>173</v>
      </c>
      <c r="C51" s="66" t="s">
        <v>174</v>
      </c>
      <c r="D51" s="66" t="s">
        <v>175</v>
      </c>
      <c r="E51" s="78" t="s">
        <v>176</v>
      </c>
      <c r="F51" s="97" t="s">
        <v>177</v>
      </c>
      <c r="G51" s="97" t="s">
        <v>178</v>
      </c>
      <c r="H51" s="64" t="s">
        <v>179</v>
      </c>
      <c r="I51" s="98">
        <v>45657</v>
      </c>
      <c r="J51" s="99">
        <v>0.45</v>
      </c>
      <c r="K51" s="100" t="s">
        <v>180</v>
      </c>
      <c r="L51" s="93">
        <v>0</v>
      </c>
      <c r="M51" s="93">
        <v>0.3</v>
      </c>
      <c r="N51" s="93">
        <v>0.6</v>
      </c>
      <c r="O51" s="92">
        <v>1</v>
      </c>
      <c r="P51" s="66" t="s">
        <v>181</v>
      </c>
      <c r="Q51" s="94">
        <v>45292</v>
      </c>
      <c r="R51" s="94">
        <v>45657</v>
      </c>
      <c r="S51" s="95" t="s">
        <v>182</v>
      </c>
    </row>
    <row r="52" spans="1:19" ht="48" x14ac:dyDescent="0.2">
      <c r="A52" s="77"/>
      <c r="B52" s="66"/>
      <c r="C52" s="66"/>
      <c r="D52" s="66"/>
      <c r="E52" s="78"/>
      <c r="F52" s="97"/>
      <c r="G52" s="97"/>
      <c r="H52" s="73" t="s">
        <v>183</v>
      </c>
      <c r="I52" s="98">
        <v>45657</v>
      </c>
      <c r="J52" s="101">
        <v>0.45</v>
      </c>
      <c r="K52" s="100"/>
      <c r="L52" s="93"/>
      <c r="M52" s="93"/>
      <c r="N52" s="93"/>
      <c r="O52" s="92"/>
      <c r="P52" s="66"/>
      <c r="Q52" s="66"/>
      <c r="R52" s="66"/>
      <c r="S52" s="95"/>
    </row>
    <row r="53" spans="1:19" ht="24" x14ac:dyDescent="0.2">
      <c r="A53" s="77"/>
      <c r="B53" s="66"/>
      <c r="C53" s="66"/>
      <c r="D53" s="66"/>
      <c r="E53" s="78"/>
      <c r="F53" s="97"/>
      <c r="G53" s="97"/>
      <c r="H53" s="73" t="s">
        <v>184</v>
      </c>
      <c r="I53" s="98">
        <v>45657</v>
      </c>
      <c r="J53" s="101">
        <v>0.1</v>
      </c>
      <c r="K53" s="100"/>
      <c r="L53" s="93"/>
      <c r="M53" s="93"/>
      <c r="N53" s="93"/>
      <c r="O53" s="92"/>
      <c r="P53" s="66"/>
      <c r="Q53" s="66"/>
      <c r="R53" s="66"/>
      <c r="S53" s="95"/>
    </row>
    <row r="54" spans="1:19" ht="48" customHeight="1" x14ac:dyDescent="0.2">
      <c r="A54" s="77">
        <v>5</v>
      </c>
      <c r="B54" s="66" t="s">
        <v>173</v>
      </c>
      <c r="C54" s="66" t="s">
        <v>185</v>
      </c>
      <c r="D54" s="66" t="s">
        <v>186</v>
      </c>
      <c r="E54" s="78" t="s">
        <v>187</v>
      </c>
      <c r="F54" s="97" t="s">
        <v>188</v>
      </c>
      <c r="G54" s="97" t="s">
        <v>189</v>
      </c>
      <c r="H54" s="64" t="s">
        <v>190</v>
      </c>
      <c r="I54" s="98">
        <v>45565</v>
      </c>
      <c r="J54" s="101">
        <v>0.5</v>
      </c>
      <c r="K54" s="100" t="s">
        <v>191</v>
      </c>
      <c r="L54" s="96">
        <v>0.18</v>
      </c>
      <c r="M54" s="96">
        <v>0.4</v>
      </c>
      <c r="N54" s="96">
        <v>0.78</v>
      </c>
      <c r="O54" s="92">
        <v>1</v>
      </c>
      <c r="P54" s="66" t="s">
        <v>181</v>
      </c>
      <c r="Q54" s="94">
        <v>45292</v>
      </c>
      <c r="R54" s="94">
        <v>45657</v>
      </c>
      <c r="S54" s="95" t="s">
        <v>182</v>
      </c>
    </row>
    <row r="55" spans="1:19" ht="36" x14ac:dyDescent="0.2">
      <c r="A55" s="77"/>
      <c r="B55" s="66"/>
      <c r="C55" s="66"/>
      <c r="D55" s="66"/>
      <c r="E55" s="78"/>
      <c r="F55" s="97"/>
      <c r="G55" s="97"/>
      <c r="H55" s="73" t="s">
        <v>192</v>
      </c>
      <c r="I55" s="98">
        <v>45657</v>
      </c>
      <c r="J55" s="101">
        <v>0.25</v>
      </c>
      <c r="K55" s="100"/>
      <c r="L55" s="96"/>
      <c r="M55" s="96"/>
      <c r="N55" s="96"/>
      <c r="O55" s="92"/>
      <c r="P55" s="66"/>
      <c r="Q55" s="66"/>
      <c r="R55" s="66"/>
      <c r="S55" s="95"/>
    </row>
    <row r="56" spans="1:19" ht="36" x14ac:dyDescent="0.2">
      <c r="A56" s="77"/>
      <c r="B56" s="66"/>
      <c r="C56" s="66"/>
      <c r="D56" s="66"/>
      <c r="E56" s="78"/>
      <c r="F56" s="97"/>
      <c r="G56" s="97"/>
      <c r="H56" s="73" t="s">
        <v>193</v>
      </c>
      <c r="I56" s="98">
        <v>45657</v>
      </c>
      <c r="J56" s="101">
        <v>0.25</v>
      </c>
      <c r="K56" s="100"/>
      <c r="L56" s="96"/>
      <c r="M56" s="96"/>
      <c r="N56" s="96"/>
      <c r="O56" s="92"/>
      <c r="P56" s="66"/>
      <c r="Q56" s="66"/>
      <c r="R56" s="66"/>
      <c r="S56" s="95"/>
    </row>
    <row r="57" spans="1:19" ht="48" customHeight="1" x14ac:dyDescent="0.2">
      <c r="A57" s="77">
        <v>5</v>
      </c>
      <c r="B57" s="78" t="s">
        <v>173</v>
      </c>
      <c r="C57" s="78" t="s">
        <v>185</v>
      </c>
      <c r="D57" s="66" t="s">
        <v>194</v>
      </c>
      <c r="E57" s="78" t="s">
        <v>195</v>
      </c>
      <c r="F57" s="97" t="s">
        <v>196</v>
      </c>
      <c r="G57" s="97" t="s">
        <v>197</v>
      </c>
      <c r="H57" s="73" t="s">
        <v>198</v>
      </c>
      <c r="I57" s="98">
        <v>45657</v>
      </c>
      <c r="J57" s="101">
        <v>0.5</v>
      </c>
      <c r="K57" s="100" t="s">
        <v>199</v>
      </c>
      <c r="L57" s="93">
        <v>0.05</v>
      </c>
      <c r="M57" s="93">
        <v>0.1</v>
      </c>
      <c r="N57" s="96">
        <v>0.6</v>
      </c>
      <c r="O57" s="92">
        <v>1</v>
      </c>
      <c r="P57" s="66" t="s">
        <v>181</v>
      </c>
      <c r="Q57" s="94">
        <v>45292</v>
      </c>
      <c r="R57" s="94">
        <v>45657</v>
      </c>
      <c r="S57" s="95" t="s">
        <v>182</v>
      </c>
    </row>
    <row r="58" spans="1:19" ht="60" x14ac:dyDescent="0.2">
      <c r="A58" s="77"/>
      <c r="B58" s="78"/>
      <c r="C58" s="78"/>
      <c r="D58" s="66"/>
      <c r="E58" s="78"/>
      <c r="F58" s="97"/>
      <c r="G58" s="97"/>
      <c r="H58" s="73" t="s">
        <v>200</v>
      </c>
      <c r="I58" s="98">
        <v>45657</v>
      </c>
      <c r="J58" s="101">
        <v>0.5</v>
      </c>
      <c r="K58" s="100"/>
      <c r="L58" s="93"/>
      <c r="M58" s="93"/>
      <c r="N58" s="96"/>
      <c r="O58" s="92"/>
      <c r="P58" s="66"/>
      <c r="Q58" s="94"/>
      <c r="R58" s="94"/>
      <c r="S58" s="95"/>
    </row>
    <row r="59" spans="1:19" ht="36" customHeight="1" x14ac:dyDescent="0.2">
      <c r="A59" s="102">
        <v>5</v>
      </c>
      <c r="B59" s="103" t="s">
        <v>173</v>
      </c>
      <c r="C59" s="78" t="s">
        <v>201</v>
      </c>
      <c r="D59" s="66" t="s">
        <v>202</v>
      </c>
      <c r="E59" s="78" t="s">
        <v>203</v>
      </c>
      <c r="F59" s="97" t="s">
        <v>204</v>
      </c>
      <c r="G59" s="97" t="s">
        <v>205</v>
      </c>
      <c r="H59" s="73" t="s">
        <v>206</v>
      </c>
      <c r="I59" s="98">
        <v>45657</v>
      </c>
      <c r="J59" s="101">
        <v>0.5</v>
      </c>
      <c r="K59" s="100" t="s">
        <v>207</v>
      </c>
      <c r="L59" s="93">
        <v>0</v>
      </c>
      <c r="M59" s="93">
        <v>0.1</v>
      </c>
      <c r="N59" s="93">
        <v>0.3</v>
      </c>
      <c r="O59" s="93">
        <v>1</v>
      </c>
      <c r="P59" s="66" t="s">
        <v>181</v>
      </c>
      <c r="Q59" s="94">
        <v>45292</v>
      </c>
      <c r="R59" s="94">
        <v>45657</v>
      </c>
      <c r="S59" s="95" t="s">
        <v>182</v>
      </c>
    </row>
    <row r="60" spans="1:19" ht="36" x14ac:dyDescent="0.2">
      <c r="A60" s="102"/>
      <c r="B60" s="103"/>
      <c r="C60" s="78"/>
      <c r="D60" s="66"/>
      <c r="E60" s="78"/>
      <c r="F60" s="97"/>
      <c r="G60" s="97"/>
      <c r="H60" s="73" t="s">
        <v>208</v>
      </c>
      <c r="I60" s="98">
        <v>45657</v>
      </c>
      <c r="J60" s="101">
        <v>0.5</v>
      </c>
      <c r="K60" s="100"/>
      <c r="L60" s="93"/>
      <c r="M60" s="93"/>
      <c r="N60" s="93"/>
      <c r="O60" s="93"/>
      <c r="P60" s="66"/>
      <c r="Q60" s="94"/>
      <c r="R60" s="94"/>
      <c r="S60" s="95"/>
    </row>
    <row r="61" spans="1:19" ht="120" x14ac:dyDescent="0.2">
      <c r="A61" s="104">
        <v>6</v>
      </c>
      <c r="B61" s="105" t="s">
        <v>32</v>
      </c>
      <c r="C61" s="105" t="s">
        <v>33</v>
      </c>
      <c r="D61" s="39" t="s">
        <v>22</v>
      </c>
      <c r="E61" s="106" t="s">
        <v>209</v>
      </c>
      <c r="F61" s="106" t="s">
        <v>210</v>
      </c>
      <c r="G61" s="106" t="s">
        <v>211</v>
      </c>
      <c r="H61" s="64" t="s">
        <v>212</v>
      </c>
      <c r="I61" s="107">
        <v>45657</v>
      </c>
      <c r="J61" s="108">
        <v>0.8</v>
      </c>
      <c r="K61" s="109" t="s">
        <v>213</v>
      </c>
      <c r="L61" s="109">
        <v>0.2</v>
      </c>
      <c r="M61" s="109">
        <v>0.4</v>
      </c>
      <c r="N61" s="109">
        <v>0.6</v>
      </c>
      <c r="O61" s="109">
        <v>1</v>
      </c>
      <c r="P61" s="106" t="s">
        <v>214</v>
      </c>
      <c r="Q61" s="110">
        <v>45292</v>
      </c>
      <c r="R61" s="110">
        <v>45596</v>
      </c>
      <c r="S61" s="111" t="s">
        <v>215</v>
      </c>
    </row>
    <row r="62" spans="1:19" ht="36" x14ac:dyDescent="0.2">
      <c r="A62" s="104"/>
      <c r="B62" s="105"/>
      <c r="C62" s="105"/>
      <c r="D62" s="39"/>
      <c r="E62" s="106"/>
      <c r="F62" s="106"/>
      <c r="G62" s="106"/>
      <c r="H62" s="64" t="s">
        <v>216</v>
      </c>
      <c r="I62" s="107">
        <v>45657</v>
      </c>
      <c r="J62" s="108">
        <v>0.2</v>
      </c>
      <c r="K62" s="109"/>
      <c r="L62" s="109"/>
      <c r="M62" s="109"/>
      <c r="N62" s="109"/>
      <c r="O62" s="109"/>
      <c r="P62" s="106"/>
      <c r="Q62" s="110"/>
      <c r="R62" s="110"/>
      <c r="S62" s="111"/>
    </row>
    <row r="63" spans="1:19" ht="72" customHeight="1" x14ac:dyDescent="0.2">
      <c r="A63" s="37">
        <v>6</v>
      </c>
      <c r="B63" s="112" t="s">
        <v>32</v>
      </c>
      <c r="C63" s="39" t="s">
        <v>217</v>
      </c>
      <c r="D63" s="113" t="s">
        <v>218</v>
      </c>
      <c r="E63" s="114" t="s">
        <v>219</v>
      </c>
      <c r="F63" s="106" t="s">
        <v>220</v>
      </c>
      <c r="G63" s="106" t="s">
        <v>221</v>
      </c>
      <c r="H63" s="73" t="s">
        <v>222</v>
      </c>
      <c r="I63" s="115">
        <v>45382</v>
      </c>
      <c r="J63" s="116">
        <v>0.25</v>
      </c>
      <c r="K63" s="117" t="s">
        <v>223</v>
      </c>
      <c r="L63" s="117">
        <v>1</v>
      </c>
      <c r="M63" s="117">
        <v>1</v>
      </c>
      <c r="N63" s="117">
        <v>1</v>
      </c>
      <c r="O63" s="117">
        <v>1</v>
      </c>
      <c r="P63" s="39" t="s">
        <v>224</v>
      </c>
      <c r="Q63" s="118">
        <v>45292</v>
      </c>
      <c r="R63" s="118">
        <v>45657</v>
      </c>
      <c r="S63" s="48" t="s">
        <v>215</v>
      </c>
    </row>
    <row r="64" spans="1:19" ht="60" x14ac:dyDescent="0.2">
      <c r="A64" s="37"/>
      <c r="B64" s="112"/>
      <c r="C64" s="39"/>
      <c r="D64" s="113"/>
      <c r="E64" s="114"/>
      <c r="F64" s="106"/>
      <c r="G64" s="106"/>
      <c r="H64" s="73" t="s">
        <v>225</v>
      </c>
      <c r="I64" s="115">
        <v>45657</v>
      </c>
      <c r="J64" s="116">
        <v>0.25</v>
      </c>
      <c r="K64" s="117"/>
      <c r="L64" s="117"/>
      <c r="M64" s="117"/>
      <c r="N64" s="117"/>
      <c r="O64" s="117"/>
      <c r="P64" s="39"/>
      <c r="Q64" s="118"/>
      <c r="R64" s="118"/>
      <c r="S64" s="48"/>
    </row>
    <row r="65" spans="1:19" ht="24" x14ac:dyDescent="0.2">
      <c r="A65" s="37"/>
      <c r="B65" s="112"/>
      <c r="C65" s="39"/>
      <c r="D65" s="113"/>
      <c r="E65" s="114"/>
      <c r="F65" s="106"/>
      <c r="G65" s="106"/>
      <c r="H65" s="73" t="s">
        <v>226</v>
      </c>
      <c r="I65" s="115">
        <v>45657</v>
      </c>
      <c r="J65" s="116">
        <v>0.25</v>
      </c>
      <c r="K65" s="117"/>
      <c r="L65" s="117"/>
      <c r="M65" s="117"/>
      <c r="N65" s="117"/>
      <c r="O65" s="117"/>
      <c r="P65" s="39"/>
      <c r="Q65" s="118"/>
      <c r="R65" s="118"/>
      <c r="S65" s="48"/>
    </row>
    <row r="66" spans="1:19" ht="48" x14ac:dyDescent="0.2">
      <c r="A66" s="37"/>
      <c r="B66" s="112"/>
      <c r="C66" s="39"/>
      <c r="D66" s="113"/>
      <c r="E66" s="114"/>
      <c r="F66" s="106"/>
      <c r="G66" s="106"/>
      <c r="H66" s="73" t="s">
        <v>227</v>
      </c>
      <c r="I66" s="115">
        <v>45657</v>
      </c>
      <c r="J66" s="116">
        <v>0.25</v>
      </c>
      <c r="K66" s="117"/>
      <c r="L66" s="117"/>
      <c r="M66" s="117"/>
      <c r="N66" s="117"/>
      <c r="O66" s="117"/>
      <c r="P66" s="39"/>
      <c r="Q66" s="118"/>
      <c r="R66" s="118"/>
      <c r="S66" s="48"/>
    </row>
    <row r="67" spans="1:19" ht="48" x14ac:dyDescent="0.2">
      <c r="A67" s="119">
        <v>6</v>
      </c>
      <c r="B67" s="71" t="s">
        <v>20</v>
      </c>
      <c r="C67" s="71" t="s">
        <v>228</v>
      </c>
      <c r="D67" s="71" t="s">
        <v>229</v>
      </c>
      <c r="E67" s="120" t="s">
        <v>230</v>
      </c>
      <c r="F67" s="120" t="s">
        <v>231</v>
      </c>
      <c r="G67" s="120" t="s">
        <v>232</v>
      </c>
      <c r="H67" s="64" t="s">
        <v>233</v>
      </c>
      <c r="I67" s="107">
        <v>45657</v>
      </c>
      <c r="J67" s="108">
        <v>1</v>
      </c>
      <c r="K67" s="121" t="s">
        <v>234</v>
      </c>
      <c r="L67" s="121">
        <v>0</v>
      </c>
      <c r="M67" s="121">
        <v>1</v>
      </c>
      <c r="N67" s="121">
        <v>1</v>
      </c>
      <c r="O67" s="121">
        <v>1</v>
      </c>
      <c r="P67" s="120" t="s">
        <v>235</v>
      </c>
      <c r="Q67" s="107">
        <v>45383</v>
      </c>
      <c r="R67" s="107">
        <v>45657</v>
      </c>
      <c r="S67" s="122" t="s">
        <v>215</v>
      </c>
    </row>
    <row r="68" spans="1:19" ht="36" customHeight="1" x14ac:dyDescent="0.2">
      <c r="A68" s="37">
        <v>1</v>
      </c>
      <c r="B68" s="38" t="s">
        <v>236</v>
      </c>
      <c r="C68" s="39" t="s">
        <v>237</v>
      </c>
      <c r="D68" s="39" t="s">
        <v>22</v>
      </c>
      <c r="E68" s="106" t="s">
        <v>238</v>
      </c>
      <c r="F68" s="106" t="s">
        <v>239</v>
      </c>
      <c r="G68" s="106" t="s">
        <v>240</v>
      </c>
      <c r="H68" s="73" t="s">
        <v>241</v>
      </c>
      <c r="I68" s="115">
        <v>45382</v>
      </c>
      <c r="J68" s="116">
        <v>0.5</v>
      </c>
      <c r="K68" s="117" t="s">
        <v>242</v>
      </c>
      <c r="L68" s="117">
        <v>1</v>
      </c>
      <c r="M68" s="117">
        <v>1</v>
      </c>
      <c r="N68" s="117">
        <v>1</v>
      </c>
      <c r="O68" s="117">
        <v>1</v>
      </c>
      <c r="P68" s="39" t="s">
        <v>224</v>
      </c>
      <c r="Q68" s="118">
        <v>45292</v>
      </c>
      <c r="R68" s="118">
        <v>45657</v>
      </c>
      <c r="S68" s="111" t="s">
        <v>243</v>
      </c>
    </row>
    <row r="69" spans="1:19" ht="24" x14ac:dyDescent="0.2">
      <c r="A69" s="123"/>
      <c r="B69" s="124"/>
      <c r="C69" s="124"/>
      <c r="D69" s="125"/>
      <c r="E69" s="125"/>
      <c r="F69" s="125"/>
      <c r="G69" s="125"/>
      <c r="H69" s="73" t="s">
        <v>244</v>
      </c>
      <c r="I69" s="115">
        <v>45657</v>
      </c>
      <c r="J69" s="116">
        <v>0.5</v>
      </c>
      <c r="K69" s="126"/>
      <c r="L69" s="126"/>
      <c r="M69" s="126"/>
      <c r="N69" s="126"/>
      <c r="O69" s="126"/>
      <c r="P69" s="126"/>
      <c r="Q69" s="126"/>
      <c r="R69" s="126"/>
      <c r="S69" s="127"/>
    </row>
    <row r="70" spans="1:19" ht="12" customHeight="1" x14ac:dyDescent="0.2">
      <c r="A70" s="104">
        <v>6</v>
      </c>
      <c r="B70" s="105" t="s">
        <v>32</v>
      </c>
      <c r="C70" s="105" t="s">
        <v>33</v>
      </c>
      <c r="D70" s="39" t="s">
        <v>22</v>
      </c>
      <c r="E70" s="106" t="s">
        <v>245</v>
      </c>
      <c r="F70" s="106" t="s">
        <v>246</v>
      </c>
      <c r="G70" s="106" t="s">
        <v>247</v>
      </c>
      <c r="H70" s="73" t="s">
        <v>248</v>
      </c>
      <c r="I70" s="115">
        <v>45657</v>
      </c>
      <c r="J70" s="116">
        <v>0.5</v>
      </c>
      <c r="K70" s="117" t="s">
        <v>249</v>
      </c>
      <c r="L70" s="117">
        <v>1</v>
      </c>
      <c r="M70" s="117">
        <v>1</v>
      </c>
      <c r="N70" s="117">
        <v>1</v>
      </c>
      <c r="O70" s="117">
        <v>1</v>
      </c>
      <c r="P70" s="39" t="s">
        <v>235</v>
      </c>
      <c r="Q70" s="118">
        <v>45292</v>
      </c>
      <c r="R70" s="118">
        <v>45657</v>
      </c>
      <c r="S70" s="48" t="s">
        <v>215</v>
      </c>
    </row>
    <row r="71" spans="1:19" ht="24" x14ac:dyDescent="0.2">
      <c r="A71" s="128"/>
      <c r="B71" s="126"/>
      <c r="C71" s="126"/>
      <c r="D71" s="126"/>
      <c r="E71" s="126"/>
      <c r="F71" s="106"/>
      <c r="G71" s="106"/>
      <c r="H71" s="73" t="s">
        <v>250</v>
      </c>
      <c r="I71" s="115">
        <v>45657</v>
      </c>
      <c r="J71" s="116">
        <v>0.5</v>
      </c>
      <c r="K71" s="126"/>
      <c r="L71" s="126"/>
      <c r="M71" s="126"/>
      <c r="N71" s="126"/>
      <c r="O71" s="126"/>
      <c r="P71" s="126"/>
      <c r="Q71" s="126"/>
      <c r="R71" s="126"/>
      <c r="S71" s="127"/>
    </row>
    <row r="72" spans="1:19" ht="60" x14ac:dyDescent="0.2">
      <c r="A72" s="77">
        <v>2</v>
      </c>
      <c r="B72" s="78" t="s">
        <v>251</v>
      </c>
      <c r="C72" s="78" t="s">
        <v>252</v>
      </c>
      <c r="D72" s="78" t="s">
        <v>22</v>
      </c>
      <c r="E72" s="78" t="s">
        <v>253</v>
      </c>
      <c r="F72" s="78" t="s">
        <v>254</v>
      </c>
      <c r="G72" s="78" t="s">
        <v>255</v>
      </c>
      <c r="H72" s="129" t="s">
        <v>256</v>
      </c>
      <c r="I72" s="98">
        <v>44500</v>
      </c>
      <c r="J72" s="130">
        <v>0.25</v>
      </c>
      <c r="K72" s="93" t="s">
        <v>257</v>
      </c>
      <c r="L72" s="93">
        <v>0</v>
      </c>
      <c r="M72" s="93">
        <v>0.35</v>
      </c>
      <c r="N72" s="93">
        <v>0.67</v>
      </c>
      <c r="O72" s="92">
        <v>1</v>
      </c>
      <c r="P72" s="66" t="s">
        <v>258</v>
      </c>
      <c r="Q72" s="94">
        <v>45292</v>
      </c>
      <c r="R72" s="94">
        <v>45656</v>
      </c>
      <c r="S72" s="95" t="s">
        <v>259</v>
      </c>
    </row>
    <row r="73" spans="1:19" ht="48" x14ac:dyDescent="0.2">
      <c r="A73" s="77"/>
      <c r="B73" s="78"/>
      <c r="C73" s="78"/>
      <c r="D73" s="78"/>
      <c r="E73" s="78"/>
      <c r="F73" s="78"/>
      <c r="G73" s="78"/>
      <c r="H73" s="131" t="s">
        <v>260</v>
      </c>
      <c r="I73" s="98">
        <v>45504</v>
      </c>
      <c r="J73" s="130">
        <v>0.25</v>
      </c>
      <c r="K73" s="93"/>
      <c r="L73" s="93"/>
      <c r="M73" s="93"/>
      <c r="N73" s="93"/>
      <c r="O73" s="92"/>
      <c r="P73" s="66"/>
      <c r="Q73" s="66"/>
      <c r="R73" s="66"/>
      <c r="S73" s="95"/>
    </row>
    <row r="74" spans="1:19" ht="60" x14ac:dyDescent="0.2">
      <c r="A74" s="77"/>
      <c r="B74" s="78"/>
      <c r="C74" s="78"/>
      <c r="D74" s="78"/>
      <c r="E74" s="78"/>
      <c r="F74" s="78"/>
      <c r="G74" s="78"/>
      <c r="H74" s="131" t="s">
        <v>261</v>
      </c>
      <c r="I74" s="98">
        <v>45596</v>
      </c>
      <c r="J74" s="130">
        <v>0.25</v>
      </c>
      <c r="K74" s="93"/>
      <c r="L74" s="93"/>
      <c r="M74" s="93"/>
      <c r="N74" s="93"/>
      <c r="O74" s="92"/>
      <c r="P74" s="66"/>
      <c r="Q74" s="66"/>
      <c r="R74" s="66"/>
      <c r="S74" s="95"/>
    </row>
    <row r="75" spans="1:19" ht="72" x14ac:dyDescent="0.2">
      <c r="A75" s="77"/>
      <c r="B75" s="78"/>
      <c r="C75" s="78"/>
      <c r="D75" s="78"/>
      <c r="E75" s="78"/>
      <c r="F75" s="78"/>
      <c r="G75" s="78"/>
      <c r="H75" s="131" t="s">
        <v>262</v>
      </c>
      <c r="I75" s="98" t="s">
        <v>263</v>
      </c>
      <c r="J75" s="130">
        <v>0.25</v>
      </c>
      <c r="K75" s="93"/>
      <c r="L75" s="93"/>
      <c r="M75" s="93"/>
      <c r="N75" s="93"/>
      <c r="O75" s="92"/>
      <c r="P75" s="66"/>
      <c r="Q75" s="66"/>
      <c r="R75" s="66"/>
      <c r="S75" s="95"/>
    </row>
    <row r="76" spans="1:19" ht="60" x14ac:dyDescent="0.2">
      <c r="A76" s="77">
        <v>2</v>
      </c>
      <c r="B76" s="78" t="s">
        <v>251</v>
      </c>
      <c r="C76" s="78" t="s">
        <v>264</v>
      </c>
      <c r="D76" s="78" t="s">
        <v>22</v>
      </c>
      <c r="E76" s="78" t="s">
        <v>265</v>
      </c>
      <c r="F76" s="78" t="s">
        <v>266</v>
      </c>
      <c r="G76" s="78" t="s">
        <v>267</v>
      </c>
      <c r="H76" s="131" t="s">
        <v>268</v>
      </c>
      <c r="I76" s="98">
        <v>45656</v>
      </c>
      <c r="J76" s="130">
        <v>0.25</v>
      </c>
      <c r="K76" s="93" t="s">
        <v>269</v>
      </c>
      <c r="L76" s="93">
        <v>0.14000000000000001</v>
      </c>
      <c r="M76" s="93">
        <v>0.28000000000000003</v>
      </c>
      <c r="N76" s="96">
        <v>0.67</v>
      </c>
      <c r="O76" s="92">
        <v>1</v>
      </c>
      <c r="P76" s="66" t="s">
        <v>258</v>
      </c>
      <c r="Q76" s="94">
        <v>45292</v>
      </c>
      <c r="R76" s="94">
        <v>45656</v>
      </c>
      <c r="S76" s="95" t="s">
        <v>259</v>
      </c>
    </row>
    <row r="77" spans="1:19" ht="72" x14ac:dyDescent="0.2">
      <c r="A77" s="77"/>
      <c r="B77" s="78"/>
      <c r="C77" s="78"/>
      <c r="D77" s="78"/>
      <c r="E77" s="78"/>
      <c r="F77" s="78"/>
      <c r="G77" s="78"/>
      <c r="H77" s="131" t="s">
        <v>270</v>
      </c>
      <c r="I77" s="98" t="s">
        <v>263</v>
      </c>
      <c r="J77" s="130">
        <v>0.25</v>
      </c>
      <c r="K77" s="93"/>
      <c r="L77" s="93"/>
      <c r="M77" s="93"/>
      <c r="N77" s="96"/>
      <c r="O77" s="92"/>
      <c r="P77" s="66"/>
      <c r="Q77" s="94"/>
      <c r="R77" s="94"/>
      <c r="S77" s="95"/>
    </row>
    <row r="78" spans="1:19" ht="60" x14ac:dyDescent="0.2">
      <c r="A78" s="77"/>
      <c r="B78" s="78"/>
      <c r="C78" s="78"/>
      <c r="D78" s="78"/>
      <c r="E78" s="78"/>
      <c r="F78" s="78"/>
      <c r="G78" s="78"/>
      <c r="H78" s="131" t="s">
        <v>271</v>
      </c>
      <c r="I78" s="98" t="s">
        <v>263</v>
      </c>
      <c r="J78" s="130">
        <v>0.25</v>
      </c>
      <c r="K78" s="93"/>
      <c r="L78" s="93"/>
      <c r="M78" s="93"/>
      <c r="N78" s="96"/>
      <c r="O78" s="92"/>
      <c r="P78" s="66"/>
      <c r="Q78" s="66"/>
      <c r="R78" s="66"/>
      <c r="S78" s="95"/>
    </row>
    <row r="79" spans="1:19" ht="36" x14ac:dyDescent="0.2">
      <c r="A79" s="77"/>
      <c r="B79" s="78"/>
      <c r="C79" s="78"/>
      <c r="D79" s="78"/>
      <c r="E79" s="78"/>
      <c r="F79" s="78"/>
      <c r="G79" s="78"/>
      <c r="H79" s="131" t="s">
        <v>272</v>
      </c>
      <c r="I79" s="98" t="s">
        <v>263</v>
      </c>
      <c r="J79" s="130">
        <v>0.25</v>
      </c>
      <c r="K79" s="93"/>
      <c r="L79" s="93"/>
      <c r="M79" s="93"/>
      <c r="N79" s="96"/>
      <c r="O79" s="92"/>
      <c r="P79" s="66"/>
      <c r="Q79" s="66"/>
      <c r="R79" s="66"/>
      <c r="S79" s="95"/>
    </row>
    <row r="80" spans="1:19" ht="72" x14ac:dyDescent="0.2">
      <c r="A80" s="77">
        <v>2</v>
      </c>
      <c r="B80" s="78" t="s">
        <v>251</v>
      </c>
      <c r="C80" s="78" t="s">
        <v>273</v>
      </c>
      <c r="D80" s="78" t="s">
        <v>22</v>
      </c>
      <c r="E80" s="78" t="s">
        <v>274</v>
      </c>
      <c r="F80" s="78" t="s">
        <v>275</v>
      </c>
      <c r="G80" s="78" t="s">
        <v>276</v>
      </c>
      <c r="H80" s="131" t="s">
        <v>277</v>
      </c>
      <c r="I80" s="98" t="s">
        <v>263</v>
      </c>
      <c r="J80" s="130">
        <v>0.33</v>
      </c>
      <c r="K80" s="93" t="s">
        <v>278</v>
      </c>
      <c r="L80" s="93">
        <v>0.25</v>
      </c>
      <c r="M80" s="93">
        <v>0.5</v>
      </c>
      <c r="N80" s="96">
        <v>0.74</v>
      </c>
      <c r="O80" s="92">
        <v>1</v>
      </c>
      <c r="P80" s="66" t="s">
        <v>258</v>
      </c>
      <c r="Q80" s="94">
        <v>45292</v>
      </c>
      <c r="R80" s="94">
        <v>45656</v>
      </c>
      <c r="S80" s="95" t="s">
        <v>259</v>
      </c>
    </row>
    <row r="81" spans="1:19" ht="48" x14ac:dyDescent="0.2">
      <c r="A81" s="77"/>
      <c r="B81" s="78"/>
      <c r="C81" s="78"/>
      <c r="D81" s="78"/>
      <c r="E81" s="78"/>
      <c r="F81" s="78"/>
      <c r="G81" s="78"/>
      <c r="H81" s="131" t="s">
        <v>279</v>
      </c>
      <c r="I81" s="98" t="s">
        <v>263</v>
      </c>
      <c r="J81" s="130">
        <v>0.33</v>
      </c>
      <c r="K81" s="93"/>
      <c r="L81" s="93"/>
      <c r="M81" s="93"/>
      <c r="N81" s="96"/>
      <c r="O81" s="92"/>
      <c r="P81" s="66"/>
      <c r="Q81" s="66"/>
      <c r="R81" s="66"/>
      <c r="S81" s="95"/>
    </row>
    <row r="82" spans="1:19" ht="60" x14ac:dyDescent="0.2">
      <c r="A82" s="77"/>
      <c r="B82" s="78"/>
      <c r="C82" s="78"/>
      <c r="D82" s="78"/>
      <c r="E82" s="78"/>
      <c r="F82" s="78"/>
      <c r="G82" s="78"/>
      <c r="H82" s="131" t="s">
        <v>280</v>
      </c>
      <c r="I82" s="98">
        <v>45535</v>
      </c>
      <c r="J82" s="130">
        <v>0.34</v>
      </c>
      <c r="K82" s="93"/>
      <c r="L82" s="93"/>
      <c r="M82" s="93"/>
      <c r="N82" s="96"/>
      <c r="O82" s="92"/>
      <c r="P82" s="66"/>
      <c r="Q82" s="66"/>
      <c r="R82" s="66"/>
      <c r="S82" s="95"/>
    </row>
    <row r="83" spans="1:19" ht="24" x14ac:dyDescent="0.2">
      <c r="A83" s="77">
        <v>2</v>
      </c>
      <c r="B83" s="78" t="s">
        <v>251</v>
      </c>
      <c r="C83" s="78" t="s">
        <v>281</v>
      </c>
      <c r="D83" s="78" t="s">
        <v>22</v>
      </c>
      <c r="E83" s="78" t="s">
        <v>282</v>
      </c>
      <c r="F83" s="78" t="s">
        <v>283</v>
      </c>
      <c r="G83" s="78" t="s">
        <v>284</v>
      </c>
      <c r="H83" s="131" t="s">
        <v>285</v>
      </c>
      <c r="I83" s="98" t="s">
        <v>263</v>
      </c>
      <c r="J83" s="130">
        <v>0.17</v>
      </c>
      <c r="K83" s="93" t="s">
        <v>286</v>
      </c>
      <c r="L83" s="93">
        <v>0.06</v>
      </c>
      <c r="M83" s="93">
        <v>0.14000000000000001</v>
      </c>
      <c r="N83" s="96">
        <v>0.31</v>
      </c>
      <c r="O83" s="92">
        <v>1</v>
      </c>
      <c r="P83" s="66" t="s">
        <v>258</v>
      </c>
      <c r="Q83" s="94">
        <v>45292</v>
      </c>
      <c r="R83" s="94">
        <v>45656</v>
      </c>
      <c r="S83" s="95" t="s">
        <v>259</v>
      </c>
    </row>
    <row r="84" spans="1:19" ht="24" x14ac:dyDescent="0.2">
      <c r="A84" s="77"/>
      <c r="B84" s="78"/>
      <c r="C84" s="78"/>
      <c r="D84" s="78"/>
      <c r="E84" s="78"/>
      <c r="F84" s="78"/>
      <c r="G84" s="78"/>
      <c r="H84" s="131" t="s">
        <v>287</v>
      </c>
      <c r="I84" s="98" t="s">
        <v>263</v>
      </c>
      <c r="J84" s="130">
        <v>0.17</v>
      </c>
      <c r="K84" s="93"/>
      <c r="L84" s="93"/>
      <c r="M84" s="93"/>
      <c r="N84" s="96"/>
      <c r="O84" s="92"/>
      <c r="P84" s="66"/>
      <c r="Q84" s="94"/>
      <c r="R84" s="94"/>
      <c r="S84" s="95"/>
    </row>
    <row r="85" spans="1:19" ht="24" x14ac:dyDescent="0.2">
      <c r="A85" s="77"/>
      <c r="B85" s="78"/>
      <c r="C85" s="78"/>
      <c r="D85" s="78"/>
      <c r="E85" s="78"/>
      <c r="F85" s="78"/>
      <c r="G85" s="78"/>
      <c r="H85" s="131" t="s">
        <v>288</v>
      </c>
      <c r="I85" s="98">
        <v>45535</v>
      </c>
      <c r="J85" s="130">
        <v>0.17</v>
      </c>
      <c r="K85" s="93"/>
      <c r="L85" s="93"/>
      <c r="M85" s="93"/>
      <c r="N85" s="96"/>
      <c r="O85" s="92"/>
      <c r="P85" s="66"/>
      <c r="Q85" s="94"/>
      <c r="R85" s="94"/>
      <c r="S85" s="95"/>
    </row>
    <row r="86" spans="1:19" ht="24" x14ac:dyDescent="0.2">
      <c r="A86" s="77"/>
      <c r="B86" s="78"/>
      <c r="C86" s="78"/>
      <c r="D86" s="78"/>
      <c r="E86" s="78"/>
      <c r="F86" s="78"/>
      <c r="G86" s="78"/>
      <c r="H86" s="131" t="s">
        <v>289</v>
      </c>
      <c r="I86" s="98">
        <v>45596</v>
      </c>
      <c r="J86" s="130">
        <v>0.16</v>
      </c>
      <c r="K86" s="93"/>
      <c r="L86" s="93"/>
      <c r="M86" s="93"/>
      <c r="N86" s="96"/>
      <c r="O86" s="92"/>
      <c r="P86" s="66"/>
      <c r="Q86" s="94"/>
      <c r="R86" s="94"/>
      <c r="S86" s="95"/>
    </row>
    <row r="87" spans="1:19" ht="48" x14ac:dyDescent="0.2">
      <c r="A87" s="77"/>
      <c r="B87" s="78"/>
      <c r="C87" s="78"/>
      <c r="D87" s="78"/>
      <c r="E87" s="78"/>
      <c r="F87" s="78"/>
      <c r="G87" s="78"/>
      <c r="H87" s="131" t="s">
        <v>290</v>
      </c>
      <c r="I87" s="98">
        <v>45596</v>
      </c>
      <c r="J87" s="130">
        <v>0.16</v>
      </c>
      <c r="K87" s="93"/>
      <c r="L87" s="93"/>
      <c r="M87" s="93"/>
      <c r="N87" s="96"/>
      <c r="O87" s="92"/>
      <c r="P87" s="66"/>
      <c r="Q87" s="94"/>
      <c r="R87" s="94"/>
      <c r="S87" s="95"/>
    </row>
    <row r="88" spans="1:19" ht="60" x14ac:dyDescent="0.2">
      <c r="A88" s="77"/>
      <c r="B88" s="78"/>
      <c r="C88" s="78"/>
      <c r="D88" s="78"/>
      <c r="E88" s="78"/>
      <c r="F88" s="78"/>
      <c r="G88" s="78"/>
      <c r="H88" s="131" t="s">
        <v>291</v>
      </c>
      <c r="I88" s="98" t="s">
        <v>263</v>
      </c>
      <c r="J88" s="130">
        <v>0.17</v>
      </c>
      <c r="K88" s="93"/>
      <c r="L88" s="93"/>
      <c r="M88" s="93"/>
      <c r="N88" s="96"/>
      <c r="O88" s="92"/>
      <c r="P88" s="66"/>
      <c r="Q88" s="66"/>
      <c r="R88" s="66"/>
      <c r="S88" s="95"/>
    </row>
    <row r="89" spans="1:19" ht="48" x14ac:dyDescent="0.2">
      <c r="A89" s="77">
        <v>2</v>
      </c>
      <c r="B89" s="78" t="s">
        <v>292</v>
      </c>
      <c r="C89" s="78" t="s">
        <v>293</v>
      </c>
      <c r="D89" s="78" t="s">
        <v>22</v>
      </c>
      <c r="E89" s="78" t="s">
        <v>294</v>
      </c>
      <c r="F89" s="78" t="s">
        <v>295</v>
      </c>
      <c r="G89" s="78" t="s">
        <v>296</v>
      </c>
      <c r="H89" s="131" t="s">
        <v>297</v>
      </c>
      <c r="I89" s="98">
        <v>45656</v>
      </c>
      <c r="J89" s="130">
        <v>0.34</v>
      </c>
      <c r="K89" s="93" t="s">
        <v>298</v>
      </c>
      <c r="L89" s="96">
        <v>0.12</v>
      </c>
      <c r="M89" s="96">
        <v>0.41</v>
      </c>
      <c r="N89" s="96">
        <v>0.71</v>
      </c>
      <c r="O89" s="92">
        <v>1</v>
      </c>
      <c r="P89" s="66" t="s">
        <v>258</v>
      </c>
      <c r="Q89" s="94">
        <v>45292</v>
      </c>
      <c r="R89" s="94">
        <v>45656</v>
      </c>
      <c r="S89" s="95" t="s">
        <v>259</v>
      </c>
    </row>
    <row r="90" spans="1:19" ht="36" x14ac:dyDescent="0.2">
      <c r="A90" s="77"/>
      <c r="B90" s="78"/>
      <c r="C90" s="78"/>
      <c r="D90" s="78"/>
      <c r="E90" s="78"/>
      <c r="F90" s="78"/>
      <c r="G90" s="78"/>
      <c r="H90" s="131" t="s">
        <v>299</v>
      </c>
      <c r="I90" s="98">
        <v>45596</v>
      </c>
      <c r="J90" s="130">
        <v>0.33</v>
      </c>
      <c r="K90" s="93"/>
      <c r="L90" s="96"/>
      <c r="M90" s="96"/>
      <c r="N90" s="96"/>
      <c r="O90" s="92"/>
      <c r="P90" s="66"/>
      <c r="Q90" s="66"/>
      <c r="R90" s="66"/>
      <c r="S90" s="95"/>
    </row>
    <row r="91" spans="1:19" ht="24" x14ac:dyDescent="0.2">
      <c r="A91" s="77"/>
      <c r="B91" s="78"/>
      <c r="C91" s="78"/>
      <c r="D91" s="78"/>
      <c r="E91" s="78"/>
      <c r="F91" s="78"/>
      <c r="G91" s="78"/>
      <c r="H91" s="131" t="s">
        <v>300</v>
      </c>
      <c r="I91" s="98" t="s">
        <v>263</v>
      </c>
      <c r="J91" s="130">
        <v>0.33</v>
      </c>
      <c r="K91" s="93"/>
      <c r="L91" s="96"/>
      <c r="M91" s="96"/>
      <c r="N91" s="96"/>
      <c r="O91" s="92"/>
      <c r="P91" s="66"/>
      <c r="Q91" s="66"/>
      <c r="R91" s="66"/>
      <c r="S91" s="95"/>
    </row>
    <row r="92" spans="1:19" ht="24" x14ac:dyDescent="0.2">
      <c r="A92" s="77">
        <v>1</v>
      </c>
      <c r="B92" s="78">
        <v>1.4</v>
      </c>
      <c r="C92" s="78" t="s">
        <v>301</v>
      </c>
      <c r="D92" s="78" t="s">
        <v>22</v>
      </c>
      <c r="E92" s="78" t="s">
        <v>302</v>
      </c>
      <c r="F92" s="132" t="s">
        <v>303</v>
      </c>
      <c r="G92" s="132" t="s">
        <v>304</v>
      </c>
      <c r="H92" s="131" t="s">
        <v>305</v>
      </c>
      <c r="I92" s="98">
        <v>45474</v>
      </c>
      <c r="J92" s="130">
        <v>0.6</v>
      </c>
      <c r="K92" s="133" t="s">
        <v>306</v>
      </c>
      <c r="L92" s="93">
        <f>(((1/1)*0.3)+((0/2)*0.4)+((0/1)*0.3))</f>
        <v>0.3</v>
      </c>
      <c r="M92" s="93">
        <f>(((1/1)*0.3)+((2/2)*0.4)+((0/1)*0.3))</f>
        <v>0.7</v>
      </c>
      <c r="N92" s="93">
        <f>(((1/1)*0.3)+((2/2)*0.4)+((1/1)*0.3))</f>
        <v>1</v>
      </c>
      <c r="O92" s="92">
        <v>1</v>
      </c>
      <c r="P92" s="66" t="s">
        <v>307</v>
      </c>
      <c r="Q92" s="94">
        <v>45292</v>
      </c>
      <c r="R92" s="94">
        <v>45504</v>
      </c>
      <c r="S92" s="95" t="s">
        <v>308</v>
      </c>
    </row>
    <row r="93" spans="1:19" ht="36" x14ac:dyDescent="0.2">
      <c r="A93" s="77"/>
      <c r="B93" s="78"/>
      <c r="C93" s="78"/>
      <c r="D93" s="78"/>
      <c r="E93" s="78"/>
      <c r="F93" s="132"/>
      <c r="G93" s="132"/>
      <c r="H93" s="131" t="s">
        <v>309</v>
      </c>
      <c r="I93" s="98">
        <v>45444</v>
      </c>
      <c r="J93" s="130">
        <v>0.2</v>
      </c>
      <c r="K93" s="133"/>
      <c r="L93" s="93"/>
      <c r="M93" s="93"/>
      <c r="N93" s="93"/>
      <c r="O93" s="92"/>
      <c r="P93" s="66"/>
      <c r="Q93" s="94"/>
      <c r="R93" s="94"/>
      <c r="S93" s="95"/>
    </row>
    <row r="94" spans="1:19" ht="48" x14ac:dyDescent="0.2">
      <c r="A94" s="77"/>
      <c r="B94" s="78"/>
      <c r="C94" s="78"/>
      <c r="D94" s="78"/>
      <c r="E94" s="78"/>
      <c r="F94" s="132"/>
      <c r="G94" s="132"/>
      <c r="H94" s="131" t="s">
        <v>310</v>
      </c>
      <c r="I94" s="98">
        <v>45504</v>
      </c>
      <c r="J94" s="130">
        <v>0.2</v>
      </c>
      <c r="K94" s="133"/>
      <c r="L94" s="93"/>
      <c r="M94" s="93"/>
      <c r="N94" s="93"/>
      <c r="O94" s="92"/>
      <c r="P94" s="66"/>
      <c r="Q94" s="94"/>
      <c r="R94" s="94"/>
      <c r="S94" s="95"/>
    </row>
    <row r="95" spans="1:19" ht="24" x14ac:dyDescent="0.2">
      <c r="A95" s="77">
        <v>1</v>
      </c>
      <c r="B95" s="78">
        <v>1.4</v>
      </c>
      <c r="C95" s="78" t="s">
        <v>311</v>
      </c>
      <c r="D95" s="78" t="s">
        <v>22</v>
      </c>
      <c r="E95" s="78" t="s">
        <v>312</v>
      </c>
      <c r="F95" s="132" t="s">
        <v>313</v>
      </c>
      <c r="G95" s="132" t="s">
        <v>314</v>
      </c>
      <c r="H95" s="131" t="s">
        <v>315</v>
      </c>
      <c r="I95" s="98">
        <v>45657</v>
      </c>
      <c r="J95" s="130">
        <v>0.3</v>
      </c>
      <c r="K95" s="133" t="s">
        <v>316</v>
      </c>
      <c r="L95" s="93">
        <v>0.25</v>
      </c>
      <c r="M95" s="93">
        <v>0.5</v>
      </c>
      <c r="N95" s="96">
        <v>0.75</v>
      </c>
      <c r="O95" s="92">
        <v>1</v>
      </c>
      <c r="P95" s="66" t="s">
        <v>307</v>
      </c>
      <c r="Q95" s="94">
        <v>45292</v>
      </c>
      <c r="R95" s="94">
        <v>45657</v>
      </c>
      <c r="S95" s="95" t="s">
        <v>308</v>
      </c>
    </row>
    <row r="96" spans="1:19" ht="48" x14ac:dyDescent="0.2">
      <c r="A96" s="77"/>
      <c r="B96" s="78"/>
      <c r="C96" s="78"/>
      <c r="D96" s="78"/>
      <c r="E96" s="78"/>
      <c r="F96" s="132"/>
      <c r="G96" s="132"/>
      <c r="H96" s="73" t="s">
        <v>317</v>
      </c>
      <c r="I96" s="98">
        <v>45626</v>
      </c>
      <c r="J96" s="130">
        <v>0.3</v>
      </c>
      <c r="K96" s="133"/>
      <c r="L96" s="93"/>
      <c r="M96" s="93"/>
      <c r="N96" s="96"/>
      <c r="O96" s="92"/>
      <c r="P96" s="66"/>
      <c r="Q96" s="94"/>
      <c r="R96" s="94"/>
      <c r="S96" s="95"/>
    </row>
    <row r="97" spans="1:19" ht="108" x14ac:dyDescent="0.2">
      <c r="A97" s="77"/>
      <c r="B97" s="78"/>
      <c r="C97" s="78"/>
      <c r="D97" s="78"/>
      <c r="E97" s="78"/>
      <c r="F97" s="132"/>
      <c r="G97" s="132"/>
      <c r="H97" s="131" t="s">
        <v>318</v>
      </c>
      <c r="I97" s="98">
        <v>45657</v>
      </c>
      <c r="J97" s="130">
        <v>0.4</v>
      </c>
      <c r="K97" s="133"/>
      <c r="L97" s="93"/>
      <c r="M97" s="93"/>
      <c r="N97" s="96"/>
      <c r="O97" s="92"/>
      <c r="P97" s="66"/>
      <c r="Q97" s="94"/>
      <c r="R97" s="94"/>
      <c r="S97" s="95"/>
    </row>
    <row r="98" spans="1:19" ht="24" x14ac:dyDescent="0.2">
      <c r="A98" s="77">
        <v>1</v>
      </c>
      <c r="B98" s="78">
        <v>1.4</v>
      </c>
      <c r="C98" s="78" t="s">
        <v>319</v>
      </c>
      <c r="D98" s="78" t="s">
        <v>22</v>
      </c>
      <c r="E98" s="78" t="s">
        <v>320</v>
      </c>
      <c r="F98" s="134" t="s">
        <v>321</v>
      </c>
      <c r="G98" s="135" t="s">
        <v>322</v>
      </c>
      <c r="H98" s="131" t="s">
        <v>323</v>
      </c>
      <c r="I98" s="98">
        <v>45657</v>
      </c>
      <c r="J98" s="130">
        <v>0.4</v>
      </c>
      <c r="K98" s="133" t="s">
        <v>324</v>
      </c>
      <c r="L98" s="93">
        <v>0.25</v>
      </c>
      <c r="M98" s="93">
        <v>0.5</v>
      </c>
      <c r="N98" s="96">
        <v>0.75</v>
      </c>
      <c r="O98" s="92">
        <v>1</v>
      </c>
      <c r="P98" s="66" t="s">
        <v>307</v>
      </c>
      <c r="Q98" s="94">
        <v>45292</v>
      </c>
      <c r="R98" s="94">
        <v>45657</v>
      </c>
      <c r="S98" s="95" t="s">
        <v>308</v>
      </c>
    </row>
    <row r="99" spans="1:19" ht="60" x14ac:dyDescent="0.2">
      <c r="A99" s="77"/>
      <c r="B99" s="78"/>
      <c r="C99" s="78"/>
      <c r="D99" s="78"/>
      <c r="E99" s="78"/>
      <c r="F99" s="134"/>
      <c r="G99" s="135"/>
      <c r="H99" s="131" t="s">
        <v>325</v>
      </c>
      <c r="I99" s="98">
        <v>45657</v>
      </c>
      <c r="J99" s="130">
        <v>0.3</v>
      </c>
      <c r="K99" s="133"/>
      <c r="L99" s="93"/>
      <c r="M99" s="93"/>
      <c r="N99" s="96"/>
      <c r="O99" s="92"/>
      <c r="P99" s="66"/>
      <c r="Q99" s="94"/>
      <c r="R99" s="94"/>
      <c r="S99" s="95"/>
    </row>
    <row r="100" spans="1:19" ht="48" x14ac:dyDescent="0.2">
      <c r="A100" s="77"/>
      <c r="B100" s="78"/>
      <c r="C100" s="78"/>
      <c r="D100" s="78"/>
      <c r="E100" s="78"/>
      <c r="F100" s="134"/>
      <c r="G100" s="135"/>
      <c r="H100" s="136" t="s">
        <v>326</v>
      </c>
      <c r="I100" s="98">
        <v>45657</v>
      </c>
      <c r="J100" s="130">
        <v>0.3</v>
      </c>
      <c r="K100" s="133"/>
      <c r="L100" s="93"/>
      <c r="M100" s="93"/>
      <c r="N100" s="96"/>
      <c r="O100" s="92"/>
      <c r="P100" s="66"/>
      <c r="Q100" s="94"/>
      <c r="R100" s="94"/>
      <c r="S100" s="95"/>
    </row>
    <row r="101" spans="1:19" ht="24" x14ac:dyDescent="0.2">
      <c r="A101" s="77">
        <v>1</v>
      </c>
      <c r="B101" s="78">
        <v>1.4</v>
      </c>
      <c r="C101" s="78" t="s">
        <v>327</v>
      </c>
      <c r="D101" s="78" t="s">
        <v>22</v>
      </c>
      <c r="E101" s="78" t="s">
        <v>328</v>
      </c>
      <c r="F101" s="135" t="s">
        <v>329</v>
      </c>
      <c r="G101" s="135" t="s">
        <v>330</v>
      </c>
      <c r="H101" s="73" t="s">
        <v>331</v>
      </c>
      <c r="I101" s="98">
        <v>45657</v>
      </c>
      <c r="J101" s="130">
        <v>0.3</v>
      </c>
      <c r="K101" s="133" t="s">
        <v>332</v>
      </c>
      <c r="L101" s="93">
        <v>0.25</v>
      </c>
      <c r="M101" s="93">
        <v>0.5</v>
      </c>
      <c r="N101" s="96">
        <v>0.75</v>
      </c>
      <c r="O101" s="92">
        <v>1</v>
      </c>
      <c r="P101" s="66" t="s">
        <v>307</v>
      </c>
      <c r="Q101" s="94">
        <v>45292</v>
      </c>
      <c r="R101" s="94">
        <v>45657</v>
      </c>
      <c r="S101" s="95" t="s">
        <v>308</v>
      </c>
    </row>
    <row r="102" spans="1:19" ht="36" x14ac:dyDescent="0.2">
      <c r="A102" s="77"/>
      <c r="B102" s="78"/>
      <c r="C102" s="78"/>
      <c r="D102" s="78"/>
      <c r="E102" s="78"/>
      <c r="F102" s="135"/>
      <c r="G102" s="135"/>
      <c r="H102" s="73" t="s">
        <v>333</v>
      </c>
      <c r="I102" s="98">
        <v>45657</v>
      </c>
      <c r="J102" s="130">
        <v>0.4</v>
      </c>
      <c r="K102" s="133"/>
      <c r="L102" s="93"/>
      <c r="M102" s="93"/>
      <c r="N102" s="96"/>
      <c r="O102" s="92"/>
      <c r="P102" s="66"/>
      <c r="Q102" s="94"/>
      <c r="R102" s="94"/>
      <c r="S102" s="95"/>
    </row>
    <row r="103" spans="1:19" ht="36" x14ac:dyDescent="0.2">
      <c r="A103" s="77"/>
      <c r="B103" s="78"/>
      <c r="C103" s="78"/>
      <c r="D103" s="78"/>
      <c r="E103" s="78"/>
      <c r="F103" s="135"/>
      <c r="G103" s="135"/>
      <c r="H103" s="73" t="s">
        <v>334</v>
      </c>
      <c r="I103" s="98">
        <v>45657</v>
      </c>
      <c r="J103" s="130">
        <v>0.3</v>
      </c>
      <c r="K103" s="133"/>
      <c r="L103" s="93"/>
      <c r="M103" s="93"/>
      <c r="N103" s="96"/>
      <c r="O103" s="92"/>
      <c r="P103" s="66"/>
      <c r="Q103" s="94"/>
      <c r="R103" s="94"/>
      <c r="S103" s="95"/>
    </row>
    <row r="104" spans="1:19" ht="60" x14ac:dyDescent="0.2">
      <c r="A104" s="137">
        <v>1</v>
      </c>
      <c r="B104" s="138">
        <v>1.4</v>
      </c>
      <c r="C104" s="139" t="s">
        <v>335</v>
      </c>
      <c r="D104" s="139" t="s">
        <v>22</v>
      </c>
      <c r="E104" s="140" t="s">
        <v>336</v>
      </c>
      <c r="F104" s="133" t="s">
        <v>337</v>
      </c>
      <c r="G104" s="133" t="s">
        <v>338</v>
      </c>
      <c r="H104" s="141" t="s">
        <v>339</v>
      </c>
      <c r="I104" s="142">
        <v>45657</v>
      </c>
      <c r="J104" s="143">
        <v>0.5</v>
      </c>
      <c r="K104" s="89" t="s">
        <v>340</v>
      </c>
      <c r="L104" s="144">
        <v>0.25</v>
      </c>
      <c r="M104" s="144">
        <v>0.5</v>
      </c>
      <c r="N104" s="144">
        <v>0.75</v>
      </c>
      <c r="O104" s="144">
        <v>1</v>
      </c>
      <c r="P104" s="89" t="s">
        <v>307</v>
      </c>
      <c r="Q104" s="91">
        <v>45292</v>
      </c>
      <c r="R104" s="91">
        <v>45657</v>
      </c>
      <c r="S104" s="145" t="s">
        <v>308</v>
      </c>
    </row>
    <row r="105" spans="1:19" ht="36" x14ac:dyDescent="0.2">
      <c r="A105" s="137"/>
      <c r="B105" s="138"/>
      <c r="C105" s="139"/>
      <c r="D105" s="139"/>
      <c r="E105" s="140"/>
      <c r="F105" s="133"/>
      <c r="G105" s="133"/>
      <c r="H105" s="141" t="s">
        <v>341</v>
      </c>
      <c r="I105" s="142">
        <v>45657</v>
      </c>
      <c r="J105" s="143">
        <v>0.25</v>
      </c>
      <c r="K105" s="89"/>
      <c r="L105" s="144"/>
      <c r="M105" s="144"/>
      <c r="N105" s="144"/>
      <c r="O105" s="144"/>
      <c r="P105" s="89"/>
      <c r="Q105" s="89"/>
      <c r="R105" s="89"/>
      <c r="S105" s="145"/>
    </row>
    <row r="106" spans="1:19" ht="60" x14ac:dyDescent="0.2">
      <c r="A106" s="137"/>
      <c r="B106" s="138"/>
      <c r="C106" s="139"/>
      <c r="D106" s="139"/>
      <c r="E106" s="140"/>
      <c r="F106" s="133"/>
      <c r="G106" s="133"/>
      <c r="H106" s="141" t="s">
        <v>342</v>
      </c>
      <c r="I106" s="142">
        <v>45657</v>
      </c>
      <c r="J106" s="146">
        <v>0.125</v>
      </c>
      <c r="K106" s="89"/>
      <c r="L106" s="144"/>
      <c r="M106" s="144"/>
      <c r="N106" s="144"/>
      <c r="O106" s="144"/>
      <c r="P106" s="89"/>
      <c r="Q106" s="89"/>
      <c r="R106" s="89"/>
      <c r="S106" s="145"/>
    </row>
    <row r="107" spans="1:19" ht="24" x14ac:dyDescent="0.2">
      <c r="A107" s="137"/>
      <c r="B107" s="138"/>
      <c r="C107" s="139"/>
      <c r="D107" s="139"/>
      <c r="E107" s="140"/>
      <c r="F107" s="133"/>
      <c r="G107" s="133"/>
      <c r="H107" s="141" t="s">
        <v>343</v>
      </c>
      <c r="I107" s="142">
        <v>45657</v>
      </c>
      <c r="J107" s="146">
        <v>0.125</v>
      </c>
      <c r="K107" s="89"/>
      <c r="L107" s="144"/>
      <c r="M107" s="144"/>
      <c r="N107" s="144"/>
      <c r="O107" s="144"/>
      <c r="P107" s="89"/>
      <c r="Q107" s="89"/>
      <c r="R107" s="89"/>
      <c r="S107" s="145"/>
    </row>
    <row r="108" spans="1:19" ht="60" customHeight="1" x14ac:dyDescent="0.2">
      <c r="A108" s="37">
        <v>1</v>
      </c>
      <c r="B108" s="38" t="s">
        <v>344</v>
      </c>
      <c r="C108" s="114" t="s">
        <v>345</v>
      </c>
      <c r="D108" s="106" t="s">
        <v>22</v>
      </c>
      <c r="E108" s="106" t="s">
        <v>346</v>
      </c>
      <c r="F108" s="106" t="s">
        <v>347</v>
      </c>
      <c r="G108" s="106" t="s">
        <v>348</v>
      </c>
      <c r="H108" s="73" t="s">
        <v>349</v>
      </c>
      <c r="I108" s="115">
        <v>45657</v>
      </c>
      <c r="J108" s="116">
        <v>0.33</v>
      </c>
      <c r="K108" s="117" t="s">
        <v>350</v>
      </c>
      <c r="L108" s="147">
        <f>(((3/12)*0.3333)+((3/12)*0.3333)+((3/12)*0.3333))</f>
        <v>0.249975</v>
      </c>
      <c r="M108" s="147">
        <f>(((6/12)*0.3333)+((6/12)*0.3333)+((6/12)*0.3333))</f>
        <v>0.49995000000000001</v>
      </c>
      <c r="N108" s="148">
        <f>(((9/12)*0.3333)+((9/12)*0.3333)+((9/12)*0.3333))</f>
        <v>0.74992499999999995</v>
      </c>
      <c r="O108" s="148">
        <f>(((12/12)*0.3333)+((12/12)*0.3333)+((12/12)*0.3333))</f>
        <v>0.99990000000000001</v>
      </c>
      <c r="P108" s="39" t="s">
        <v>103</v>
      </c>
      <c r="Q108" s="118">
        <v>45292</v>
      </c>
      <c r="R108" s="118">
        <v>45657</v>
      </c>
      <c r="S108" s="48" t="s">
        <v>351</v>
      </c>
    </row>
    <row r="109" spans="1:19" ht="60" x14ac:dyDescent="0.2">
      <c r="A109" s="37"/>
      <c r="B109" s="38"/>
      <c r="C109" s="114"/>
      <c r="D109" s="106"/>
      <c r="E109" s="106"/>
      <c r="F109" s="106"/>
      <c r="G109" s="106"/>
      <c r="H109" s="73" t="s">
        <v>352</v>
      </c>
      <c r="I109" s="115">
        <v>45657</v>
      </c>
      <c r="J109" s="116">
        <v>0.33</v>
      </c>
      <c r="K109" s="117"/>
      <c r="L109" s="147"/>
      <c r="M109" s="147"/>
      <c r="N109" s="148"/>
      <c r="O109" s="148"/>
      <c r="P109" s="39"/>
      <c r="Q109" s="118"/>
      <c r="R109" s="118"/>
      <c r="S109" s="48"/>
    </row>
    <row r="110" spans="1:19" ht="72" x14ac:dyDescent="0.2">
      <c r="A110" s="37"/>
      <c r="B110" s="38"/>
      <c r="C110" s="114"/>
      <c r="D110" s="106"/>
      <c r="E110" s="106"/>
      <c r="F110" s="106"/>
      <c r="G110" s="106"/>
      <c r="H110" s="73" t="s">
        <v>353</v>
      </c>
      <c r="I110" s="115">
        <v>45657</v>
      </c>
      <c r="J110" s="116">
        <v>0.33</v>
      </c>
      <c r="K110" s="117"/>
      <c r="L110" s="147"/>
      <c r="M110" s="147"/>
      <c r="N110" s="148"/>
      <c r="O110" s="148"/>
      <c r="P110" s="39"/>
      <c r="Q110" s="118"/>
      <c r="R110" s="118"/>
      <c r="S110" s="48"/>
    </row>
    <row r="111" spans="1:19" ht="48" customHeight="1" x14ac:dyDescent="0.2">
      <c r="A111" s="37">
        <v>1</v>
      </c>
      <c r="B111" s="38" t="s">
        <v>344</v>
      </c>
      <c r="C111" s="114" t="s">
        <v>345</v>
      </c>
      <c r="D111" s="106" t="s">
        <v>22</v>
      </c>
      <c r="E111" s="106" t="s">
        <v>354</v>
      </c>
      <c r="F111" s="106" t="s">
        <v>355</v>
      </c>
      <c r="G111" s="106" t="s">
        <v>356</v>
      </c>
      <c r="H111" s="73" t="s">
        <v>357</v>
      </c>
      <c r="I111" s="115">
        <v>45657</v>
      </c>
      <c r="J111" s="116">
        <v>0.5</v>
      </c>
      <c r="K111" s="117" t="s">
        <v>358</v>
      </c>
      <c r="L111" s="147">
        <v>0.25</v>
      </c>
      <c r="M111" s="147">
        <v>0.5</v>
      </c>
      <c r="N111" s="147">
        <v>0.75</v>
      </c>
      <c r="O111" s="147">
        <v>1</v>
      </c>
      <c r="P111" s="39" t="s">
        <v>103</v>
      </c>
      <c r="Q111" s="118">
        <v>45292</v>
      </c>
      <c r="R111" s="118">
        <v>45657</v>
      </c>
      <c r="S111" s="48" t="s">
        <v>351</v>
      </c>
    </row>
    <row r="112" spans="1:19" ht="72" x14ac:dyDescent="0.2">
      <c r="A112" s="37"/>
      <c r="B112" s="38"/>
      <c r="C112" s="114"/>
      <c r="D112" s="106"/>
      <c r="E112" s="106"/>
      <c r="F112" s="106"/>
      <c r="G112" s="106"/>
      <c r="H112" s="64" t="s">
        <v>359</v>
      </c>
      <c r="I112" s="115">
        <v>45657</v>
      </c>
      <c r="J112" s="116">
        <v>0.5</v>
      </c>
      <c r="K112" s="117"/>
      <c r="L112" s="147"/>
      <c r="M112" s="147"/>
      <c r="N112" s="147"/>
      <c r="O112" s="147"/>
      <c r="P112" s="39"/>
      <c r="Q112" s="118"/>
      <c r="R112" s="118"/>
      <c r="S112" s="48"/>
    </row>
    <row r="113" spans="1:19" ht="72" customHeight="1" x14ac:dyDescent="0.2">
      <c r="A113" s="37">
        <v>1</v>
      </c>
      <c r="B113" s="38" t="s">
        <v>344</v>
      </c>
      <c r="C113" s="114" t="s">
        <v>360</v>
      </c>
      <c r="D113" s="106" t="s">
        <v>22</v>
      </c>
      <c r="E113" s="106" t="s">
        <v>361</v>
      </c>
      <c r="F113" s="106" t="s">
        <v>362</v>
      </c>
      <c r="G113" s="106" t="s">
        <v>363</v>
      </c>
      <c r="H113" s="64" t="s">
        <v>364</v>
      </c>
      <c r="I113" s="115">
        <v>45657</v>
      </c>
      <c r="J113" s="116">
        <v>0.33329999999999999</v>
      </c>
      <c r="K113" s="117" t="s">
        <v>365</v>
      </c>
      <c r="L113" s="147">
        <v>0.25</v>
      </c>
      <c r="M113" s="147">
        <v>0.5</v>
      </c>
      <c r="N113" s="147">
        <v>0.75000000000000011</v>
      </c>
      <c r="O113" s="147">
        <v>1</v>
      </c>
      <c r="P113" s="39" t="s">
        <v>103</v>
      </c>
      <c r="Q113" s="118">
        <v>45292</v>
      </c>
      <c r="R113" s="118">
        <v>45657</v>
      </c>
      <c r="S113" s="48" t="s">
        <v>351</v>
      </c>
    </row>
    <row r="114" spans="1:19" ht="96" x14ac:dyDescent="0.2">
      <c r="A114" s="37"/>
      <c r="B114" s="38"/>
      <c r="C114" s="114"/>
      <c r="D114" s="106"/>
      <c r="E114" s="106"/>
      <c r="F114" s="106"/>
      <c r="G114" s="106"/>
      <c r="H114" s="64" t="s">
        <v>366</v>
      </c>
      <c r="I114" s="115">
        <v>45657</v>
      </c>
      <c r="J114" s="116">
        <v>0.33329999999999999</v>
      </c>
      <c r="K114" s="117"/>
      <c r="L114" s="147"/>
      <c r="M114" s="147"/>
      <c r="N114" s="147"/>
      <c r="O114" s="147"/>
      <c r="P114" s="39"/>
      <c r="Q114" s="118"/>
      <c r="R114" s="118"/>
      <c r="S114" s="48"/>
    </row>
    <row r="115" spans="1:19" ht="72" x14ac:dyDescent="0.2">
      <c r="A115" s="37"/>
      <c r="B115" s="38"/>
      <c r="C115" s="114"/>
      <c r="D115" s="106"/>
      <c r="E115" s="106"/>
      <c r="F115" s="106"/>
      <c r="G115" s="106"/>
      <c r="H115" s="64" t="s">
        <v>367</v>
      </c>
      <c r="I115" s="115">
        <v>45657</v>
      </c>
      <c r="J115" s="116">
        <v>0.33329999999999999</v>
      </c>
      <c r="K115" s="117"/>
      <c r="L115" s="147"/>
      <c r="M115" s="147"/>
      <c r="N115" s="147"/>
      <c r="O115" s="147"/>
      <c r="P115" s="39"/>
      <c r="Q115" s="118"/>
      <c r="R115" s="118"/>
      <c r="S115" s="48"/>
    </row>
    <row r="116" spans="1:19" ht="60" customHeight="1" x14ac:dyDescent="0.2">
      <c r="A116" s="37">
        <v>1</v>
      </c>
      <c r="B116" s="39" t="s">
        <v>344</v>
      </c>
      <c r="C116" s="106" t="s">
        <v>368</v>
      </c>
      <c r="D116" s="106" t="s">
        <v>22</v>
      </c>
      <c r="E116" s="106" t="s">
        <v>369</v>
      </c>
      <c r="F116" s="106" t="s">
        <v>370</v>
      </c>
      <c r="G116" s="106" t="s">
        <v>371</v>
      </c>
      <c r="H116" s="64" t="s">
        <v>372</v>
      </c>
      <c r="I116" s="115">
        <v>45473</v>
      </c>
      <c r="J116" s="108">
        <v>0.4</v>
      </c>
      <c r="K116" s="109" t="s">
        <v>373</v>
      </c>
      <c r="L116" s="147">
        <v>0.125</v>
      </c>
      <c r="M116" s="147">
        <v>0.65</v>
      </c>
      <c r="N116" s="147">
        <v>0.77500000000000002</v>
      </c>
      <c r="O116" s="147">
        <v>1</v>
      </c>
      <c r="P116" s="39" t="s">
        <v>103</v>
      </c>
      <c r="Q116" s="118">
        <v>45292</v>
      </c>
      <c r="R116" s="118">
        <v>45657</v>
      </c>
      <c r="S116" s="48" t="s">
        <v>351</v>
      </c>
    </row>
    <row r="117" spans="1:19" ht="72" x14ac:dyDescent="0.2">
      <c r="A117" s="37"/>
      <c r="B117" s="39"/>
      <c r="C117" s="106"/>
      <c r="D117" s="106"/>
      <c r="E117" s="106"/>
      <c r="F117" s="106"/>
      <c r="G117" s="106"/>
      <c r="H117" s="64" t="s">
        <v>374</v>
      </c>
      <c r="I117" s="115">
        <v>45657</v>
      </c>
      <c r="J117" s="108">
        <v>0.5</v>
      </c>
      <c r="K117" s="109"/>
      <c r="L117" s="147"/>
      <c r="M117" s="147"/>
      <c r="N117" s="147"/>
      <c r="O117" s="147"/>
      <c r="P117" s="39"/>
      <c r="Q117" s="118"/>
      <c r="R117" s="118"/>
      <c r="S117" s="48"/>
    </row>
    <row r="118" spans="1:19" ht="60" x14ac:dyDescent="0.2">
      <c r="A118" s="37"/>
      <c r="B118" s="39"/>
      <c r="C118" s="106"/>
      <c r="D118" s="106"/>
      <c r="E118" s="106"/>
      <c r="F118" s="106"/>
      <c r="G118" s="106"/>
      <c r="H118" s="64" t="s">
        <v>375</v>
      </c>
      <c r="I118" s="115">
        <v>45657</v>
      </c>
      <c r="J118" s="108">
        <v>0.1</v>
      </c>
      <c r="K118" s="109"/>
      <c r="L118" s="147"/>
      <c r="M118" s="147"/>
      <c r="N118" s="147"/>
      <c r="O118" s="147"/>
      <c r="P118" s="39"/>
      <c r="Q118" s="118"/>
      <c r="R118" s="118"/>
      <c r="S118" s="48"/>
    </row>
    <row r="119" spans="1:19" ht="372" x14ac:dyDescent="0.2">
      <c r="A119" s="119">
        <v>1</v>
      </c>
      <c r="B119" s="72" t="s">
        <v>344</v>
      </c>
      <c r="C119" s="120" t="s">
        <v>360</v>
      </c>
      <c r="D119" s="120" t="s">
        <v>22</v>
      </c>
      <c r="E119" s="120" t="s">
        <v>376</v>
      </c>
      <c r="F119" s="120" t="s">
        <v>377</v>
      </c>
      <c r="G119" s="120" t="s">
        <v>378</v>
      </c>
      <c r="H119" s="64" t="s">
        <v>379</v>
      </c>
      <c r="I119" s="115">
        <v>45657</v>
      </c>
      <c r="J119" s="116">
        <v>1</v>
      </c>
      <c r="K119" s="64" t="s">
        <v>380</v>
      </c>
      <c r="L119" s="74">
        <v>0.25</v>
      </c>
      <c r="M119" s="74">
        <v>0.5</v>
      </c>
      <c r="N119" s="74">
        <v>0.75</v>
      </c>
      <c r="O119" s="74">
        <v>0.99990000000000001</v>
      </c>
      <c r="P119" s="71" t="s">
        <v>103</v>
      </c>
      <c r="Q119" s="115">
        <v>45292</v>
      </c>
      <c r="R119" s="115">
        <v>45657</v>
      </c>
      <c r="S119" s="76" t="s">
        <v>351</v>
      </c>
    </row>
    <row r="120" spans="1:19" ht="40.5" customHeight="1" x14ac:dyDescent="0.2">
      <c r="A120" s="77">
        <v>6</v>
      </c>
      <c r="B120" s="78" t="s">
        <v>20</v>
      </c>
      <c r="C120" s="78" t="s">
        <v>381</v>
      </c>
      <c r="D120" s="78" t="s">
        <v>22</v>
      </c>
      <c r="E120" s="106" t="s">
        <v>382</v>
      </c>
      <c r="F120" s="78" t="s">
        <v>383</v>
      </c>
      <c r="G120" s="78" t="s">
        <v>384</v>
      </c>
      <c r="H120" s="131" t="s">
        <v>385</v>
      </c>
      <c r="I120" s="94">
        <v>45657</v>
      </c>
      <c r="J120" s="92">
        <v>0.3</v>
      </c>
      <c r="K120" s="93" t="s">
        <v>386</v>
      </c>
      <c r="L120" s="93">
        <v>0.25</v>
      </c>
      <c r="M120" s="93">
        <v>0.5</v>
      </c>
      <c r="N120" s="93">
        <v>0.75</v>
      </c>
      <c r="O120" s="92">
        <v>1</v>
      </c>
      <c r="P120" s="39" t="s">
        <v>387</v>
      </c>
      <c r="Q120" s="94">
        <v>45292</v>
      </c>
      <c r="R120" s="94">
        <v>45657</v>
      </c>
      <c r="S120" s="95" t="s">
        <v>388</v>
      </c>
    </row>
    <row r="121" spans="1:19" ht="40.5" customHeight="1" x14ac:dyDescent="0.2">
      <c r="A121" s="77"/>
      <c r="B121" s="78"/>
      <c r="C121" s="78"/>
      <c r="D121" s="78"/>
      <c r="E121" s="106"/>
      <c r="F121" s="78"/>
      <c r="G121" s="78"/>
      <c r="H121" s="131" t="s">
        <v>389</v>
      </c>
      <c r="I121" s="125"/>
      <c r="J121" s="124"/>
      <c r="K121" s="93"/>
      <c r="L121" s="93"/>
      <c r="M121" s="93"/>
      <c r="N121" s="93"/>
      <c r="O121" s="92"/>
      <c r="P121" s="39"/>
      <c r="Q121" s="66"/>
      <c r="R121" s="66"/>
      <c r="S121" s="95"/>
    </row>
    <row r="122" spans="1:19" ht="40.5" customHeight="1" x14ac:dyDescent="0.2">
      <c r="A122" s="77"/>
      <c r="B122" s="78"/>
      <c r="C122" s="78"/>
      <c r="D122" s="78"/>
      <c r="E122" s="106"/>
      <c r="F122" s="78"/>
      <c r="G122" s="78"/>
      <c r="H122" s="131" t="s">
        <v>390</v>
      </c>
      <c r="I122" s="125"/>
      <c r="J122" s="124"/>
      <c r="K122" s="93"/>
      <c r="L122" s="93"/>
      <c r="M122" s="93"/>
      <c r="N122" s="93"/>
      <c r="O122" s="92"/>
      <c r="P122" s="39"/>
      <c r="Q122" s="66"/>
      <c r="R122" s="66"/>
      <c r="S122" s="95"/>
    </row>
    <row r="123" spans="1:19" ht="40.5" customHeight="1" x14ac:dyDescent="0.2">
      <c r="A123" s="77">
        <v>6</v>
      </c>
      <c r="B123" s="78" t="s">
        <v>20</v>
      </c>
      <c r="C123" s="78" t="s">
        <v>381</v>
      </c>
      <c r="D123" s="78" t="s">
        <v>22</v>
      </c>
      <c r="E123" s="106" t="s">
        <v>391</v>
      </c>
      <c r="F123" s="78" t="s">
        <v>392</v>
      </c>
      <c r="G123" s="78" t="s">
        <v>393</v>
      </c>
      <c r="H123" s="131" t="s">
        <v>394</v>
      </c>
      <c r="I123" s="94">
        <v>45657</v>
      </c>
      <c r="J123" s="92">
        <v>0.3</v>
      </c>
      <c r="K123" s="93" t="s">
        <v>395</v>
      </c>
      <c r="L123" s="93">
        <v>0</v>
      </c>
      <c r="M123" s="93">
        <v>0.33</v>
      </c>
      <c r="N123" s="93">
        <v>0.66</v>
      </c>
      <c r="O123" s="92">
        <v>1</v>
      </c>
      <c r="P123" s="39" t="s">
        <v>387</v>
      </c>
      <c r="Q123" s="94">
        <v>45292</v>
      </c>
      <c r="R123" s="94">
        <v>45657</v>
      </c>
      <c r="S123" s="95" t="s">
        <v>388</v>
      </c>
    </row>
    <row r="124" spans="1:19" ht="40.5" customHeight="1" x14ac:dyDescent="0.2">
      <c r="A124" s="77"/>
      <c r="B124" s="78"/>
      <c r="C124" s="78"/>
      <c r="D124" s="78"/>
      <c r="E124" s="106"/>
      <c r="F124" s="78"/>
      <c r="G124" s="78"/>
      <c r="H124" s="131" t="s">
        <v>396</v>
      </c>
      <c r="I124" s="125"/>
      <c r="J124" s="124"/>
      <c r="K124" s="93"/>
      <c r="L124" s="93"/>
      <c r="M124" s="93"/>
      <c r="N124" s="93"/>
      <c r="O124" s="92"/>
      <c r="P124" s="39"/>
      <c r="Q124" s="66"/>
      <c r="R124" s="66"/>
      <c r="S124" s="95"/>
    </row>
    <row r="125" spans="1:19" ht="40.5" customHeight="1" x14ac:dyDescent="0.2">
      <c r="A125" s="77"/>
      <c r="B125" s="78"/>
      <c r="C125" s="78"/>
      <c r="D125" s="78"/>
      <c r="E125" s="106"/>
      <c r="F125" s="78"/>
      <c r="G125" s="78"/>
      <c r="H125" s="131" t="s">
        <v>397</v>
      </c>
      <c r="I125" s="125"/>
      <c r="J125" s="124"/>
      <c r="K125" s="93"/>
      <c r="L125" s="93"/>
      <c r="M125" s="93"/>
      <c r="N125" s="93"/>
      <c r="O125" s="92"/>
      <c r="P125" s="39"/>
      <c r="Q125" s="66"/>
      <c r="R125" s="66"/>
      <c r="S125" s="95"/>
    </row>
    <row r="126" spans="1:19" ht="38.25" customHeight="1" x14ac:dyDescent="0.2">
      <c r="A126" s="77">
        <v>6</v>
      </c>
      <c r="B126" s="78" t="s">
        <v>20</v>
      </c>
      <c r="C126" s="78" t="s">
        <v>381</v>
      </c>
      <c r="D126" s="78" t="s">
        <v>22</v>
      </c>
      <c r="E126" s="106" t="s">
        <v>398</v>
      </c>
      <c r="F126" s="78" t="s">
        <v>399</v>
      </c>
      <c r="G126" s="78" t="s">
        <v>400</v>
      </c>
      <c r="H126" s="131" t="s">
        <v>401</v>
      </c>
      <c r="I126" s="94">
        <v>45657</v>
      </c>
      <c r="J126" s="92">
        <v>0.4</v>
      </c>
      <c r="K126" s="93" t="s">
        <v>402</v>
      </c>
      <c r="L126" s="93">
        <v>0.25</v>
      </c>
      <c r="M126" s="93">
        <v>0.5</v>
      </c>
      <c r="N126" s="93">
        <v>0.75</v>
      </c>
      <c r="O126" s="92">
        <v>1</v>
      </c>
      <c r="P126" s="39" t="s">
        <v>387</v>
      </c>
      <c r="Q126" s="94">
        <v>45292</v>
      </c>
      <c r="R126" s="94">
        <v>45657</v>
      </c>
      <c r="S126" s="95" t="s">
        <v>388</v>
      </c>
    </row>
    <row r="127" spans="1:19" ht="38.25" customHeight="1" x14ac:dyDescent="0.2">
      <c r="A127" s="77"/>
      <c r="B127" s="78"/>
      <c r="C127" s="78"/>
      <c r="D127" s="78"/>
      <c r="E127" s="106"/>
      <c r="F127" s="78"/>
      <c r="G127" s="78"/>
      <c r="H127" s="131" t="s">
        <v>403</v>
      </c>
      <c r="I127" s="125"/>
      <c r="J127" s="124"/>
      <c r="K127" s="93"/>
      <c r="L127" s="93"/>
      <c r="M127" s="93"/>
      <c r="N127" s="93"/>
      <c r="O127" s="92"/>
      <c r="P127" s="39"/>
      <c r="Q127" s="66"/>
      <c r="R127" s="66"/>
      <c r="S127" s="95"/>
    </row>
    <row r="128" spans="1:19" ht="38.25" customHeight="1" x14ac:dyDescent="0.2">
      <c r="A128" s="77"/>
      <c r="B128" s="78"/>
      <c r="C128" s="78"/>
      <c r="D128" s="78"/>
      <c r="E128" s="106"/>
      <c r="F128" s="78"/>
      <c r="G128" s="78"/>
      <c r="H128" s="131" t="s">
        <v>404</v>
      </c>
      <c r="I128" s="125"/>
      <c r="J128" s="124"/>
      <c r="K128" s="93"/>
      <c r="L128" s="93"/>
      <c r="M128" s="93"/>
      <c r="N128" s="93"/>
      <c r="O128" s="92"/>
      <c r="P128" s="39"/>
      <c r="Q128" s="66"/>
      <c r="R128" s="66"/>
      <c r="S128" s="95"/>
    </row>
    <row r="129" spans="1:19" ht="38.25" customHeight="1" x14ac:dyDescent="0.2">
      <c r="A129" s="37">
        <v>1</v>
      </c>
      <c r="B129" s="38" t="s">
        <v>344</v>
      </c>
      <c r="C129" s="38" t="s">
        <v>368</v>
      </c>
      <c r="D129" s="38" t="s">
        <v>22</v>
      </c>
      <c r="E129" s="38" t="s">
        <v>405</v>
      </c>
      <c r="F129" s="39" t="s">
        <v>406</v>
      </c>
      <c r="G129" s="39" t="s">
        <v>407</v>
      </c>
      <c r="H129" s="73" t="s">
        <v>408</v>
      </c>
      <c r="I129" s="75">
        <v>45321</v>
      </c>
      <c r="J129" s="116">
        <v>0.05</v>
      </c>
      <c r="K129" s="39" t="s">
        <v>409</v>
      </c>
      <c r="L129" s="149">
        <v>0.28999999999999998</v>
      </c>
      <c r="M129" s="149">
        <v>0.53</v>
      </c>
      <c r="N129" s="149">
        <v>0.76</v>
      </c>
      <c r="O129" s="149">
        <v>1</v>
      </c>
      <c r="P129" s="117" t="s">
        <v>410</v>
      </c>
      <c r="Q129" s="55">
        <v>45292</v>
      </c>
      <c r="R129" s="55">
        <v>45657</v>
      </c>
      <c r="S129" s="150" t="s">
        <v>411</v>
      </c>
    </row>
    <row r="130" spans="1:19" ht="38.25" customHeight="1" x14ac:dyDescent="0.2">
      <c r="A130" s="37"/>
      <c r="B130" s="38"/>
      <c r="C130" s="38"/>
      <c r="D130" s="38"/>
      <c r="E130" s="38"/>
      <c r="F130" s="39"/>
      <c r="G130" s="39"/>
      <c r="H130" s="73" t="s">
        <v>412</v>
      </c>
      <c r="I130" s="75">
        <v>45657</v>
      </c>
      <c r="J130" s="116">
        <v>0.65</v>
      </c>
      <c r="K130" s="39"/>
      <c r="L130" s="149"/>
      <c r="M130" s="149"/>
      <c r="N130" s="149"/>
      <c r="O130" s="149"/>
      <c r="P130" s="117"/>
      <c r="Q130" s="55"/>
      <c r="R130" s="55"/>
      <c r="S130" s="150"/>
    </row>
    <row r="131" spans="1:19" ht="38.25" customHeight="1" x14ac:dyDescent="0.2">
      <c r="A131" s="37"/>
      <c r="B131" s="38"/>
      <c r="C131" s="38"/>
      <c r="D131" s="38"/>
      <c r="E131" s="38"/>
      <c r="F131" s="39"/>
      <c r="G131" s="39"/>
      <c r="H131" s="73" t="s">
        <v>413</v>
      </c>
      <c r="I131" s="75">
        <v>45657</v>
      </c>
      <c r="J131" s="116">
        <v>0.3</v>
      </c>
      <c r="K131" s="39"/>
      <c r="L131" s="149"/>
      <c r="M131" s="149"/>
      <c r="N131" s="149"/>
      <c r="O131" s="149"/>
      <c r="P131" s="117"/>
      <c r="Q131" s="55"/>
      <c r="R131" s="55"/>
      <c r="S131" s="150"/>
    </row>
    <row r="132" spans="1:19" ht="75.75" customHeight="1" x14ac:dyDescent="0.2">
      <c r="A132" s="151">
        <v>1</v>
      </c>
      <c r="B132" s="39" t="s">
        <v>344</v>
      </c>
      <c r="C132" s="39" t="s">
        <v>360</v>
      </c>
      <c r="D132" s="39" t="s">
        <v>22</v>
      </c>
      <c r="E132" s="38" t="s">
        <v>414</v>
      </c>
      <c r="F132" s="39" t="s">
        <v>415</v>
      </c>
      <c r="G132" s="39" t="s">
        <v>416</v>
      </c>
      <c r="H132" s="73" t="s">
        <v>417</v>
      </c>
      <c r="I132" s="75">
        <v>45657</v>
      </c>
      <c r="J132" s="74">
        <v>0.4</v>
      </c>
      <c r="K132" s="39" t="s">
        <v>418</v>
      </c>
      <c r="L132" s="149">
        <v>0.05</v>
      </c>
      <c r="M132" s="149">
        <v>0.25</v>
      </c>
      <c r="N132" s="149">
        <v>0.5</v>
      </c>
      <c r="O132" s="149">
        <v>1</v>
      </c>
      <c r="P132" s="117" t="s">
        <v>410</v>
      </c>
      <c r="Q132" s="55">
        <v>45292</v>
      </c>
      <c r="R132" s="55">
        <v>45657</v>
      </c>
      <c r="S132" s="48" t="s">
        <v>411</v>
      </c>
    </row>
    <row r="133" spans="1:19" ht="75.75" customHeight="1" x14ac:dyDescent="0.2">
      <c r="A133" s="151"/>
      <c r="B133" s="39"/>
      <c r="C133" s="39"/>
      <c r="D133" s="39"/>
      <c r="E133" s="38"/>
      <c r="F133" s="39"/>
      <c r="G133" s="39"/>
      <c r="H133" s="73" t="s">
        <v>419</v>
      </c>
      <c r="I133" s="75">
        <v>45657</v>
      </c>
      <c r="J133" s="74">
        <v>0.6</v>
      </c>
      <c r="K133" s="39"/>
      <c r="L133" s="149"/>
      <c r="M133" s="149"/>
      <c r="N133" s="149"/>
      <c r="O133" s="149"/>
      <c r="P133" s="117"/>
      <c r="Q133" s="55"/>
      <c r="R133" s="55"/>
      <c r="S133" s="48"/>
    </row>
    <row r="134" spans="1:19" ht="69.75" customHeight="1" x14ac:dyDescent="0.2">
      <c r="A134" s="151">
        <v>1</v>
      </c>
      <c r="B134" s="39" t="s">
        <v>344</v>
      </c>
      <c r="C134" s="39" t="s">
        <v>360</v>
      </c>
      <c r="D134" s="39" t="s">
        <v>22</v>
      </c>
      <c r="E134" s="39" t="s">
        <v>420</v>
      </c>
      <c r="F134" s="39" t="s">
        <v>421</v>
      </c>
      <c r="G134" s="39" t="s">
        <v>422</v>
      </c>
      <c r="H134" s="73" t="s">
        <v>423</v>
      </c>
      <c r="I134" s="75">
        <v>45657</v>
      </c>
      <c r="J134" s="74">
        <v>0.4</v>
      </c>
      <c r="K134" s="39" t="s">
        <v>424</v>
      </c>
      <c r="L134" s="117">
        <v>0</v>
      </c>
      <c r="M134" s="117">
        <v>0.4</v>
      </c>
      <c r="N134" s="117">
        <v>0.6</v>
      </c>
      <c r="O134" s="117">
        <v>1</v>
      </c>
      <c r="P134" s="152" t="s">
        <v>410</v>
      </c>
      <c r="Q134" s="55">
        <v>45292</v>
      </c>
      <c r="R134" s="55">
        <v>45657</v>
      </c>
      <c r="S134" s="153" t="s">
        <v>411</v>
      </c>
    </row>
    <row r="135" spans="1:19" ht="60.75" customHeight="1" x14ac:dyDescent="0.2">
      <c r="A135" s="151"/>
      <c r="B135" s="39"/>
      <c r="C135" s="39"/>
      <c r="D135" s="39"/>
      <c r="E135" s="39"/>
      <c r="F135" s="39"/>
      <c r="G135" s="39"/>
      <c r="H135" s="73" t="s">
        <v>425</v>
      </c>
      <c r="I135" s="75">
        <v>45657</v>
      </c>
      <c r="J135" s="74">
        <v>0.6</v>
      </c>
      <c r="K135" s="39"/>
      <c r="L135" s="117"/>
      <c r="M135" s="117"/>
      <c r="N135" s="117"/>
      <c r="O135" s="117"/>
      <c r="P135" s="152"/>
      <c r="Q135" s="55"/>
      <c r="R135" s="55"/>
      <c r="S135" s="153"/>
    </row>
    <row r="136" spans="1:19" ht="61.5" customHeight="1" x14ac:dyDescent="0.2">
      <c r="A136" s="154">
        <v>1</v>
      </c>
      <c r="B136" s="155" t="s">
        <v>344</v>
      </c>
      <c r="C136" s="155" t="s">
        <v>360</v>
      </c>
      <c r="D136" s="155" t="s">
        <v>22</v>
      </c>
      <c r="E136" s="156" t="s">
        <v>426</v>
      </c>
      <c r="F136" s="155" t="s">
        <v>427</v>
      </c>
      <c r="G136" s="155" t="s">
        <v>428</v>
      </c>
      <c r="H136" s="79" t="s">
        <v>429</v>
      </c>
      <c r="I136" s="157">
        <v>45657</v>
      </c>
      <c r="J136" s="158">
        <v>0.5</v>
      </c>
      <c r="K136" s="66" t="s">
        <v>430</v>
      </c>
      <c r="L136" s="92">
        <v>0</v>
      </c>
      <c r="M136" s="92">
        <v>0.4</v>
      </c>
      <c r="N136" s="92">
        <v>0.5</v>
      </c>
      <c r="O136" s="92">
        <v>1</v>
      </c>
      <c r="P136" s="93" t="s">
        <v>431</v>
      </c>
      <c r="Q136" s="67">
        <v>45292</v>
      </c>
      <c r="R136" s="67">
        <v>45657</v>
      </c>
      <c r="S136" s="95" t="s">
        <v>411</v>
      </c>
    </row>
    <row r="137" spans="1:19" ht="48" x14ac:dyDescent="0.2">
      <c r="A137" s="154"/>
      <c r="B137" s="155"/>
      <c r="C137" s="155"/>
      <c r="D137" s="155"/>
      <c r="E137" s="156"/>
      <c r="F137" s="155"/>
      <c r="G137" s="155"/>
      <c r="H137" s="79" t="s">
        <v>432</v>
      </c>
      <c r="I137" s="157">
        <v>45657</v>
      </c>
      <c r="J137" s="158">
        <v>0.5</v>
      </c>
      <c r="K137" s="66"/>
      <c r="L137" s="92"/>
      <c r="M137" s="92"/>
      <c r="N137" s="92"/>
      <c r="O137" s="92"/>
      <c r="P137" s="93"/>
      <c r="Q137" s="67"/>
      <c r="R137" s="67"/>
      <c r="S137" s="95"/>
    </row>
    <row r="138" spans="1:19" ht="55.5" customHeight="1" x14ac:dyDescent="0.2">
      <c r="A138" s="154">
        <v>6</v>
      </c>
      <c r="B138" s="155" t="s">
        <v>20</v>
      </c>
      <c r="C138" s="155" t="s">
        <v>451</v>
      </c>
      <c r="D138" s="155" t="s">
        <v>22</v>
      </c>
      <c r="E138" s="156" t="s">
        <v>440</v>
      </c>
      <c r="F138" s="20" t="s">
        <v>444</v>
      </c>
      <c r="G138" s="20" t="s">
        <v>445</v>
      </c>
      <c r="H138" s="159" t="s">
        <v>446</v>
      </c>
      <c r="I138" s="22">
        <v>44972</v>
      </c>
      <c r="J138" s="23">
        <v>0.1</v>
      </c>
      <c r="K138" s="24" t="s">
        <v>447</v>
      </c>
      <c r="L138" s="24">
        <v>0.2</v>
      </c>
      <c r="M138" s="24">
        <v>0.55000000000000004</v>
      </c>
      <c r="N138" s="24">
        <v>0.75</v>
      </c>
      <c r="O138" s="25">
        <v>1</v>
      </c>
      <c r="P138" s="26" t="s">
        <v>437</v>
      </c>
      <c r="Q138" s="30">
        <v>45306</v>
      </c>
      <c r="R138" s="30">
        <v>45654</v>
      </c>
      <c r="S138" s="27" t="s">
        <v>448</v>
      </c>
    </row>
    <row r="139" spans="1:19" ht="55.5" customHeight="1" x14ac:dyDescent="0.2">
      <c r="A139" s="154"/>
      <c r="B139" s="155"/>
      <c r="C139" s="155"/>
      <c r="D139" s="155"/>
      <c r="E139" s="156"/>
      <c r="F139" s="20"/>
      <c r="G139" s="20"/>
      <c r="H139" s="159" t="s">
        <v>449</v>
      </c>
      <c r="I139" s="22">
        <v>45291</v>
      </c>
      <c r="J139" s="23">
        <v>0.75</v>
      </c>
      <c r="K139" s="24"/>
      <c r="L139" s="24"/>
      <c r="M139" s="24"/>
      <c r="N139" s="24"/>
      <c r="O139" s="25"/>
      <c r="P139" s="26"/>
      <c r="Q139" s="26"/>
      <c r="R139" s="26"/>
      <c r="S139" s="27"/>
    </row>
    <row r="140" spans="1:19" ht="98.25" customHeight="1" x14ac:dyDescent="0.2">
      <c r="A140" s="154"/>
      <c r="B140" s="155"/>
      <c r="C140" s="155"/>
      <c r="D140" s="155"/>
      <c r="E140" s="156"/>
      <c r="F140" s="20"/>
      <c r="G140" s="20"/>
      <c r="H140" s="160" t="s">
        <v>450</v>
      </c>
      <c r="I140" s="22">
        <v>45291</v>
      </c>
      <c r="J140" s="23">
        <v>0.15</v>
      </c>
      <c r="K140" s="24"/>
      <c r="L140" s="24"/>
      <c r="M140" s="24"/>
      <c r="N140" s="24"/>
      <c r="O140" s="25"/>
      <c r="P140" s="26"/>
      <c r="Q140" s="26"/>
      <c r="R140" s="26"/>
      <c r="S140" s="27"/>
    </row>
    <row r="141" spans="1:19" ht="347.25" customHeight="1" x14ac:dyDescent="0.2">
      <c r="A141" s="161">
        <v>3</v>
      </c>
      <c r="B141" s="162" t="s">
        <v>530</v>
      </c>
      <c r="C141" s="162" t="s">
        <v>531</v>
      </c>
      <c r="D141" s="162" t="s">
        <v>22</v>
      </c>
      <c r="E141" s="162" t="s">
        <v>441</v>
      </c>
      <c r="F141" s="163" t="s">
        <v>532</v>
      </c>
      <c r="G141" s="164" t="s">
        <v>533</v>
      </c>
      <c r="H141" s="165" t="s">
        <v>535</v>
      </c>
      <c r="I141" s="166">
        <v>45657</v>
      </c>
      <c r="J141" s="167">
        <v>1</v>
      </c>
      <c r="K141" s="168" t="s">
        <v>534</v>
      </c>
      <c r="L141" s="169">
        <v>0.25</v>
      </c>
      <c r="M141" s="169">
        <v>0.5</v>
      </c>
      <c r="N141" s="169">
        <v>0.75</v>
      </c>
      <c r="O141" s="167">
        <v>1</v>
      </c>
      <c r="P141" s="163" t="s">
        <v>437</v>
      </c>
      <c r="Q141" s="166">
        <v>45292</v>
      </c>
      <c r="R141" s="166">
        <v>45657</v>
      </c>
      <c r="S141" s="170" t="s">
        <v>438</v>
      </c>
    </row>
    <row r="142" spans="1:19" ht="98.25" customHeight="1" x14ac:dyDescent="0.2">
      <c r="A142" s="171">
        <v>3</v>
      </c>
      <c r="B142" s="172" t="s">
        <v>536</v>
      </c>
      <c r="C142" s="172" t="s">
        <v>537</v>
      </c>
      <c r="D142" s="172" t="s">
        <v>538</v>
      </c>
      <c r="E142" s="172" t="s">
        <v>442</v>
      </c>
      <c r="F142" s="172" t="s">
        <v>539</v>
      </c>
      <c r="G142" s="172" t="s">
        <v>540</v>
      </c>
      <c r="H142" s="173" t="s">
        <v>541</v>
      </c>
      <c r="I142" s="174">
        <v>45657</v>
      </c>
      <c r="J142" s="175">
        <v>1</v>
      </c>
      <c r="K142" s="176" t="s">
        <v>542</v>
      </c>
      <c r="L142" s="176">
        <v>0.25</v>
      </c>
      <c r="M142" s="176">
        <v>0.5</v>
      </c>
      <c r="N142" s="96">
        <v>0.75</v>
      </c>
      <c r="O142" s="175">
        <v>1</v>
      </c>
      <c r="P142" s="172" t="s">
        <v>437</v>
      </c>
      <c r="Q142" s="174">
        <v>45293</v>
      </c>
      <c r="R142" s="174">
        <v>45657</v>
      </c>
      <c r="S142" s="177" t="s">
        <v>438</v>
      </c>
    </row>
    <row r="143" spans="1:19" ht="98.25" customHeight="1" x14ac:dyDescent="0.2">
      <c r="A143" s="171"/>
      <c r="B143" s="172"/>
      <c r="C143" s="172"/>
      <c r="D143" s="172"/>
      <c r="E143" s="172"/>
      <c r="F143" s="172"/>
      <c r="G143" s="172"/>
      <c r="H143" s="173" t="s">
        <v>543</v>
      </c>
      <c r="I143" s="174"/>
      <c r="J143" s="175"/>
      <c r="K143" s="176"/>
      <c r="L143" s="176"/>
      <c r="M143" s="176"/>
      <c r="N143" s="96"/>
      <c r="O143" s="175"/>
      <c r="P143" s="172"/>
      <c r="Q143" s="174"/>
      <c r="R143" s="174"/>
      <c r="S143" s="177"/>
    </row>
    <row r="144" spans="1:19" ht="65.25" customHeight="1" x14ac:dyDescent="0.2">
      <c r="A144" s="171"/>
      <c r="B144" s="172"/>
      <c r="C144" s="172"/>
      <c r="D144" s="172"/>
      <c r="E144" s="172"/>
      <c r="F144" s="172"/>
      <c r="G144" s="172"/>
      <c r="H144" s="173" t="s">
        <v>544</v>
      </c>
      <c r="I144" s="174"/>
      <c r="J144" s="175"/>
      <c r="K144" s="176"/>
      <c r="L144" s="176"/>
      <c r="M144" s="176"/>
      <c r="N144" s="96"/>
      <c r="O144" s="175"/>
      <c r="P144" s="172"/>
      <c r="Q144" s="174"/>
      <c r="R144" s="174"/>
      <c r="S144" s="177"/>
    </row>
    <row r="145" spans="1:19" ht="121.5" customHeight="1" x14ac:dyDescent="0.2">
      <c r="A145" s="178">
        <v>6</v>
      </c>
      <c r="B145" s="179" t="s">
        <v>20</v>
      </c>
      <c r="C145" s="179" t="s">
        <v>433</v>
      </c>
      <c r="D145" s="180" t="s">
        <v>22</v>
      </c>
      <c r="E145" s="179" t="s">
        <v>443</v>
      </c>
      <c r="F145" s="179" t="s">
        <v>434</v>
      </c>
      <c r="G145" s="179" t="s">
        <v>435</v>
      </c>
      <c r="H145" s="181" t="s">
        <v>452</v>
      </c>
      <c r="I145" s="182">
        <v>45657</v>
      </c>
      <c r="J145" s="183">
        <v>0.5</v>
      </c>
      <c r="K145" s="184" t="s">
        <v>436</v>
      </c>
      <c r="L145" s="185">
        <v>0.125</v>
      </c>
      <c r="M145" s="185">
        <v>0.25</v>
      </c>
      <c r="N145" s="185">
        <v>0.375</v>
      </c>
      <c r="O145" s="185">
        <v>1</v>
      </c>
      <c r="P145" s="179" t="s">
        <v>437</v>
      </c>
      <c r="Q145" s="186">
        <v>45292</v>
      </c>
      <c r="R145" s="186">
        <v>45657</v>
      </c>
      <c r="S145" s="187" t="s">
        <v>438</v>
      </c>
    </row>
    <row r="146" spans="1:19" ht="72" customHeight="1" x14ac:dyDescent="0.2">
      <c r="A146" s="178"/>
      <c r="B146" s="179"/>
      <c r="C146" s="179"/>
      <c r="D146" s="180"/>
      <c r="E146" s="179"/>
      <c r="F146" s="179"/>
      <c r="G146" s="179"/>
      <c r="H146" s="181" t="s">
        <v>439</v>
      </c>
      <c r="I146" s="182">
        <v>45657</v>
      </c>
      <c r="J146" s="183">
        <v>0.5</v>
      </c>
      <c r="K146" s="184"/>
      <c r="L146" s="185"/>
      <c r="M146" s="185"/>
      <c r="N146" s="185"/>
      <c r="O146" s="185"/>
      <c r="P146" s="179"/>
      <c r="Q146" s="186"/>
      <c r="R146" s="186"/>
      <c r="S146" s="187"/>
    </row>
    <row r="147" spans="1:19" ht="64.5" customHeight="1" x14ac:dyDescent="0.2">
      <c r="A147" s="188">
        <v>1</v>
      </c>
      <c r="B147" s="189" t="s">
        <v>64</v>
      </c>
      <c r="C147" s="152" t="s">
        <v>91</v>
      </c>
      <c r="D147" s="152" t="s">
        <v>22</v>
      </c>
      <c r="E147" s="152" t="s">
        <v>453</v>
      </c>
      <c r="F147" s="190" t="s">
        <v>454</v>
      </c>
      <c r="G147" s="190" t="s">
        <v>455</v>
      </c>
      <c r="H147" s="191" t="s">
        <v>456</v>
      </c>
      <c r="I147" s="192">
        <v>45657</v>
      </c>
      <c r="J147" s="193">
        <v>0.15</v>
      </c>
      <c r="K147" s="190" t="s">
        <v>457</v>
      </c>
      <c r="L147" s="194">
        <v>0.25</v>
      </c>
      <c r="M147" s="194">
        <v>0.5</v>
      </c>
      <c r="N147" s="194">
        <v>0.75</v>
      </c>
      <c r="O147" s="194">
        <v>1</v>
      </c>
      <c r="P147" s="195" t="s">
        <v>458</v>
      </c>
      <c r="Q147" s="196">
        <v>45292</v>
      </c>
      <c r="R147" s="196">
        <v>45657</v>
      </c>
      <c r="S147" s="197" t="s">
        <v>459</v>
      </c>
    </row>
    <row r="148" spans="1:19" ht="64.5" customHeight="1" x14ac:dyDescent="0.2">
      <c r="A148" s="188"/>
      <c r="B148" s="189"/>
      <c r="C148" s="152"/>
      <c r="D148" s="152"/>
      <c r="E148" s="152"/>
      <c r="F148" s="190"/>
      <c r="G148" s="190"/>
      <c r="H148" s="191" t="s">
        <v>460</v>
      </c>
      <c r="I148" s="192">
        <v>45657</v>
      </c>
      <c r="J148" s="193">
        <v>0.6</v>
      </c>
      <c r="K148" s="190"/>
      <c r="L148" s="190"/>
      <c r="M148" s="190"/>
      <c r="N148" s="190"/>
      <c r="O148" s="190"/>
      <c r="P148" s="195"/>
      <c r="Q148" s="196"/>
      <c r="R148" s="196"/>
      <c r="S148" s="197"/>
    </row>
    <row r="149" spans="1:19" ht="64.5" customHeight="1" x14ac:dyDescent="0.2">
      <c r="A149" s="188"/>
      <c r="B149" s="189"/>
      <c r="C149" s="152"/>
      <c r="D149" s="152"/>
      <c r="E149" s="152"/>
      <c r="F149" s="190"/>
      <c r="G149" s="190"/>
      <c r="H149" s="191" t="s">
        <v>461</v>
      </c>
      <c r="I149" s="192">
        <v>45657</v>
      </c>
      <c r="J149" s="193">
        <v>0.25</v>
      </c>
      <c r="K149" s="190"/>
      <c r="L149" s="190"/>
      <c r="M149" s="190"/>
      <c r="N149" s="190"/>
      <c r="O149" s="190"/>
      <c r="P149" s="195"/>
      <c r="Q149" s="196"/>
      <c r="R149" s="196"/>
      <c r="S149" s="197"/>
    </row>
    <row r="150" spans="1:19" ht="64.5" customHeight="1" x14ac:dyDescent="0.2">
      <c r="A150" s="198">
        <v>1</v>
      </c>
      <c r="B150" s="199" t="s">
        <v>462</v>
      </c>
      <c r="C150" s="200" t="s">
        <v>463</v>
      </c>
      <c r="D150" s="200" t="s">
        <v>22</v>
      </c>
      <c r="E150" s="200" t="s">
        <v>464</v>
      </c>
      <c r="F150" s="200" t="s">
        <v>465</v>
      </c>
      <c r="G150" s="201" t="s">
        <v>466</v>
      </c>
      <c r="H150" s="202" t="s">
        <v>467</v>
      </c>
      <c r="I150" s="203">
        <v>45657</v>
      </c>
      <c r="J150" s="204">
        <v>1</v>
      </c>
      <c r="K150" s="201" t="s">
        <v>468</v>
      </c>
      <c r="L150" s="205">
        <v>0.15</v>
      </c>
      <c r="M150" s="205">
        <v>0.45</v>
      </c>
      <c r="N150" s="205">
        <v>0.73</v>
      </c>
      <c r="O150" s="204">
        <v>1</v>
      </c>
      <c r="P150" s="201" t="s">
        <v>458</v>
      </c>
      <c r="Q150" s="203">
        <v>45292</v>
      </c>
      <c r="R150" s="203">
        <v>45657</v>
      </c>
      <c r="S150" s="206" t="s">
        <v>459</v>
      </c>
    </row>
    <row r="151" spans="1:19" ht="64.5" customHeight="1" x14ac:dyDescent="0.2">
      <c r="A151" s="198"/>
      <c r="B151" s="199"/>
      <c r="C151" s="200"/>
      <c r="D151" s="200"/>
      <c r="E151" s="200"/>
      <c r="F151" s="200"/>
      <c r="G151" s="201" t="s">
        <v>469</v>
      </c>
      <c r="H151" s="202" t="s">
        <v>470</v>
      </c>
      <c r="I151" s="203">
        <v>45657</v>
      </c>
      <c r="J151" s="204">
        <v>1</v>
      </c>
      <c r="K151" s="201" t="s">
        <v>471</v>
      </c>
      <c r="L151" s="205">
        <v>0</v>
      </c>
      <c r="M151" s="205">
        <v>0.33</v>
      </c>
      <c r="N151" s="205">
        <v>0.66</v>
      </c>
      <c r="O151" s="204">
        <v>1</v>
      </c>
      <c r="P151" s="201" t="s">
        <v>458</v>
      </c>
      <c r="Q151" s="203">
        <v>45292</v>
      </c>
      <c r="R151" s="203">
        <v>45657</v>
      </c>
      <c r="S151" s="206" t="s">
        <v>459</v>
      </c>
    </row>
    <row r="152" spans="1:19" ht="64.5" customHeight="1" x14ac:dyDescent="0.2">
      <c r="A152" s="198"/>
      <c r="B152" s="199"/>
      <c r="C152" s="200"/>
      <c r="D152" s="200"/>
      <c r="E152" s="200"/>
      <c r="F152" s="200"/>
      <c r="G152" s="207" t="s">
        <v>472</v>
      </c>
      <c r="H152" s="208" t="s">
        <v>473</v>
      </c>
      <c r="I152" s="209">
        <v>45657</v>
      </c>
      <c r="J152" s="210">
        <v>1</v>
      </c>
      <c r="K152" s="207" t="s">
        <v>474</v>
      </c>
      <c r="L152" s="211">
        <v>0.25</v>
      </c>
      <c r="M152" s="211">
        <v>0.25</v>
      </c>
      <c r="N152" s="211">
        <v>0.25</v>
      </c>
      <c r="O152" s="211">
        <v>0.25</v>
      </c>
      <c r="P152" s="207" t="s">
        <v>458</v>
      </c>
      <c r="Q152" s="209">
        <v>45292</v>
      </c>
      <c r="R152" s="209">
        <v>45291</v>
      </c>
      <c r="S152" s="212" t="s">
        <v>459</v>
      </c>
    </row>
    <row r="153" spans="1:19" ht="64.5" customHeight="1" x14ac:dyDescent="0.2">
      <c r="A153" s="198"/>
      <c r="B153" s="199"/>
      <c r="C153" s="200"/>
      <c r="D153" s="200"/>
      <c r="E153" s="200"/>
      <c r="F153" s="200"/>
      <c r="G153" s="201" t="s">
        <v>475</v>
      </c>
      <c r="H153" s="202" t="s">
        <v>476</v>
      </c>
      <c r="I153" s="203">
        <v>45657</v>
      </c>
      <c r="J153" s="204">
        <v>1</v>
      </c>
      <c r="K153" s="201" t="s">
        <v>477</v>
      </c>
      <c r="L153" s="205">
        <v>0</v>
      </c>
      <c r="M153" s="205">
        <v>0</v>
      </c>
      <c r="N153" s="205">
        <v>0</v>
      </c>
      <c r="O153" s="204">
        <v>1</v>
      </c>
      <c r="P153" s="201" t="s">
        <v>458</v>
      </c>
      <c r="Q153" s="203">
        <v>45292</v>
      </c>
      <c r="R153" s="203">
        <v>45657</v>
      </c>
      <c r="S153" s="206" t="s">
        <v>459</v>
      </c>
    </row>
    <row r="154" spans="1:19" ht="105" customHeight="1" x14ac:dyDescent="0.2">
      <c r="A154" s="198">
        <v>1</v>
      </c>
      <c r="B154" s="199" t="s">
        <v>462</v>
      </c>
      <c r="C154" s="200" t="s">
        <v>463</v>
      </c>
      <c r="D154" s="200" t="s">
        <v>22</v>
      </c>
      <c r="E154" s="200" t="s">
        <v>478</v>
      </c>
      <c r="F154" s="26" t="s">
        <v>479</v>
      </c>
      <c r="G154" s="26" t="s">
        <v>480</v>
      </c>
      <c r="H154" s="213" t="s">
        <v>481</v>
      </c>
      <c r="I154" s="22">
        <v>45657</v>
      </c>
      <c r="J154" s="23">
        <v>0.6</v>
      </c>
      <c r="K154" s="24" t="s">
        <v>482</v>
      </c>
      <c r="L154" s="24">
        <v>0.2</v>
      </c>
      <c r="M154" s="24">
        <v>0.45</v>
      </c>
      <c r="N154" s="24">
        <v>0.7</v>
      </c>
      <c r="O154" s="25">
        <v>1</v>
      </c>
      <c r="P154" s="26" t="s">
        <v>458</v>
      </c>
      <c r="Q154" s="30">
        <v>45292</v>
      </c>
      <c r="R154" s="30">
        <v>45657</v>
      </c>
      <c r="S154" s="27" t="s">
        <v>459</v>
      </c>
    </row>
    <row r="155" spans="1:19" ht="105" customHeight="1" x14ac:dyDescent="0.2">
      <c r="A155" s="198"/>
      <c r="B155" s="199"/>
      <c r="C155" s="200"/>
      <c r="D155" s="200"/>
      <c r="E155" s="200"/>
      <c r="F155" s="26"/>
      <c r="G155" s="26"/>
      <c r="H155" s="213" t="s">
        <v>483</v>
      </c>
      <c r="I155" s="22">
        <v>45657</v>
      </c>
      <c r="J155" s="23">
        <v>0.4</v>
      </c>
      <c r="K155" s="24"/>
      <c r="L155" s="24"/>
      <c r="M155" s="24"/>
      <c r="N155" s="24"/>
      <c r="O155" s="25"/>
      <c r="P155" s="26"/>
      <c r="Q155" s="30"/>
      <c r="R155" s="30"/>
      <c r="S155" s="27"/>
    </row>
    <row r="156" spans="1:19" ht="64.5" customHeight="1" x14ac:dyDescent="0.2">
      <c r="A156" s="214">
        <v>1</v>
      </c>
      <c r="B156" s="215">
        <v>1.1000000000000001</v>
      </c>
      <c r="C156" s="215" t="s">
        <v>484</v>
      </c>
      <c r="D156" s="215" t="s">
        <v>22</v>
      </c>
      <c r="E156" s="215" t="s">
        <v>485</v>
      </c>
      <c r="F156" s="216" t="s">
        <v>486</v>
      </c>
      <c r="G156" s="34" t="s">
        <v>487</v>
      </c>
      <c r="H156" s="34" t="s">
        <v>488</v>
      </c>
      <c r="I156" s="217">
        <v>45657</v>
      </c>
      <c r="J156" s="23">
        <v>1</v>
      </c>
      <c r="K156" s="34" t="s">
        <v>489</v>
      </c>
      <c r="L156" s="33">
        <v>0.25</v>
      </c>
      <c r="M156" s="33">
        <v>0.5</v>
      </c>
      <c r="N156" s="33">
        <v>0.75</v>
      </c>
      <c r="O156" s="23">
        <v>1</v>
      </c>
      <c r="P156" s="34" t="s">
        <v>458</v>
      </c>
      <c r="Q156" s="217">
        <v>45292</v>
      </c>
      <c r="R156" s="217">
        <v>45657</v>
      </c>
      <c r="S156" s="35" t="s">
        <v>459</v>
      </c>
    </row>
    <row r="157" spans="1:19" ht="156" x14ac:dyDescent="0.2">
      <c r="A157" s="218">
        <v>4</v>
      </c>
      <c r="B157" s="162" t="s">
        <v>490</v>
      </c>
      <c r="C157" s="162" t="s">
        <v>491</v>
      </c>
      <c r="D157" s="162" t="s">
        <v>22</v>
      </c>
      <c r="E157" s="219" t="s">
        <v>492</v>
      </c>
      <c r="F157" s="162" t="s">
        <v>493</v>
      </c>
      <c r="G157" s="162" t="s">
        <v>494</v>
      </c>
      <c r="H157" s="173" t="s">
        <v>495</v>
      </c>
      <c r="I157" s="220">
        <v>45657</v>
      </c>
      <c r="J157" s="221">
        <v>1</v>
      </c>
      <c r="K157" s="168" t="s">
        <v>496</v>
      </c>
      <c r="L157" s="168">
        <v>0.25</v>
      </c>
      <c r="M157" s="168">
        <v>0.5</v>
      </c>
      <c r="N157" s="168">
        <v>0.75</v>
      </c>
      <c r="O157" s="221">
        <v>1</v>
      </c>
      <c r="P157" s="162" t="s">
        <v>497</v>
      </c>
      <c r="Q157" s="220">
        <v>45292</v>
      </c>
      <c r="R157" s="220">
        <v>45657</v>
      </c>
      <c r="S157" s="222" t="s">
        <v>498</v>
      </c>
    </row>
    <row r="158" spans="1:19" ht="168" x14ac:dyDescent="0.2">
      <c r="A158" s="223">
        <v>4</v>
      </c>
      <c r="B158" s="172">
        <v>4.0999999999999996</v>
      </c>
      <c r="C158" s="172" t="s">
        <v>499</v>
      </c>
      <c r="D158" s="172" t="s">
        <v>22</v>
      </c>
      <c r="E158" s="224" t="s">
        <v>500</v>
      </c>
      <c r="F158" s="172" t="s">
        <v>501</v>
      </c>
      <c r="G158" s="172" t="s">
        <v>502</v>
      </c>
      <c r="H158" s="173" t="s">
        <v>503</v>
      </c>
      <c r="I158" s="220">
        <v>45291</v>
      </c>
      <c r="J158" s="221">
        <v>0.5</v>
      </c>
      <c r="K158" s="176" t="s">
        <v>504</v>
      </c>
      <c r="L158" s="176">
        <v>0</v>
      </c>
      <c r="M158" s="176">
        <v>0</v>
      </c>
      <c r="N158" s="96">
        <v>0</v>
      </c>
      <c r="O158" s="175">
        <v>1</v>
      </c>
      <c r="P158" s="172" t="s">
        <v>497</v>
      </c>
      <c r="Q158" s="174">
        <v>45292</v>
      </c>
      <c r="R158" s="174">
        <v>45657</v>
      </c>
      <c r="S158" s="177" t="s">
        <v>498</v>
      </c>
    </row>
    <row r="159" spans="1:19" ht="36" x14ac:dyDescent="0.2">
      <c r="A159" s="223"/>
      <c r="B159" s="172"/>
      <c r="C159" s="172"/>
      <c r="D159" s="172"/>
      <c r="E159" s="172"/>
      <c r="F159" s="172"/>
      <c r="G159" s="172"/>
      <c r="H159" s="173" t="s">
        <v>505</v>
      </c>
      <c r="I159" s="220">
        <v>45291</v>
      </c>
      <c r="J159" s="221">
        <v>0.5</v>
      </c>
      <c r="K159" s="176"/>
      <c r="L159" s="176"/>
      <c r="M159" s="176"/>
      <c r="N159" s="96"/>
      <c r="O159" s="175"/>
      <c r="P159" s="172"/>
      <c r="Q159" s="172"/>
      <c r="R159" s="172"/>
      <c r="S159" s="177"/>
    </row>
    <row r="160" spans="1:19" ht="36" x14ac:dyDescent="0.2">
      <c r="A160" s="223">
        <v>1</v>
      </c>
      <c r="B160" s="225" t="s">
        <v>104</v>
      </c>
      <c r="C160" s="172" t="s">
        <v>506</v>
      </c>
      <c r="D160" s="172" t="s">
        <v>22</v>
      </c>
      <c r="E160" s="224" t="s">
        <v>507</v>
      </c>
      <c r="F160" s="172" t="s">
        <v>508</v>
      </c>
      <c r="G160" s="172" t="s">
        <v>509</v>
      </c>
      <c r="H160" s="173" t="s">
        <v>510</v>
      </c>
      <c r="I160" s="220">
        <v>45657</v>
      </c>
      <c r="J160" s="221">
        <v>0.5</v>
      </c>
      <c r="K160" s="176" t="s">
        <v>511</v>
      </c>
      <c r="L160" s="176">
        <v>0</v>
      </c>
      <c r="M160" s="176">
        <v>0.25</v>
      </c>
      <c r="N160" s="96">
        <v>0.5</v>
      </c>
      <c r="O160" s="175">
        <v>1</v>
      </c>
      <c r="P160" s="172" t="s">
        <v>512</v>
      </c>
      <c r="Q160" s="174">
        <v>45292</v>
      </c>
      <c r="R160" s="174">
        <v>45657</v>
      </c>
      <c r="S160" s="177" t="s">
        <v>498</v>
      </c>
    </row>
    <row r="161" spans="1:19" ht="24" x14ac:dyDescent="0.2">
      <c r="A161" s="223"/>
      <c r="B161" s="225"/>
      <c r="C161" s="172"/>
      <c r="D161" s="172"/>
      <c r="E161" s="172"/>
      <c r="F161" s="172"/>
      <c r="G161" s="172"/>
      <c r="H161" s="173" t="s">
        <v>513</v>
      </c>
      <c r="I161" s="220">
        <v>45657</v>
      </c>
      <c r="J161" s="221">
        <v>0.5</v>
      </c>
      <c r="K161" s="176"/>
      <c r="L161" s="176"/>
      <c r="M161" s="176"/>
      <c r="N161" s="96"/>
      <c r="O161" s="175"/>
      <c r="P161" s="172"/>
      <c r="Q161" s="172"/>
      <c r="R161" s="172"/>
      <c r="S161" s="177"/>
    </row>
    <row r="162" spans="1:19" ht="72" x14ac:dyDescent="0.2">
      <c r="A162" s="223">
        <v>1</v>
      </c>
      <c r="B162" s="172" t="s">
        <v>64</v>
      </c>
      <c r="C162" s="172" t="s">
        <v>514</v>
      </c>
      <c r="D162" s="172" t="s">
        <v>22</v>
      </c>
      <c r="E162" s="224" t="s">
        <v>515</v>
      </c>
      <c r="F162" s="172" t="s">
        <v>516</v>
      </c>
      <c r="G162" s="172" t="s">
        <v>517</v>
      </c>
      <c r="H162" s="173" t="s">
        <v>518</v>
      </c>
      <c r="I162" s="220">
        <v>45657</v>
      </c>
      <c r="J162" s="221">
        <v>0.34</v>
      </c>
      <c r="K162" s="176" t="s">
        <v>519</v>
      </c>
      <c r="L162" s="176">
        <v>0</v>
      </c>
      <c r="M162" s="176">
        <v>0</v>
      </c>
      <c r="N162" s="96">
        <v>0</v>
      </c>
      <c r="O162" s="175">
        <v>1</v>
      </c>
      <c r="P162" s="172" t="s">
        <v>497</v>
      </c>
      <c r="Q162" s="174">
        <v>45292</v>
      </c>
      <c r="R162" s="174">
        <v>45657</v>
      </c>
      <c r="S162" s="177" t="s">
        <v>498</v>
      </c>
    </row>
    <row r="163" spans="1:19" ht="60" x14ac:dyDescent="0.2">
      <c r="A163" s="223"/>
      <c r="B163" s="172"/>
      <c r="C163" s="172"/>
      <c r="D163" s="172"/>
      <c r="E163" s="172"/>
      <c r="F163" s="172"/>
      <c r="G163" s="172"/>
      <c r="H163" s="173" t="s">
        <v>520</v>
      </c>
      <c r="I163" s="220">
        <v>45657</v>
      </c>
      <c r="J163" s="221">
        <v>0.33</v>
      </c>
      <c r="K163" s="176"/>
      <c r="L163" s="176"/>
      <c r="M163" s="176"/>
      <c r="N163" s="96"/>
      <c r="O163" s="175"/>
      <c r="P163" s="172"/>
      <c r="Q163" s="172"/>
      <c r="R163" s="172"/>
      <c r="S163" s="177"/>
    </row>
    <row r="164" spans="1:19" ht="48" x14ac:dyDescent="0.2">
      <c r="A164" s="223"/>
      <c r="B164" s="172"/>
      <c r="C164" s="172"/>
      <c r="D164" s="172"/>
      <c r="E164" s="172"/>
      <c r="F164" s="172"/>
      <c r="G164" s="162" t="s">
        <v>521</v>
      </c>
      <c r="H164" s="173" t="s">
        <v>522</v>
      </c>
      <c r="I164" s="220">
        <v>45657</v>
      </c>
      <c r="J164" s="221">
        <v>0.33</v>
      </c>
      <c r="K164" s="168" t="s">
        <v>523</v>
      </c>
      <c r="L164" s="176"/>
      <c r="M164" s="176"/>
      <c r="N164" s="96"/>
      <c r="O164" s="175"/>
      <c r="P164" s="172"/>
      <c r="Q164" s="172"/>
      <c r="R164" s="172"/>
      <c r="S164" s="177"/>
    </row>
    <row r="165" spans="1:19" ht="24" x14ac:dyDescent="0.2">
      <c r="A165" s="223">
        <v>1</v>
      </c>
      <c r="B165" s="172" t="s">
        <v>104</v>
      </c>
      <c r="C165" s="172" t="s">
        <v>506</v>
      </c>
      <c r="D165" s="172" t="s">
        <v>22</v>
      </c>
      <c r="E165" s="172" t="s">
        <v>524</v>
      </c>
      <c r="F165" s="172" t="s">
        <v>525</v>
      </c>
      <c r="G165" s="172" t="s">
        <v>526</v>
      </c>
      <c r="H165" s="173" t="s">
        <v>527</v>
      </c>
      <c r="I165" s="220">
        <v>45657</v>
      </c>
      <c r="J165" s="221">
        <v>0.5</v>
      </c>
      <c r="K165" s="176" t="s">
        <v>528</v>
      </c>
      <c r="L165" s="96">
        <v>0</v>
      </c>
      <c r="M165" s="96">
        <v>0</v>
      </c>
      <c r="N165" s="96">
        <v>0.5</v>
      </c>
      <c r="O165" s="175">
        <v>1</v>
      </c>
      <c r="P165" s="172" t="s">
        <v>512</v>
      </c>
      <c r="Q165" s="174">
        <v>45292</v>
      </c>
      <c r="R165" s="174">
        <v>45657</v>
      </c>
      <c r="S165" s="177" t="s">
        <v>498</v>
      </c>
    </row>
    <row r="166" spans="1:19" ht="36.75" thickBot="1" x14ac:dyDescent="0.25">
      <c r="A166" s="226"/>
      <c r="B166" s="227"/>
      <c r="C166" s="227"/>
      <c r="D166" s="227"/>
      <c r="E166" s="227"/>
      <c r="F166" s="227"/>
      <c r="G166" s="227"/>
      <c r="H166" s="228" t="s">
        <v>529</v>
      </c>
      <c r="I166" s="229">
        <v>45657</v>
      </c>
      <c r="J166" s="230">
        <v>0.5</v>
      </c>
      <c r="K166" s="231"/>
      <c r="L166" s="232"/>
      <c r="M166" s="232"/>
      <c r="N166" s="232"/>
      <c r="O166" s="233"/>
      <c r="P166" s="227"/>
      <c r="Q166" s="227"/>
      <c r="R166" s="227"/>
      <c r="S166" s="234"/>
    </row>
    <row r="167" spans="1:19" x14ac:dyDescent="0.2">
      <c r="A167" s="235"/>
      <c r="B167" s="235"/>
      <c r="C167" s="235"/>
      <c r="D167" s="235"/>
      <c r="E167" s="236"/>
      <c r="F167" s="237"/>
      <c r="G167" s="237"/>
      <c r="H167" s="237"/>
      <c r="I167" s="236"/>
      <c r="J167" s="238"/>
      <c r="K167" s="238"/>
      <c r="L167" s="237"/>
      <c r="M167" s="237"/>
      <c r="N167" s="237"/>
      <c r="O167" s="237"/>
      <c r="P167" s="236"/>
      <c r="Q167" s="238"/>
      <c r="R167" s="238"/>
      <c r="S167" s="237"/>
    </row>
    <row r="168" spans="1:19" x14ac:dyDescent="0.2">
      <c r="A168" s="235"/>
      <c r="B168" s="235"/>
      <c r="C168" s="235"/>
      <c r="D168" s="235"/>
      <c r="E168" s="236"/>
      <c r="F168" s="237"/>
      <c r="G168" s="237"/>
      <c r="H168" s="237"/>
      <c r="I168" s="236"/>
      <c r="J168" s="238"/>
      <c r="K168" s="238"/>
      <c r="L168" s="237"/>
      <c r="M168" s="237"/>
      <c r="N168" s="237"/>
      <c r="O168" s="237"/>
      <c r="P168" s="236"/>
      <c r="Q168" s="238"/>
      <c r="R168" s="238"/>
      <c r="S168" s="237"/>
    </row>
    <row r="169" spans="1:19" x14ac:dyDescent="0.2">
      <c r="A169" s="235"/>
      <c r="B169" s="235"/>
      <c r="C169" s="235"/>
      <c r="D169" s="235"/>
      <c r="E169" s="236"/>
      <c r="F169" s="237"/>
      <c r="G169" s="237"/>
      <c r="H169" s="237"/>
      <c r="I169" s="236"/>
      <c r="J169" s="238"/>
      <c r="K169" s="238"/>
      <c r="L169" s="237"/>
      <c r="M169" s="237"/>
      <c r="N169" s="237"/>
      <c r="O169" s="237"/>
      <c r="P169" s="236"/>
      <c r="Q169" s="238"/>
      <c r="R169" s="238"/>
      <c r="S169" s="237"/>
    </row>
    <row r="170" spans="1:19" x14ac:dyDescent="0.2">
      <c r="A170" s="235"/>
      <c r="B170" s="235"/>
      <c r="C170" s="235"/>
      <c r="D170" s="235"/>
      <c r="E170" s="236"/>
      <c r="F170" s="237"/>
      <c r="G170" s="237"/>
      <c r="H170" s="237"/>
      <c r="I170" s="236"/>
      <c r="J170" s="238"/>
      <c r="K170" s="238"/>
      <c r="L170" s="237"/>
      <c r="M170" s="237"/>
      <c r="N170" s="237"/>
      <c r="O170" s="237"/>
      <c r="P170" s="236"/>
      <c r="Q170" s="238"/>
      <c r="R170" s="238"/>
      <c r="S170" s="237"/>
    </row>
    <row r="171" spans="1:19" x14ac:dyDescent="0.2">
      <c r="A171" s="235"/>
      <c r="B171" s="235"/>
      <c r="C171" s="235"/>
      <c r="D171" s="235"/>
      <c r="E171" s="236"/>
      <c r="F171" s="237"/>
      <c r="G171" s="237"/>
      <c r="H171" s="237"/>
      <c r="I171" s="236"/>
      <c r="J171" s="238"/>
      <c r="K171" s="238"/>
      <c r="L171" s="237"/>
      <c r="M171" s="237"/>
      <c r="N171" s="237"/>
      <c r="O171" s="237"/>
      <c r="P171" s="236"/>
      <c r="Q171" s="238"/>
      <c r="R171" s="238"/>
      <c r="S171" s="237"/>
    </row>
    <row r="172" spans="1:19" x14ac:dyDescent="0.2">
      <c r="A172" s="235"/>
      <c r="B172" s="235"/>
      <c r="C172" s="235"/>
      <c r="D172" s="235"/>
      <c r="E172" s="236"/>
      <c r="F172" s="237"/>
      <c r="G172" s="237"/>
      <c r="H172" s="237"/>
      <c r="I172" s="236"/>
      <c r="J172" s="238"/>
      <c r="K172" s="238"/>
      <c r="L172" s="237"/>
      <c r="M172" s="237"/>
      <c r="N172" s="237"/>
      <c r="O172" s="237"/>
      <c r="P172" s="236"/>
      <c r="Q172" s="238"/>
      <c r="R172" s="238"/>
      <c r="S172" s="237"/>
    </row>
    <row r="173" spans="1:19" x14ac:dyDescent="0.2">
      <c r="A173" s="235"/>
      <c r="B173" s="235"/>
      <c r="C173" s="235"/>
      <c r="D173" s="235"/>
      <c r="E173" s="236"/>
      <c r="F173" s="237"/>
      <c r="G173" s="237"/>
      <c r="H173" s="237"/>
      <c r="I173" s="236"/>
      <c r="J173" s="238"/>
      <c r="K173" s="238"/>
      <c r="L173" s="237"/>
      <c r="M173" s="237"/>
      <c r="N173" s="237"/>
      <c r="O173" s="237"/>
      <c r="P173" s="236"/>
      <c r="Q173" s="238"/>
      <c r="R173" s="238"/>
      <c r="S173" s="237"/>
    </row>
    <row r="174" spans="1:19" x14ac:dyDescent="0.2">
      <c r="A174" s="235"/>
      <c r="B174" s="235"/>
      <c r="C174" s="235"/>
      <c r="D174" s="235"/>
      <c r="E174" s="236"/>
      <c r="F174" s="237"/>
      <c r="G174" s="237"/>
      <c r="H174" s="237"/>
      <c r="I174" s="236"/>
      <c r="J174" s="238"/>
      <c r="K174" s="238"/>
      <c r="L174" s="237"/>
      <c r="M174" s="237"/>
      <c r="N174" s="237"/>
      <c r="O174" s="237"/>
      <c r="P174" s="236"/>
      <c r="Q174" s="238"/>
      <c r="R174" s="238"/>
      <c r="S174" s="237"/>
    </row>
    <row r="175" spans="1:19" x14ac:dyDescent="0.2">
      <c r="A175" s="235"/>
      <c r="B175" s="235"/>
      <c r="C175" s="235"/>
      <c r="D175" s="235"/>
      <c r="E175" s="236"/>
      <c r="F175" s="237"/>
      <c r="G175" s="237"/>
      <c r="H175" s="237"/>
      <c r="I175" s="236"/>
      <c r="J175" s="238"/>
      <c r="K175" s="238"/>
      <c r="L175" s="237"/>
      <c r="M175" s="237"/>
      <c r="N175" s="237"/>
      <c r="O175" s="237"/>
      <c r="P175" s="236"/>
      <c r="Q175" s="238"/>
      <c r="R175" s="238"/>
      <c r="S175" s="237"/>
    </row>
    <row r="176" spans="1:19" x14ac:dyDescent="0.2">
      <c r="A176" s="235"/>
      <c r="B176" s="235"/>
      <c r="C176" s="235"/>
      <c r="D176" s="235"/>
      <c r="E176" s="236"/>
      <c r="F176" s="237"/>
      <c r="G176" s="237"/>
      <c r="H176" s="237"/>
      <c r="I176" s="236"/>
      <c r="J176" s="238"/>
      <c r="K176" s="238"/>
      <c r="L176" s="237"/>
      <c r="M176" s="237"/>
      <c r="N176" s="237"/>
      <c r="O176" s="237"/>
      <c r="P176" s="236"/>
      <c r="Q176" s="238"/>
      <c r="R176" s="238"/>
      <c r="S176" s="237"/>
    </row>
    <row r="177" spans="1:19" x14ac:dyDescent="0.2">
      <c r="A177" s="235"/>
      <c r="B177" s="235"/>
      <c r="C177" s="235"/>
      <c r="D177" s="235"/>
      <c r="E177" s="236"/>
      <c r="F177" s="237"/>
      <c r="G177" s="237"/>
      <c r="H177" s="237"/>
      <c r="I177" s="236"/>
      <c r="J177" s="238"/>
      <c r="K177" s="238"/>
      <c r="L177" s="237"/>
      <c r="M177" s="237"/>
      <c r="N177" s="237"/>
      <c r="O177" s="237"/>
      <c r="P177" s="236"/>
      <c r="Q177" s="238"/>
      <c r="R177" s="238"/>
      <c r="S177" s="237"/>
    </row>
    <row r="178" spans="1:19" x14ac:dyDescent="0.2">
      <c r="A178" s="235"/>
      <c r="B178" s="235"/>
      <c r="C178" s="235"/>
      <c r="D178" s="235"/>
      <c r="E178" s="236"/>
      <c r="F178" s="237"/>
      <c r="G178" s="237"/>
      <c r="H178" s="237"/>
      <c r="I178" s="236"/>
      <c r="J178" s="238"/>
      <c r="K178" s="238"/>
      <c r="L178" s="237"/>
      <c r="M178" s="237"/>
      <c r="N178" s="237"/>
      <c r="O178" s="237"/>
      <c r="P178" s="236"/>
      <c r="Q178" s="238"/>
      <c r="R178" s="238"/>
      <c r="S178" s="237"/>
    </row>
    <row r="179" spans="1:19" x14ac:dyDescent="0.2">
      <c r="A179" s="235"/>
      <c r="B179" s="235"/>
      <c r="C179" s="235"/>
      <c r="D179" s="235"/>
      <c r="E179" s="236"/>
      <c r="F179" s="237"/>
      <c r="G179" s="237"/>
      <c r="H179" s="237"/>
      <c r="I179" s="236"/>
      <c r="J179" s="238"/>
      <c r="K179" s="238"/>
      <c r="L179" s="237"/>
      <c r="M179" s="237"/>
      <c r="N179" s="237"/>
      <c r="O179" s="237"/>
      <c r="P179" s="236"/>
      <c r="Q179" s="238"/>
      <c r="R179" s="238"/>
      <c r="S179" s="237"/>
    </row>
    <row r="180" spans="1:19" x14ac:dyDescent="0.2">
      <c r="A180" s="235"/>
      <c r="B180" s="235"/>
      <c r="C180" s="235"/>
      <c r="D180" s="235"/>
      <c r="E180" s="236"/>
      <c r="F180" s="237"/>
      <c r="G180" s="237"/>
      <c r="H180" s="237"/>
      <c r="I180" s="236"/>
      <c r="J180" s="238"/>
      <c r="K180" s="238"/>
      <c r="L180" s="237"/>
      <c r="M180" s="237"/>
      <c r="N180" s="237"/>
      <c r="O180" s="237"/>
      <c r="P180" s="236"/>
      <c r="Q180" s="238"/>
      <c r="R180" s="238"/>
      <c r="S180" s="237"/>
    </row>
    <row r="181" spans="1:19" x14ac:dyDescent="0.2">
      <c r="A181" s="235"/>
      <c r="B181" s="235"/>
      <c r="C181" s="235"/>
      <c r="D181" s="235"/>
      <c r="E181" s="236"/>
      <c r="F181" s="237"/>
      <c r="G181" s="237"/>
      <c r="H181" s="237"/>
      <c r="I181" s="236"/>
      <c r="J181" s="238"/>
      <c r="K181" s="238"/>
      <c r="L181" s="237"/>
      <c r="M181" s="237"/>
      <c r="N181" s="237"/>
      <c r="O181" s="237"/>
      <c r="P181" s="236"/>
      <c r="Q181" s="238"/>
      <c r="R181" s="238"/>
      <c r="S181" s="237"/>
    </row>
    <row r="182" spans="1:19" x14ac:dyDescent="0.2">
      <c r="A182" s="235"/>
      <c r="B182" s="235"/>
      <c r="C182" s="235"/>
      <c r="D182" s="235"/>
      <c r="E182" s="236"/>
      <c r="F182" s="237"/>
      <c r="G182" s="237"/>
      <c r="H182" s="237"/>
      <c r="I182" s="236"/>
      <c r="J182" s="238"/>
      <c r="K182" s="238"/>
      <c r="L182" s="237"/>
      <c r="M182" s="237"/>
      <c r="N182" s="237"/>
      <c r="O182" s="237"/>
      <c r="P182" s="236"/>
      <c r="Q182" s="238"/>
      <c r="R182" s="238"/>
      <c r="S182" s="237"/>
    </row>
    <row r="183" spans="1:19" x14ac:dyDescent="0.2">
      <c r="A183" s="235"/>
      <c r="B183" s="235"/>
      <c r="C183" s="235"/>
      <c r="D183" s="235"/>
      <c r="E183" s="236"/>
      <c r="F183" s="237"/>
      <c r="G183" s="237"/>
      <c r="H183" s="237"/>
      <c r="I183" s="236"/>
      <c r="J183" s="238"/>
      <c r="K183" s="238"/>
      <c r="L183" s="237"/>
      <c r="M183" s="237"/>
      <c r="N183" s="237"/>
      <c r="O183" s="237"/>
      <c r="P183" s="236"/>
      <c r="Q183" s="238"/>
      <c r="R183" s="238"/>
      <c r="S183" s="237"/>
    </row>
    <row r="184" spans="1:19" x14ac:dyDescent="0.2">
      <c r="A184" s="235"/>
      <c r="B184" s="235"/>
      <c r="C184" s="235"/>
      <c r="D184" s="235"/>
      <c r="E184" s="236"/>
      <c r="F184" s="237"/>
      <c r="G184" s="237"/>
      <c r="H184" s="237"/>
      <c r="I184" s="236"/>
      <c r="J184" s="238"/>
      <c r="K184" s="238"/>
      <c r="L184" s="237"/>
      <c r="M184" s="237"/>
      <c r="N184" s="237"/>
      <c r="O184" s="237"/>
      <c r="P184" s="236"/>
      <c r="Q184" s="238"/>
      <c r="R184" s="238"/>
      <c r="S184" s="237"/>
    </row>
    <row r="185" spans="1:19" x14ac:dyDescent="0.2">
      <c r="A185" s="235"/>
      <c r="B185" s="235"/>
      <c r="C185" s="235"/>
      <c r="D185" s="235"/>
      <c r="E185" s="236"/>
      <c r="F185" s="237"/>
      <c r="G185" s="237"/>
      <c r="H185" s="237"/>
      <c r="I185" s="236"/>
      <c r="J185" s="238"/>
      <c r="K185" s="238"/>
      <c r="L185" s="237"/>
      <c r="M185" s="237"/>
      <c r="N185" s="237"/>
      <c r="O185" s="237"/>
      <c r="P185" s="236"/>
      <c r="Q185" s="238"/>
      <c r="R185" s="238"/>
      <c r="S185" s="237"/>
    </row>
    <row r="186" spans="1:19" x14ac:dyDescent="0.2">
      <c r="A186" s="235"/>
      <c r="B186" s="235"/>
      <c r="C186" s="235"/>
      <c r="D186" s="235"/>
      <c r="E186" s="236"/>
      <c r="F186" s="237"/>
      <c r="G186" s="237"/>
      <c r="H186" s="237"/>
      <c r="I186" s="236"/>
      <c r="J186" s="238"/>
      <c r="K186" s="238"/>
      <c r="L186" s="237"/>
      <c r="M186" s="237"/>
      <c r="N186" s="237"/>
      <c r="O186" s="237"/>
      <c r="P186" s="236"/>
      <c r="Q186" s="238"/>
      <c r="R186" s="238"/>
      <c r="S186" s="237"/>
    </row>
    <row r="187" spans="1:19" x14ac:dyDescent="0.2">
      <c r="A187" s="235"/>
      <c r="B187" s="235"/>
      <c r="C187" s="235"/>
      <c r="D187" s="235"/>
      <c r="E187" s="236"/>
      <c r="F187" s="237"/>
      <c r="G187" s="237"/>
      <c r="H187" s="237"/>
      <c r="I187" s="236"/>
      <c r="J187" s="238"/>
      <c r="K187" s="238"/>
      <c r="L187" s="237"/>
      <c r="M187" s="237"/>
      <c r="N187" s="237"/>
      <c r="O187" s="237"/>
      <c r="P187" s="236"/>
      <c r="Q187" s="238"/>
      <c r="R187" s="238"/>
      <c r="S187" s="237"/>
    </row>
    <row r="188" spans="1:19" x14ac:dyDescent="0.2">
      <c r="A188" s="235"/>
      <c r="B188" s="235"/>
      <c r="C188" s="235"/>
      <c r="D188" s="235"/>
      <c r="E188" s="236"/>
      <c r="F188" s="237"/>
      <c r="G188" s="237"/>
      <c r="H188" s="237"/>
      <c r="I188" s="236"/>
      <c r="J188" s="238"/>
      <c r="K188" s="238"/>
      <c r="L188" s="237"/>
      <c r="M188" s="237"/>
      <c r="N188" s="237"/>
      <c r="O188" s="237"/>
      <c r="P188" s="236"/>
      <c r="Q188" s="238"/>
      <c r="R188" s="238"/>
      <c r="S188" s="237"/>
    </row>
    <row r="189" spans="1:19" x14ac:dyDescent="0.2">
      <c r="A189" s="235"/>
      <c r="B189" s="235"/>
      <c r="C189" s="235"/>
      <c r="D189" s="235"/>
      <c r="E189" s="236"/>
      <c r="F189" s="237"/>
      <c r="G189" s="237"/>
      <c r="H189" s="237"/>
      <c r="I189" s="236"/>
      <c r="J189" s="238"/>
      <c r="K189" s="238"/>
      <c r="L189" s="237"/>
      <c r="M189" s="237"/>
      <c r="N189" s="237"/>
      <c r="O189" s="237"/>
      <c r="P189" s="236"/>
      <c r="Q189" s="238"/>
      <c r="R189" s="238"/>
      <c r="S189" s="237"/>
    </row>
    <row r="190" spans="1:19" x14ac:dyDescent="0.2">
      <c r="A190" s="235"/>
      <c r="B190" s="235"/>
      <c r="C190" s="235"/>
      <c r="D190" s="235"/>
      <c r="E190" s="236"/>
      <c r="F190" s="237"/>
      <c r="G190" s="237"/>
      <c r="H190" s="237"/>
      <c r="I190" s="236"/>
      <c r="J190" s="238"/>
      <c r="K190" s="238"/>
      <c r="L190" s="237"/>
      <c r="M190" s="237"/>
      <c r="N190" s="237"/>
      <c r="O190" s="237"/>
      <c r="P190" s="236"/>
      <c r="Q190" s="238"/>
      <c r="R190" s="238"/>
      <c r="S190" s="237"/>
    </row>
    <row r="191" spans="1:19" x14ac:dyDescent="0.2">
      <c r="A191" s="235"/>
      <c r="B191" s="235"/>
      <c r="C191" s="235"/>
      <c r="D191" s="235"/>
      <c r="E191" s="236"/>
      <c r="F191" s="237"/>
      <c r="G191" s="237"/>
      <c r="H191" s="237"/>
      <c r="I191" s="236"/>
      <c r="J191" s="238"/>
      <c r="K191" s="238"/>
      <c r="L191" s="237"/>
      <c r="M191" s="237"/>
      <c r="N191" s="237"/>
      <c r="O191" s="237"/>
      <c r="P191" s="236"/>
      <c r="Q191" s="238"/>
      <c r="R191" s="238"/>
      <c r="S191" s="237"/>
    </row>
    <row r="192" spans="1:19" x14ac:dyDescent="0.2">
      <c r="A192" s="235"/>
      <c r="B192" s="235"/>
      <c r="C192" s="235"/>
      <c r="D192" s="235"/>
      <c r="E192" s="236"/>
      <c r="F192" s="237"/>
      <c r="G192" s="237"/>
      <c r="H192" s="237"/>
      <c r="I192" s="236"/>
      <c r="J192" s="238"/>
      <c r="K192" s="238"/>
      <c r="L192" s="237"/>
      <c r="M192" s="237"/>
      <c r="N192" s="237"/>
      <c r="O192" s="237"/>
      <c r="P192" s="236"/>
      <c r="Q192" s="238"/>
      <c r="R192" s="238"/>
      <c r="S192" s="237"/>
    </row>
    <row r="193" spans="1:19" x14ac:dyDescent="0.2">
      <c r="A193" s="235"/>
      <c r="B193" s="235"/>
      <c r="C193" s="235"/>
      <c r="D193" s="235"/>
      <c r="E193" s="236"/>
      <c r="F193" s="237"/>
      <c r="G193" s="237"/>
      <c r="H193" s="237"/>
      <c r="I193" s="236"/>
      <c r="J193" s="238"/>
      <c r="K193" s="238"/>
      <c r="L193" s="237"/>
      <c r="M193" s="237"/>
      <c r="N193" s="237"/>
      <c r="O193" s="237"/>
      <c r="P193" s="236"/>
      <c r="Q193" s="238"/>
      <c r="R193" s="238"/>
      <c r="S193" s="237"/>
    </row>
    <row r="194" spans="1:19" x14ac:dyDescent="0.2">
      <c r="A194" s="235"/>
      <c r="B194" s="235"/>
      <c r="C194" s="235"/>
      <c r="D194" s="235"/>
      <c r="E194" s="236"/>
      <c r="F194" s="237"/>
      <c r="G194" s="237"/>
      <c r="H194" s="237"/>
      <c r="I194" s="236"/>
      <c r="J194" s="238"/>
      <c r="K194" s="238"/>
      <c r="L194" s="237"/>
      <c r="M194" s="237"/>
      <c r="N194" s="237"/>
      <c r="O194" s="237"/>
      <c r="P194" s="236"/>
      <c r="Q194" s="238"/>
      <c r="R194" s="238"/>
      <c r="S194" s="237"/>
    </row>
    <row r="195" spans="1:19" x14ac:dyDescent="0.2">
      <c r="A195" s="235"/>
      <c r="B195" s="235"/>
      <c r="C195" s="235"/>
      <c r="D195" s="235"/>
      <c r="E195" s="236"/>
      <c r="F195" s="237"/>
      <c r="G195" s="237"/>
      <c r="H195" s="237"/>
      <c r="I195" s="236"/>
      <c r="J195" s="238"/>
      <c r="K195" s="238"/>
      <c r="L195" s="237"/>
      <c r="M195" s="237"/>
      <c r="N195" s="237"/>
      <c r="O195" s="237"/>
      <c r="P195" s="236"/>
      <c r="Q195" s="238"/>
      <c r="R195" s="238"/>
      <c r="S195" s="237"/>
    </row>
    <row r="196" spans="1:19" x14ac:dyDescent="0.2">
      <c r="A196" s="235"/>
      <c r="B196" s="235"/>
      <c r="C196" s="235"/>
      <c r="D196" s="235"/>
      <c r="E196" s="236"/>
      <c r="F196" s="237"/>
      <c r="G196" s="237"/>
      <c r="H196" s="237"/>
      <c r="I196" s="236"/>
      <c r="J196" s="238"/>
      <c r="K196" s="238"/>
      <c r="L196" s="237"/>
      <c r="M196" s="237"/>
      <c r="N196" s="237"/>
      <c r="O196" s="237"/>
      <c r="P196" s="236"/>
      <c r="Q196" s="238"/>
      <c r="R196" s="238"/>
      <c r="S196" s="237"/>
    </row>
    <row r="197" spans="1:19" x14ac:dyDescent="0.2">
      <c r="A197" s="235"/>
      <c r="B197" s="235"/>
      <c r="C197" s="235"/>
      <c r="D197" s="235"/>
      <c r="E197" s="236"/>
      <c r="F197" s="237"/>
      <c r="G197" s="237"/>
      <c r="H197" s="237"/>
      <c r="I197" s="236"/>
      <c r="J197" s="238"/>
      <c r="K197" s="238"/>
      <c r="L197" s="237"/>
      <c r="M197" s="237"/>
      <c r="N197" s="237"/>
      <c r="O197" s="237"/>
      <c r="P197" s="236"/>
      <c r="Q197" s="238"/>
      <c r="R197" s="238"/>
      <c r="S197" s="237"/>
    </row>
    <row r="198" spans="1:19" x14ac:dyDescent="0.2">
      <c r="A198" s="235"/>
      <c r="B198" s="235"/>
      <c r="C198" s="235"/>
      <c r="D198" s="235"/>
      <c r="E198" s="236"/>
      <c r="F198" s="237"/>
      <c r="G198" s="237"/>
      <c r="H198" s="237"/>
      <c r="I198" s="236"/>
      <c r="J198" s="238"/>
      <c r="K198" s="238"/>
      <c r="L198" s="237"/>
      <c r="M198" s="237"/>
      <c r="N198" s="237"/>
      <c r="O198" s="237"/>
      <c r="P198" s="236"/>
      <c r="Q198" s="238"/>
      <c r="R198" s="238"/>
      <c r="S198" s="237"/>
    </row>
    <row r="199" spans="1:19" x14ac:dyDescent="0.2">
      <c r="A199" s="235"/>
      <c r="B199" s="235"/>
      <c r="C199" s="235"/>
      <c r="D199" s="235"/>
      <c r="E199" s="236"/>
      <c r="F199" s="237"/>
      <c r="G199" s="237"/>
      <c r="H199" s="237"/>
      <c r="I199" s="236"/>
      <c r="J199" s="238"/>
      <c r="K199" s="238"/>
      <c r="L199" s="237"/>
      <c r="M199" s="237"/>
      <c r="N199" s="237"/>
      <c r="O199" s="237"/>
      <c r="P199" s="236"/>
      <c r="Q199" s="238"/>
      <c r="R199" s="238"/>
      <c r="S199" s="237"/>
    </row>
    <row r="200" spans="1:19" x14ac:dyDescent="0.2">
      <c r="A200" s="235"/>
      <c r="B200" s="235"/>
      <c r="C200" s="235"/>
      <c r="D200" s="235"/>
      <c r="E200" s="236"/>
      <c r="F200" s="237"/>
      <c r="G200" s="237"/>
      <c r="H200" s="237"/>
      <c r="I200" s="236"/>
      <c r="J200" s="238"/>
      <c r="K200" s="238"/>
      <c r="L200" s="237"/>
      <c r="M200" s="237"/>
      <c r="N200" s="237"/>
      <c r="O200" s="237"/>
      <c r="P200" s="236"/>
      <c r="Q200" s="238"/>
      <c r="R200" s="238"/>
      <c r="S200" s="237"/>
    </row>
    <row r="201" spans="1:19" x14ac:dyDescent="0.2">
      <c r="A201" s="235"/>
      <c r="B201" s="235"/>
      <c r="C201" s="235"/>
      <c r="D201" s="235"/>
      <c r="E201" s="236"/>
      <c r="F201" s="237"/>
      <c r="G201" s="237"/>
      <c r="H201" s="237"/>
      <c r="I201" s="236"/>
      <c r="J201" s="238"/>
      <c r="K201" s="238"/>
      <c r="L201" s="237"/>
      <c r="M201" s="237"/>
      <c r="N201" s="237"/>
      <c r="O201" s="237"/>
      <c r="P201" s="236"/>
      <c r="Q201" s="238"/>
      <c r="R201" s="238"/>
      <c r="S201" s="237"/>
    </row>
    <row r="202" spans="1:19" x14ac:dyDescent="0.2">
      <c r="A202" s="235"/>
      <c r="B202" s="235"/>
      <c r="C202" s="235"/>
      <c r="D202" s="235"/>
      <c r="E202" s="236"/>
      <c r="F202" s="237"/>
      <c r="G202" s="237"/>
      <c r="H202" s="237"/>
      <c r="I202" s="236"/>
      <c r="J202" s="238"/>
      <c r="K202" s="238"/>
      <c r="L202" s="237"/>
      <c r="M202" s="237"/>
      <c r="N202" s="237"/>
      <c r="O202" s="237"/>
      <c r="P202" s="236"/>
      <c r="Q202" s="238"/>
      <c r="R202" s="238"/>
      <c r="S202" s="237"/>
    </row>
    <row r="203" spans="1:19" x14ac:dyDescent="0.2">
      <c r="A203" s="235"/>
      <c r="B203" s="235"/>
      <c r="C203" s="235"/>
      <c r="D203" s="235"/>
      <c r="E203" s="236"/>
      <c r="F203" s="237"/>
      <c r="G203" s="237"/>
      <c r="H203" s="237"/>
      <c r="I203" s="236"/>
      <c r="J203" s="238"/>
      <c r="K203" s="238"/>
      <c r="L203" s="237"/>
      <c r="M203" s="237"/>
      <c r="N203" s="237"/>
      <c r="O203" s="237"/>
      <c r="P203" s="236"/>
      <c r="Q203" s="238"/>
      <c r="R203" s="238"/>
      <c r="S203" s="237"/>
    </row>
    <row r="204" spans="1:19" x14ac:dyDescent="0.2">
      <c r="A204" s="235"/>
      <c r="B204" s="235"/>
      <c r="C204" s="235"/>
      <c r="D204" s="235"/>
      <c r="E204" s="236"/>
      <c r="F204" s="237"/>
      <c r="G204" s="237"/>
      <c r="H204" s="237"/>
      <c r="I204" s="236"/>
      <c r="J204" s="238"/>
      <c r="K204" s="238"/>
      <c r="L204" s="237"/>
      <c r="M204" s="237"/>
      <c r="N204" s="237"/>
      <c r="O204" s="237"/>
      <c r="P204" s="236"/>
      <c r="Q204" s="238"/>
      <c r="R204" s="238"/>
      <c r="S204" s="237"/>
    </row>
    <row r="205" spans="1:19" x14ac:dyDescent="0.2">
      <c r="A205" s="235"/>
      <c r="B205" s="235"/>
      <c r="C205" s="235"/>
      <c r="D205" s="235"/>
      <c r="E205" s="236"/>
      <c r="F205" s="237"/>
      <c r="G205" s="237"/>
      <c r="H205" s="237"/>
      <c r="I205" s="236"/>
      <c r="J205" s="238"/>
      <c r="K205" s="238"/>
      <c r="L205" s="237"/>
      <c r="M205" s="237"/>
      <c r="N205" s="237"/>
      <c r="O205" s="237"/>
      <c r="P205" s="236"/>
      <c r="Q205" s="238"/>
      <c r="R205" s="238"/>
      <c r="S205" s="237"/>
    </row>
    <row r="206" spans="1:19" x14ac:dyDescent="0.2">
      <c r="A206" s="235"/>
      <c r="B206" s="235"/>
      <c r="C206" s="235"/>
      <c r="D206" s="235"/>
      <c r="E206" s="236"/>
      <c r="F206" s="237"/>
      <c r="G206" s="237"/>
      <c r="H206" s="237"/>
      <c r="I206" s="236"/>
      <c r="J206" s="238"/>
      <c r="K206" s="238"/>
      <c r="L206" s="237"/>
      <c r="M206" s="237"/>
      <c r="N206" s="237"/>
      <c r="O206" s="237"/>
      <c r="P206" s="236"/>
      <c r="Q206" s="238"/>
      <c r="R206" s="238"/>
      <c r="S206" s="237"/>
    </row>
    <row r="207" spans="1:19" x14ac:dyDescent="0.2">
      <c r="A207" s="235"/>
      <c r="B207" s="235"/>
      <c r="C207" s="235"/>
      <c r="D207" s="235"/>
      <c r="E207" s="236"/>
      <c r="F207" s="237"/>
      <c r="G207" s="237"/>
      <c r="H207" s="237"/>
      <c r="I207" s="236"/>
      <c r="J207" s="238"/>
      <c r="K207" s="238"/>
      <c r="L207" s="237"/>
      <c r="M207" s="237"/>
      <c r="N207" s="237"/>
      <c r="O207" s="237"/>
      <c r="P207" s="236"/>
      <c r="Q207" s="238"/>
      <c r="R207" s="238"/>
      <c r="S207" s="237"/>
    </row>
    <row r="208" spans="1:19" x14ac:dyDescent="0.2">
      <c r="A208" s="235"/>
      <c r="B208" s="235"/>
      <c r="C208" s="235"/>
      <c r="D208" s="235"/>
      <c r="E208" s="236"/>
      <c r="F208" s="237"/>
      <c r="G208" s="237"/>
      <c r="H208" s="237"/>
      <c r="I208" s="236"/>
      <c r="J208" s="238"/>
      <c r="K208" s="238"/>
      <c r="L208" s="237"/>
      <c r="M208" s="237"/>
      <c r="N208" s="237"/>
      <c r="O208" s="237"/>
      <c r="P208" s="236"/>
      <c r="Q208" s="238"/>
      <c r="R208" s="238"/>
      <c r="S208" s="237"/>
    </row>
    <row r="209" spans="1:19" x14ac:dyDescent="0.2">
      <c r="A209" s="235"/>
      <c r="B209" s="235"/>
      <c r="C209" s="235"/>
      <c r="D209" s="235"/>
      <c r="E209" s="236"/>
      <c r="F209" s="237"/>
      <c r="G209" s="237"/>
      <c r="H209" s="237"/>
      <c r="I209" s="236"/>
      <c r="J209" s="238"/>
      <c r="K209" s="238"/>
      <c r="L209" s="237"/>
      <c r="M209" s="237"/>
      <c r="N209" s="237"/>
      <c r="O209" s="237"/>
      <c r="P209" s="236"/>
      <c r="Q209" s="238"/>
      <c r="R209" s="238"/>
      <c r="S209" s="237"/>
    </row>
    <row r="210" spans="1:19" x14ac:dyDescent="0.2">
      <c r="A210" s="235"/>
      <c r="B210" s="235"/>
      <c r="C210" s="235"/>
      <c r="D210" s="235"/>
      <c r="E210" s="236"/>
      <c r="F210" s="237"/>
      <c r="G210" s="237"/>
      <c r="H210" s="237"/>
      <c r="I210" s="236"/>
      <c r="J210" s="238"/>
      <c r="K210" s="238"/>
      <c r="L210" s="237"/>
      <c r="M210" s="237"/>
      <c r="N210" s="237"/>
      <c r="O210" s="237"/>
      <c r="P210" s="236"/>
      <c r="Q210" s="238"/>
      <c r="R210" s="238"/>
      <c r="S210" s="237"/>
    </row>
    <row r="211" spans="1:19" x14ac:dyDescent="0.2">
      <c r="A211" s="235"/>
      <c r="B211" s="235"/>
      <c r="C211" s="235"/>
      <c r="D211" s="235"/>
      <c r="E211" s="236"/>
      <c r="F211" s="237"/>
      <c r="G211" s="237"/>
      <c r="H211" s="237"/>
      <c r="I211" s="236"/>
      <c r="J211" s="238"/>
      <c r="K211" s="238"/>
      <c r="L211" s="237"/>
      <c r="M211" s="237"/>
      <c r="N211" s="237"/>
      <c r="O211" s="237"/>
      <c r="P211" s="236"/>
      <c r="Q211" s="238"/>
      <c r="R211" s="238"/>
      <c r="S211" s="237"/>
    </row>
    <row r="212" spans="1:19" x14ac:dyDescent="0.2">
      <c r="A212" s="235"/>
      <c r="B212" s="235"/>
      <c r="C212" s="235"/>
      <c r="D212" s="235"/>
      <c r="E212" s="236"/>
      <c r="F212" s="237"/>
      <c r="G212" s="237"/>
      <c r="H212" s="237"/>
      <c r="I212" s="236"/>
      <c r="J212" s="238"/>
      <c r="K212" s="238"/>
      <c r="L212" s="237"/>
      <c r="M212" s="237"/>
      <c r="N212" s="237"/>
      <c r="O212" s="237"/>
      <c r="P212" s="236"/>
      <c r="Q212" s="238"/>
      <c r="R212" s="238"/>
      <c r="S212" s="237"/>
    </row>
    <row r="213" spans="1:19" x14ac:dyDescent="0.2">
      <c r="A213" s="235"/>
      <c r="B213" s="235"/>
      <c r="C213" s="235"/>
      <c r="D213" s="235"/>
      <c r="E213" s="236"/>
      <c r="F213" s="237"/>
      <c r="G213" s="237"/>
      <c r="H213" s="237"/>
      <c r="I213" s="236"/>
      <c r="J213" s="238"/>
      <c r="K213" s="238"/>
      <c r="L213" s="237"/>
      <c r="M213" s="237"/>
      <c r="N213" s="237"/>
      <c r="O213" s="237"/>
      <c r="P213" s="236"/>
      <c r="Q213" s="238"/>
      <c r="R213" s="238"/>
      <c r="S213" s="237"/>
    </row>
    <row r="214" spans="1:19" x14ac:dyDescent="0.2">
      <c r="A214" s="235"/>
      <c r="B214" s="235"/>
      <c r="C214" s="235"/>
      <c r="D214" s="235"/>
      <c r="E214" s="236"/>
      <c r="F214" s="237"/>
      <c r="G214" s="237"/>
      <c r="H214" s="237"/>
      <c r="I214" s="236"/>
      <c r="J214" s="238"/>
      <c r="K214" s="238"/>
      <c r="L214" s="237"/>
      <c r="M214" s="237"/>
      <c r="N214" s="237"/>
      <c r="O214" s="237"/>
      <c r="P214" s="236"/>
      <c r="Q214" s="238"/>
      <c r="R214" s="238"/>
      <c r="S214" s="237"/>
    </row>
    <row r="215" spans="1:19" x14ac:dyDescent="0.2">
      <c r="A215" s="235"/>
      <c r="B215" s="235"/>
      <c r="C215" s="235"/>
      <c r="D215" s="235"/>
      <c r="E215" s="236"/>
      <c r="F215" s="237"/>
      <c r="G215" s="237"/>
      <c r="H215" s="237"/>
      <c r="I215" s="236"/>
      <c r="J215" s="238"/>
      <c r="K215" s="238"/>
      <c r="L215" s="237"/>
      <c r="M215" s="237"/>
      <c r="N215" s="237"/>
      <c r="O215" s="237"/>
      <c r="P215" s="236"/>
      <c r="Q215" s="238"/>
      <c r="R215" s="238"/>
      <c r="S215" s="237"/>
    </row>
    <row r="216" spans="1:19" x14ac:dyDescent="0.2">
      <c r="A216" s="235"/>
      <c r="B216" s="235"/>
      <c r="C216" s="235"/>
      <c r="D216" s="235"/>
      <c r="E216" s="236"/>
      <c r="F216" s="237"/>
      <c r="G216" s="237"/>
      <c r="H216" s="237"/>
      <c r="I216" s="236"/>
      <c r="J216" s="238"/>
      <c r="K216" s="238"/>
      <c r="L216" s="237"/>
      <c r="M216" s="237"/>
      <c r="N216" s="237"/>
      <c r="O216" s="237"/>
      <c r="P216" s="236"/>
      <c r="Q216" s="238"/>
      <c r="R216" s="238"/>
      <c r="S216" s="237"/>
    </row>
    <row r="217" spans="1:19" x14ac:dyDescent="0.2">
      <c r="A217" s="235"/>
      <c r="B217" s="235"/>
      <c r="C217" s="235"/>
      <c r="D217" s="235"/>
      <c r="E217" s="236"/>
      <c r="F217" s="237"/>
      <c r="G217" s="237"/>
      <c r="H217" s="237"/>
      <c r="I217" s="236"/>
      <c r="J217" s="238"/>
      <c r="K217" s="238"/>
      <c r="L217" s="237"/>
      <c r="M217" s="237"/>
      <c r="N217" s="237"/>
      <c r="O217" s="237"/>
      <c r="P217" s="236"/>
      <c r="Q217" s="238"/>
      <c r="R217" s="238"/>
      <c r="S217" s="237"/>
    </row>
    <row r="218" spans="1:19" x14ac:dyDescent="0.2">
      <c r="A218" s="235"/>
      <c r="B218" s="235"/>
      <c r="C218" s="235"/>
      <c r="D218" s="235"/>
      <c r="E218" s="236"/>
      <c r="F218" s="237"/>
      <c r="G218" s="237"/>
      <c r="H218" s="237"/>
      <c r="I218" s="236"/>
      <c r="J218" s="238"/>
      <c r="K218" s="238"/>
      <c r="L218" s="237"/>
      <c r="M218" s="237"/>
      <c r="N218" s="237"/>
      <c r="O218" s="237"/>
      <c r="P218" s="236"/>
      <c r="Q218" s="238"/>
      <c r="R218" s="238"/>
      <c r="S218" s="237"/>
    </row>
    <row r="219" spans="1:19" x14ac:dyDescent="0.2">
      <c r="A219" s="235"/>
      <c r="B219" s="235"/>
      <c r="C219" s="235"/>
      <c r="D219" s="235"/>
      <c r="E219" s="236"/>
      <c r="F219" s="237"/>
      <c r="G219" s="237"/>
      <c r="H219" s="237"/>
      <c r="I219" s="236"/>
      <c r="J219" s="238"/>
      <c r="K219" s="238"/>
      <c r="L219" s="237"/>
      <c r="M219" s="237"/>
      <c r="N219" s="237"/>
      <c r="O219" s="237"/>
      <c r="P219" s="236"/>
      <c r="Q219" s="238"/>
      <c r="R219" s="238"/>
      <c r="S219" s="237"/>
    </row>
    <row r="220" spans="1:19" x14ac:dyDescent="0.2">
      <c r="A220" s="235"/>
      <c r="B220" s="235"/>
      <c r="C220" s="235"/>
      <c r="D220" s="235"/>
      <c r="E220" s="236"/>
      <c r="F220" s="237"/>
      <c r="G220" s="237"/>
      <c r="H220" s="237"/>
      <c r="I220" s="236"/>
      <c r="J220" s="238"/>
      <c r="K220" s="238"/>
      <c r="L220" s="237"/>
      <c r="M220" s="237"/>
      <c r="N220" s="237"/>
      <c r="O220" s="237"/>
      <c r="P220" s="236"/>
      <c r="Q220" s="238"/>
      <c r="R220" s="238"/>
      <c r="S220" s="237"/>
    </row>
    <row r="221" spans="1:19" x14ac:dyDescent="0.2">
      <c r="A221" s="235"/>
      <c r="B221" s="235"/>
      <c r="C221" s="235"/>
      <c r="D221" s="235"/>
      <c r="E221" s="236"/>
      <c r="F221" s="237"/>
      <c r="G221" s="237"/>
      <c r="H221" s="237"/>
      <c r="I221" s="236"/>
      <c r="J221" s="238"/>
      <c r="K221" s="238"/>
      <c r="L221" s="237"/>
      <c r="M221" s="237"/>
      <c r="N221" s="237"/>
      <c r="O221" s="237"/>
      <c r="P221" s="236"/>
      <c r="Q221" s="238"/>
      <c r="R221" s="238"/>
      <c r="S221" s="237"/>
    </row>
    <row r="222" spans="1:19" x14ac:dyDescent="0.2">
      <c r="A222" s="235"/>
      <c r="B222" s="235"/>
      <c r="C222" s="235"/>
      <c r="D222" s="235"/>
      <c r="E222" s="236"/>
      <c r="F222" s="237"/>
      <c r="G222" s="237"/>
      <c r="H222" s="237"/>
      <c r="I222" s="236"/>
      <c r="J222" s="238"/>
      <c r="K222" s="238"/>
      <c r="L222" s="237"/>
      <c r="M222" s="237"/>
      <c r="N222" s="237"/>
      <c r="O222" s="237"/>
      <c r="P222" s="236"/>
      <c r="Q222" s="238"/>
      <c r="R222" s="238"/>
      <c r="S222" s="237"/>
    </row>
    <row r="223" spans="1:19" x14ac:dyDescent="0.2">
      <c r="A223" s="235"/>
      <c r="B223" s="235"/>
      <c r="C223" s="235"/>
      <c r="D223" s="235"/>
      <c r="E223" s="236"/>
      <c r="F223" s="237"/>
      <c r="G223" s="237"/>
      <c r="H223" s="237"/>
      <c r="I223" s="236"/>
      <c r="J223" s="238"/>
      <c r="K223" s="238"/>
      <c r="L223" s="237"/>
      <c r="M223" s="237"/>
      <c r="N223" s="237"/>
      <c r="O223" s="237"/>
      <c r="P223" s="236"/>
      <c r="Q223" s="238"/>
      <c r="R223" s="238"/>
      <c r="S223" s="237"/>
    </row>
    <row r="224" spans="1:19" x14ac:dyDescent="0.2">
      <c r="A224" s="235"/>
      <c r="B224" s="235"/>
      <c r="C224" s="235"/>
      <c r="D224" s="235"/>
      <c r="E224" s="236"/>
      <c r="F224" s="237"/>
      <c r="G224" s="237"/>
      <c r="H224" s="237"/>
      <c r="I224" s="236"/>
      <c r="J224" s="238"/>
      <c r="K224" s="238"/>
      <c r="L224" s="237"/>
      <c r="M224" s="237"/>
      <c r="N224" s="237"/>
      <c r="O224" s="237"/>
      <c r="P224" s="236"/>
      <c r="Q224" s="238"/>
      <c r="R224" s="238"/>
      <c r="S224" s="237"/>
    </row>
    <row r="225" spans="1:19" x14ac:dyDescent="0.2">
      <c r="A225" s="235"/>
      <c r="B225" s="235"/>
      <c r="C225" s="235"/>
      <c r="D225" s="235"/>
      <c r="E225" s="236"/>
      <c r="F225" s="237"/>
      <c r="G225" s="237"/>
      <c r="H225" s="237"/>
      <c r="I225" s="236"/>
      <c r="J225" s="238"/>
      <c r="K225" s="238"/>
      <c r="L225" s="237"/>
      <c r="M225" s="237"/>
      <c r="N225" s="237"/>
      <c r="O225" s="237"/>
      <c r="P225" s="236"/>
      <c r="Q225" s="238"/>
      <c r="R225" s="238"/>
      <c r="S225" s="237"/>
    </row>
    <row r="226" spans="1:19" x14ac:dyDescent="0.2">
      <c r="A226" s="235"/>
      <c r="B226" s="235"/>
      <c r="C226" s="235"/>
      <c r="D226" s="235"/>
      <c r="E226" s="236"/>
      <c r="F226" s="237"/>
      <c r="G226" s="237"/>
      <c r="H226" s="237"/>
      <c r="I226" s="236"/>
      <c r="J226" s="238"/>
      <c r="K226" s="238"/>
      <c r="L226" s="237"/>
      <c r="M226" s="237"/>
      <c r="N226" s="237"/>
      <c r="O226" s="237"/>
      <c r="P226" s="236"/>
      <c r="Q226" s="238"/>
      <c r="R226" s="238"/>
      <c r="S226" s="237"/>
    </row>
    <row r="227" spans="1:19" x14ac:dyDescent="0.2">
      <c r="A227" s="235"/>
      <c r="B227" s="235"/>
      <c r="C227" s="235"/>
      <c r="D227" s="235"/>
      <c r="E227" s="236"/>
      <c r="F227" s="237"/>
      <c r="G227" s="237"/>
      <c r="H227" s="237"/>
      <c r="I227" s="236"/>
      <c r="J227" s="238"/>
      <c r="K227" s="238"/>
      <c r="L227" s="237"/>
      <c r="M227" s="237"/>
      <c r="N227" s="237"/>
      <c r="O227" s="237"/>
      <c r="P227" s="236"/>
      <c r="Q227" s="238"/>
      <c r="R227" s="238"/>
      <c r="S227" s="237"/>
    </row>
    <row r="228" spans="1:19" x14ac:dyDescent="0.2">
      <c r="A228" s="235"/>
      <c r="B228" s="235"/>
      <c r="C228" s="235"/>
      <c r="D228" s="235"/>
      <c r="E228" s="236"/>
      <c r="F228" s="237"/>
      <c r="G228" s="237"/>
      <c r="H228" s="237"/>
      <c r="I228" s="236"/>
      <c r="J228" s="238"/>
      <c r="K228" s="238"/>
      <c r="L228" s="237"/>
      <c r="M228" s="237"/>
      <c r="N228" s="237"/>
      <c r="O228" s="237"/>
      <c r="P228" s="236"/>
      <c r="Q228" s="238"/>
      <c r="R228" s="238"/>
      <c r="S228" s="237"/>
    </row>
    <row r="229" spans="1:19" x14ac:dyDescent="0.2">
      <c r="A229" s="235"/>
      <c r="B229" s="235"/>
      <c r="C229" s="235"/>
      <c r="D229" s="235"/>
      <c r="E229" s="236"/>
      <c r="F229" s="237"/>
      <c r="G229" s="237"/>
      <c r="H229" s="237"/>
      <c r="I229" s="236"/>
      <c r="J229" s="238"/>
      <c r="K229" s="238"/>
      <c r="L229" s="237"/>
      <c r="M229" s="237"/>
      <c r="N229" s="237"/>
      <c r="O229" s="237"/>
      <c r="P229" s="236"/>
      <c r="Q229" s="238"/>
      <c r="R229" s="238"/>
      <c r="S229" s="237"/>
    </row>
    <row r="230" spans="1:19" x14ac:dyDescent="0.2">
      <c r="A230" s="235"/>
      <c r="B230" s="235"/>
      <c r="C230" s="235"/>
      <c r="D230" s="235"/>
      <c r="E230" s="236"/>
      <c r="F230" s="237"/>
      <c r="G230" s="237"/>
      <c r="H230" s="237"/>
      <c r="I230" s="236"/>
      <c r="J230" s="238"/>
      <c r="K230" s="238"/>
      <c r="L230" s="237"/>
      <c r="M230" s="237"/>
      <c r="N230" s="237"/>
      <c r="O230" s="237"/>
      <c r="P230" s="236"/>
      <c r="Q230" s="238"/>
      <c r="R230" s="238"/>
      <c r="S230" s="237"/>
    </row>
    <row r="231" spans="1:19" x14ac:dyDescent="0.2">
      <c r="A231" s="235"/>
      <c r="B231" s="235"/>
      <c r="C231" s="235"/>
      <c r="D231" s="235"/>
      <c r="E231" s="236"/>
      <c r="F231" s="237"/>
      <c r="G231" s="237"/>
      <c r="H231" s="237"/>
      <c r="I231" s="236"/>
      <c r="J231" s="238"/>
      <c r="K231" s="238"/>
      <c r="L231" s="237"/>
      <c r="M231" s="237"/>
      <c r="N231" s="237"/>
      <c r="O231" s="237"/>
      <c r="P231" s="236"/>
      <c r="Q231" s="238"/>
      <c r="R231" s="238"/>
      <c r="S231" s="237"/>
    </row>
    <row r="232" spans="1:19" x14ac:dyDescent="0.2">
      <c r="A232" s="235"/>
      <c r="B232" s="235"/>
      <c r="C232" s="235"/>
      <c r="D232" s="235"/>
      <c r="E232" s="236"/>
      <c r="F232" s="237"/>
      <c r="G232" s="237"/>
      <c r="H232" s="237"/>
      <c r="I232" s="236"/>
      <c r="J232" s="238"/>
      <c r="K232" s="238"/>
      <c r="L232" s="237"/>
      <c r="M232" s="237"/>
      <c r="N232" s="237"/>
      <c r="O232" s="237"/>
      <c r="P232" s="236"/>
      <c r="Q232" s="238"/>
      <c r="R232" s="238"/>
      <c r="S232" s="237"/>
    </row>
    <row r="233" spans="1:19" x14ac:dyDescent="0.2">
      <c r="A233" s="235"/>
      <c r="B233" s="235"/>
      <c r="C233" s="235"/>
      <c r="D233" s="235"/>
      <c r="E233" s="236"/>
      <c r="F233" s="237"/>
      <c r="G233" s="237"/>
      <c r="H233" s="237"/>
      <c r="I233" s="236"/>
      <c r="J233" s="238"/>
      <c r="K233" s="238"/>
      <c r="L233" s="237"/>
      <c r="M233" s="237"/>
      <c r="N233" s="237"/>
      <c r="O233" s="237"/>
      <c r="P233" s="236"/>
      <c r="Q233" s="238"/>
      <c r="R233" s="238"/>
      <c r="S233" s="237"/>
    </row>
    <row r="234" spans="1:19" x14ac:dyDescent="0.2">
      <c r="A234" s="235"/>
      <c r="B234" s="235"/>
      <c r="C234" s="235"/>
      <c r="D234" s="235"/>
      <c r="E234" s="236"/>
      <c r="F234" s="237"/>
      <c r="G234" s="237"/>
      <c r="H234" s="237"/>
      <c r="I234" s="236"/>
      <c r="J234" s="238"/>
      <c r="K234" s="238"/>
      <c r="L234" s="237"/>
      <c r="M234" s="237"/>
      <c r="N234" s="237"/>
      <c r="O234" s="237"/>
      <c r="P234" s="236"/>
      <c r="Q234" s="238"/>
      <c r="R234" s="238"/>
      <c r="S234" s="237"/>
    </row>
    <row r="235" spans="1:19" x14ac:dyDescent="0.2">
      <c r="A235" s="235"/>
      <c r="B235" s="235"/>
      <c r="C235" s="235"/>
      <c r="D235" s="235"/>
      <c r="E235" s="236"/>
      <c r="F235" s="237"/>
      <c r="G235" s="237"/>
      <c r="H235" s="237"/>
      <c r="I235" s="236"/>
      <c r="J235" s="238"/>
      <c r="K235" s="238"/>
      <c r="L235" s="237"/>
      <c r="M235" s="237"/>
      <c r="N235" s="237"/>
      <c r="O235" s="237"/>
      <c r="P235" s="236"/>
      <c r="Q235" s="238"/>
      <c r="R235" s="238"/>
      <c r="S235" s="237"/>
    </row>
    <row r="236" spans="1:19" x14ac:dyDescent="0.2">
      <c r="A236" s="235"/>
      <c r="B236" s="235"/>
      <c r="C236" s="235"/>
      <c r="D236" s="235"/>
      <c r="E236" s="236"/>
      <c r="F236" s="237"/>
      <c r="G236" s="237"/>
      <c r="H236" s="237"/>
      <c r="I236" s="236"/>
      <c r="J236" s="238"/>
      <c r="K236" s="238"/>
      <c r="L236" s="237"/>
      <c r="M236" s="237"/>
      <c r="N236" s="237"/>
      <c r="O236" s="237"/>
      <c r="P236" s="236"/>
      <c r="Q236" s="238"/>
      <c r="R236" s="238"/>
      <c r="S236" s="237"/>
    </row>
    <row r="237" spans="1:19" x14ac:dyDescent="0.2">
      <c r="A237" s="235"/>
      <c r="B237" s="235"/>
      <c r="C237" s="235"/>
      <c r="D237" s="235"/>
      <c r="E237" s="236"/>
      <c r="F237" s="237"/>
      <c r="G237" s="237"/>
      <c r="H237" s="237"/>
      <c r="I237" s="236"/>
      <c r="J237" s="238"/>
      <c r="K237" s="238"/>
      <c r="L237" s="237"/>
      <c r="M237" s="237"/>
      <c r="N237" s="237"/>
      <c r="O237" s="237"/>
      <c r="P237" s="236"/>
      <c r="Q237" s="238"/>
      <c r="R237" s="238"/>
      <c r="S237" s="237"/>
    </row>
    <row r="238" spans="1:19" x14ac:dyDescent="0.2">
      <c r="A238" s="235"/>
      <c r="B238" s="235"/>
      <c r="C238" s="235"/>
      <c r="D238" s="235"/>
      <c r="E238" s="236"/>
      <c r="F238" s="237"/>
      <c r="G238" s="237"/>
      <c r="H238" s="237"/>
      <c r="I238" s="236"/>
      <c r="J238" s="238"/>
      <c r="K238" s="238"/>
      <c r="L238" s="237"/>
      <c r="M238" s="237"/>
      <c r="N238" s="237"/>
      <c r="O238" s="237"/>
      <c r="P238" s="236"/>
      <c r="Q238" s="238"/>
      <c r="R238" s="238"/>
      <c r="S238" s="237"/>
    </row>
    <row r="239" spans="1:19" x14ac:dyDescent="0.2">
      <c r="A239" s="235"/>
      <c r="B239" s="235"/>
      <c r="C239" s="235"/>
      <c r="D239" s="235"/>
      <c r="E239" s="236"/>
      <c r="F239" s="237"/>
      <c r="G239" s="237"/>
      <c r="H239" s="237"/>
      <c r="I239" s="236"/>
      <c r="J239" s="238"/>
      <c r="K239" s="238"/>
      <c r="L239" s="237"/>
      <c r="M239" s="237"/>
      <c r="N239" s="237"/>
      <c r="O239" s="237"/>
      <c r="P239" s="236"/>
      <c r="Q239" s="238"/>
      <c r="R239" s="238"/>
      <c r="S239" s="237"/>
    </row>
    <row r="240" spans="1:19" x14ac:dyDescent="0.2">
      <c r="A240" s="235"/>
      <c r="B240" s="235"/>
      <c r="C240" s="235"/>
      <c r="D240" s="235"/>
      <c r="E240" s="236"/>
      <c r="F240" s="237"/>
      <c r="G240" s="237"/>
      <c r="H240" s="237"/>
      <c r="I240" s="236"/>
      <c r="J240" s="238"/>
      <c r="K240" s="238"/>
      <c r="L240" s="237"/>
      <c r="M240" s="237"/>
      <c r="N240" s="237"/>
      <c r="O240" s="237"/>
      <c r="P240" s="236"/>
      <c r="Q240" s="238"/>
      <c r="R240" s="238"/>
      <c r="S240" s="237"/>
    </row>
    <row r="241" spans="1:19" x14ac:dyDescent="0.2">
      <c r="A241" s="235"/>
      <c r="B241" s="235"/>
      <c r="C241" s="235"/>
      <c r="D241" s="235"/>
      <c r="E241" s="236"/>
      <c r="F241" s="237"/>
      <c r="G241" s="237"/>
      <c r="H241" s="237"/>
      <c r="I241" s="236"/>
      <c r="J241" s="238"/>
      <c r="K241" s="238"/>
      <c r="L241" s="237"/>
      <c r="M241" s="237"/>
      <c r="N241" s="237"/>
      <c r="O241" s="237"/>
      <c r="P241" s="236"/>
      <c r="Q241" s="238"/>
      <c r="R241" s="238"/>
      <c r="S241" s="237"/>
    </row>
    <row r="242" spans="1:19" x14ac:dyDescent="0.2">
      <c r="A242" s="235"/>
      <c r="B242" s="235"/>
      <c r="C242" s="235"/>
      <c r="D242" s="235"/>
      <c r="E242" s="236"/>
      <c r="F242" s="237"/>
      <c r="G242" s="237"/>
      <c r="H242" s="237"/>
      <c r="I242" s="236"/>
      <c r="J242" s="238"/>
      <c r="K242" s="238"/>
      <c r="L242" s="237"/>
      <c r="M242" s="237"/>
      <c r="N242" s="237"/>
      <c r="O242" s="237"/>
      <c r="P242" s="236"/>
      <c r="Q242" s="238"/>
      <c r="R242" s="238"/>
      <c r="S242" s="237"/>
    </row>
    <row r="243" spans="1:19" x14ac:dyDescent="0.2">
      <c r="A243" s="235"/>
      <c r="B243" s="235"/>
      <c r="C243" s="235"/>
      <c r="D243" s="235"/>
      <c r="E243" s="236"/>
      <c r="F243" s="237"/>
      <c r="G243" s="237"/>
      <c r="H243" s="237"/>
      <c r="I243" s="236"/>
      <c r="J243" s="238"/>
      <c r="K243" s="238"/>
      <c r="L243" s="237"/>
      <c r="M243" s="237"/>
      <c r="N243" s="237"/>
      <c r="O243" s="237"/>
      <c r="P243" s="236"/>
      <c r="Q243" s="238"/>
      <c r="R243" s="238"/>
      <c r="S243" s="237"/>
    </row>
    <row r="244" spans="1:19" x14ac:dyDescent="0.2">
      <c r="A244" s="235"/>
      <c r="B244" s="235"/>
      <c r="C244" s="235"/>
      <c r="D244" s="235"/>
      <c r="E244" s="236"/>
      <c r="F244" s="237"/>
      <c r="G244" s="237"/>
      <c r="H244" s="237"/>
      <c r="I244" s="236"/>
      <c r="J244" s="238"/>
      <c r="K244" s="238"/>
      <c r="L244" s="237"/>
      <c r="M244" s="237"/>
      <c r="N244" s="237"/>
      <c r="O244" s="237"/>
      <c r="P244" s="236"/>
      <c r="Q244" s="238"/>
      <c r="R244" s="238"/>
      <c r="S244" s="237"/>
    </row>
    <row r="245" spans="1:19" x14ac:dyDescent="0.2">
      <c r="A245" s="235"/>
      <c r="B245" s="235"/>
      <c r="C245" s="235"/>
      <c r="D245" s="235"/>
      <c r="E245" s="236"/>
      <c r="F245" s="237"/>
      <c r="G245" s="237"/>
      <c r="H245" s="237"/>
      <c r="I245" s="236"/>
      <c r="J245" s="238"/>
      <c r="K245" s="238"/>
      <c r="L245" s="237"/>
      <c r="M245" s="237"/>
      <c r="N245" s="237"/>
      <c r="O245" s="237"/>
      <c r="P245" s="236"/>
      <c r="Q245" s="238"/>
      <c r="R245" s="238"/>
      <c r="S245" s="237"/>
    </row>
    <row r="246" spans="1:19" x14ac:dyDescent="0.2">
      <c r="A246" s="235"/>
      <c r="B246" s="235"/>
      <c r="C246" s="235"/>
      <c r="D246" s="235"/>
      <c r="E246" s="236"/>
      <c r="F246" s="237"/>
      <c r="G246" s="237"/>
      <c r="H246" s="237"/>
      <c r="I246" s="236"/>
      <c r="J246" s="238"/>
      <c r="K246" s="238"/>
      <c r="L246" s="237"/>
      <c r="M246" s="237"/>
      <c r="N246" s="237"/>
      <c r="O246" s="237"/>
      <c r="P246" s="236"/>
      <c r="Q246" s="238"/>
      <c r="R246" s="238"/>
      <c r="S246" s="237"/>
    </row>
    <row r="247" spans="1:19" x14ac:dyDescent="0.2">
      <c r="A247" s="235"/>
      <c r="B247" s="235"/>
      <c r="C247" s="235"/>
      <c r="D247" s="235"/>
      <c r="E247" s="236"/>
      <c r="F247" s="237"/>
      <c r="G247" s="237"/>
      <c r="H247" s="237"/>
      <c r="I247" s="236"/>
      <c r="J247" s="238"/>
      <c r="K247" s="238"/>
      <c r="L247" s="237"/>
      <c r="M247" s="237"/>
      <c r="N247" s="237"/>
      <c r="O247" s="237"/>
      <c r="P247" s="236"/>
      <c r="Q247" s="238"/>
      <c r="R247" s="238"/>
      <c r="S247" s="237"/>
    </row>
    <row r="248" spans="1:19" x14ac:dyDescent="0.2">
      <c r="A248" s="235"/>
      <c r="B248" s="235"/>
      <c r="C248" s="235"/>
      <c r="D248" s="235"/>
      <c r="E248" s="236"/>
      <c r="F248" s="237"/>
      <c r="G248" s="237"/>
      <c r="H248" s="237"/>
      <c r="I248" s="236"/>
      <c r="J248" s="238"/>
      <c r="K248" s="238"/>
      <c r="L248" s="237"/>
      <c r="M248" s="237"/>
      <c r="N248" s="237"/>
      <c r="O248" s="237"/>
      <c r="P248" s="236"/>
      <c r="Q248" s="238"/>
      <c r="R248" s="238"/>
      <c r="S248" s="237"/>
    </row>
    <row r="249" spans="1:19" x14ac:dyDescent="0.2">
      <c r="A249" s="235"/>
      <c r="B249" s="235"/>
      <c r="C249" s="235"/>
      <c r="D249" s="235"/>
      <c r="E249" s="236"/>
      <c r="F249" s="237"/>
      <c r="G249" s="237"/>
      <c r="H249" s="237"/>
      <c r="I249" s="236"/>
      <c r="J249" s="238"/>
      <c r="K249" s="238"/>
      <c r="L249" s="237"/>
      <c r="M249" s="237"/>
      <c r="N249" s="237"/>
      <c r="O249" s="237"/>
      <c r="P249" s="236"/>
      <c r="Q249" s="238"/>
      <c r="R249" s="238"/>
      <c r="S249" s="237"/>
    </row>
    <row r="250" spans="1:19" x14ac:dyDescent="0.2">
      <c r="A250" s="235"/>
      <c r="B250" s="235"/>
      <c r="C250" s="235"/>
      <c r="D250" s="235"/>
      <c r="E250" s="236"/>
      <c r="F250" s="237"/>
      <c r="G250" s="237"/>
      <c r="H250" s="237"/>
      <c r="I250" s="236"/>
      <c r="J250" s="238"/>
      <c r="K250" s="238"/>
      <c r="L250" s="237"/>
      <c r="M250" s="237"/>
      <c r="N250" s="237"/>
      <c r="O250" s="237"/>
      <c r="P250" s="236"/>
      <c r="Q250" s="238"/>
      <c r="R250" s="238"/>
      <c r="S250" s="237"/>
    </row>
    <row r="251" spans="1:19" x14ac:dyDescent="0.2">
      <c r="A251" s="235"/>
      <c r="B251" s="235"/>
      <c r="C251" s="235"/>
      <c r="D251" s="235"/>
      <c r="E251" s="236"/>
      <c r="F251" s="237"/>
      <c r="G251" s="237"/>
      <c r="H251" s="237"/>
      <c r="I251" s="236"/>
      <c r="J251" s="238"/>
      <c r="K251" s="238"/>
      <c r="L251" s="237"/>
      <c r="M251" s="237"/>
      <c r="N251" s="237"/>
      <c r="O251" s="237"/>
      <c r="P251" s="236"/>
      <c r="Q251" s="238"/>
      <c r="R251" s="238"/>
      <c r="S251" s="237"/>
    </row>
    <row r="252" spans="1:19" x14ac:dyDescent="0.2">
      <c r="A252" s="235"/>
      <c r="B252" s="235"/>
      <c r="C252" s="235"/>
      <c r="D252" s="235"/>
      <c r="E252" s="236"/>
      <c r="F252" s="237"/>
      <c r="G252" s="237"/>
      <c r="H252" s="237"/>
      <c r="I252" s="236"/>
      <c r="J252" s="238"/>
      <c r="K252" s="238"/>
      <c r="L252" s="237"/>
      <c r="M252" s="237"/>
      <c r="N252" s="237"/>
      <c r="O252" s="237"/>
      <c r="P252" s="236"/>
      <c r="Q252" s="238"/>
      <c r="R252" s="238"/>
      <c r="S252" s="237"/>
    </row>
    <row r="253" spans="1:19" x14ac:dyDescent="0.2">
      <c r="A253" s="235"/>
      <c r="B253" s="235"/>
      <c r="C253" s="235"/>
      <c r="D253" s="235"/>
      <c r="E253" s="236"/>
      <c r="F253" s="237"/>
      <c r="G253" s="237"/>
      <c r="H253" s="237"/>
      <c r="I253" s="236"/>
      <c r="J253" s="238"/>
      <c r="K253" s="238"/>
      <c r="L253" s="237"/>
      <c r="M253" s="237"/>
      <c r="N253" s="237"/>
      <c r="O253" s="237"/>
      <c r="P253" s="236"/>
      <c r="Q253" s="238"/>
      <c r="R253" s="238"/>
      <c r="S253" s="237"/>
    </row>
    <row r="254" spans="1:19" x14ac:dyDescent="0.2">
      <c r="A254" s="235"/>
      <c r="B254" s="235"/>
      <c r="C254" s="235"/>
      <c r="D254" s="235"/>
      <c r="E254" s="236"/>
      <c r="F254" s="237"/>
      <c r="G254" s="237"/>
      <c r="H254" s="237"/>
      <c r="I254" s="236"/>
      <c r="J254" s="238"/>
      <c r="K254" s="238"/>
      <c r="L254" s="237"/>
      <c r="M254" s="237"/>
      <c r="N254" s="237"/>
      <c r="O254" s="237"/>
      <c r="P254" s="236"/>
      <c r="Q254" s="238"/>
      <c r="R254" s="238"/>
      <c r="S254" s="237"/>
    </row>
    <row r="255" spans="1:19" x14ac:dyDescent="0.2">
      <c r="A255" s="235"/>
      <c r="B255" s="235"/>
      <c r="C255" s="235"/>
      <c r="D255" s="235"/>
      <c r="E255" s="236"/>
      <c r="F255" s="237"/>
      <c r="G255" s="237"/>
      <c r="H255" s="237"/>
      <c r="I255" s="236"/>
      <c r="J255" s="238"/>
      <c r="K255" s="238"/>
      <c r="L255" s="237"/>
      <c r="M255" s="237"/>
      <c r="N255" s="237"/>
      <c r="O255" s="237"/>
      <c r="P255" s="236"/>
      <c r="Q255" s="238"/>
      <c r="R255" s="238"/>
      <c r="S255" s="237"/>
    </row>
    <row r="256" spans="1:19" x14ac:dyDescent="0.2">
      <c r="A256" s="235"/>
      <c r="B256" s="235"/>
      <c r="C256" s="235"/>
      <c r="D256" s="235"/>
      <c r="E256" s="236"/>
      <c r="F256" s="237"/>
      <c r="G256" s="237"/>
      <c r="H256" s="237"/>
      <c r="I256" s="236"/>
      <c r="J256" s="238"/>
      <c r="K256" s="238"/>
      <c r="L256" s="237"/>
      <c r="M256" s="237"/>
      <c r="N256" s="237"/>
      <c r="O256" s="237"/>
      <c r="P256" s="236"/>
      <c r="Q256" s="238"/>
      <c r="R256" s="238"/>
      <c r="S256" s="237"/>
    </row>
    <row r="257" spans="1:19" x14ac:dyDescent="0.2">
      <c r="A257" s="235"/>
      <c r="B257" s="235"/>
      <c r="C257" s="235"/>
      <c r="D257" s="235"/>
      <c r="E257" s="236"/>
      <c r="F257" s="237"/>
      <c r="G257" s="237"/>
      <c r="H257" s="237"/>
      <c r="I257" s="236"/>
      <c r="J257" s="238"/>
      <c r="K257" s="238"/>
      <c r="L257" s="237"/>
      <c r="M257" s="237"/>
      <c r="N257" s="237"/>
      <c r="O257" s="237"/>
      <c r="P257" s="236"/>
      <c r="Q257" s="238"/>
      <c r="R257" s="238"/>
      <c r="S257" s="237"/>
    </row>
    <row r="258" spans="1:19" x14ac:dyDescent="0.2">
      <c r="A258" s="235"/>
      <c r="B258" s="235"/>
      <c r="C258" s="235"/>
      <c r="D258" s="235"/>
      <c r="E258" s="236"/>
      <c r="F258" s="237"/>
      <c r="G258" s="237"/>
      <c r="H258" s="237"/>
      <c r="I258" s="236"/>
      <c r="J258" s="238"/>
      <c r="K258" s="238"/>
      <c r="L258" s="237"/>
      <c r="M258" s="237"/>
      <c r="N258" s="237"/>
      <c r="O258" s="237"/>
      <c r="P258" s="236"/>
      <c r="Q258" s="238"/>
      <c r="R258" s="238"/>
      <c r="S258" s="237"/>
    </row>
    <row r="259" spans="1:19" x14ac:dyDescent="0.2">
      <c r="A259" s="235"/>
      <c r="B259" s="235"/>
      <c r="C259" s="235"/>
      <c r="D259" s="235"/>
      <c r="E259" s="236"/>
      <c r="F259" s="237"/>
      <c r="G259" s="237"/>
      <c r="H259" s="237"/>
      <c r="I259" s="236"/>
      <c r="J259" s="238"/>
      <c r="K259" s="238"/>
      <c r="L259" s="237"/>
      <c r="M259" s="237"/>
      <c r="N259" s="237"/>
      <c r="O259" s="237"/>
      <c r="P259" s="236"/>
      <c r="Q259" s="238"/>
      <c r="R259" s="238"/>
      <c r="S259" s="237"/>
    </row>
    <row r="260" spans="1:19" x14ac:dyDescent="0.2">
      <c r="A260" s="235"/>
      <c r="B260" s="235"/>
      <c r="C260" s="235"/>
      <c r="D260" s="235"/>
      <c r="E260" s="236"/>
      <c r="F260" s="237"/>
      <c r="G260" s="237"/>
      <c r="H260" s="237"/>
      <c r="I260" s="236"/>
      <c r="J260" s="238"/>
      <c r="K260" s="238"/>
      <c r="L260" s="237"/>
      <c r="M260" s="237"/>
      <c r="N260" s="237"/>
      <c r="O260" s="237"/>
      <c r="P260" s="236"/>
      <c r="Q260" s="238"/>
      <c r="R260" s="238"/>
      <c r="S260" s="237"/>
    </row>
    <row r="261" spans="1:19" x14ac:dyDescent="0.2">
      <c r="A261" s="235"/>
      <c r="B261" s="235"/>
      <c r="C261" s="235"/>
      <c r="D261" s="235"/>
      <c r="E261" s="236"/>
      <c r="F261" s="237"/>
      <c r="G261" s="237"/>
      <c r="H261" s="237"/>
      <c r="I261" s="236"/>
      <c r="J261" s="238"/>
      <c r="K261" s="238"/>
      <c r="L261" s="237"/>
      <c r="M261" s="237"/>
      <c r="N261" s="237"/>
      <c r="O261" s="237"/>
      <c r="P261" s="236"/>
      <c r="Q261" s="238"/>
      <c r="R261" s="238"/>
      <c r="S261" s="237"/>
    </row>
    <row r="262" spans="1:19" x14ac:dyDescent="0.2">
      <c r="A262" s="235"/>
      <c r="B262" s="235"/>
      <c r="C262" s="235"/>
      <c r="D262" s="235"/>
      <c r="E262" s="236"/>
      <c r="F262" s="237"/>
      <c r="G262" s="237"/>
      <c r="H262" s="237"/>
      <c r="I262" s="236"/>
      <c r="J262" s="238"/>
      <c r="K262" s="238"/>
      <c r="L262" s="237"/>
      <c r="M262" s="237"/>
      <c r="N262" s="237"/>
      <c r="O262" s="237"/>
      <c r="P262" s="236"/>
      <c r="Q262" s="238"/>
      <c r="R262" s="238"/>
      <c r="S262" s="237"/>
    </row>
    <row r="263" spans="1:19" x14ac:dyDescent="0.2">
      <c r="A263" s="235"/>
      <c r="B263" s="235"/>
      <c r="C263" s="235"/>
      <c r="D263" s="235"/>
      <c r="E263" s="236"/>
      <c r="F263" s="237"/>
      <c r="G263" s="237"/>
      <c r="H263" s="237"/>
      <c r="I263" s="236"/>
      <c r="J263" s="238"/>
      <c r="K263" s="238"/>
      <c r="L263" s="237"/>
      <c r="M263" s="237"/>
      <c r="N263" s="237"/>
      <c r="O263" s="237"/>
      <c r="P263" s="236"/>
      <c r="Q263" s="238"/>
      <c r="R263" s="238"/>
      <c r="S263" s="237"/>
    </row>
    <row r="264" spans="1:19" x14ac:dyDescent="0.2">
      <c r="A264" s="235"/>
      <c r="B264" s="235"/>
      <c r="C264" s="235"/>
      <c r="D264" s="235"/>
      <c r="E264" s="236"/>
      <c r="F264" s="237"/>
      <c r="G264" s="237"/>
      <c r="H264" s="237"/>
      <c r="I264" s="236"/>
      <c r="J264" s="238"/>
      <c r="K264" s="238"/>
      <c r="L264" s="237"/>
      <c r="M264" s="237"/>
      <c r="N264" s="237"/>
      <c r="O264" s="237"/>
      <c r="P264" s="236"/>
      <c r="Q264" s="238"/>
      <c r="R264" s="238"/>
      <c r="S264" s="237"/>
    </row>
    <row r="265" spans="1:19" x14ac:dyDescent="0.2">
      <c r="A265" s="235"/>
      <c r="B265" s="235"/>
      <c r="C265" s="235"/>
      <c r="D265" s="235"/>
      <c r="E265" s="236"/>
      <c r="F265" s="237"/>
      <c r="G265" s="237"/>
      <c r="H265" s="237"/>
      <c r="I265" s="236"/>
      <c r="J265" s="238"/>
      <c r="K265" s="238"/>
      <c r="L265" s="237"/>
      <c r="M265" s="237"/>
      <c r="N265" s="237"/>
      <c r="O265" s="237"/>
      <c r="P265" s="236"/>
      <c r="Q265" s="238"/>
      <c r="R265" s="238"/>
      <c r="S265" s="237"/>
    </row>
    <row r="266" spans="1:19" x14ac:dyDescent="0.2">
      <c r="A266" s="235"/>
      <c r="B266" s="235"/>
      <c r="C266" s="235"/>
      <c r="D266" s="235"/>
      <c r="E266" s="236"/>
      <c r="F266" s="237"/>
      <c r="G266" s="237"/>
      <c r="H266" s="237"/>
      <c r="I266" s="236"/>
      <c r="J266" s="238"/>
      <c r="K266" s="238"/>
      <c r="L266" s="237"/>
      <c r="M266" s="237"/>
      <c r="N266" s="237"/>
      <c r="O266" s="237"/>
      <c r="P266" s="236"/>
      <c r="Q266" s="238"/>
      <c r="R266" s="238"/>
      <c r="S266" s="237"/>
    </row>
    <row r="267" spans="1:19" x14ac:dyDescent="0.2">
      <c r="A267" s="235"/>
      <c r="B267" s="235"/>
      <c r="C267" s="235"/>
      <c r="D267" s="235"/>
      <c r="E267" s="236"/>
      <c r="F267" s="237"/>
      <c r="G267" s="237"/>
      <c r="H267" s="237"/>
      <c r="I267" s="236"/>
      <c r="J267" s="238"/>
      <c r="K267" s="238"/>
      <c r="L267" s="237"/>
      <c r="M267" s="237"/>
      <c r="N267" s="237"/>
      <c r="O267" s="237"/>
      <c r="P267" s="236"/>
      <c r="Q267" s="238"/>
      <c r="R267" s="238"/>
      <c r="S267" s="237"/>
    </row>
    <row r="268" spans="1:19" x14ac:dyDescent="0.2">
      <c r="A268" s="235"/>
      <c r="B268" s="235"/>
      <c r="C268" s="235"/>
      <c r="D268" s="235"/>
      <c r="E268" s="236"/>
      <c r="F268" s="237"/>
      <c r="G268" s="237"/>
      <c r="H268" s="237"/>
      <c r="I268" s="236"/>
      <c r="J268" s="238"/>
      <c r="K268" s="238"/>
      <c r="L268" s="237"/>
      <c r="M268" s="237"/>
      <c r="N268" s="237"/>
      <c r="O268" s="237"/>
      <c r="P268" s="236"/>
      <c r="Q268" s="238"/>
      <c r="R268" s="238"/>
      <c r="S268" s="237"/>
    </row>
    <row r="269" spans="1:19" x14ac:dyDescent="0.2">
      <c r="A269" s="235"/>
      <c r="B269" s="235"/>
      <c r="C269" s="235"/>
      <c r="D269" s="235"/>
      <c r="E269" s="236"/>
      <c r="F269" s="237"/>
      <c r="G269" s="237"/>
      <c r="H269" s="237"/>
      <c r="I269" s="236"/>
      <c r="J269" s="238"/>
      <c r="K269" s="238"/>
      <c r="L269" s="237"/>
      <c r="M269" s="237"/>
      <c r="N269" s="237"/>
      <c r="O269" s="237"/>
      <c r="P269" s="236"/>
      <c r="Q269" s="238"/>
      <c r="R269" s="238"/>
      <c r="S269" s="237"/>
    </row>
    <row r="270" spans="1:19" x14ac:dyDescent="0.2">
      <c r="A270" s="235"/>
      <c r="B270" s="235"/>
      <c r="C270" s="235"/>
      <c r="D270" s="235"/>
      <c r="E270" s="236"/>
      <c r="F270" s="237"/>
      <c r="G270" s="237"/>
      <c r="H270" s="237"/>
      <c r="I270" s="236"/>
      <c r="J270" s="238"/>
      <c r="K270" s="238"/>
      <c r="L270" s="237"/>
      <c r="M270" s="237"/>
      <c r="N270" s="237"/>
      <c r="O270" s="237"/>
      <c r="P270" s="236"/>
      <c r="Q270" s="238"/>
      <c r="R270" s="238"/>
      <c r="S270" s="237"/>
    </row>
    <row r="271" spans="1:19" x14ac:dyDescent="0.2">
      <c r="A271" s="235"/>
      <c r="B271" s="235"/>
      <c r="C271" s="235"/>
      <c r="D271" s="235"/>
      <c r="E271" s="236"/>
      <c r="F271" s="237"/>
      <c r="G271" s="237"/>
      <c r="H271" s="237"/>
      <c r="I271" s="236"/>
      <c r="J271" s="238"/>
      <c r="K271" s="238"/>
      <c r="L271" s="237"/>
      <c r="M271" s="237"/>
      <c r="N271" s="237"/>
      <c r="O271" s="237"/>
      <c r="P271" s="236"/>
      <c r="Q271" s="238"/>
      <c r="R271" s="238"/>
      <c r="S271" s="237"/>
    </row>
    <row r="272" spans="1:19" x14ac:dyDescent="0.2">
      <c r="A272" s="235"/>
      <c r="B272" s="235"/>
      <c r="C272" s="235"/>
      <c r="D272" s="235"/>
      <c r="E272" s="236"/>
      <c r="F272" s="237"/>
      <c r="G272" s="237"/>
      <c r="H272" s="237"/>
      <c r="I272" s="236"/>
      <c r="J272" s="238"/>
      <c r="K272" s="238"/>
      <c r="L272" s="237"/>
      <c r="M272" s="237"/>
      <c r="N272" s="237"/>
      <c r="O272" s="237"/>
      <c r="P272" s="236"/>
      <c r="Q272" s="238"/>
      <c r="R272" s="238"/>
      <c r="S272" s="237"/>
    </row>
    <row r="273" spans="1:19" x14ac:dyDescent="0.2">
      <c r="A273" s="235"/>
      <c r="B273" s="235"/>
      <c r="C273" s="235"/>
      <c r="D273" s="235"/>
      <c r="E273" s="236"/>
      <c r="F273" s="237"/>
      <c r="G273" s="237"/>
      <c r="H273" s="237"/>
      <c r="I273" s="236"/>
      <c r="J273" s="238"/>
      <c r="K273" s="238"/>
      <c r="L273" s="237"/>
      <c r="M273" s="237"/>
      <c r="N273" s="237"/>
      <c r="O273" s="237"/>
      <c r="P273" s="236"/>
      <c r="Q273" s="238"/>
      <c r="R273" s="238"/>
      <c r="S273" s="237"/>
    </row>
    <row r="274" spans="1:19" x14ac:dyDescent="0.2">
      <c r="A274" s="235"/>
      <c r="B274" s="235"/>
      <c r="C274" s="235"/>
      <c r="D274" s="235"/>
      <c r="E274" s="236"/>
      <c r="F274" s="237"/>
      <c r="G274" s="237"/>
      <c r="H274" s="237"/>
      <c r="I274" s="236"/>
      <c r="J274" s="238"/>
      <c r="K274" s="238"/>
      <c r="L274" s="237"/>
      <c r="M274" s="237"/>
      <c r="N274" s="237"/>
      <c r="O274" s="237"/>
      <c r="P274" s="236"/>
      <c r="Q274" s="238"/>
      <c r="R274" s="238"/>
      <c r="S274" s="237"/>
    </row>
    <row r="275" spans="1:19" x14ac:dyDescent="0.2">
      <c r="A275" s="235"/>
      <c r="B275" s="235"/>
      <c r="C275" s="235"/>
      <c r="D275" s="235"/>
      <c r="E275" s="236"/>
      <c r="F275" s="237"/>
      <c r="G275" s="237"/>
      <c r="H275" s="237"/>
      <c r="I275" s="236"/>
      <c r="J275" s="238"/>
      <c r="K275" s="238"/>
      <c r="L275" s="237"/>
      <c r="M275" s="237"/>
      <c r="N275" s="237"/>
      <c r="O275" s="237"/>
      <c r="P275" s="236"/>
      <c r="Q275" s="238"/>
      <c r="R275" s="238"/>
      <c r="S275" s="237"/>
    </row>
    <row r="276" spans="1:19" x14ac:dyDescent="0.2">
      <c r="A276" s="235"/>
      <c r="B276" s="235"/>
      <c r="C276" s="235"/>
      <c r="D276" s="235"/>
      <c r="E276" s="236"/>
      <c r="F276" s="237"/>
      <c r="G276" s="237"/>
      <c r="H276" s="237"/>
      <c r="I276" s="236"/>
      <c r="J276" s="238"/>
      <c r="K276" s="238"/>
      <c r="L276" s="237"/>
      <c r="M276" s="237"/>
      <c r="N276" s="237"/>
      <c r="O276" s="237"/>
      <c r="P276" s="236"/>
      <c r="Q276" s="238"/>
      <c r="R276" s="238"/>
      <c r="S276" s="237"/>
    </row>
    <row r="277" spans="1:19" x14ac:dyDescent="0.2">
      <c r="A277" s="235"/>
      <c r="B277" s="235"/>
      <c r="C277" s="235"/>
      <c r="D277" s="235"/>
      <c r="E277" s="236"/>
      <c r="F277" s="237"/>
      <c r="G277" s="237"/>
      <c r="H277" s="237"/>
      <c r="I277" s="236"/>
      <c r="J277" s="238"/>
      <c r="K277" s="238"/>
      <c r="L277" s="237"/>
      <c r="M277" s="237"/>
      <c r="N277" s="237"/>
      <c r="O277" s="237"/>
      <c r="P277" s="236"/>
      <c r="Q277" s="238"/>
      <c r="R277" s="238"/>
      <c r="S277" s="237"/>
    </row>
    <row r="278" spans="1:19" x14ac:dyDescent="0.2">
      <c r="A278" s="235"/>
      <c r="B278" s="235"/>
      <c r="C278" s="235"/>
      <c r="D278" s="235"/>
      <c r="E278" s="236"/>
      <c r="F278" s="237"/>
      <c r="G278" s="237"/>
      <c r="H278" s="237"/>
      <c r="I278" s="236"/>
      <c r="J278" s="238"/>
      <c r="K278" s="238"/>
      <c r="L278" s="237"/>
      <c r="M278" s="237"/>
      <c r="N278" s="237"/>
      <c r="O278" s="237"/>
      <c r="P278" s="236"/>
      <c r="Q278" s="238"/>
      <c r="R278" s="238"/>
      <c r="S278" s="237"/>
    </row>
    <row r="279" spans="1:19" x14ac:dyDescent="0.2">
      <c r="A279" s="235"/>
      <c r="B279" s="235"/>
      <c r="C279" s="235"/>
      <c r="D279" s="235"/>
      <c r="E279" s="236"/>
      <c r="F279" s="237"/>
      <c r="G279" s="237"/>
      <c r="H279" s="237"/>
      <c r="I279" s="236"/>
      <c r="J279" s="238"/>
      <c r="K279" s="238"/>
      <c r="L279" s="237"/>
      <c r="M279" s="237"/>
      <c r="N279" s="237"/>
      <c r="O279" s="237"/>
      <c r="P279" s="236"/>
      <c r="Q279" s="238"/>
      <c r="R279" s="238"/>
      <c r="S279" s="237"/>
    </row>
    <row r="280" spans="1:19" x14ac:dyDescent="0.2">
      <c r="A280" s="235"/>
      <c r="B280" s="235"/>
      <c r="C280" s="235"/>
      <c r="D280" s="235"/>
      <c r="E280" s="236"/>
      <c r="F280" s="237"/>
      <c r="G280" s="237"/>
      <c r="H280" s="237"/>
      <c r="I280" s="236"/>
      <c r="J280" s="238"/>
      <c r="K280" s="238"/>
      <c r="L280" s="237"/>
      <c r="M280" s="237"/>
      <c r="N280" s="237"/>
      <c r="O280" s="237"/>
      <c r="P280" s="236"/>
      <c r="Q280" s="238"/>
      <c r="R280" s="238"/>
      <c r="S280" s="237"/>
    </row>
    <row r="281" spans="1:19" x14ac:dyDescent="0.2">
      <c r="A281" s="235"/>
      <c r="B281" s="235"/>
      <c r="C281" s="235"/>
      <c r="D281" s="235"/>
      <c r="E281" s="236"/>
      <c r="F281" s="237"/>
      <c r="G281" s="237"/>
      <c r="H281" s="237"/>
      <c r="I281" s="236"/>
      <c r="J281" s="238"/>
      <c r="K281" s="238"/>
      <c r="L281" s="237"/>
      <c r="M281" s="237"/>
      <c r="N281" s="237"/>
      <c r="O281" s="237"/>
      <c r="P281" s="236"/>
      <c r="Q281" s="238"/>
      <c r="R281" s="238"/>
      <c r="S281" s="237"/>
    </row>
    <row r="282" spans="1:19" x14ac:dyDescent="0.2">
      <c r="A282" s="235"/>
      <c r="B282" s="235"/>
      <c r="C282" s="235"/>
      <c r="D282" s="235"/>
      <c r="E282" s="236"/>
      <c r="F282" s="237"/>
      <c r="G282" s="237"/>
      <c r="H282" s="237"/>
      <c r="I282" s="236"/>
      <c r="J282" s="238"/>
      <c r="K282" s="238"/>
      <c r="L282" s="237"/>
      <c r="M282" s="237"/>
      <c r="N282" s="237"/>
      <c r="O282" s="237"/>
      <c r="P282" s="236"/>
      <c r="Q282" s="238"/>
      <c r="R282" s="238"/>
      <c r="S282" s="237"/>
    </row>
    <row r="283" spans="1:19" x14ac:dyDescent="0.2">
      <c r="A283" s="235"/>
      <c r="B283" s="235"/>
      <c r="C283" s="235"/>
      <c r="D283" s="235"/>
      <c r="E283" s="236"/>
      <c r="F283" s="237"/>
      <c r="G283" s="237"/>
      <c r="H283" s="237"/>
      <c r="I283" s="236"/>
      <c r="J283" s="238"/>
      <c r="K283" s="238"/>
      <c r="L283" s="237"/>
      <c r="M283" s="237"/>
      <c r="N283" s="237"/>
      <c r="O283" s="237"/>
      <c r="P283" s="236"/>
      <c r="Q283" s="238"/>
      <c r="R283" s="238"/>
      <c r="S283" s="237"/>
    </row>
    <row r="284" spans="1:19" x14ac:dyDescent="0.2">
      <c r="A284" s="235"/>
      <c r="B284" s="235"/>
      <c r="C284" s="235"/>
      <c r="D284" s="235"/>
      <c r="E284" s="236"/>
      <c r="F284" s="237"/>
      <c r="G284" s="237"/>
      <c r="H284" s="237"/>
      <c r="I284" s="236"/>
      <c r="J284" s="238"/>
      <c r="K284" s="238"/>
      <c r="L284" s="237"/>
      <c r="M284" s="237"/>
      <c r="N284" s="237"/>
      <c r="O284" s="237"/>
      <c r="P284" s="236"/>
      <c r="Q284" s="238"/>
      <c r="R284" s="238"/>
      <c r="S284" s="237"/>
    </row>
    <row r="285" spans="1:19" x14ac:dyDescent="0.2">
      <c r="A285" s="235"/>
      <c r="B285" s="235"/>
      <c r="C285" s="235"/>
      <c r="D285" s="235"/>
      <c r="E285" s="236"/>
      <c r="F285" s="237"/>
      <c r="G285" s="237"/>
      <c r="H285" s="237"/>
      <c r="I285" s="236"/>
      <c r="J285" s="238"/>
      <c r="K285" s="238"/>
      <c r="L285" s="237"/>
      <c r="M285" s="237"/>
      <c r="N285" s="237"/>
      <c r="O285" s="237"/>
      <c r="P285" s="236"/>
      <c r="Q285" s="238"/>
      <c r="R285" s="238"/>
      <c r="S285" s="237"/>
    </row>
    <row r="286" spans="1:19" x14ac:dyDescent="0.2">
      <c r="A286" s="235"/>
      <c r="B286" s="235"/>
      <c r="C286" s="235"/>
      <c r="D286" s="235"/>
      <c r="E286" s="236"/>
      <c r="F286" s="237"/>
      <c r="G286" s="237"/>
      <c r="H286" s="237"/>
      <c r="I286" s="236"/>
      <c r="J286" s="238"/>
      <c r="K286" s="238"/>
      <c r="L286" s="237"/>
      <c r="M286" s="237"/>
      <c r="N286" s="237"/>
      <c r="O286" s="237"/>
      <c r="P286" s="236"/>
      <c r="Q286" s="238"/>
      <c r="R286" s="238"/>
      <c r="S286" s="237"/>
    </row>
    <row r="287" spans="1:19" x14ac:dyDescent="0.2">
      <c r="A287" s="235"/>
      <c r="B287" s="235"/>
      <c r="C287" s="235"/>
      <c r="D287" s="235"/>
      <c r="E287" s="236"/>
      <c r="F287" s="237"/>
      <c r="G287" s="237"/>
      <c r="H287" s="237"/>
      <c r="I287" s="236"/>
      <c r="J287" s="238"/>
      <c r="K287" s="238"/>
      <c r="L287" s="237"/>
      <c r="M287" s="237"/>
      <c r="N287" s="237"/>
      <c r="O287" s="237"/>
      <c r="P287" s="236"/>
      <c r="Q287" s="238"/>
      <c r="R287" s="238"/>
      <c r="S287" s="237"/>
    </row>
    <row r="288" spans="1:19" x14ac:dyDescent="0.2">
      <c r="A288" s="235"/>
      <c r="B288" s="235"/>
      <c r="C288" s="235"/>
      <c r="D288" s="235"/>
      <c r="E288" s="236"/>
      <c r="F288" s="237"/>
      <c r="G288" s="237"/>
      <c r="H288" s="237"/>
      <c r="I288" s="236"/>
      <c r="J288" s="238"/>
      <c r="K288" s="238"/>
      <c r="L288" s="237"/>
      <c r="M288" s="237"/>
      <c r="N288" s="237"/>
      <c r="O288" s="237"/>
      <c r="P288" s="236"/>
      <c r="Q288" s="238"/>
      <c r="R288" s="238"/>
      <c r="S288" s="237"/>
    </row>
    <row r="289" spans="1:19" x14ac:dyDescent="0.2">
      <c r="A289" s="235"/>
      <c r="B289" s="235"/>
      <c r="C289" s="235"/>
      <c r="D289" s="235"/>
      <c r="E289" s="236"/>
      <c r="F289" s="237"/>
      <c r="G289" s="237"/>
      <c r="H289" s="237"/>
      <c r="I289" s="236"/>
      <c r="J289" s="238"/>
      <c r="K289" s="238"/>
      <c r="L289" s="237"/>
      <c r="M289" s="237"/>
      <c r="N289" s="237"/>
      <c r="O289" s="237"/>
      <c r="P289" s="236"/>
      <c r="Q289" s="238"/>
      <c r="R289" s="238"/>
      <c r="S289" s="237"/>
    </row>
    <row r="290" spans="1:19" x14ac:dyDescent="0.2">
      <c r="A290" s="235"/>
      <c r="B290" s="235"/>
      <c r="C290" s="235"/>
      <c r="D290" s="235"/>
      <c r="E290" s="236"/>
      <c r="F290" s="237"/>
      <c r="G290" s="237"/>
      <c r="H290" s="237"/>
      <c r="I290" s="236"/>
      <c r="J290" s="238"/>
      <c r="K290" s="238"/>
      <c r="L290" s="237"/>
      <c r="M290" s="237"/>
      <c r="N290" s="237"/>
      <c r="O290" s="237"/>
      <c r="P290" s="236"/>
      <c r="Q290" s="238"/>
      <c r="R290" s="238"/>
      <c r="S290" s="237"/>
    </row>
    <row r="291" spans="1:19" x14ac:dyDescent="0.2">
      <c r="A291" s="235"/>
      <c r="B291" s="235"/>
      <c r="C291" s="235"/>
      <c r="D291" s="235"/>
      <c r="E291" s="236"/>
      <c r="F291" s="237"/>
      <c r="G291" s="237"/>
      <c r="H291" s="237"/>
      <c r="I291" s="236"/>
      <c r="J291" s="238"/>
      <c r="K291" s="238"/>
      <c r="L291" s="237"/>
      <c r="M291" s="237"/>
      <c r="N291" s="237"/>
      <c r="O291" s="237"/>
      <c r="P291" s="236"/>
      <c r="Q291" s="238"/>
      <c r="R291" s="238"/>
      <c r="S291" s="237"/>
    </row>
    <row r="292" spans="1:19" x14ac:dyDescent="0.2">
      <c r="A292" s="235"/>
      <c r="B292" s="235"/>
      <c r="C292" s="235"/>
      <c r="D292" s="235"/>
      <c r="E292" s="236"/>
      <c r="F292" s="237"/>
      <c r="G292" s="237"/>
      <c r="H292" s="237"/>
      <c r="I292" s="236"/>
      <c r="J292" s="238"/>
      <c r="K292" s="238"/>
      <c r="L292" s="237"/>
      <c r="M292" s="237"/>
      <c r="N292" s="237"/>
      <c r="O292" s="237"/>
      <c r="P292" s="236"/>
      <c r="Q292" s="238"/>
      <c r="R292" s="238"/>
      <c r="S292" s="237"/>
    </row>
    <row r="293" spans="1:19" x14ac:dyDescent="0.2">
      <c r="A293" s="235"/>
      <c r="B293" s="235"/>
      <c r="C293" s="235"/>
      <c r="D293" s="235"/>
      <c r="E293" s="236"/>
      <c r="F293" s="237"/>
      <c r="G293" s="237"/>
      <c r="H293" s="237"/>
      <c r="I293" s="236"/>
      <c r="J293" s="238"/>
      <c r="K293" s="238"/>
      <c r="L293" s="237"/>
      <c r="M293" s="237"/>
      <c r="N293" s="237"/>
      <c r="O293" s="237"/>
      <c r="P293" s="236"/>
      <c r="Q293" s="238"/>
      <c r="R293" s="238"/>
      <c r="S293" s="237"/>
    </row>
    <row r="294" spans="1:19" x14ac:dyDescent="0.2">
      <c r="A294" s="235"/>
      <c r="B294" s="235"/>
      <c r="C294" s="235"/>
      <c r="D294" s="235"/>
      <c r="E294" s="236"/>
      <c r="F294" s="237"/>
      <c r="G294" s="237"/>
      <c r="H294" s="237"/>
      <c r="I294" s="236"/>
      <c r="J294" s="238"/>
      <c r="K294" s="238"/>
      <c r="L294" s="237"/>
      <c r="M294" s="237"/>
      <c r="N294" s="237"/>
      <c r="O294" s="237"/>
      <c r="P294" s="236"/>
      <c r="Q294" s="238"/>
      <c r="R294" s="238"/>
      <c r="S294" s="237"/>
    </row>
    <row r="295" spans="1:19" x14ac:dyDescent="0.2">
      <c r="A295" s="235"/>
      <c r="B295" s="235"/>
      <c r="C295" s="235"/>
      <c r="D295" s="235"/>
      <c r="E295" s="236"/>
      <c r="F295" s="237"/>
      <c r="G295" s="237"/>
      <c r="H295" s="237"/>
      <c r="I295" s="236"/>
      <c r="J295" s="238"/>
      <c r="K295" s="238"/>
      <c r="L295" s="237"/>
      <c r="M295" s="237"/>
      <c r="N295" s="237"/>
      <c r="O295" s="237"/>
      <c r="P295" s="236"/>
      <c r="Q295" s="238"/>
      <c r="R295" s="238"/>
      <c r="S295" s="237"/>
    </row>
    <row r="296" spans="1:19" x14ac:dyDescent="0.2">
      <c r="A296" s="235"/>
      <c r="B296" s="235"/>
      <c r="C296" s="235"/>
      <c r="D296" s="235"/>
      <c r="E296" s="236"/>
      <c r="F296" s="237"/>
      <c r="G296" s="237"/>
      <c r="H296" s="237"/>
      <c r="I296" s="236"/>
      <c r="J296" s="238"/>
      <c r="K296" s="238"/>
      <c r="L296" s="237"/>
      <c r="M296" s="237"/>
      <c r="N296" s="237"/>
      <c r="O296" s="237"/>
      <c r="P296" s="236"/>
      <c r="Q296" s="238"/>
      <c r="R296" s="238"/>
      <c r="S296" s="237"/>
    </row>
    <row r="297" spans="1:19" x14ac:dyDescent="0.2">
      <c r="A297" s="235"/>
      <c r="B297" s="235"/>
      <c r="C297" s="235"/>
      <c r="D297" s="235"/>
      <c r="E297" s="236"/>
      <c r="F297" s="237"/>
      <c r="G297" s="237"/>
      <c r="H297" s="237"/>
      <c r="I297" s="236"/>
      <c r="J297" s="238"/>
      <c r="K297" s="238"/>
      <c r="L297" s="237"/>
      <c r="M297" s="237"/>
      <c r="N297" s="237"/>
      <c r="O297" s="237"/>
      <c r="P297" s="236"/>
      <c r="Q297" s="238"/>
      <c r="R297" s="238"/>
      <c r="S297" s="237"/>
    </row>
    <row r="298" spans="1:19" x14ac:dyDescent="0.2">
      <c r="A298" s="235"/>
      <c r="B298" s="235"/>
      <c r="C298" s="235"/>
      <c r="D298" s="235"/>
      <c r="E298" s="236"/>
      <c r="F298" s="237"/>
      <c r="G298" s="237"/>
      <c r="H298" s="237"/>
      <c r="I298" s="236"/>
      <c r="J298" s="238"/>
      <c r="K298" s="238"/>
      <c r="L298" s="237"/>
      <c r="M298" s="237"/>
      <c r="N298" s="237"/>
      <c r="O298" s="237"/>
      <c r="P298" s="236"/>
      <c r="Q298" s="238"/>
      <c r="R298" s="238"/>
      <c r="S298" s="237"/>
    </row>
    <row r="299" spans="1:19" x14ac:dyDescent="0.2">
      <c r="A299" s="235"/>
      <c r="B299" s="235"/>
      <c r="C299" s="235"/>
      <c r="D299" s="235"/>
      <c r="E299" s="236"/>
      <c r="F299" s="237"/>
      <c r="G299" s="237"/>
      <c r="H299" s="237"/>
      <c r="I299" s="236"/>
      <c r="J299" s="238"/>
      <c r="K299" s="238"/>
      <c r="L299" s="237"/>
      <c r="M299" s="237"/>
      <c r="N299" s="237"/>
      <c r="O299" s="237"/>
      <c r="P299" s="236"/>
      <c r="Q299" s="238"/>
      <c r="R299" s="238"/>
      <c r="S299" s="237"/>
    </row>
    <row r="300" spans="1:19" x14ac:dyDescent="0.2">
      <c r="A300" s="235"/>
      <c r="B300" s="235"/>
      <c r="C300" s="235"/>
      <c r="D300" s="235"/>
      <c r="E300" s="236"/>
      <c r="F300" s="237"/>
      <c r="G300" s="237"/>
      <c r="H300" s="237"/>
      <c r="I300" s="236"/>
      <c r="J300" s="238"/>
      <c r="K300" s="238"/>
      <c r="L300" s="237"/>
      <c r="M300" s="237"/>
      <c r="N300" s="237"/>
      <c r="O300" s="237"/>
      <c r="P300" s="236"/>
      <c r="Q300" s="238"/>
      <c r="R300" s="238"/>
      <c r="S300" s="237"/>
    </row>
    <row r="301" spans="1:19" x14ac:dyDescent="0.2">
      <c r="A301" s="235"/>
      <c r="B301" s="235"/>
      <c r="C301" s="235"/>
      <c r="D301" s="235"/>
      <c r="E301" s="236"/>
      <c r="F301" s="237"/>
      <c r="G301" s="237"/>
      <c r="H301" s="237"/>
      <c r="I301" s="236"/>
      <c r="J301" s="238"/>
      <c r="K301" s="238"/>
      <c r="L301" s="237"/>
      <c r="M301" s="237"/>
      <c r="N301" s="237"/>
      <c r="O301" s="237"/>
      <c r="P301" s="236"/>
      <c r="Q301" s="238"/>
      <c r="R301" s="238"/>
      <c r="S301" s="237"/>
    </row>
    <row r="302" spans="1:19" x14ac:dyDescent="0.2">
      <c r="A302" s="235"/>
      <c r="B302" s="235"/>
      <c r="C302" s="235"/>
      <c r="D302" s="235"/>
      <c r="E302" s="236"/>
      <c r="F302" s="237"/>
      <c r="G302" s="237"/>
      <c r="H302" s="237"/>
      <c r="I302" s="236"/>
      <c r="J302" s="238"/>
      <c r="K302" s="238"/>
      <c r="L302" s="237"/>
      <c r="M302" s="237"/>
      <c r="N302" s="237"/>
      <c r="O302" s="237"/>
      <c r="P302" s="236"/>
      <c r="Q302" s="238"/>
      <c r="R302" s="238"/>
      <c r="S302" s="237"/>
    </row>
    <row r="303" spans="1:19" x14ac:dyDescent="0.2">
      <c r="A303" s="235"/>
      <c r="B303" s="235"/>
      <c r="C303" s="235"/>
      <c r="D303" s="235"/>
      <c r="E303" s="236"/>
      <c r="F303" s="237"/>
      <c r="G303" s="237"/>
      <c r="H303" s="237"/>
      <c r="I303" s="236"/>
      <c r="J303" s="238"/>
      <c r="K303" s="238"/>
      <c r="L303" s="237"/>
      <c r="M303" s="237"/>
      <c r="N303" s="237"/>
      <c r="O303" s="237"/>
      <c r="P303" s="236"/>
      <c r="Q303" s="238"/>
      <c r="R303" s="238"/>
      <c r="S303" s="237"/>
    </row>
    <row r="304" spans="1:19" x14ac:dyDescent="0.2">
      <c r="A304" s="235"/>
      <c r="B304" s="235"/>
      <c r="C304" s="235"/>
      <c r="D304" s="235"/>
      <c r="E304" s="236"/>
      <c r="F304" s="237"/>
      <c r="G304" s="237"/>
      <c r="H304" s="237"/>
      <c r="I304" s="236"/>
      <c r="J304" s="238"/>
      <c r="K304" s="238"/>
      <c r="L304" s="237"/>
      <c r="M304" s="237"/>
      <c r="N304" s="237"/>
      <c r="O304" s="237"/>
      <c r="P304" s="236"/>
      <c r="Q304" s="238"/>
      <c r="R304" s="238"/>
      <c r="S304" s="237"/>
    </row>
    <row r="305" spans="1:19" x14ac:dyDescent="0.2">
      <c r="A305" s="235"/>
      <c r="B305" s="235"/>
      <c r="C305" s="235"/>
      <c r="D305" s="235"/>
      <c r="E305" s="236"/>
      <c r="F305" s="237"/>
      <c r="G305" s="237"/>
      <c r="H305" s="237"/>
      <c r="I305" s="236"/>
      <c r="J305" s="238"/>
      <c r="K305" s="238"/>
      <c r="L305" s="237"/>
      <c r="M305" s="237"/>
      <c r="N305" s="237"/>
      <c r="O305" s="237"/>
      <c r="P305" s="236"/>
      <c r="Q305" s="238"/>
      <c r="R305" s="238"/>
      <c r="S305" s="237"/>
    </row>
    <row r="306" spans="1:19" x14ac:dyDescent="0.2">
      <c r="A306" s="235"/>
      <c r="B306" s="235"/>
      <c r="C306" s="235"/>
      <c r="D306" s="235"/>
      <c r="E306" s="236"/>
      <c r="F306" s="237"/>
      <c r="G306" s="237"/>
      <c r="H306" s="237"/>
      <c r="I306" s="236"/>
      <c r="J306" s="238"/>
      <c r="K306" s="238"/>
      <c r="L306" s="237"/>
      <c r="M306" s="237"/>
      <c r="N306" s="237"/>
      <c r="O306" s="237"/>
      <c r="P306" s="236"/>
      <c r="Q306" s="238"/>
      <c r="R306" s="238"/>
      <c r="S306" s="237"/>
    </row>
    <row r="307" spans="1:19" x14ac:dyDescent="0.2">
      <c r="A307" s="235"/>
      <c r="B307" s="235"/>
      <c r="C307" s="235"/>
      <c r="D307" s="235"/>
      <c r="E307" s="236"/>
      <c r="F307" s="237"/>
      <c r="G307" s="237"/>
      <c r="H307" s="237"/>
      <c r="I307" s="236"/>
      <c r="J307" s="238"/>
      <c r="K307" s="238"/>
      <c r="L307" s="237"/>
      <c r="M307" s="237"/>
      <c r="N307" s="237"/>
      <c r="O307" s="237"/>
      <c r="P307" s="236"/>
      <c r="Q307" s="238"/>
      <c r="R307" s="238"/>
      <c r="S307" s="237"/>
    </row>
    <row r="308" spans="1:19" x14ac:dyDescent="0.2">
      <c r="A308" s="235"/>
      <c r="B308" s="235"/>
      <c r="C308" s="235"/>
      <c r="D308" s="235"/>
      <c r="E308" s="236"/>
      <c r="F308" s="237"/>
      <c r="G308" s="237"/>
      <c r="H308" s="237"/>
      <c r="I308" s="236"/>
      <c r="J308" s="238"/>
      <c r="K308" s="238"/>
      <c r="L308" s="237"/>
      <c r="M308" s="237"/>
      <c r="N308" s="237"/>
      <c r="O308" s="237"/>
      <c r="P308" s="236"/>
      <c r="Q308" s="238"/>
      <c r="R308" s="238"/>
      <c r="S308" s="237"/>
    </row>
    <row r="309" spans="1:19" x14ac:dyDescent="0.2">
      <c r="A309" s="235"/>
      <c r="B309" s="235"/>
      <c r="C309" s="235"/>
      <c r="D309" s="235"/>
      <c r="E309" s="236"/>
      <c r="F309" s="237"/>
      <c r="G309" s="237"/>
      <c r="H309" s="237"/>
      <c r="I309" s="236"/>
      <c r="J309" s="238"/>
      <c r="K309" s="238"/>
      <c r="L309" s="237"/>
      <c r="M309" s="237"/>
      <c r="N309" s="237"/>
      <c r="O309" s="237"/>
      <c r="P309" s="236"/>
      <c r="Q309" s="238"/>
      <c r="R309" s="238"/>
      <c r="S309" s="237"/>
    </row>
    <row r="310" spans="1:19" x14ac:dyDescent="0.2">
      <c r="A310" s="235"/>
      <c r="B310" s="235"/>
      <c r="C310" s="235"/>
      <c r="D310" s="235"/>
      <c r="E310" s="236"/>
      <c r="F310" s="237"/>
      <c r="G310" s="237"/>
      <c r="H310" s="237"/>
      <c r="I310" s="236"/>
      <c r="J310" s="238"/>
      <c r="K310" s="238"/>
      <c r="L310" s="237"/>
      <c r="M310" s="237"/>
      <c r="N310" s="237"/>
      <c r="O310" s="237"/>
      <c r="P310" s="236"/>
      <c r="Q310" s="238"/>
      <c r="R310" s="238"/>
      <c r="S310" s="237"/>
    </row>
    <row r="311" spans="1:19" x14ac:dyDescent="0.2">
      <c r="A311" s="235"/>
      <c r="B311" s="235"/>
      <c r="C311" s="235"/>
      <c r="D311" s="235"/>
      <c r="E311" s="236"/>
      <c r="F311" s="237"/>
      <c r="G311" s="237"/>
      <c r="H311" s="237"/>
      <c r="I311" s="236"/>
      <c r="J311" s="238"/>
      <c r="K311" s="238"/>
      <c r="L311" s="237"/>
      <c r="M311" s="237"/>
      <c r="N311" s="237"/>
      <c r="O311" s="237"/>
      <c r="P311" s="236"/>
      <c r="Q311" s="238"/>
      <c r="R311" s="238"/>
      <c r="S311" s="237"/>
    </row>
    <row r="312" spans="1:19" x14ac:dyDescent="0.2">
      <c r="A312" s="235"/>
      <c r="B312" s="235"/>
      <c r="C312" s="235"/>
      <c r="D312" s="235"/>
      <c r="E312" s="236"/>
      <c r="F312" s="237"/>
      <c r="G312" s="237"/>
      <c r="H312" s="237"/>
      <c r="I312" s="236"/>
      <c r="J312" s="238"/>
      <c r="K312" s="238"/>
      <c r="L312" s="237"/>
      <c r="M312" s="237"/>
      <c r="N312" s="237"/>
      <c r="O312" s="237"/>
      <c r="P312" s="236"/>
      <c r="Q312" s="238"/>
      <c r="R312" s="238"/>
      <c r="S312" s="237"/>
    </row>
    <row r="313" spans="1:19" x14ac:dyDescent="0.2">
      <c r="A313" s="235"/>
      <c r="B313" s="235"/>
      <c r="C313" s="235"/>
      <c r="D313" s="235"/>
      <c r="E313" s="236"/>
      <c r="F313" s="237"/>
      <c r="G313" s="237"/>
      <c r="H313" s="237"/>
      <c r="I313" s="236"/>
      <c r="J313" s="238"/>
      <c r="K313" s="238"/>
      <c r="L313" s="237"/>
      <c r="M313" s="237"/>
      <c r="N313" s="237"/>
      <c r="O313" s="237"/>
      <c r="P313" s="236"/>
      <c r="Q313" s="238"/>
      <c r="R313" s="238"/>
      <c r="S313" s="237"/>
    </row>
    <row r="314" spans="1:19" x14ac:dyDescent="0.2">
      <c r="A314" s="235"/>
      <c r="B314" s="235"/>
      <c r="C314" s="235"/>
      <c r="D314" s="235"/>
      <c r="E314" s="236"/>
      <c r="F314" s="237"/>
      <c r="G314" s="237"/>
      <c r="H314" s="237"/>
      <c r="I314" s="236"/>
      <c r="J314" s="238"/>
      <c r="K314" s="238"/>
      <c r="L314" s="237"/>
      <c r="M314" s="237"/>
      <c r="N314" s="237"/>
      <c r="O314" s="237"/>
      <c r="P314" s="236"/>
      <c r="Q314" s="238"/>
      <c r="R314" s="238"/>
      <c r="S314" s="237"/>
    </row>
    <row r="315" spans="1:19" x14ac:dyDescent="0.2">
      <c r="A315" s="235"/>
      <c r="B315" s="235"/>
      <c r="C315" s="235"/>
      <c r="D315" s="235"/>
      <c r="E315" s="236"/>
      <c r="F315" s="237"/>
      <c r="G315" s="237"/>
      <c r="H315" s="237"/>
      <c r="I315" s="236"/>
      <c r="J315" s="238"/>
      <c r="K315" s="238"/>
      <c r="L315" s="237"/>
      <c r="M315" s="237"/>
      <c r="N315" s="237"/>
      <c r="O315" s="237"/>
      <c r="P315" s="236"/>
      <c r="Q315" s="238"/>
      <c r="R315" s="238"/>
      <c r="S315" s="237"/>
    </row>
    <row r="316" spans="1:19" x14ac:dyDescent="0.2">
      <c r="A316" s="235"/>
      <c r="B316" s="235"/>
      <c r="C316" s="235"/>
      <c r="D316" s="235"/>
      <c r="E316" s="236"/>
      <c r="F316" s="237"/>
      <c r="G316" s="237"/>
      <c r="H316" s="237"/>
      <c r="I316" s="236"/>
      <c r="J316" s="238"/>
      <c r="K316" s="238"/>
      <c r="L316" s="237"/>
      <c r="M316" s="237"/>
      <c r="N316" s="237"/>
      <c r="O316" s="237"/>
      <c r="P316" s="236"/>
      <c r="Q316" s="238"/>
      <c r="R316" s="238"/>
      <c r="S316" s="237"/>
    </row>
    <row r="317" spans="1:19" x14ac:dyDescent="0.2">
      <c r="A317" s="235"/>
      <c r="B317" s="235"/>
      <c r="C317" s="235"/>
      <c r="D317" s="235"/>
      <c r="E317" s="236"/>
      <c r="F317" s="237"/>
      <c r="G317" s="237"/>
      <c r="H317" s="237"/>
      <c r="I317" s="236"/>
      <c r="J317" s="238"/>
      <c r="K317" s="238"/>
      <c r="L317" s="237"/>
      <c r="M317" s="237"/>
      <c r="N317" s="237"/>
      <c r="O317" s="237"/>
      <c r="P317" s="236"/>
      <c r="Q317" s="238"/>
      <c r="R317" s="238"/>
      <c r="S317" s="237"/>
    </row>
    <row r="318" spans="1:19" x14ac:dyDescent="0.2">
      <c r="A318" s="235"/>
      <c r="B318" s="235"/>
      <c r="C318" s="235"/>
      <c r="D318" s="235"/>
      <c r="E318" s="236"/>
      <c r="F318" s="237"/>
      <c r="G318" s="237"/>
      <c r="H318" s="237"/>
      <c r="I318" s="236"/>
      <c r="J318" s="238"/>
      <c r="K318" s="238"/>
      <c r="L318" s="237"/>
      <c r="M318" s="237"/>
      <c r="N318" s="237"/>
      <c r="O318" s="237"/>
      <c r="P318" s="236"/>
      <c r="Q318" s="238"/>
      <c r="R318" s="238"/>
      <c r="S318" s="237"/>
    </row>
    <row r="319" spans="1:19" x14ac:dyDescent="0.2">
      <c r="A319" s="235"/>
      <c r="B319" s="235"/>
      <c r="C319" s="235"/>
      <c r="D319" s="235"/>
      <c r="E319" s="236"/>
      <c r="F319" s="237"/>
      <c r="G319" s="237"/>
      <c r="H319" s="237"/>
      <c r="I319" s="236"/>
      <c r="J319" s="238"/>
      <c r="K319" s="238"/>
      <c r="L319" s="237"/>
      <c r="M319" s="237"/>
      <c r="N319" s="237"/>
      <c r="O319" s="237"/>
      <c r="P319" s="236"/>
      <c r="Q319" s="238"/>
      <c r="R319" s="238"/>
      <c r="S319" s="237"/>
    </row>
    <row r="320" spans="1:19" x14ac:dyDescent="0.2">
      <c r="A320" s="235"/>
      <c r="B320" s="235"/>
      <c r="C320" s="235"/>
      <c r="D320" s="235"/>
      <c r="E320" s="236"/>
      <c r="F320" s="237"/>
      <c r="G320" s="237"/>
      <c r="H320" s="237"/>
      <c r="I320" s="236"/>
      <c r="J320" s="238"/>
      <c r="K320" s="238"/>
      <c r="L320" s="237"/>
      <c r="M320" s="237"/>
      <c r="N320" s="237"/>
      <c r="O320" s="237"/>
      <c r="P320" s="236"/>
      <c r="Q320" s="238"/>
      <c r="R320" s="238"/>
      <c r="S320" s="237"/>
    </row>
    <row r="321" spans="1:19" x14ac:dyDescent="0.2">
      <c r="A321" s="235"/>
      <c r="B321" s="235"/>
      <c r="C321" s="235"/>
      <c r="D321" s="235"/>
      <c r="E321" s="236"/>
      <c r="F321" s="237"/>
      <c r="G321" s="237"/>
      <c r="H321" s="237"/>
      <c r="I321" s="236"/>
      <c r="J321" s="238"/>
      <c r="K321" s="238"/>
      <c r="L321" s="237"/>
      <c r="M321" s="237"/>
      <c r="N321" s="237"/>
      <c r="O321" s="237"/>
      <c r="P321" s="236"/>
      <c r="Q321" s="238"/>
      <c r="R321" s="238"/>
      <c r="S321" s="237"/>
    </row>
    <row r="322" spans="1:19" x14ac:dyDescent="0.2">
      <c r="A322" s="235"/>
      <c r="B322" s="235"/>
      <c r="C322" s="235"/>
      <c r="D322" s="235"/>
      <c r="E322" s="236"/>
      <c r="F322" s="237"/>
      <c r="G322" s="237"/>
      <c r="H322" s="237"/>
      <c r="I322" s="236"/>
      <c r="J322" s="238"/>
      <c r="K322" s="238"/>
      <c r="L322" s="237"/>
      <c r="M322" s="237"/>
      <c r="N322" s="237"/>
      <c r="O322" s="237"/>
      <c r="P322" s="236"/>
      <c r="Q322" s="238"/>
      <c r="R322" s="238"/>
      <c r="S322" s="237"/>
    </row>
    <row r="323" spans="1:19" x14ac:dyDescent="0.2">
      <c r="A323" s="235"/>
      <c r="B323" s="235"/>
      <c r="C323" s="235"/>
      <c r="D323" s="235"/>
      <c r="E323" s="236"/>
      <c r="F323" s="237"/>
      <c r="G323" s="237"/>
      <c r="H323" s="237"/>
      <c r="I323" s="236"/>
      <c r="J323" s="238"/>
      <c r="K323" s="238"/>
      <c r="L323" s="237"/>
      <c r="M323" s="237"/>
      <c r="N323" s="237"/>
      <c r="O323" s="237"/>
      <c r="P323" s="236"/>
      <c r="Q323" s="238"/>
      <c r="R323" s="238"/>
      <c r="S323" s="237"/>
    </row>
    <row r="324" spans="1:19" x14ac:dyDescent="0.2">
      <c r="A324" s="235"/>
      <c r="B324" s="235"/>
      <c r="C324" s="235"/>
      <c r="D324" s="235"/>
      <c r="E324" s="236"/>
      <c r="F324" s="237"/>
      <c r="G324" s="237"/>
      <c r="H324" s="237"/>
      <c r="I324" s="236"/>
      <c r="J324" s="238"/>
      <c r="K324" s="238"/>
      <c r="L324" s="237"/>
      <c r="M324" s="237"/>
      <c r="N324" s="237"/>
      <c r="O324" s="237"/>
      <c r="P324" s="236"/>
      <c r="Q324" s="238"/>
      <c r="R324" s="238"/>
      <c r="S324" s="237"/>
    </row>
    <row r="325" spans="1:19" x14ac:dyDescent="0.2">
      <c r="A325" s="235"/>
      <c r="B325" s="235"/>
      <c r="C325" s="235"/>
      <c r="D325" s="235"/>
      <c r="E325" s="236"/>
      <c r="F325" s="237"/>
      <c r="G325" s="237"/>
      <c r="H325" s="237"/>
      <c r="I325" s="236"/>
      <c r="J325" s="238"/>
      <c r="K325" s="238"/>
      <c r="L325" s="237"/>
      <c r="M325" s="237"/>
      <c r="N325" s="237"/>
      <c r="O325" s="237"/>
      <c r="P325" s="236"/>
      <c r="Q325" s="238"/>
      <c r="R325" s="238"/>
      <c r="S325" s="237"/>
    </row>
    <row r="326" spans="1:19" x14ac:dyDescent="0.2">
      <c r="A326" s="235"/>
      <c r="B326" s="235"/>
      <c r="C326" s="235"/>
      <c r="D326" s="235"/>
      <c r="E326" s="236"/>
      <c r="F326" s="237"/>
      <c r="G326" s="237"/>
      <c r="H326" s="237"/>
      <c r="I326" s="236"/>
      <c r="J326" s="238"/>
      <c r="K326" s="238"/>
      <c r="L326" s="237"/>
      <c r="M326" s="237"/>
      <c r="N326" s="237"/>
      <c r="O326" s="237"/>
      <c r="P326" s="236"/>
      <c r="Q326" s="238"/>
      <c r="R326" s="238"/>
      <c r="S326" s="237"/>
    </row>
    <row r="327" spans="1:19" x14ac:dyDescent="0.2">
      <c r="A327" s="235"/>
      <c r="B327" s="235"/>
      <c r="C327" s="235"/>
      <c r="D327" s="235"/>
      <c r="E327" s="236"/>
      <c r="F327" s="237"/>
      <c r="G327" s="237"/>
      <c r="H327" s="237"/>
      <c r="I327" s="236"/>
      <c r="J327" s="238"/>
      <c r="K327" s="238"/>
      <c r="L327" s="237"/>
      <c r="M327" s="237"/>
      <c r="N327" s="237"/>
      <c r="O327" s="237"/>
      <c r="P327" s="236"/>
      <c r="Q327" s="238"/>
      <c r="R327" s="238"/>
      <c r="S327" s="237"/>
    </row>
    <row r="328" spans="1:19" x14ac:dyDescent="0.2">
      <c r="A328" s="235"/>
      <c r="B328" s="235"/>
      <c r="C328" s="235"/>
      <c r="D328" s="235"/>
      <c r="E328" s="236"/>
      <c r="F328" s="237"/>
      <c r="G328" s="237"/>
      <c r="H328" s="237"/>
      <c r="I328" s="236"/>
      <c r="J328" s="238"/>
      <c r="K328" s="238"/>
      <c r="L328" s="237"/>
      <c r="M328" s="237"/>
      <c r="N328" s="237"/>
      <c r="O328" s="237"/>
      <c r="P328" s="236"/>
      <c r="Q328" s="238"/>
      <c r="R328" s="238"/>
      <c r="S328" s="237"/>
    </row>
    <row r="329" spans="1:19" x14ac:dyDescent="0.2">
      <c r="A329" s="235"/>
      <c r="B329" s="235"/>
      <c r="C329" s="235"/>
      <c r="D329" s="235"/>
      <c r="E329" s="236"/>
      <c r="F329" s="237"/>
      <c r="G329" s="237"/>
      <c r="H329" s="237"/>
      <c r="I329" s="236"/>
      <c r="J329" s="238"/>
      <c r="K329" s="238"/>
      <c r="L329" s="237"/>
      <c r="M329" s="237"/>
      <c r="N329" s="237"/>
      <c r="O329" s="237"/>
      <c r="P329" s="236"/>
      <c r="Q329" s="238"/>
      <c r="R329" s="238"/>
      <c r="S329" s="237"/>
    </row>
    <row r="330" spans="1:19" x14ac:dyDescent="0.2">
      <c r="A330" s="235"/>
      <c r="B330" s="235"/>
      <c r="C330" s="235"/>
      <c r="D330" s="235"/>
      <c r="E330" s="236"/>
      <c r="F330" s="237"/>
      <c r="G330" s="237"/>
      <c r="H330" s="237"/>
      <c r="I330" s="236"/>
      <c r="J330" s="238"/>
      <c r="K330" s="238"/>
      <c r="L330" s="237"/>
      <c r="M330" s="237"/>
      <c r="N330" s="237"/>
      <c r="O330" s="237"/>
      <c r="P330" s="236"/>
      <c r="Q330" s="238"/>
      <c r="R330" s="238"/>
      <c r="S330" s="237"/>
    </row>
    <row r="331" spans="1:19" x14ac:dyDescent="0.2">
      <c r="A331" s="235"/>
      <c r="B331" s="235"/>
      <c r="C331" s="235"/>
      <c r="D331" s="235"/>
      <c r="E331" s="236"/>
      <c r="F331" s="237"/>
      <c r="G331" s="237"/>
      <c r="H331" s="237"/>
      <c r="I331" s="236"/>
      <c r="J331" s="238"/>
      <c r="K331" s="238"/>
      <c r="L331" s="237"/>
      <c r="M331" s="237"/>
      <c r="N331" s="237"/>
      <c r="O331" s="237"/>
      <c r="P331" s="236"/>
      <c r="Q331" s="238"/>
      <c r="R331" s="238"/>
      <c r="S331" s="237"/>
    </row>
    <row r="332" spans="1:19" x14ac:dyDescent="0.2">
      <c r="A332" s="235"/>
      <c r="B332" s="235"/>
      <c r="C332" s="235"/>
      <c r="D332" s="235"/>
      <c r="E332" s="236"/>
      <c r="F332" s="237"/>
      <c r="G332" s="237"/>
      <c r="H332" s="237"/>
      <c r="I332" s="236"/>
      <c r="J332" s="238"/>
      <c r="K332" s="238"/>
      <c r="L332" s="237"/>
      <c r="M332" s="237"/>
      <c r="N332" s="237"/>
      <c r="O332" s="237"/>
      <c r="P332" s="236"/>
      <c r="Q332" s="238"/>
      <c r="R332" s="238"/>
      <c r="S332" s="237"/>
    </row>
    <row r="333" spans="1:19" x14ac:dyDescent="0.2">
      <c r="A333" s="235"/>
      <c r="B333" s="235"/>
      <c r="C333" s="235"/>
      <c r="D333" s="235"/>
      <c r="E333" s="236"/>
      <c r="F333" s="237"/>
      <c r="G333" s="237"/>
      <c r="H333" s="237"/>
      <c r="I333" s="236"/>
      <c r="J333" s="238"/>
      <c r="K333" s="238"/>
      <c r="L333" s="237"/>
      <c r="M333" s="237"/>
      <c r="N333" s="237"/>
      <c r="O333" s="237"/>
      <c r="P333" s="236"/>
      <c r="Q333" s="238"/>
      <c r="R333" s="238"/>
      <c r="S333" s="237"/>
    </row>
    <row r="334" spans="1:19" x14ac:dyDescent="0.2">
      <c r="A334" s="235"/>
      <c r="B334" s="235"/>
      <c r="C334" s="235"/>
      <c r="D334" s="235"/>
      <c r="E334" s="236"/>
      <c r="F334" s="237"/>
      <c r="G334" s="237"/>
      <c r="H334" s="237"/>
      <c r="I334" s="236"/>
      <c r="J334" s="238"/>
      <c r="K334" s="238"/>
      <c r="L334" s="237"/>
      <c r="M334" s="237"/>
      <c r="N334" s="237"/>
      <c r="O334" s="237"/>
      <c r="P334" s="236"/>
      <c r="Q334" s="238"/>
      <c r="R334" s="238"/>
      <c r="S334" s="237"/>
    </row>
    <row r="335" spans="1:19" x14ac:dyDescent="0.2">
      <c r="A335" s="235"/>
      <c r="B335" s="235"/>
      <c r="C335" s="235"/>
      <c r="D335" s="235"/>
      <c r="E335" s="236"/>
      <c r="F335" s="237"/>
      <c r="G335" s="237"/>
      <c r="H335" s="237"/>
      <c r="I335" s="236"/>
      <c r="J335" s="238"/>
      <c r="K335" s="238"/>
      <c r="L335" s="237"/>
      <c r="M335" s="237"/>
      <c r="N335" s="237"/>
      <c r="O335" s="237"/>
      <c r="P335" s="236"/>
      <c r="Q335" s="238"/>
      <c r="R335" s="238"/>
      <c r="S335" s="237"/>
    </row>
    <row r="336" spans="1:19" x14ac:dyDescent="0.2">
      <c r="A336" s="235"/>
      <c r="B336" s="235"/>
      <c r="C336" s="235"/>
      <c r="D336" s="235"/>
      <c r="E336" s="236"/>
      <c r="F336" s="237"/>
      <c r="G336" s="237"/>
      <c r="H336" s="237"/>
      <c r="I336" s="236"/>
      <c r="J336" s="238"/>
      <c r="K336" s="238"/>
      <c r="L336" s="237"/>
      <c r="M336" s="237"/>
      <c r="N336" s="237"/>
      <c r="O336" s="237"/>
      <c r="P336" s="236"/>
      <c r="Q336" s="238"/>
      <c r="R336" s="238"/>
      <c r="S336" s="237"/>
    </row>
    <row r="337" spans="1:19" x14ac:dyDescent="0.2">
      <c r="A337" s="235"/>
      <c r="B337" s="235"/>
      <c r="C337" s="235"/>
      <c r="D337" s="235"/>
      <c r="E337" s="236"/>
      <c r="F337" s="237"/>
      <c r="G337" s="237"/>
      <c r="H337" s="237"/>
      <c r="I337" s="236"/>
      <c r="J337" s="238"/>
      <c r="K337" s="238"/>
      <c r="L337" s="237"/>
      <c r="M337" s="237"/>
      <c r="N337" s="237"/>
      <c r="O337" s="237"/>
      <c r="P337" s="236"/>
      <c r="Q337" s="238"/>
      <c r="R337" s="238"/>
      <c r="S337" s="237"/>
    </row>
    <row r="338" spans="1:19" x14ac:dyDescent="0.2">
      <c r="A338" s="235"/>
      <c r="B338" s="235"/>
      <c r="C338" s="235"/>
      <c r="D338" s="235"/>
      <c r="E338" s="236"/>
      <c r="F338" s="237"/>
      <c r="G338" s="237"/>
      <c r="H338" s="237"/>
      <c r="I338" s="236"/>
      <c r="J338" s="238"/>
      <c r="K338" s="238"/>
      <c r="L338" s="237"/>
      <c r="M338" s="237"/>
      <c r="N338" s="237"/>
      <c r="O338" s="237"/>
      <c r="P338" s="236"/>
      <c r="Q338" s="238"/>
      <c r="R338" s="238"/>
      <c r="S338" s="237"/>
    </row>
    <row r="339" spans="1:19" x14ac:dyDescent="0.2">
      <c r="A339" s="235"/>
      <c r="B339" s="235"/>
      <c r="C339" s="235"/>
      <c r="D339" s="235"/>
      <c r="E339" s="236"/>
      <c r="F339" s="237"/>
      <c r="G339" s="237"/>
      <c r="H339" s="237"/>
      <c r="I339" s="236"/>
      <c r="J339" s="238"/>
      <c r="K339" s="238"/>
      <c r="L339" s="237"/>
      <c r="M339" s="237"/>
      <c r="N339" s="237"/>
      <c r="O339" s="237"/>
      <c r="P339" s="236"/>
      <c r="Q339" s="238"/>
      <c r="R339" s="238"/>
      <c r="S339" s="237"/>
    </row>
    <row r="340" spans="1:19" x14ac:dyDescent="0.2">
      <c r="A340" s="235"/>
      <c r="B340" s="235"/>
      <c r="C340" s="235"/>
      <c r="D340" s="235"/>
      <c r="E340" s="236"/>
      <c r="F340" s="237"/>
      <c r="G340" s="237"/>
      <c r="H340" s="237"/>
      <c r="I340" s="236"/>
      <c r="J340" s="238"/>
      <c r="K340" s="238"/>
      <c r="L340" s="237"/>
      <c r="M340" s="237"/>
      <c r="N340" s="237"/>
      <c r="O340" s="237"/>
      <c r="P340" s="236"/>
      <c r="Q340" s="238"/>
      <c r="R340" s="238"/>
      <c r="S340" s="237"/>
    </row>
    <row r="341" spans="1:19" x14ac:dyDescent="0.2">
      <c r="A341" s="235"/>
      <c r="B341" s="235"/>
      <c r="C341" s="235"/>
      <c r="D341" s="235"/>
      <c r="E341" s="236"/>
      <c r="F341" s="237"/>
      <c r="G341" s="237"/>
      <c r="H341" s="237"/>
      <c r="I341" s="236"/>
      <c r="J341" s="238"/>
      <c r="K341" s="238"/>
      <c r="L341" s="237"/>
      <c r="M341" s="237"/>
      <c r="N341" s="237"/>
      <c r="O341" s="237"/>
      <c r="P341" s="236"/>
      <c r="Q341" s="238"/>
      <c r="R341" s="238"/>
      <c r="S341" s="237"/>
    </row>
    <row r="342" spans="1:19" x14ac:dyDescent="0.2">
      <c r="A342" s="235"/>
      <c r="B342" s="235"/>
      <c r="C342" s="235"/>
      <c r="D342" s="235"/>
      <c r="E342" s="236"/>
      <c r="F342" s="237"/>
      <c r="G342" s="237"/>
      <c r="H342" s="237"/>
      <c r="I342" s="236"/>
      <c r="J342" s="238"/>
      <c r="K342" s="238"/>
      <c r="L342" s="237"/>
      <c r="M342" s="237"/>
      <c r="N342" s="237"/>
      <c r="O342" s="237"/>
      <c r="P342" s="236"/>
      <c r="Q342" s="238"/>
      <c r="R342" s="238"/>
      <c r="S342" s="237"/>
    </row>
    <row r="343" spans="1:19" x14ac:dyDescent="0.2">
      <c r="A343" s="235"/>
      <c r="B343" s="235"/>
      <c r="C343" s="235"/>
      <c r="D343" s="235"/>
      <c r="E343" s="236"/>
      <c r="F343" s="237"/>
      <c r="G343" s="237"/>
      <c r="H343" s="237"/>
      <c r="I343" s="236"/>
      <c r="J343" s="238"/>
      <c r="K343" s="238"/>
      <c r="L343" s="237"/>
      <c r="M343" s="237"/>
      <c r="N343" s="237"/>
      <c r="O343" s="237"/>
      <c r="P343" s="236"/>
      <c r="Q343" s="238"/>
      <c r="R343" s="238"/>
      <c r="S343" s="237"/>
    </row>
    <row r="344" spans="1:19" x14ac:dyDescent="0.2">
      <c r="A344" s="235"/>
      <c r="B344" s="235"/>
      <c r="C344" s="235"/>
      <c r="D344" s="235"/>
      <c r="E344" s="236"/>
      <c r="F344" s="237"/>
      <c r="G344" s="237"/>
      <c r="H344" s="237"/>
      <c r="I344" s="236"/>
      <c r="J344" s="238"/>
      <c r="K344" s="238"/>
      <c r="L344" s="237"/>
      <c r="M344" s="237"/>
      <c r="N344" s="237"/>
      <c r="O344" s="237"/>
      <c r="P344" s="236"/>
      <c r="Q344" s="238"/>
      <c r="R344" s="238"/>
      <c r="S344" s="237"/>
    </row>
    <row r="345" spans="1:19" x14ac:dyDescent="0.2">
      <c r="A345" s="235"/>
      <c r="B345" s="235"/>
      <c r="C345" s="235"/>
      <c r="D345" s="235"/>
      <c r="E345" s="236"/>
      <c r="F345" s="237"/>
      <c r="G345" s="237"/>
      <c r="H345" s="237"/>
      <c r="I345" s="236"/>
      <c r="J345" s="238"/>
      <c r="K345" s="238"/>
      <c r="L345" s="237"/>
      <c r="M345" s="237"/>
      <c r="N345" s="237"/>
      <c r="O345" s="237"/>
      <c r="P345" s="236"/>
      <c r="Q345" s="238"/>
      <c r="R345" s="238"/>
      <c r="S345" s="237"/>
    </row>
    <row r="346" spans="1:19" x14ac:dyDescent="0.2">
      <c r="A346" s="235"/>
      <c r="B346" s="235"/>
      <c r="C346" s="235"/>
      <c r="D346" s="235"/>
      <c r="E346" s="236"/>
      <c r="F346" s="237"/>
      <c r="G346" s="237"/>
      <c r="H346" s="237"/>
      <c r="I346" s="236"/>
      <c r="J346" s="238"/>
      <c r="K346" s="238"/>
      <c r="L346" s="237"/>
      <c r="M346" s="237"/>
      <c r="N346" s="237"/>
      <c r="O346" s="237"/>
      <c r="P346" s="236"/>
      <c r="Q346" s="238"/>
      <c r="R346" s="238"/>
      <c r="S346" s="237"/>
    </row>
    <row r="347" spans="1:19" x14ac:dyDescent="0.2">
      <c r="A347" s="235"/>
      <c r="B347" s="235"/>
      <c r="C347" s="235"/>
      <c r="D347" s="235"/>
      <c r="E347" s="236"/>
      <c r="F347" s="237"/>
      <c r="G347" s="237"/>
      <c r="H347" s="237"/>
      <c r="I347" s="236"/>
      <c r="J347" s="238"/>
      <c r="K347" s="238"/>
      <c r="L347" s="237"/>
      <c r="M347" s="237"/>
      <c r="N347" s="237"/>
      <c r="O347" s="237"/>
      <c r="P347" s="236"/>
      <c r="Q347" s="238"/>
      <c r="R347" s="238"/>
      <c r="S347" s="237"/>
    </row>
    <row r="348" spans="1:19" x14ac:dyDescent="0.2">
      <c r="A348" s="235"/>
      <c r="B348" s="235"/>
      <c r="C348" s="235"/>
      <c r="D348" s="235"/>
      <c r="E348" s="236"/>
      <c r="F348" s="237"/>
      <c r="G348" s="237"/>
      <c r="H348" s="237"/>
      <c r="I348" s="236"/>
      <c r="J348" s="238"/>
      <c r="K348" s="238"/>
      <c r="L348" s="237"/>
      <c r="M348" s="237"/>
      <c r="N348" s="237"/>
      <c r="O348" s="237"/>
      <c r="P348" s="236"/>
      <c r="Q348" s="238"/>
      <c r="R348" s="238"/>
      <c r="S348" s="237"/>
    </row>
    <row r="349" spans="1:19" x14ac:dyDescent="0.2">
      <c r="A349" s="235"/>
      <c r="B349" s="235"/>
      <c r="C349" s="235"/>
      <c r="D349" s="235"/>
      <c r="E349" s="236"/>
      <c r="F349" s="237"/>
      <c r="G349" s="237"/>
      <c r="H349" s="237"/>
      <c r="I349" s="236"/>
      <c r="J349" s="238"/>
      <c r="K349" s="238"/>
      <c r="L349" s="237"/>
      <c r="M349" s="237"/>
      <c r="N349" s="237"/>
      <c r="O349" s="237"/>
      <c r="P349" s="236"/>
      <c r="Q349" s="238"/>
      <c r="R349" s="238"/>
      <c r="S349" s="237"/>
    </row>
    <row r="350" spans="1:19" x14ac:dyDescent="0.2">
      <c r="A350" s="235"/>
      <c r="B350" s="235"/>
      <c r="C350" s="235"/>
      <c r="D350" s="235"/>
      <c r="E350" s="236"/>
      <c r="F350" s="237"/>
      <c r="G350" s="237"/>
      <c r="H350" s="237"/>
      <c r="I350" s="236"/>
      <c r="J350" s="238"/>
      <c r="K350" s="238"/>
      <c r="L350" s="237"/>
      <c r="M350" s="237"/>
      <c r="N350" s="237"/>
      <c r="O350" s="237"/>
      <c r="P350" s="236"/>
      <c r="Q350" s="238"/>
      <c r="R350" s="238"/>
      <c r="S350" s="237"/>
    </row>
    <row r="351" spans="1:19" x14ac:dyDescent="0.2">
      <c r="A351" s="235"/>
      <c r="B351" s="235"/>
      <c r="C351" s="235"/>
      <c r="D351" s="235"/>
      <c r="E351" s="236"/>
      <c r="F351" s="237"/>
      <c r="G351" s="237"/>
      <c r="H351" s="237"/>
      <c r="I351" s="236"/>
      <c r="J351" s="238"/>
      <c r="K351" s="238"/>
      <c r="L351" s="237"/>
      <c r="M351" s="237"/>
      <c r="N351" s="237"/>
      <c r="O351" s="237"/>
      <c r="P351" s="236"/>
      <c r="Q351" s="238"/>
      <c r="R351" s="238"/>
      <c r="S351" s="237"/>
    </row>
    <row r="352" spans="1:19" x14ac:dyDescent="0.2">
      <c r="A352" s="235"/>
      <c r="B352" s="235"/>
      <c r="C352" s="235"/>
      <c r="D352" s="235"/>
      <c r="E352" s="236"/>
      <c r="F352" s="237"/>
      <c r="G352" s="237"/>
      <c r="H352" s="237"/>
      <c r="I352" s="236"/>
      <c r="J352" s="238"/>
      <c r="K352" s="238"/>
      <c r="L352" s="237"/>
      <c r="M352" s="237"/>
      <c r="N352" s="237"/>
      <c r="O352" s="237"/>
      <c r="P352" s="236"/>
      <c r="Q352" s="238"/>
      <c r="R352" s="238"/>
      <c r="S352" s="237"/>
    </row>
    <row r="353" spans="1:19" x14ac:dyDescent="0.2">
      <c r="A353" s="235"/>
      <c r="B353" s="235"/>
      <c r="C353" s="235"/>
      <c r="D353" s="235"/>
      <c r="E353" s="236"/>
      <c r="F353" s="237"/>
      <c r="G353" s="237"/>
      <c r="H353" s="237"/>
      <c r="I353" s="236"/>
      <c r="J353" s="238"/>
      <c r="K353" s="238"/>
      <c r="L353" s="237"/>
      <c r="M353" s="237"/>
      <c r="N353" s="237"/>
      <c r="O353" s="237"/>
      <c r="P353" s="236"/>
      <c r="Q353" s="238"/>
      <c r="R353" s="238"/>
      <c r="S353" s="237"/>
    </row>
    <row r="354" spans="1:19" x14ac:dyDescent="0.2">
      <c r="A354" s="235"/>
      <c r="B354" s="235"/>
      <c r="C354" s="235"/>
      <c r="D354" s="235"/>
      <c r="E354" s="236"/>
      <c r="F354" s="237"/>
      <c r="G354" s="237"/>
      <c r="H354" s="237"/>
      <c r="I354" s="236"/>
      <c r="J354" s="238"/>
      <c r="K354" s="238"/>
      <c r="L354" s="237"/>
      <c r="M354" s="237"/>
      <c r="N354" s="237"/>
      <c r="O354" s="237"/>
      <c r="P354" s="236"/>
      <c r="Q354" s="238"/>
      <c r="R354" s="238"/>
      <c r="S354" s="237"/>
    </row>
    <row r="355" spans="1:19" x14ac:dyDescent="0.2">
      <c r="A355" s="235"/>
      <c r="B355" s="235"/>
      <c r="C355" s="235"/>
      <c r="D355" s="235"/>
      <c r="E355" s="236"/>
      <c r="F355" s="237"/>
      <c r="G355" s="237"/>
      <c r="H355" s="237"/>
      <c r="I355" s="236"/>
      <c r="J355" s="238"/>
      <c r="K355" s="238"/>
      <c r="L355" s="237"/>
      <c r="M355" s="237"/>
      <c r="N355" s="237"/>
      <c r="O355" s="237"/>
      <c r="P355" s="236"/>
      <c r="Q355" s="238"/>
      <c r="R355" s="238"/>
      <c r="S355" s="237"/>
    </row>
    <row r="356" spans="1:19" x14ac:dyDescent="0.2">
      <c r="A356" s="235"/>
      <c r="B356" s="235"/>
      <c r="C356" s="235"/>
      <c r="D356" s="235"/>
      <c r="E356" s="236"/>
      <c r="F356" s="237"/>
      <c r="G356" s="237"/>
      <c r="H356" s="237"/>
      <c r="I356" s="236"/>
      <c r="J356" s="238"/>
      <c r="K356" s="238"/>
      <c r="L356" s="237"/>
      <c r="M356" s="237"/>
      <c r="N356" s="237"/>
      <c r="O356" s="237"/>
      <c r="P356" s="236"/>
      <c r="Q356" s="238"/>
      <c r="R356" s="238"/>
      <c r="S356" s="237"/>
    </row>
    <row r="357" spans="1:19" x14ac:dyDescent="0.2">
      <c r="A357" s="235"/>
      <c r="B357" s="235"/>
      <c r="C357" s="235"/>
      <c r="D357" s="235"/>
      <c r="E357" s="236"/>
      <c r="F357" s="237"/>
      <c r="G357" s="237"/>
      <c r="H357" s="237"/>
      <c r="I357" s="236"/>
      <c r="J357" s="238"/>
      <c r="K357" s="238"/>
      <c r="L357" s="237"/>
      <c r="M357" s="237"/>
      <c r="N357" s="237"/>
      <c r="O357" s="237"/>
      <c r="P357" s="236"/>
      <c r="Q357" s="238"/>
      <c r="R357" s="238"/>
      <c r="S357" s="237"/>
    </row>
    <row r="358" spans="1:19" x14ac:dyDescent="0.2">
      <c r="A358" s="235"/>
      <c r="B358" s="235"/>
      <c r="C358" s="235"/>
      <c r="D358" s="235"/>
      <c r="E358" s="236"/>
      <c r="F358" s="237"/>
      <c r="G358" s="237"/>
      <c r="H358" s="237"/>
      <c r="I358" s="236"/>
      <c r="J358" s="238"/>
      <c r="K358" s="238"/>
      <c r="L358" s="237"/>
      <c r="M358" s="237"/>
      <c r="N358" s="237"/>
      <c r="O358" s="237"/>
      <c r="P358" s="236"/>
      <c r="Q358" s="238"/>
      <c r="R358" s="238"/>
      <c r="S358" s="237"/>
    </row>
    <row r="359" spans="1:19" x14ac:dyDescent="0.2">
      <c r="A359" s="235"/>
      <c r="B359" s="235"/>
      <c r="C359" s="235"/>
      <c r="D359" s="235"/>
      <c r="E359" s="236"/>
      <c r="F359" s="237"/>
      <c r="G359" s="237"/>
      <c r="H359" s="237"/>
      <c r="I359" s="236"/>
      <c r="J359" s="238"/>
      <c r="K359" s="238"/>
      <c r="L359" s="237"/>
      <c r="M359" s="237"/>
      <c r="N359" s="237"/>
      <c r="O359" s="237"/>
      <c r="P359" s="236"/>
      <c r="Q359" s="238"/>
      <c r="R359" s="238"/>
      <c r="S359" s="237"/>
    </row>
    <row r="360" spans="1:19" x14ac:dyDescent="0.2">
      <c r="A360" s="235"/>
      <c r="B360" s="235"/>
      <c r="C360" s="235"/>
      <c r="D360" s="235"/>
      <c r="E360" s="236"/>
      <c r="F360" s="237"/>
      <c r="G360" s="237"/>
      <c r="H360" s="237"/>
      <c r="I360" s="236"/>
      <c r="J360" s="238"/>
      <c r="K360" s="238"/>
      <c r="L360" s="237"/>
      <c r="M360" s="237"/>
      <c r="N360" s="237"/>
      <c r="O360" s="237"/>
      <c r="P360" s="236"/>
      <c r="Q360" s="238"/>
      <c r="R360" s="238"/>
      <c r="S360" s="237"/>
    </row>
    <row r="361" spans="1:19" x14ac:dyDescent="0.2">
      <c r="A361" s="235"/>
      <c r="B361" s="235"/>
      <c r="C361" s="235"/>
      <c r="D361" s="235"/>
      <c r="E361" s="236"/>
      <c r="F361" s="237"/>
      <c r="G361" s="237"/>
      <c r="H361" s="237"/>
      <c r="I361" s="236"/>
      <c r="J361" s="238"/>
      <c r="K361" s="238"/>
      <c r="L361" s="237"/>
      <c r="M361" s="237"/>
      <c r="N361" s="237"/>
      <c r="O361" s="237"/>
      <c r="P361" s="236"/>
      <c r="Q361" s="238"/>
      <c r="R361" s="238"/>
      <c r="S361" s="237"/>
    </row>
    <row r="362" spans="1:19" x14ac:dyDescent="0.2">
      <c r="A362" s="235"/>
      <c r="B362" s="235"/>
      <c r="C362" s="235"/>
      <c r="D362" s="235"/>
      <c r="E362" s="236"/>
      <c r="F362" s="237"/>
      <c r="G362" s="237"/>
      <c r="H362" s="237"/>
      <c r="I362" s="236"/>
      <c r="J362" s="238"/>
      <c r="K362" s="238"/>
      <c r="L362" s="237"/>
      <c r="M362" s="237"/>
      <c r="N362" s="237"/>
      <c r="O362" s="237"/>
      <c r="P362" s="236"/>
      <c r="Q362" s="238"/>
      <c r="R362" s="238"/>
      <c r="S362" s="237"/>
    </row>
    <row r="363" spans="1:19" x14ac:dyDescent="0.2">
      <c r="A363" s="235"/>
      <c r="B363" s="235"/>
      <c r="C363" s="235"/>
      <c r="D363" s="235"/>
      <c r="E363" s="236"/>
      <c r="F363" s="237"/>
      <c r="G363" s="237"/>
      <c r="H363" s="237"/>
      <c r="I363" s="236"/>
      <c r="J363" s="238"/>
      <c r="K363" s="238"/>
      <c r="L363" s="237"/>
      <c r="M363" s="237"/>
      <c r="N363" s="237"/>
      <c r="O363" s="237"/>
      <c r="P363" s="236"/>
      <c r="Q363" s="238"/>
      <c r="R363" s="238"/>
      <c r="S363" s="237"/>
    </row>
    <row r="364" spans="1:19" x14ac:dyDescent="0.2">
      <c r="A364" s="235"/>
      <c r="B364" s="235"/>
      <c r="C364" s="235"/>
      <c r="D364" s="235"/>
      <c r="E364" s="236"/>
      <c r="F364" s="237"/>
      <c r="G364" s="237"/>
      <c r="H364" s="237"/>
      <c r="I364" s="236"/>
      <c r="J364" s="238"/>
      <c r="K364" s="238"/>
      <c r="L364" s="237"/>
      <c r="M364" s="237"/>
      <c r="N364" s="237"/>
      <c r="O364" s="237"/>
      <c r="P364" s="236"/>
      <c r="Q364" s="238"/>
      <c r="R364" s="238"/>
      <c r="S364" s="237"/>
    </row>
    <row r="365" spans="1:19" x14ac:dyDescent="0.2">
      <c r="A365" s="235"/>
      <c r="B365" s="235"/>
      <c r="C365" s="235"/>
      <c r="D365" s="235"/>
      <c r="E365" s="236"/>
      <c r="F365" s="237"/>
      <c r="G365" s="237"/>
      <c r="H365" s="237"/>
      <c r="I365" s="236"/>
      <c r="J365" s="238"/>
      <c r="K365" s="238"/>
      <c r="L365" s="237"/>
      <c r="M365" s="237"/>
      <c r="N365" s="237"/>
      <c r="O365" s="237"/>
      <c r="P365" s="236"/>
      <c r="Q365" s="238"/>
      <c r="R365" s="238"/>
      <c r="S365" s="237"/>
    </row>
    <row r="366" spans="1:19" x14ac:dyDescent="0.2">
      <c r="A366" s="235"/>
      <c r="B366" s="235"/>
      <c r="C366" s="235"/>
      <c r="D366" s="235"/>
      <c r="E366" s="236"/>
      <c r="F366" s="237"/>
      <c r="G366" s="237"/>
      <c r="H366" s="237"/>
      <c r="I366" s="236"/>
      <c r="J366" s="238"/>
      <c r="K366" s="238"/>
      <c r="L366" s="237"/>
      <c r="M366" s="237"/>
      <c r="N366" s="237"/>
      <c r="O366" s="237"/>
      <c r="P366" s="236"/>
      <c r="Q366" s="238"/>
      <c r="R366" s="238"/>
      <c r="S366" s="237"/>
    </row>
    <row r="367" spans="1:19" x14ac:dyDescent="0.2">
      <c r="A367" s="235"/>
      <c r="B367" s="235"/>
      <c r="C367" s="235"/>
      <c r="D367" s="235"/>
      <c r="E367" s="236"/>
      <c r="F367" s="237"/>
      <c r="G367" s="237"/>
      <c r="H367" s="237"/>
      <c r="I367" s="236"/>
      <c r="J367" s="238"/>
      <c r="K367" s="238"/>
      <c r="L367" s="237"/>
      <c r="M367" s="237"/>
      <c r="N367" s="237"/>
      <c r="O367" s="237"/>
      <c r="P367" s="236"/>
      <c r="Q367" s="238"/>
      <c r="R367" s="238"/>
      <c r="S367" s="237"/>
    </row>
    <row r="368" spans="1:19" x14ac:dyDescent="0.2">
      <c r="A368" s="235"/>
      <c r="B368" s="235"/>
      <c r="C368" s="235"/>
      <c r="D368" s="235"/>
      <c r="E368" s="236"/>
      <c r="F368" s="237"/>
      <c r="G368" s="237"/>
      <c r="H368" s="237"/>
      <c r="I368" s="236"/>
      <c r="J368" s="238"/>
      <c r="K368" s="238"/>
      <c r="L368" s="237"/>
      <c r="M368" s="237"/>
      <c r="N368" s="237"/>
      <c r="O368" s="237"/>
      <c r="P368" s="236"/>
      <c r="Q368" s="238"/>
      <c r="R368" s="238"/>
      <c r="S368" s="237"/>
    </row>
    <row r="369" spans="1:19" x14ac:dyDescent="0.2">
      <c r="A369" s="235"/>
      <c r="B369" s="235"/>
      <c r="C369" s="235"/>
      <c r="D369" s="235"/>
      <c r="E369" s="236"/>
      <c r="F369" s="237"/>
      <c r="G369" s="237"/>
      <c r="H369" s="237"/>
      <c r="I369" s="236"/>
      <c r="J369" s="238"/>
      <c r="K369" s="238"/>
      <c r="L369" s="237"/>
      <c r="M369" s="237"/>
      <c r="N369" s="237"/>
      <c r="O369" s="237"/>
      <c r="P369" s="236"/>
      <c r="Q369" s="238"/>
      <c r="R369" s="238"/>
      <c r="S369" s="237"/>
    </row>
    <row r="370" spans="1:19" x14ac:dyDescent="0.2">
      <c r="A370" s="235"/>
      <c r="B370" s="235"/>
      <c r="C370" s="235"/>
      <c r="D370" s="235"/>
      <c r="E370" s="236"/>
      <c r="F370" s="237"/>
      <c r="G370" s="237"/>
      <c r="H370" s="237"/>
      <c r="I370" s="236"/>
      <c r="J370" s="238"/>
      <c r="K370" s="238"/>
      <c r="L370" s="237"/>
      <c r="M370" s="237"/>
      <c r="N370" s="237"/>
      <c r="O370" s="237"/>
      <c r="P370" s="236"/>
      <c r="Q370" s="238"/>
      <c r="R370" s="238"/>
      <c r="S370" s="237"/>
    </row>
    <row r="371" spans="1:19" x14ac:dyDescent="0.2">
      <c r="A371" s="235"/>
      <c r="B371" s="235"/>
      <c r="C371" s="235"/>
      <c r="D371" s="235"/>
      <c r="E371" s="236"/>
      <c r="F371" s="237"/>
      <c r="G371" s="237"/>
      <c r="H371" s="237"/>
      <c r="I371" s="236"/>
      <c r="J371" s="238"/>
      <c r="K371" s="238"/>
      <c r="L371" s="237"/>
      <c r="M371" s="237"/>
      <c r="N371" s="237"/>
      <c r="O371" s="237"/>
      <c r="P371" s="236"/>
      <c r="Q371" s="238"/>
      <c r="R371" s="238"/>
      <c r="S371" s="237"/>
    </row>
    <row r="372" spans="1:19" x14ac:dyDescent="0.2">
      <c r="A372" s="235"/>
      <c r="B372" s="235"/>
      <c r="C372" s="235"/>
      <c r="D372" s="235"/>
      <c r="E372" s="236"/>
      <c r="F372" s="237"/>
      <c r="G372" s="237"/>
      <c r="H372" s="237"/>
      <c r="I372" s="236"/>
      <c r="J372" s="238"/>
      <c r="K372" s="238"/>
      <c r="L372" s="237"/>
      <c r="M372" s="237"/>
      <c r="N372" s="237"/>
      <c r="O372" s="237"/>
      <c r="P372" s="236"/>
      <c r="Q372" s="238"/>
      <c r="R372" s="238"/>
      <c r="S372" s="237"/>
    </row>
    <row r="373" spans="1:19" x14ac:dyDescent="0.2">
      <c r="A373" s="235"/>
      <c r="B373" s="235"/>
      <c r="C373" s="235"/>
      <c r="D373" s="235"/>
      <c r="E373" s="236"/>
      <c r="F373" s="237"/>
      <c r="G373" s="237"/>
      <c r="H373" s="237"/>
      <c r="I373" s="236"/>
      <c r="J373" s="238"/>
      <c r="K373" s="238"/>
      <c r="L373" s="237"/>
      <c r="M373" s="237"/>
      <c r="N373" s="237"/>
      <c r="O373" s="237"/>
      <c r="P373" s="236"/>
      <c r="Q373" s="238"/>
      <c r="R373" s="238"/>
      <c r="S373" s="237"/>
    </row>
    <row r="374" spans="1:19" x14ac:dyDescent="0.2">
      <c r="A374" s="235"/>
      <c r="B374" s="235"/>
      <c r="C374" s="235"/>
      <c r="D374" s="235"/>
      <c r="E374" s="236"/>
      <c r="F374" s="237"/>
      <c r="G374" s="237"/>
      <c r="H374" s="237"/>
      <c r="I374" s="236"/>
      <c r="J374" s="238"/>
      <c r="K374" s="238"/>
      <c r="L374" s="237"/>
      <c r="M374" s="237"/>
      <c r="N374" s="237"/>
      <c r="O374" s="237"/>
      <c r="P374" s="236"/>
      <c r="Q374" s="238"/>
      <c r="R374" s="238"/>
      <c r="S374" s="237"/>
    </row>
    <row r="375" spans="1:19" x14ac:dyDescent="0.2">
      <c r="A375" s="235"/>
      <c r="B375" s="235"/>
      <c r="C375" s="235"/>
      <c r="D375" s="235"/>
      <c r="E375" s="236"/>
      <c r="F375" s="237"/>
      <c r="G375" s="237"/>
      <c r="H375" s="237"/>
      <c r="I375" s="236"/>
      <c r="J375" s="238"/>
      <c r="K375" s="238"/>
      <c r="L375" s="237"/>
      <c r="M375" s="237"/>
      <c r="N375" s="237"/>
      <c r="O375" s="237"/>
      <c r="P375" s="236"/>
      <c r="Q375" s="238"/>
      <c r="R375" s="238"/>
      <c r="S375" s="237"/>
    </row>
    <row r="376" spans="1:19" x14ac:dyDescent="0.2">
      <c r="A376" s="235"/>
      <c r="B376" s="235"/>
      <c r="C376" s="235"/>
      <c r="D376" s="235"/>
      <c r="E376" s="236"/>
      <c r="F376" s="237"/>
      <c r="G376" s="237"/>
      <c r="H376" s="237"/>
      <c r="I376" s="236"/>
      <c r="J376" s="238"/>
      <c r="K376" s="238"/>
      <c r="L376" s="237"/>
      <c r="M376" s="237"/>
      <c r="N376" s="237"/>
      <c r="O376" s="237"/>
      <c r="P376" s="236"/>
      <c r="Q376" s="238"/>
      <c r="R376" s="238"/>
      <c r="S376" s="237"/>
    </row>
    <row r="377" spans="1:19" x14ac:dyDescent="0.2">
      <c r="A377" s="235"/>
      <c r="B377" s="235"/>
      <c r="C377" s="235"/>
      <c r="D377" s="235"/>
      <c r="E377" s="236"/>
      <c r="F377" s="237"/>
      <c r="G377" s="237"/>
      <c r="H377" s="237"/>
      <c r="I377" s="236"/>
      <c r="J377" s="238"/>
      <c r="K377" s="238"/>
      <c r="L377" s="237"/>
      <c r="M377" s="237"/>
      <c r="N377" s="237"/>
      <c r="O377" s="237"/>
      <c r="P377" s="236"/>
      <c r="Q377" s="238"/>
      <c r="R377" s="238"/>
      <c r="S377" s="237"/>
    </row>
    <row r="378" spans="1:19" x14ac:dyDescent="0.2">
      <c r="A378" s="235"/>
      <c r="B378" s="235"/>
      <c r="C378" s="235"/>
      <c r="D378" s="235"/>
      <c r="E378" s="236"/>
      <c r="F378" s="237"/>
      <c r="G378" s="237"/>
      <c r="H378" s="237"/>
      <c r="I378" s="236"/>
      <c r="J378" s="238"/>
      <c r="K378" s="238"/>
      <c r="L378" s="237"/>
      <c r="M378" s="237"/>
      <c r="N378" s="237"/>
      <c r="O378" s="237"/>
      <c r="P378" s="236"/>
      <c r="Q378" s="238"/>
      <c r="R378" s="238"/>
      <c r="S378" s="237"/>
    </row>
    <row r="379" spans="1:19" x14ac:dyDescent="0.2">
      <c r="A379" s="235"/>
      <c r="B379" s="235"/>
      <c r="C379" s="235"/>
      <c r="D379" s="235"/>
      <c r="E379" s="236"/>
      <c r="F379" s="237"/>
      <c r="G379" s="237"/>
      <c r="H379" s="237"/>
      <c r="I379" s="236"/>
      <c r="J379" s="238"/>
      <c r="K379" s="238"/>
      <c r="L379" s="237"/>
      <c r="M379" s="237"/>
      <c r="N379" s="237"/>
      <c r="O379" s="237"/>
      <c r="P379" s="236"/>
      <c r="Q379" s="238"/>
      <c r="R379" s="238"/>
      <c r="S379" s="237"/>
    </row>
    <row r="380" spans="1:19" x14ac:dyDescent="0.2">
      <c r="A380" s="235"/>
      <c r="B380" s="235"/>
      <c r="C380" s="235"/>
      <c r="D380" s="235"/>
      <c r="E380" s="236"/>
      <c r="F380" s="237"/>
      <c r="G380" s="237"/>
      <c r="H380" s="237"/>
      <c r="I380" s="236"/>
      <c r="J380" s="238"/>
      <c r="K380" s="238"/>
      <c r="L380" s="237"/>
      <c r="M380" s="237"/>
      <c r="N380" s="237"/>
      <c r="O380" s="237"/>
      <c r="P380" s="236"/>
      <c r="Q380" s="238"/>
      <c r="R380" s="238"/>
      <c r="S380" s="237"/>
    </row>
    <row r="381" spans="1:19" x14ac:dyDescent="0.2">
      <c r="A381" s="235"/>
      <c r="B381" s="235"/>
      <c r="C381" s="235"/>
      <c r="D381" s="235"/>
      <c r="E381" s="236"/>
      <c r="F381" s="237"/>
      <c r="G381" s="237"/>
      <c r="H381" s="237"/>
      <c r="I381" s="236"/>
      <c r="J381" s="238"/>
      <c r="K381" s="238"/>
      <c r="L381" s="237"/>
      <c r="M381" s="237"/>
      <c r="N381" s="237"/>
      <c r="O381" s="237"/>
      <c r="P381" s="236"/>
      <c r="Q381" s="238"/>
      <c r="R381" s="238"/>
      <c r="S381" s="237"/>
    </row>
    <row r="382" spans="1:19" x14ac:dyDescent="0.2">
      <c r="A382" s="235"/>
      <c r="B382" s="235"/>
      <c r="C382" s="235"/>
      <c r="D382" s="235"/>
      <c r="E382" s="236"/>
      <c r="F382" s="237"/>
      <c r="G382" s="237"/>
      <c r="H382" s="237"/>
      <c r="I382" s="236"/>
      <c r="J382" s="238"/>
      <c r="K382" s="238"/>
      <c r="L382" s="237"/>
      <c r="M382" s="237"/>
      <c r="N382" s="237"/>
      <c r="O382" s="237"/>
      <c r="P382" s="236"/>
      <c r="Q382" s="238"/>
      <c r="R382" s="238"/>
      <c r="S382" s="237"/>
    </row>
    <row r="383" spans="1:19" x14ac:dyDescent="0.2">
      <c r="A383" s="235"/>
      <c r="B383" s="235"/>
      <c r="C383" s="235"/>
      <c r="D383" s="235"/>
      <c r="E383" s="236"/>
      <c r="F383" s="237"/>
      <c r="G383" s="237"/>
      <c r="H383" s="237"/>
      <c r="I383" s="236"/>
      <c r="J383" s="238"/>
      <c r="K383" s="238"/>
      <c r="L383" s="237"/>
      <c r="M383" s="237"/>
      <c r="N383" s="237"/>
      <c r="O383" s="237"/>
      <c r="P383" s="236"/>
      <c r="Q383" s="238"/>
      <c r="R383" s="238"/>
      <c r="S383" s="237"/>
    </row>
    <row r="384" spans="1:19" x14ac:dyDescent="0.2">
      <c r="A384" s="235"/>
      <c r="B384" s="235"/>
      <c r="C384" s="235"/>
      <c r="D384" s="235"/>
      <c r="E384" s="236"/>
      <c r="F384" s="237"/>
      <c r="G384" s="237"/>
      <c r="H384" s="237"/>
      <c r="I384" s="236"/>
      <c r="J384" s="238"/>
      <c r="K384" s="238"/>
      <c r="L384" s="237"/>
      <c r="M384" s="237"/>
      <c r="N384" s="237"/>
      <c r="O384" s="237"/>
      <c r="P384" s="236"/>
      <c r="Q384" s="238"/>
      <c r="R384" s="238"/>
      <c r="S384" s="237"/>
    </row>
    <row r="385" spans="1:19" x14ac:dyDescent="0.2">
      <c r="A385" s="235"/>
      <c r="B385" s="235"/>
      <c r="C385" s="235"/>
      <c r="D385" s="235"/>
      <c r="E385" s="236"/>
      <c r="F385" s="237"/>
      <c r="G385" s="237"/>
      <c r="H385" s="237"/>
      <c r="I385" s="236"/>
      <c r="J385" s="238"/>
      <c r="K385" s="238"/>
      <c r="L385" s="237"/>
      <c r="M385" s="237"/>
      <c r="N385" s="237"/>
      <c r="O385" s="237"/>
      <c r="P385" s="236"/>
      <c r="Q385" s="238"/>
      <c r="R385" s="238"/>
      <c r="S385" s="237"/>
    </row>
    <row r="386" spans="1:19" x14ac:dyDescent="0.2">
      <c r="A386" s="235"/>
      <c r="B386" s="235"/>
      <c r="C386" s="235"/>
      <c r="D386" s="235"/>
      <c r="E386" s="236"/>
      <c r="F386" s="237"/>
      <c r="G386" s="237"/>
      <c r="H386" s="237"/>
      <c r="I386" s="236"/>
      <c r="J386" s="238"/>
      <c r="K386" s="238"/>
      <c r="L386" s="237"/>
      <c r="M386" s="237"/>
      <c r="N386" s="237"/>
      <c r="O386" s="237"/>
      <c r="P386" s="236"/>
      <c r="Q386" s="238"/>
      <c r="R386" s="238"/>
      <c r="S386" s="237"/>
    </row>
    <row r="387" spans="1:19" x14ac:dyDescent="0.2">
      <c r="A387" s="235"/>
      <c r="B387" s="235"/>
      <c r="C387" s="235"/>
      <c r="D387" s="235"/>
      <c r="E387" s="236"/>
      <c r="F387" s="237"/>
      <c r="G387" s="237"/>
      <c r="H387" s="237"/>
      <c r="I387" s="236"/>
      <c r="J387" s="238"/>
      <c r="K387" s="238"/>
      <c r="L387" s="237"/>
      <c r="M387" s="237"/>
      <c r="N387" s="237"/>
      <c r="O387" s="237"/>
      <c r="P387" s="236"/>
      <c r="Q387" s="238"/>
      <c r="R387" s="238"/>
      <c r="S387" s="237"/>
    </row>
    <row r="388" spans="1:19" x14ac:dyDescent="0.2">
      <c r="A388" s="235"/>
      <c r="B388" s="235"/>
      <c r="C388" s="235"/>
      <c r="D388" s="235"/>
      <c r="E388" s="236"/>
      <c r="F388" s="237"/>
      <c r="G388" s="237"/>
      <c r="H388" s="237"/>
      <c r="I388" s="236"/>
      <c r="J388" s="238"/>
      <c r="K388" s="238"/>
      <c r="L388" s="237"/>
      <c r="M388" s="237"/>
      <c r="N388" s="237"/>
      <c r="O388" s="237"/>
      <c r="P388" s="236"/>
      <c r="Q388" s="238"/>
      <c r="R388" s="238"/>
      <c r="S388" s="237"/>
    </row>
    <row r="389" spans="1:19" x14ac:dyDescent="0.2">
      <c r="A389" s="235"/>
      <c r="B389" s="235"/>
      <c r="C389" s="235"/>
      <c r="D389" s="235"/>
      <c r="E389" s="236"/>
      <c r="F389" s="237"/>
      <c r="G389" s="237"/>
      <c r="H389" s="237"/>
      <c r="I389" s="236"/>
      <c r="J389" s="238"/>
      <c r="K389" s="238"/>
      <c r="L389" s="237"/>
      <c r="M389" s="237"/>
      <c r="N389" s="237"/>
      <c r="O389" s="237"/>
      <c r="P389" s="236"/>
      <c r="Q389" s="238"/>
      <c r="R389" s="238"/>
      <c r="S389" s="237"/>
    </row>
    <row r="390" spans="1:19" x14ac:dyDescent="0.2">
      <c r="A390" s="235"/>
      <c r="B390" s="235"/>
      <c r="C390" s="235"/>
      <c r="D390" s="235"/>
      <c r="E390" s="236"/>
      <c r="F390" s="237"/>
      <c r="G390" s="237"/>
      <c r="H390" s="237"/>
      <c r="I390" s="236"/>
      <c r="J390" s="238"/>
      <c r="K390" s="238"/>
      <c r="L390" s="237"/>
      <c r="M390" s="237"/>
      <c r="N390" s="237"/>
      <c r="O390" s="237"/>
      <c r="P390" s="236"/>
      <c r="Q390" s="238"/>
      <c r="R390" s="238"/>
      <c r="S390" s="237"/>
    </row>
    <row r="391" spans="1:19" x14ac:dyDescent="0.2">
      <c r="A391" s="235"/>
      <c r="B391" s="235"/>
      <c r="C391" s="235"/>
      <c r="D391" s="235"/>
      <c r="E391" s="236"/>
      <c r="F391" s="237"/>
      <c r="G391" s="237"/>
      <c r="H391" s="237"/>
      <c r="I391" s="236"/>
      <c r="J391" s="238"/>
      <c r="K391" s="238"/>
      <c r="L391" s="237"/>
      <c r="M391" s="237"/>
      <c r="N391" s="237"/>
      <c r="O391" s="237"/>
      <c r="P391" s="236"/>
      <c r="Q391" s="238"/>
      <c r="R391" s="238"/>
      <c r="S391" s="237"/>
    </row>
    <row r="392" spans="1:19" x14ac:dyDescent="0.2">
      <c r="A392" s="235"/>
      <c r="B392" s="235"/>
      <c r="C392" s="235"/>
      <c r="D392" s="235"/>
      <c r="E392" s="236"/>
      <c r="F392" s="237"/>
      <c r="G392" s="237"/>
      <c r="H392" s="237"/>
      <c r="I392" s="236"/>
      <c r="J392" s="238"/>
      <c r="K392" s="238"/>
      <c r="L392" s="237"/>
      <c r="M392" s="237"/>
      <c r="N392" s="237"/>
      <c r="O392" s="237"/>
      <c r="P392" s="236"/>
      <c r="Q392" s="238"/>
      <c r="R392" s="238"/>
      <c r="S392" s="237"/>
    </row>
    <row r="393" spans="1:19" x14ac:dyDescent="0.2">
      <c r="A393" s="235"/>
      <c r="B393" s="235"/>
      <c r="C393" s="235"/>
      <c r="D393" s="235"/>
      <c r="E393" s="236"/>
      <c r="F393" s="237"/>
      <c r="G393" s="237"/>
      <c r="H393" s="237"/>
      <c r="I393" s="236"/>
      <c r="J393" s="238"/>
      <c r="K393" s="238"/>
      <c r="L393" s="237"/>
      <c r="M393" s="237"/>
      <c r="N393" s="237"/>
      <c r="O393" s="237"/>
      <c r="P393" s="236"/>
      <c r="Q393" s="238"/>
      <c r="R393" s="238"/>
      <c r="S393" s="237"/>
    </row>
    <row r="394" spans="1:19" x14ac:dyDescent="0.2">
      <c r="A394" s="235"/>
      <c r="B394" s="235"/>
      <c r="C394" s="235"/>
      <c r="D394" s="235"/>
      <c r="E394" s="236"/>
      <c r="F394" s="237"/>
      <c r="G394" s="237"/>
      <c r="H394" s="237"/>
      <c r="I394" s="236"/>
      <c r="J394" s="238"/>
      <c r="K394" s="238"/>
      <c r="L394" s="237"/>
      <c r="M394" s="237"/>
      <c r="N394" s="237"/>
      <c r="O394" s="237"/>
      <c r="P394" s="236"/>
      <c r="Q394" s="238"/>
      <c r="R394" s="238"/>
      <c r="S394" s="237"/>
    </row>
    <row r="395" spans="1:19" x14ac:dyDescent="0.2">
      <c r="A395" s="235"/>
      <c r="B395" s="235"/>
      <c r="C395" s="235"/>
      <c r="D395" s="235"/>
      <c r="E395" s="236"/>
      <c r="F395" s="237"/>
      <c r="G395" s="237"/>
      <c r="H395" s="237"/>
      <c r="I395" s="236"/>
      <c r="J395" s="238"/>
      <c r="K395" s="238"/>
      <c r="L395" s="237"/>
      <c r="M395" s="237"/>
      <c r="N395" s="237"/>
      <c r="O395" s="237"/>
      <c r="P395" s="236"/>
      <c r="Q395" s="238"/>
      <c r="R395" s="238"/>
      <c r="S395" s="237"/>
    </row>
    <row r="396" spans="1:19" x14ac:dyDescent="0.2">
      <c r="A396" s="235"/>
      <c r="B396" s="235"/>
      <c r="C396" s="235"/>
      <c r="D396" s="235"/>
      <c r="E396" s="236"/>
      <c r="F396" s="237"/>
      <c r="G396" s="237"/>
      <c r="H396" s="237"/>
      <c r="I396" s="236"/>
      <c r="J396" s="238"/>
      <c r="K396" s="238"/>
      <c r="L396" s="237"/>
      <c r="M396" s="237"/>
      <c r="N396" s="237"/>
      <c r="O396" s="237"/>
      <c r="P396" s="236"/>
      <c r="Q396" s="238"/>
      <c r="R396" s="238"/>
      <c r="S396" s="237"/>
    </row>
    <row r="397" spans="1:19" x14ac:dyDescent="0.2">
      <c r="A397" s="235"/>
      <c r="B397" s="235"/>
      <c r="C397" s="235"/>
      <c r="D397" s="235"/>
      <c r="E397" s="236"/>
      <c r="F397" s="237"/>
      <c r="G397" s="237"/>
      <c r="H397" s="237"/>
      <c r="I397" s="236"/>
      <c r="J397" s="238"/>
      <c r="K397" s="238"/>
      <c r="L397" s="237"/>
      <c r="M397" s="237"/>
      <c r="N397" s="237"/>
      <c r="O397" s="237"/>
      <c r="P397" s="236"/>
      <c r="Q397" s="238"/>
      <c r="R397" s="238"/>
      <c r="S397" s="237"/>
    </row>
    <row r="398" spans="1:19" x14ac:dyDescent="0.2">
      <c r="A398" s="235"/>
      <c r="B398" s="235"/>
      <c r="C398" s="235"/>
      <c r="D398" s="235"/>
      <c r="E398" s="236"/>
      <c r="F398" s="237"/>
      <c r="G398" s="237"/>
      <c r="H398" s="237"/>
      <c r="I398" s="236"/>
      <c r="J398" s="238"/>
      <c r="K398" s="238"/>
      <c r="L398" s="237"/>
      <c r="M398" s="237"/>
      <c r="N398" s="237"/>
      <c r="O398" s="237"/>
      <c r="P398" s="236"/>
      <c r="Q398" s="238"/>
      <c r="R398" s="238"/>
      <c r="S398" s="237"/>
    </row>
    <row r="399" spans="1:19" x14ac:dyDescent="0.2">
      <c r="A399" s="235"/>
      <c r="B399" s="235"/>
      <c r="C399" s="235"/>
      <c r="D399" s="235"/>
      <c r="E399" s="236"/>
      <c r="F399" s="237"/>
      <c r="G399" s="237"/>
      <c r="H399" s="237"/>
      <c r="I399" s="236"/>
      <c r="J399" s="238"/>
      <c r="K399" s="238"/>
      <c r="L399" s="237"/>
      <c r="M399" s="237"/>
      <c r="N399" s="237"/>
      <c r="O399" s="237"/>
      <c r="P399" s="236"/>
      <c r="Q399" s="238"/>
      <c r="R399" s="238"/>
      <c r="S399" s="237"/>
    </row>
    <row r="400" spans="1:19" x14ac:dyDescent="0.2">
      <c r="A400" s="235"/>
      <c r="B400" s="235"/>
      <c r="C400" s="235"/>
      <c r="D400" s="235"/>
      <c r="E400" s="236"/>
      <c r="F400" s="237"/>
      <c r="G400" s="237"/>
      <c r="H400" s="237"/>
      <c r="I400" s="236"/>
      <c r="J400" s="238"/>
      <c r="K400" s="238"/>
      <c r="L400" s="237"/>
      <c r="M400" s="237"/>
      <c r="N400" s="237"/>
      <c r="O400" s="237"/>
      <c r="P400" s="236"/>
      <c r="Q400" s="238"/>
      <c r="R400" s="238"/>
      <c r="S400" s="237"/>
    </row>
    <row r="401" spans="1:19" x14ac:dyDescent="0.2">
      <c r="A401" s="235"/>
      <c r="B401" s="235"/>
      <c r="C401" s="235"/>
      <c r="D401" s="235"/>
      <c r="E401" s="236"/>
      <c r="F401" s="237"/>
      <c r="G401" s="237"/>
      <c r="H401" s="237"/>
      <c r="I401" s="236"/>
      <c r="J401" s="238"/>
      <c r="K401" s="238"/>
      <c r="L401" s="237"/>
      <c r="M401" s="237"/>
      <c r="N401" s="237"/>
      <c r="O401" s="237"/>
      <c r="P401" s="236"/>
      <c r="Q401" s="238"/>
      <c r="R401" s="238"/>
      <c r="S401" s="237"/>
    </row>
    <row r="402" spans="1:19" x14ac:dyDescent="0.2">
      <c r="A402" s="235"/>
      <c r="B402" s="235"/>
      <c r="C402" s="235"/>
      <c r="D402" s="235"/>
      <c r="E402" s="236"/>
      <c r="F402" s="237"/>
      <c r="G402" s="237"/>
      <c r="H402" s="237"/>
      <c r="I402" s="236"/>
      <c r="J402" s="238"/>
      <c r="K402" s="238"/>
      <c r="L402" s="237"/>
      <c r="M402" s="237"/>
      <c r="N402" s="237"/>
      <c r="O402" s="237"/>
      <c r="P402" s="236"/>
      <c r="Q402" s="238"/>
      <c r="R402" s="238"/>
      <c r="S402" s="237"/>
    </row>
    <row r="403" spans="1:19" x14ac:dyDescent="0.2">
      <c r="A403" s="235"/>
      <c r="B403" s="235"/>
      <c r="C403" s="235"/>
      <c r="D403" s="235"/>
      <c r="E403" s="236"/>
      <c r="F403" s="237"/>
      <c r="G403" s="237"/>
      <c r="H403" s="237"/>
      <c r="I403" s="236"/>
      <c r="J403" s="238"/>
      <c r="K403" s="238"/>
      <c r="L403" s="237"/>
      <c r="M403" s="237"/>
      <c r="N403" s="237"/>
      <c r="O403" s="237"/>
      <c r="P403" s="236"/>
      <c r="Q403" s="238"/>
      <c r="R403" s="238"/>
      <c r="S403" s="237"/>
    </row>
    <row r="404" spans="1:19" x14ac:dyDescent="0.2">
      <c r="A404" s="235"/>
      <c r="B404" s="235"/>
      <c r="C404" s="235"/>
      <c r="D404" s="235"/>
      <c r="E404" s="236"/>
      <c r="F404" s="237"/>
      <c r="G404" s="237"/>
      <c r="H404" s="237"/>
      <c r="I404" s="236"/>
      <c r="J404" s="238"/>
      <c r="K404" s="238"/>
      <c r="L404" s="237"/>
      <c r="M404" s="237"/>
      <c r="N404" s="237"/>
      <c r="O404" s="237"/>
      <c r="P404" s="236"/>
      <c r="Q404" s="238"/>
      <c r="R404" s="238"/>
      <c r="S404" s="237"/>
    </row>
    <row r="405" spans="1:19" x14ac:dyDescent="0.2">
      <c r="A405" s="235"/>
      <c r="B405" s="235"/>
      <c r="C405" s="235"/>
      <c r="D405" s="235"/>
      <c r="E405" s="236"/>
      <c r="F405" s="237"/>
      <c r="G405" s="237"/>
      <c r="H405" s="237"/>
      <c r="I405" s="236"/>
      <c r="J405" s="238"/>
      <c r="K405" s="238"/>
      <c r="L405" s="237"/>
      <c r="M405" s="237"/>
      <c r="N405" s="237"/>
      <c r="O405" s="237"/>
      <c r="P405" s="236"/>
      <c r="Q405" s="238"/>
      <c r="R405" s="238"/>
      <c r="S405" s="237"/>
    </row>
    <row r="406" spans="1:19" x14ac:dyDescent="0.2">
      <c r="A406" s="235"/>
      <c r="B406" s="235"/>
      <c r="C406" s="235"/>
      <c r="D406" s="235"/>
      <c r="E406" s="236"/>
      <c r="F406" s="237"/>
      <c r="G406" s="237"/>
      <c r="H406" s="237"/>
      <c r="I406" s="236"/>
      <c r="J406" s="238"/>
      <c r="K406" s="238"/>
      <c r="L406" s="237"/>
      <c r="M406" s="237"/>
      <c r="N406" s="237"/>
      <c r="O406" s="237"/>
      <c r="P406" s="236"/>
      <c r="Q406" s="238"/>
      <c r="R406" s="238"/>
      <c r="S406" s="237"/>
    </row>
    <row r="407" spans="1:19" x14ac:dyDescent="0.2">
      <c r="A407" s="235"/>
      <c r="B407" s="235"/>
      <c r="C407" s="235"/>
      <c r="D407" s="235"/>
      <c r="E407" s="236"/>
      <c r="F407" s="237"/>
      <c r="G407" s="237"/>
      <c r="H407" s="237"/>
      <c r="I407" s="236"/>
      <c r="J407" s="238"/>
      <c r="K407" s="238"/>
      <c r="L407" s="237"/>
      <c r="M407" s="237"/>
      <c r="N407" s="237"/>
      <c r="O407" s="237"/>
      <c r="P407" s="236"/>
      <c r="Q407" s="238"/>
      <c r="R407" s="238"/>
      <c r="S407" s="237"/>
    </row>
    <row r="408" spans="1:19" x14ac:dyDescent="0.2">
      <c r="A408" s="235"/>
      <c r="B408" s="235"/>
      <c r="C408" s="235"/>
      <c r="D408" s="235"/>
      <c r="E408" s="236"/>
      <c r="F408" s="237"/>
      <c r="G408" s="237"/>
      <c r="H408" s="237"/>
      <c r="I408" s="236"/>
      <c r="J408" s="238"/>
      <c r="K408" s="238"/>
      <c r="L408" s="237"/>
      <c r="M408" s="237"/>
      <c r="N408" s="237"/>
      <c r="O408" s="237"/>
      <c r="P408" s="236"/>
      <c r="Q408" s="238"/>
      <c r="R408" s="238"/>
      <c r="S408" s="237"/>
    </row>
    <row r="409" spans="1:19" x14ac:dyDescent="0.2">
      <c r="A409" s="235"/>
      <c r="B409" s="235"/>
      <c r="C409" s="235"/>
      <c r="D409" s="235"/>
      <c r="E409" s="236"/>
      <c r="F409" s="237"/>
      <c r="G409" s="237"/>
      <c r="H409" s="237"/>
      <c r="I409" s="236"/>
      <c r="J409" s="238"/>
      <c r="K409" s="238"/>
      <c r="L409" s="237"/>
      <c r="M409" s="237"/>
      <c r="N409" s="237"/>
      <c r="O409" s="237"/>
      <c r="P409" s="236"/>
      <c r="Q409" s="238"/>
      <c r="R409" s="238"/>
      <c r="S409" s="237"/>
    </row>
    <row r="410" spans="1:19" x14ac:dyDescent="0.2">
      <c r="A410" s="235"/>
      <c r="B410" s="235"/>
      <c r="C410" s="235"/>
      <c r="D410" s="235"/>
      <c r="E410" s="236"/>
      <c r="F410" s="237"/>
      <c r="G410" s="237"/>
      <c r="H410" s="237"/>
      <c r="I410" s="236"/>
      <c r="J410" s="238"/>
      <c r="K410" s="238"/>
      <c r="L410" s="237"/>
      <c r="M410" s="237"/>
      <c r="N410" s="237"/>
      <c r="O410" s="237"/>
      <c r="P410" s="236"/>
      <c r="Q410" s="238"/>
      <c r="R410" s="238"/>
      <c r="S410" s="237"/>
    </row>
    <row r="411" spans="1:19" x14ac:dyDescent="0.2">
      <c r="A411" s="235"/>
      <c r="B411" s="235"/>
      <c r="C411" s="235"/>
      <c r="D411" s="235"/>
      <c r="E411" s="236"/>
      <c r="F411" s="237"/>
      <c r="G411" s="237"/>
      <c r="H411" s="237"/>
      <c r="I411" s="236"/>
      <c r="J411" s="238"/>
      <c r="K411" s="238"/>
      <c r="L411" s="237"/>
      <c r="M411" s="237"/>
      <c r="N411" s="237"/>
      <c r="O411" s="237"/>
      <c r="P411" s="236"/>
      <c r="Q411" s="238"/>
      <c r="R411" s="238"/>
      <c r="S411" s="237"/>
    </row>
    <row r="412" spans="1:19" x14ac:dyDescent="0.2">
      <c r="A412" s="235"/>
      <c r="B412" s="235"/>
      <c r="C412" s="235"/>
      <c r="D412" s="235"/>
      <c r="E412" s="236"/>
      <c r="F412" s="237"/>
      <c r="G412" s="237"/>
      <c r="H412" s="237"/>
      <c r="I412" s="236"/>
      <c r="J412" s="238"/>
      <c r="K412" s="238"/>
      <c r="L412" s="237"/>
      <c r="M412" s="237"/>
      <c r="N412" s="237"/>
      <c r="O412" s="237"/>
      <c r="P412" s="236"/>
      <c r="Q412" s="238"/>
      <c r="R412" s="238"/>
      <c r="S412" s="237"/>
    </row>
    <row r="413" spans="1:19" x14ac:dyDescent="0.2">
      <c r="A413" s="235"/>
      <c r="B413" s="235"/>
      <c r="C413" s="235"/>
      <c r="D413" s="235"/>
      <c r="E413" s="236"/>
      <c r="F413" s="237"/>
      <c r="G413" s="237"/>
      <c r="H413" s="237"/>
      <c r="I413" s="236"/>
      <c r="J413" s="238"/>
      <c r="K413" s="238"/>
      <c r="L413" s="237"/>
      <c r="M413" s="237"/>
      <c r="N413" s="237"/>
      <c r="O413" s="237"/>
      <c r="P413" s="236"/>
      <c r="Q413" s="238"/>
      <c r="R413" s="238"/>
      <c r="S413" s="237"/>
    </row>
    <row r="414" spans="1:19" x14ac:dyDescent="0.2">
      <c r="A414" s="235"/>
      <c r="B414" s="235"/>
      <c r="C414" s="235"/>
      <c r="D414" s="235"/>
      <c r="E414" s="236"/>
      <c r="F414" s="237"/>
      <c r="G414" s="237"/>
      <c r="H414" s="237"/>
      <c r="I414" s="236"/>
      <c r="J414" s="238"/>
      <c r="K414" s="238"/>
      <c r="L414" s="237"/>
      <c r="M414" s="237"/>
      <c r="N414" s="237"/>
      <c r="O414" s="237"/>
      <c r="P414" s="236"/>
      <c r="Q414" s="238"/>
      <c r="R414" s="238"/>
      <c r="S414" s="237"/>
    </row>
    <row r="415" spans="1:19" x14ac:dyDescent="0.2">
      <c r="A415" s="235"/>
      <c r="B415" s="235"/>
      <c r="C415" s="235"/>
      <c r="D415" s="235"/>
      <c r="E415" s="236"/>
      <c r="F415" s="237"/>
      <c r="G415" s="237"/>
      <c r="H415" s="237"/>
      <c r="I415" s="236"/>
      <c r="J415" s="238"/>
      <c r="K415" s="238"/>
      <c r="L415" s="237"/>
      <c r="M415" s="237"/>
      <c r="N415" s="237"/>
      <c r="O415" s="237"/>
      <c r="P415" s="236"/>
      <c r="Q415" s="238"/>
      <c r="R415" s="238"/>
      <c r="S415" s="237"/>
    </row>
    <row r="416" spans="1:19" x14ac:dyDescent="0.2">
      <c r="A416" s="235"/>
      <c r="B416" s="235"/>
      <c r="C416" s="235"/>
      <c r="D416" s="235"/>
      <c r="E416" s="236"/>
      <c r="F416" s="237"/>
      <c r="G416" s="237"/>
      <c r="H416" s="237"/>
      <c r="I416" s="236"/>
      <c r="J416" s="238"/>
      <c r="K416" s="238"/>
      <c r="L416" s="237"/>
      <c r="M416" s="237"/>
      <c r="N416" s="237"/>
      <c r="O416" s="237"/>
      <c r="P416" s="236"/>
      <c r="Q416" s="238"/>
      <c r="R416" s="238"/>
      <c r="S416" s="237"/>
    </row>
    <row r="417" spans="1:19" x14ac:dyDescent="0.2">
      <c r="A417" s="235"/>
      <c r="B417" s="235"/>
      <c r="C417" s="235"/>
      <c r="D417" s="235"/>
      <c r="E417" s="236"/>
      <c r="F417" s="237"/>
      <c r="G417" s="237"/>
      <c r="H417" s="237"/>
      <c r="I417" s="236"/>
      <c r="J417" s="238"/>
      <c r="K417" s="238"/>
      <c r="L417" s="237"/>
      <c r="M417" s="237"/>
      <c r="N417" s="237"/>
      <c r="O417" s="237"/>
      <c r="P417" s="236"/>
      <c r="Q417" s="238"/>
      <c r="R417" s="238"/>
      <c r="S417" s="237"/>
    </row>
    <row r="418" spans="1:19" x14ac:dyDescent="0.2">
      <c r="A418" s="235"/>
      <c r="B418" s="235"/>
      <c r="C418" s="235"/>
      <c r="D418" s="235"/>
      <c r="E418" s="236"/>
      <c r="F418" s="237"/>
      <c r="G418" s="237"/>
      <c r="H418" s="237"/>
      <c r="I418" s="236"/>
      <c r="J418" s="238"/>
      <c r="K418" s="238"/>
      <c r="L418" s="237"/>
      <c r="M418" s="237"/>
      <c r="N418" s="237"/>
      <c r="O418" s="237"/>
      <c r="P418" s="236"/>
      <c r="Q418" s="238"/>
      <c r="R418" s="238"/>
      <c r="S418" s="237"/>
    </row>
    <row r="419" spans="1:19" x14ac:dyDescent="0.2">
      <c r="A419" s="235"/>
      <c r="B419" s="235"/>
      <c r="C419" s="235"/>
      <c r="D419" s="235"/>
      <c r="E419" s="236"/>
      <c r="F419" s="237"/>
      <c r="G419" s="237"/>
      <c r="H419" s="237"/>
      <c r="I419" s="236"/>
      <c r="J419" s="238"/>
      <c r="K419" s="238"/>
      <c r="L419" s="237"/>
      <c r="M419" s="237"/>
      <c r="N419" s="237"/>
      <c r="O419" s="237"/>
      <c r="P419" s="236"/>
      <c r="Q419" s="238"/>
      <c r="R419" s="238"/>
      <c r="S419" s="237"/>
    </row>
    <row r="420" spans="1:19" x14ac:dyDescent="0.2">
      <c r="A420" s="235"/>
      <c r="B420" s="235"/>
      <c r="C420" s="235"/>
      <c r="D420" s="235"/>
      <c r="E420" s="236"/>
      <c r="F420" s="237"/>
      <c r="G420" s="237"/>
      <c r="H420" s="237"/>
      <c r="I420" s="236"/>
      <c r="J420" s="238"/>
      <c r="K420" s="238"/>
      <c r="L420" s="237"/>
      <c r="M420" s="237"/>
      <c r="N420" s="237"/>
      <c r="O420" s="237"/>
      <c r="P420" s="236"/>
      <c r="Q420" s="238"/>
      <c r="R420" s="238"/>
      <c r="S420" s="237"/>
    </row>
    <row r="421" spans="1:19" x14ac:dyDescent="0.2">
      <c r="A421" s="235"/>
      <c r="B421" s="235"/>
      <c r="C421" s="235"/>
      <c r="D421" s="235"/>
      <c r="E421" s="236"/>
      <c r="F421" s="237"/>
      <c r="G421" s="237"/>
      <c r="H421" s="237"/>
      <c r="I421" s="236"/>
      <c r="J421" s="238"/>
      <c r="K421" s="238"/>
      <c r="L421" s="237"/>
      <c r="M421" s="237"/>
      <c r="N421" s="237"/>
      <c r="O421" s="237"/>
      <c r="P421" s="236"/>
      <c r="Q421" s="238"/>
      <c r="R421" s="238"/>
      <c r="S421" s="237"/>
    </row>
    <row r="422" spans="1:19" x14ac:dyDescent="0.2">
      <c r="A422" s="235"/>
      <c r="B422" s="235"/>
      <c r="C422" s="235"/>
      <c r="D422" s="235"/>
      <c r="E422" s="236"/>
      <c r="F422" s="237"/>
      <c r="G422" s="237"/>
      <c r="H422" s="237"/>
      <c r="I422" s="236"/>
      <c r="J422" s="238"/>
      <c r="K422" s="238"/>
      <c r="L422" s="237"/>
      <c r="M422" s="237"/>
      <c r="N422" s="237"/>
      <c r="O422" s="237"/>
      <c r="P422" s="236"/>
      <c r="Q422" s="238"/>
      <c r="R422" s="238"/>
      <c r="S422" s="237"/>
    </row>
  </sheetData>
  <sheetProtection algorithmName="SHA-512" hashValue="GXhBNeHpxqs0MHGsULZRcZ8KlkQ8NHUmy6XX38h5fEeyhRO5WOiBUxaE1wXURlKnDNxIYPtCO3wLb7ICWDVfJA==" saltValue="6X7bJXoqa2GpzSodty/M1Q==" spinCount="100000" sheet="1" objects="1" scenarios="1"/>
  <mergeCells count="892">
    <mergeCell ref="M154:M155"/>
    <mergeCell ref="N154:N155"/>
    <mergeCell ref="O154:O155"/>
    <mergeCell ref="P154:P155"/>
    <mergeCell ref="Q154:Q155"/>
    <mergeCell ref="R154:R155"/>
    <mergeCell ref="S154:S155"/>
    <mergeCell ref="A154:A155"/>
    <mergeCell ref="B154:B155"/>
    <mergeCell ref="C154:C155"/>
    <mergeCell ref="D154:D155"/>
    <mergeCell ref="E154:E155"/>
    <mergeCell ref="F154:F155"/>
    <mergeCell ref="G154:G155"/>
    <mergeCell ref="K154:K155"/>
    <mergeCell ref="L154:L155"/>
    <mergeCell ref="Q147:Q149"/>
    <mergeCell ref="R147:R149"/>
    <mergeCell ref="S147:S149"/>
    <mergeCell ref="A150:A153"/>
    <mergeCell ref="B150:B153"/>
    <mergeCell ref="C150:C153"/>
    <mergeCell ref="D150:D153"/>
    <mergeCell ref="E150:E153"/>
    <mergeCell ref="F150:F153"/>
    <mergeCell ref="A147:A149"/>
    <mergeCell ref="B147:B149"/>
    <mergeCell ref="C147:C149"/>
    <mergeCell ref="D147:D149"/>
    <mergeCell ref="E147:E149"/>
    <mergeCell ref="F147:F149"/>
    <mergeCell ref="G147:G149"/>
    <mergeCell ref="K147:K149"/>
    <mergeCell ref="L147:L149"/>
    <mergeCell ref="A136:A137"/>
    <mergeCell ref="B136:B137"/>
    <mergeCell ref="C136:C137"/>
    <mergeCell ref="D136:D137"/>
    <mergeCell ref="E136:E137"/>
    <mergeCell ref="F136:F137"/>
    <mergeCell ref="G136:G137"/>
    <mergeCell ref="K136:K137"/>
    <mergeCell ref="L136:L137"/>
    <mergeCell ref="M134:M135"/>
    <mergeCell ref="N134:N135"/>
    <mergeCell ref="O134:O135"/>
    <mergeCell ref="P134:P135"/>
    <mergeCell ref="Q136:Q137"/>
    <mergeCell ref="R136:R137"/>
    <mergeCell ref="S136:S137"/>
    <mergeCell ref="Q134:Q135"/>
    <mergeCell ref="R134:R135"/>
    <mergeCell ref="S134:S135"/>
    <mergeCell ref="M136:M137"/>
    <mergeCell ref="N136:N137"/>
    <mergeCell ref="O136:O137"/>
    <mergeCell ref="P136:P137"/>
    <mergeCell ref="A134:A135"/>
    <mergeCell ref="B134:B135"/>
    <mergeCell ref="C134:C135"/>
    <mergeCell ref="D134:D135"/>
    <mergeCell ref="E134:E135"/>
    <mergeCell ref="F134:F135"/>
    <mergeCell ref="G134:G135"/>
    <mergeCell ref="K134:K135"/>
    <mergeCell ref="L134:L135"/>
    <mergeCell ref="Q129:Q131"/>
    <mergeCell ref="R129:R131"/>
    <mergeCell ref="S129:S131"/>
    <mergeCell ref="A132:A133"/>
    <mergeCell ref="B132:B133"/>
    <mergeCell ref="C132:C133"/>
    <mergeCell ref="D132:D133"/>
    <mergeCell ref="E132:E133"/>
    <mergeCell ref="F132:F133"/>
    <mergeCell ref="G132:G133"/>
    <mergeCell ref="K132:K133"/>
    <mergeCell ref="L132:L133"/>
    <mergeCell ref="M132:M133"/>
    <mergeCell ref="N132:N133"/>
    <mergeCell ref="O132:O133"/>
    <mergeCell ref="P132:P133"/>
    <mergeCell ref="Q132:Q133"/>
    <mergeCell ref="R132:R133"/>
    <mergeCell ref="S132:S133"/>
    <mergeCell ref="Q126:Q128"/>
    <mergeCell ref="R126:R128"/>
    <mergeCell ref="S126:S128"/>
    <mergeCell ref="A129:A131"/>
    <mergeCell ref="B129:B131"/>
    <mergeCell ref="C129:C131"/>
    <mergeCell ref="D129:D131"/>
    <mergeCell ref="E129:E131"/>
    <mergeCell ref="F129:F131"/>
    <mergeCell ref="G129:G131"/>
    <mergeCell ref="K129:K131"/>
    <mergeCell ref="L129:L131"/>
    <mergeCell ref="M129:M131"/>
    <mergeCell ref="N129:N131"/>
    <mergeCell ref="O129:O131"/>
    <mergeCell ref="P129:P131"/>
    <mergeCell ref="L126:L128"/>
    <mergeCell ref="M126:M128"/>
    <mergeCell ref="N126:N128"/>
    <mergeCell ref="O126:O128"/>
    <mergeCell ref="P126:P128"/>
    <mergeCell ref="F126:F128"/>
    <mergeCell ref="G126:G128"/>
    <mergeCell ref="I126:I128"/>
    <mergeCell ref="J126:J128"/>
    <mergeCell ref="K126:K128"/>
    <mergeCell ref="A126:A128"/>
    <mergeCell ref="B126:B128"/>
    <mergeCell ref="C126:C128"/>
    <mergeCell ref="D126:D128"/>
    <mergeCell ref="E126:E128"/>
    <mergeCell ref="O123:O125"/>
    <mergeCell ref="P123:P125"/>
    <mergeCell ref="Q123:Q125"/>
    <mergeCell ref="R123:R125"/>
    <mergeCell ref="S123:S125"/>
    <mergeCell ref="Q120:Q122"/>
    <mergeCell ref="R120:R122"/>
    <mergeCell ref="S120:S122"/>
    <mergeCell ref="A123:A125"/>
    <mergeCell ref="B123:B125"/>
    <mergeCell ref="C123:C125"/>
    <mergeCell ref="D123:D125"/>
    <mergeCell ref="E123:E125"/>
    <mergeCell ref="F123:F125"/>
    <mergeCell ref="G123:G125"/>
    <mergeCell ref="I123:I125"/>
    <mergeCell ref="J123:J125"/>
    <mergeCell ref="K123:K125"/>
    <mergeCell ref="L123:L125"/>
    <mergeCell ref="M123:M125"/>
    <mergeCell ref="N123:N125"/>
    <mergeCell ref="O116:O118"/>
    <mergeCell ref="P116:P118"/>
    <mergeCell ref="Q116:Q118"/>
    <mergeCell ref="R116:R118"/>
    <mergeCell ref="S116:S118"/>
    <mergeCell ref="A120:A122"/>
    <mergeCell ref="B120:B122"/>
    <mergeCell ref="C120:C122"/>
    <mergeCell ref="D120:D122"/>
    <mergeCell ref="E120:E122"/>
    <mergeCell ref="F120:F122"/>
    <mergeCell ref="G120:G122"/>
    <mergeCell ref="I120:I122"/>
    <mergeCell ref="J120:J122"/>
    <mergeCell ref="K120:K122"/>
    <mergeCell ref="L120:L122"/>
    <mergeCell ref="M120:M122"/>
    <mergeCell ref="N120:N122"/>
    <mergeCell ref="O120:O122"/>
    <mergeCell ref="P120:P122"/>
    <mergeCell ref="A116:A118"/>
    <mergeCell ref="B116:B118"/>
    <mergeCell ref="C116:C118"/>
    <mergeCell ref="D116:D118"/>
    <mergeCell ref="E116:E118"/>
    <mergeCell ref="F116:F118"/>
    <mergeCell ref="G116:G118"/>
    <mergeCell ref="K116:K118"/>
    <mergeCell ref="L116:L118"/>
    <mergeCell ref="M111:M112"/>
    <mergeCell ref="N111:N112"/>
    <mergeCell ref="D111:D112"/>
    <mergeCell ref="E111:E112"/>
    <mergeCell ref="F111:F112"/>
    <mergeCell ref="G111:G112"/>
    <mergeCell ref="K111:K112"/>
    <mergeCell ref="L111:L112"/>
    <mergeCell ref="M116:M118"/>
    <mergeCell ref="N116:N118"/>
    <mergeCell ref="O111:O112"/>
    <mergeCell ref="P111:P112"/>
    <mergeCell ref="Q111:Q112"/>
    <mergeCell ref="R111:R112"/>
    <mergeCell ref="S111:S112"/>
    <mergeCell ref="A113:A115"/>
    <mergeCell ref="B113:B115"/>
    <mergeCell ref="C113:C115"/>
    <mergeCell ref="D113:D115"/>
    <mergeCell ref="E113:E115"/>
    <mergeCell ref="F113:F115"/>
    <mergeCell ref="G113:G115"/>
    <mergeCell ref="K113:K115"/>
    <mergeCell ref="L113:L115"/>
    <mergeCell ref="M113:M115"/>
    <mergeCell ref="N113:N115"/>
    <mergeCell ref="O113:O115"/>
    <mergeCell ref="P113:P115"/>
    <mergeCell ref="Q113:Q115"/>
    <mergeCell ref="R113:R115"/>
    <mergeCell ref="S113:S115"/>
    <mergeCell ref="A111:A112"/>
    <mergeCell ref="B111:B112"/>
    <mergeCell ref="C111:C112"/>
    <mergeCell ref="N104:N107"/>
    <mergeCell ref="O104:O107"/>
    <mergeCell ref="P104:P107"/>
    <mergeCell ref="Q104:Q107"/>
    <mergeCell ref="R104:R107"/>
    <mergeCell ref="S104:S107"/>
    <mergeCell ref="A108:A110"/>
    <mergeCell ref="B108:B110"/>
    <mergeCell ref="C108:C110"/>
    <mergeCell ref="D108:D110"/>
    <mergeCell ref="E108:E110"/>
    <mergeCell ref="F108:F110"/>
    <mergeCell ref="G108:G110"/>
    <mergeCell ref="K108:K110"/>
    <mergeCell ref="L108:L110"/>
    <mergeCell ref="M108:M110"/>
    <mergeCell ref="N108:N110"/>
    <mergeCell ref="O108:O110"/>
    <mergeCell ref="P108:P110"/>
    <mergeCell ref="Q108:Q110"/>
    <mergeCell ref="R108:R110"/>
    <mergeCell ref="S108:S110"/>
    <mergeCell ref="A104:A107"/>
    <mergeCell ref="B104:B107"/>
    <mergeCell ref="C104:C107"/>
    <mergeCell ref="D104:D107"/>
    <mergeCell ref="E104:E107"/>
    <mergeCell ref="F104:F107"/>
    <mergeCell ref="G104:G107"/>
    <mergeCell ref="K104:K107"/>
    <mergeCell ref="L104:L107"/>
    <mergeCell ref="M98:M100"/>
    <mergeCell ref="C98:C100"/>
    <mergeCell ref="D98:D100"/>
    <mergeCell ref="E98:E100"/>
    <mergeCell ref="F98:F100"/>
    <mergeCell ref="G98:G100"/>
    <mergeCell ref="K98:K100"/>
    <mergeCell ref="L98:L100"/>
    <mergeCell ref="M104:M107"/>
    <mergeCell ref="N98:N100"/>
    <mergeCell ref="O98:O100"/>
    <mergeCell ref="P98:P100"/>
    <mergeCell ref="Q98:Q100"/>
    <mergeCell ref="R98:R100"/>
    <mergeCell ref="S98:S100"/>
    <mergeCell ref="A101:A103"/>
    <mergeCell ref="B101:B103"/>
    <mergeCell ref="C101:C103"/>
    <mergeCell ref="D101:D103"/>
    <mergeCell ref="E101:E103"/>
    <mergeCell ref="F101:F103"/>
    <mergeCell ref="G101:G103"/>
    <mergeCell ref="K101:K103"/>
    <mergeCell ref="L101:L103"/>
    <mergeCell ref="M101:M103"/>
    <mergeCell ref="N101:N103"/>
    <mergeCell ref="O101:O103"/>
    <mergeCell ref="P101:P103"/>
    <mergeCell ref="Q101:Q103"/>
    <mergeCell ref="R101:R103"/>
    <mergeCell ref="S101:S103"/>
    <mergeCell ref="A98:A100"/>
    <mergeCell ref="B98:B100"/>
    <mergeCell ref="N92:N94"/>
    <mergeCell ref="O92:O94"/>
    <mergeCell ref="P92:P94"/>
    <mergeCell ref="Q92:Q94"/>
    <mergeCell ref="R92:R94"/>
    <mergeCell ref="S92:S94"/>
    <mergeCell ref="A95:A97"/>
    <mergeCell ref="B95:B97"/>
    <mergeCell ref="C95:C97"/>
    <mergeCell ref="D95:D97"/>
    <mergeCell ref="E95:E97"/>
    <mergeCell ref="F95:F97"/>
    <mergeCell ref="G95:G97"/>
    <mergeCell ref="K95:K97"/>
    <mergeCell ref="L95:L97"/>
    <mergeCell ref="M95:M97"/>
    <mergeCell ref="N95:N97"/>
    <mergeCell ref="O95:O97"/>
    <mergeCell ref="P95:P97"/>
    <mergeCell ref="Q95:Q97"/>
    <mergeCell ref="R95:R97"/>
    <mergeCell ref="S95:S97"/>
    <mergeCell ref="A92:A94"/>
    <mergeCell ref="B92:B94"/>
    <mergeCell ref="C92:C94"/>
    <mergeCell ref="D92:D94"/>
    <mergeCell ref="E92:E94"/>
    <mergeCell ref="F92:F94"/>
    <mergeCell ref="G92:G94"/>
    <mergeCell ref="K92:K94"/>
    <mergeCell ref="L92:L94"/>
    <mergeCell ref="M83:M88"/>
    <mergeCell ref="C83:C88"/>
    <mergeCell ref="D83:D88"/>
    <mergeCell ref="E83:E88"/>
    <mergeCell ref="F83:F88"/>
    <mergeCell ref="G83:G88"/>
    <mergeCell ref="K83:K88"/>
    <mergeCell ref="L83:L88"/>
    <mergeCell ref="M92:M94"/>
    <mergeCell ref="N83:N88"/>
    <mergeCell ref="O83:O88"/>
    <mergeCell ref="P83:P88"/>
    <mergeCell ref="Q83:Q88"/>
    <mergeCell ref="R83:R88"/>
    <mergeCell ref="S83:S88"/>
    <mergeCell ref="A89:A91"/>
    <mergeCell ref="B89:B91"/>
    <mergeCell ref="C89:C91"/>
    <mergeCell ref="D89:D91"/>
    <mergeCell ref="E89:E91"/>
    <mergeCell ref="F89:F91"/>
    <mergeCell ref="G89:G91"/>
    <mergeCell ref="K89:K91"/>
    <mergeCell ref="L89:L91"/>
    <mergeCell ref="M89:M91"/>
    <mergeCell ref="N89:N91"/>
    <mergeCell ref="O89:O91"/>
    <mergeCell ref="P89:P91"/>
    <mergeCell ref="Q89:Q91"/>
    <mergeCell ref="R89:R91"/>
    <mergeCell ref="S89:S91"/>
    <mergeCell ref="A83:A88"/>
    <mergeCell ref="B83:B88"/>
    <mergeCell ref="N76:N79"/>
    <mergeCell ref="O76:O79"/>
    <mergeCell ref="P76:P79"/>
    <mergeCell ref="Q76:Q79"/>
    <mergeCell ref="R76:R79"/>
    <mergeCell ref="S76:S79"/>
    <mergeCell ref="A80:A82"/>
    <mergeCell ref="B80:B82"/>
    <mergeCell ref="C80:C82"/>
    <mergeCell ref="D80:D82"/>
    <mergeCell ref="E80:E82"/>
    <mergeCell ref="F80:F82"/>
    <mergeCell ref="G80:G82"/>
    <mergeCell ref="K80:K82"/>
    <mergeCell ref="L80:L82"/>
    <mergeCell ref="M80:M82"/>
    <mergeCell ref="N80:N82"/>
    <mergeCell ref="O80:O82"/>
    <mergeCell ref="P80:P82"/>
    <mergeCell ref="Q80:Q82"/>
    <mergeCell ref="R80:R82"/>
    <mergeCell ref="S80:S82"/>
    <mergeCell ref="A76:A79"/>
    <mergeCell ref="B76:B79"/>
    <mergeCell ref="C76:C79"/>
    <mergeCell ref="D76:D79"/>
    <mergeCell ref="E76:E79"/>
    <mergeCell ref="F76:F79"/>
    <mergeCell ref="G76:G79"/>
    <mergeCell ref="K76:K79"/>
    <mergeCell ref="L76:L79"/>
    <mergeCell ref="M70:M71"/>
    <mergeCell ref="C70:C71"/>
    <mergeCell ref="D70:D71"/>
    <mergeCell ref="E70:E71"/>
    <mergeCell ref="F70:F71"/>
    <mergeCell ref="G70:G71"/>
    <mergeCell ref="K70:K71"/>
    <mergeCell ref="L70:L71"/>
    <mergeCell ref="M76:M79"/>
    <mergeCell ref="N70:N71"/>
    <mergeCell ref="O70:O71"/>
    <mergeCell ref="P70:P71"/>
    <mergeCell ref="Q70:Q71"/>
    <mergeCell ref="R70:R71"/>
    <mergeCell ref="S70:S71"/>
    <mergeCell ref="A72:A75"/>
    <mergeCell ref="B72:B75"/>
    <mergeCell ref="C72:C75"/>
    <mergeCell ref="D72:D75"/>
    <mergeCell ref="E72:E75"/>
    <mergeCell ref="F72:F75"/>
    <mergeCell ref="G72:G75"/>
    <mergeCell ref="K72:K75"/>
    <mergeCell ref="L72:L75"/>
    <mergeCell ref="M72:M75"/>
    <mergeCell ref="N72:N75"/>
    <mergeCell ref="O72:O75"/>
    <mergeCell ref="P72:P75"/>
    <mergeCell ref="Q72:Q75"/>
    <mergeCell ref="R72:R75"/>
    <mergeCell ref="S72:S75"/>
    <mergeCell ref="A70:A71"/>
    <mergeCell ref="B70:B71"/>
    <mergeCell ref="N63:N66"/>
    <mergeCell ref="O63:O66"/>
    <mergeCell ref="P63:P66"/>
    <mergeCell ref="Q63:Q66"/>
    <mergeCell ref="R63:R66"/>
    <mergeCell ref="S63:S66"/>
    <mergeCell ref="A68:A69"/>
    <mergeCell ref="B68:B69"/>
    <mergeCell ref="C68:C69"/>
    <mergeCell ref="D68:D69"/>
    <mergeCell ref="E68:E69"/>
    <mergeCell ref="F68:F69"/>
    <mergeCell ref="G68:G69"/>
    <mergeCell ref="K68:K69"/>
    <mergeCell ref="L68:L69"/>
    <mergeCell ref="M68:M69"/>
    <mergeCell ref="N68:N69"/>
    <mergeCell ref="O68:O69"/>
    <mergeCell ref="P68:P69"/>
    <mergeCell ref="Q68:Q69"/>
    <mergeCell ref="R68:R69"/>
    <mergeCell ref="S68:S69"/>
    <mergeCell ref="A63:A66"/>
    <mergeCell ref="B63:B66"/>
    <mergeCell ref="C63:C66"/>
    <mergeCell ref="D63:D66"/>
    <mergeCell ref="E63:E66"/>
    <mergeCell ref="F63:F66"/>
    <mergeCell ref="G63:G66"/>
    <mergeCell ref="K63:K66"/>
    <mergeCell ref="L63:L66"/>
    <mergeCell ref="M59:M60"/>
    <mergeCell ref="C59:C60"/>
    <mergeCell ref="D59:D60"/>
    <mergeCell ref="E59:E60"/>
    <mergeCell ref="F59:F60"/>
    <mergeCell ref="G59:G60"/>
    <mergeCell ref="K59:K60"/>
    <mergeCell ref="L59:L60"/>
    <mergeCell ref="M63:M66"/>
    <mergeCell ref="N59:N60"/>
    <mergeCell ref="O59:O60"/>
    <mergeCell ref="P59:P60"/>
    <mergeCell ref="Q59:Q60"/>
    <mergeCell ref="R59:R60"/>
    <mergeCell ref="S59:S60"/>
    <mergeCell ref="A61:A62"/>
    <mergeCell ref="B61:B62"/>
    <mergeCell ref="C61:C62"/>
    <mergeCell ref="D61:D62"/>
    <mergeCell ref="E61:E62"/>
    <mergeCell ref="F61:F62"/>
    <mergeCell ref="G61:G62"/>
    <mergeCell ref="K61:K62"/>
    <mergeCell ref="L61:L62"/>
    <mergeCell ref="M61:M62"/>
    <mergeCell ref="N61:N62"/>
    <mergeCell ref="O61:O62"/>
    <mergeCell ref="P61:P62"/>
    <mergeCell ref="Q61:Q62"/>
    <mergeCell ref="R61:R62"/>
    <mergeCell ref="S61:S62"/>
    <mergeCell ref="A59:A60"/>
    <mergeCell ref="B59:B60"/>
    <mergeCell ref="S54:S56"/>
    <mergeCell ref="A57:A58"/>
    <mergeCell ref="B57:B58"/>
    <mergeCell ref="C57:C58"/>
    <mergeCell ref="D57:D58"/>
    <mergeCell ref="E57:E58"/>
    <mergeCell ref="F57:F58"/>
    <mergeCell ref="G57:G58"/>
    <mergeCell ref="K57:K58"/>
    <mergeCell ref="L57:L58"/>
    <mergeCell ref="M57:M58"/>
    <mergeCell ref="N57:N58"/>
    <mergeCell ref="O57:O58"/>
    <mergeCell ref="P57:P58"/>
    <mergeCell ref="Q57:Q58"/>
    <mergeCell ref="R57:R58"/>
    <mergeCell ref="S57:S58"/>
    <mergeCell ref="S51:S53"/>
    <mergeCell ref="A54:A56"/>
    <mergeCell ref="B54:B56"/>
    <mergeCell ref="C54:C56"/>
    <mergeCell ref="D54:D56"/>
    <mergeCell ref="E54:E56"/>
    <mergeCell ref="F54:F56"/>
    <mergeCell ref="G54:G56"/>
    <mergeCell ref="K54:K56"/>
    <mergeCell ref="L54:L56"/>
    <mergeCell ref="M54:M56"/>
    <mergeCell ref="N54:N56"/>
    <mergeCell ref="O54:O56"/>
    <mergeCell ref="P54:P56"/>
    <mergeCell ref="Q54:Q56"/>
    <mergeCell ref="R54:R56"/>
    <mergeCell ref="N51:N53"/>
    <mergeCell ref="O51:O53"/>
    <mergeCell ref="P51:P53"/>
    <mergeCell ref="Q51:Q53"/>
    <mergeCell ref="R51:R53"/>
    <mergeCell ref="F51:F53"/>
    <mergeCell ref="G51:G53"/>
    <mergeCell ref="K51:K53"/>
    <mergeCell ref="L51:L53"/>
    <mergeCell ref="M51:M53"/>
    <mergeCell ref="A51:A53"/>
    <mergeCell ref="B51:B53"/>
    <mergeCell ref="C51:C53"/>
    <mergeCell ref="D51:D53"/>
    <mergeCell ref="E51:E53"/>
    <mergeCell ref="O48:O50"/>
    <mergeCell ref="P48:P50"/>
    <mergeCell ref="Q48:Q50"/>
    <mergeCell ref="R48:R50"/>
    <mergeCell ref="S48:S50"/>
    <mergeCell ref="Q45:Q47"/>
    <mergeCell ref="R45:R47"/>
    <mergeCell ref="S45:S47"/>
    <mergeCell ref="A48:A50"/>
    <mergeCell ref="B48:B50"/>
    <mergeCell ref="D48:D50"/>
    <mergeCell ref="E48:E50"/>
    <mergeCell ref="F48:F50"/>
    <mergeCell ref="G48:G50"/>
    <mergeCell ref="H48:H50"/>
    <mergeCell ref="I48:I50"/>
    <mergeCell ref="J48:J50"/>
    <mergeCell ref="K48:K50"/>
    <mergeCell ref="L48:L50"/>
    <mergeCell ref="M48:M50"/>
    <mergeCell ref="N48:N50"/>
    <mergeCell ref="L45:L47"/>
    <mergeCell ref="M45:M47"/>
    <mergeCell ref="N45:N47"/>
    <mergeCell ref="O45:O47"/>
    <mergeCell ref="P45:P47"/>
    <mergeCell ref="G45:G47"/>
    <mergeCell ref="H45:H47"/>
    <mergeCell ref="I45:I47"/>
    <mergeCell ref="J45:J47"/>
    <mergeCell ref="K45:K47"/>
    <mergeCell ref="A45:A47"/>
    <mergeCell ref="B45:B47"/>
    <mergeCell ref="D45:D47"/>
    <mergeCell ref="E45:E47"/>
    <mergeCell ref="F45:F47"/>
    <mergeCell ref="R42:R44"/>
    <mergeCell ref="S42:S44"/>
    <mergeCell ref="Q39:Q41"/>
    <mergeCell ref="R39:R41"/>
    <mergeCell ref="S39:S41"/>
    <mergeCell ref="A42:A44"/>
    <mergeCell ref="B42:B44"/>
    <mergeCell ref="D42:D44"/>
    <mergeCell ref="E42:E44"/>
    <mergeCell ref="F42:F44"/>
    <mergeCell ref="G42:G44"/>
    <mergeCell ref="H42:H44"/>
    <mergeCell ref="I42:I44"/>
    <mergeCell ref="J42:J44"/>
    <mergeCell ref="K42:K44"/>
    <mergeCell ref="L42:L44"/>
    <mergeCell ref="M42:M44"/>
    <mergeCell ref="N42:N44"/>
    <mergeCell ref="K39:K41"/>
    <mergeCell ref="L39:L41"/>
    <mergeCell ref="M39:M41"/>
    <mergeCell ref="N39:N41"/>
    <mergeCell ref="O39:O41"/>
    <mergeCell ref="P39:P41"/>
    <mergeCell ref="O42:O44"/>
    <mergeCell ref="P42:P44"/>
    <mergeCell ref="Q42:Q44"/>
    <mergeCell ref="A39:A41"/>
    <mergeCell ref="B39:B41"/>
    <mergeCell ref="D39:D41"/>
    <mergeCell ref="E39:E41"/>
    <mergeCell ref="F39:F41"/>
    <mergeCell ref="G39:G41"/>
    <mergeCell ref="H39:H41"/>
    <mergeCell ref="I39:I41"/>
    <mergeCell ref="J39:J41"/>
    <mergeCell ref="N33:N35"/>
    <mergeCell ref="O33:O35"/>
    <mergeCell ref="P33:P35"/>
    <mergeCell ref="Q33:Q35"/>
    <mergeCell ref="R33:R35"/>
    <mergeCell ref="S33:S35"/>
    <mergeCell ref="A36:A38"/>
    <mergeCell ref="B36:B38"/>
    <mergeCell ref="C36:C38"/>
    <mergeCell ref="D36:D38"/>
    <mergeCell ref="E36:E38"/>
    <mergeCell ref="F36:F38"/>
    <mergeCell ref="G36:G38"/>
    <mergeCell ref="K36:K38"/>
    <mergeCell ref="L36:L38"/>
    <mergeCell ref="M36:M38"/>
    <mergeCell ref="N36:N38"/>
    <mergeCell ref="O36:O38"/>
    <mergeCell ref="P36:P38"/>
    <mergeCell ref="Q36:Q38"/>
    <mergeCell ref="R36:R38"/>
    <mergeCell ref="S36:S38"/>
    <mergeCell ref="A33:A35"/>
    <mergeCell ref="B33:B35"/>
    <mergeCell ref="C33:C35"/>
    <mergeCell ref="D33:D35"/>
    <mergeCell ref="E33:E35"/>
    <mergeCell ref="F33:F35"/>
    <mergeCell ref="G33:G35"/>
    <mergeCell ref="K33:K35"/>
    <mergeCell ref="L33:L35"/>
    <mergeCell ref="M27:M29"/>
    <mergeCell ref="C27:C29"/>
    <mergeCell ref="D27:D29"/>
    <mergeCell ref="E27:E29"/>
    <mergeCell ref="F27:F29"/>
    <mergeCell ref="G27:G29"/>
    <mergeCell ref="K27:K29"/>
    <mergeCell ref="L27:L29"/>
    <mergeCell ref="M33:M35"/>
    <mergeCell ref="N27:N29"/>
    <mergeCell ref="O27:O29"/>
    <mergeCell ref="P27:P29"/>
    <mergeCell ref="Q27:Q29"/>
    <mergeCell ref="R27:R29"/>
    <mergeCell ref="S27:S29"/>
    <mergeCell ref="A30:A32"/>
    <mergeCell ref="B30:B32"/>
    <mergeCell ref="C30:C32"/>
    <mergeCell ref="D30:D32"/>
    <mergeCell ref="E30:E32"/>
    <mergeCell ref="F30:F32"/>
    <mergeCell ref="G30:G32"/>
    <mergeCell ref="K30:K32"/>
    <mergeCell ref="L30:L32"/>
    <mergeCell ref="M30:M32"/>
    <mergeCell ref="N30:N32"/>
    <mergeCell ref="O30:O32"/>
    <mergeCell ref="P30:P32"/>
    <mergeCell ref="Q30:Q32"/>
    <mergeCell ref="R30:R32"/>
    <mergeCell ref="S30:S32"/>
    <mergeCell ref="A27:A29"/>
    <mergeCell ref="B27:B29"/>
    <mergeCell ref="S20:S22"/>
    <mergeCell ref="A24:A26"/>
    <mergeCell ref="B24:B26"/>
    <mergeCell ref="C24:C26"/>
    <mergeCell ref="D24:D26"/>
    <mergeCell ref="E24:E26"/>
    <mergeCell ref="F24:F26"/>
    <mergeCell ref="G24:G26"/>
    <mergeCell ref="K24:K26"/>
    <mergeCell ref="L24:L26"/>
    <mergeCell ref="M24:M26"/>
    <mergeCell ref="N24:N26"/>
    <mergeCell ref="O24:O26"/>
    <mergeCell ref="P24:P26"/>
    <mergeCell ref="Q24:Q26"/>
    <mergeCell ref="R24:R26"/>
    <mergeCell ref="S24:S26"/>
    <mergeCell ref="M20:M22"/>
    <mergeCell ref="N20:N22"/>
    <mergeCell ref="O20:O22"/>
    <mergeCell ref="P20:P22"/>
    <mergeCell ref="Q20:Q22"/>
    <mergeCell ref="R20:R22"/>
    <mergeCell ref="A20:A22"/>
    <mergeCell ref="B20:B22"/>
    <mergeCell ref="C20:C22"/>
    <mergeCell ref="D20:D22"/>
    <mergeCell ref="E20:E22"/>
    <mergeCell ref="F20:F22"/>
    <mergeCell ref="G20:G22"/>
    <mergeCell ref="K20:K22"/>
    <mergeCell ref="L20:L22"/>
    <mergeCell ref="D16:D17"/>
    <mergeCell ref="E16:E17"/>
    <mergeCell ref="F16:F17"/>
    <mergeCell ref="P16:P17"/>
    <mergeCell ref="Q16:Q17"/>
    <mergeCell ref="R16:R17"/>
    <mergeCell ref="S16:S17"/>
    <mergeCell ref="F18:F19"/>
    <mergeCell ref="G18:G19"/>
    <mergeCell ref="P18:P19"/>
    <mergeCell ref="Q18:Q19"/>
    <mergeCell ref="R18:R19"/>
    <mergeCell ref="D18:D19"/>
    <mergeCell ref="E18:E19"/>
    <mergeCell ref="S18:S19"/>
    <mergeCell ref="A18:A19"/>
    <mergeCell ref="B18:B19"/>
    <mergeCell ref="C18:C19"/>
    <mergeCell ref="S11:S13"/>
    <mergeCell ref="A14:A15"/>
    <mergeCell ref="B14:B15"/>
    <mergeCell ref="C14:C15"/>
    <mergeCell ref="D14:D15"/>
    <mergeCell ref="E14:E15"/>
    <mergeCell ref="F14:F15"/>
    <mergeCell ref="G14:G15"/>
    <mergeCell ref="K14:K15"/>
    <mergeCell ref="L14:L15"/>
    <mergeCell ref="M14:M15"/>
    <mergeCell ref="N14:N15"/>
    <mergeCell ref="O14:O15"/>
    <mergeCell ref="P14:P15"/>
    <mergeCell ref="Q14:Q15"/>
    <mergeCell ref="R14:R15"/>
    <mergeCell ref="S14:S15"/>
    <mergeCell ref="A16:A17"/>
    <mergeCell ref="B16:B17"/>
    <mergeCell ref="C16:C17"/>
    <mergeCell ref="S8:S9"/>
    <mergeCell ref="A11:A13"/>
    <mergeCell ref="B11:B13"/>
    <mergeCell ref="C11:C13"/>
    <mergeCell ref="D11:D13"/>
    <mergeCell ref="E11:E13"/>
    <mergeCell ref="F11:F13"/>
    <mergeCell ref="G11:G13"/>
    <mergeCell ref="K11:K13"/>
    <mergeCell ref="L11:L13"/>
    <mergeCell ref="M11:M13"/>
    <mergeCell ref="N11:N13"/>
    <mergeCell ref="O11:O13"/>
    <mergeCell ref="P11:P13"/>
    <mergeCell ref="L8:L9"/>
    <mergeCell ref="M8:M9"/>
    <mergeCell ref="N8:N9"/>
    <mergeCell ref="O8:O9"/>
    <mergeCell ref="P8:P9"/>
    <mergeCell ref="D8:D9"/>
    <mergeCell ref="E8:E9"/>
    <mergeCell ref="F8:F9"/>
    <mergeCell ref="Q11:Q13"/>
    <mergeCell ref="R11:R13"/>
    <mergeCell ref="Q6:Q7"/>
    <mergeCell ref="L3:L5"/>
    <mergeCell ref="M3:M5"/>
    <mergeCell ref="N3:N5"/>
    <mergeCell ref="O3:O5"/>
    <mergeCell ref="P3:P5"/>
    <mergeCell ref="A3:A5"/>
    <mergeCell ref="Q8:Q9"/>
    <mergeCell ref="R8:R9"/>
    <mergeCell ref="B3:B5"/>
    <mergeCell ref="C3:C5"/>
    <mergeCell ref="D3:D5"/>
    <mergeCell ref="E3:E5"/>
    <mergeCell ref="R3:R5"/>
    <mergeCell ref="F3:F5"/>
    <mergeCell ref="G3:G5"/>
    <mergeCell ref="K3:K5"/>
    <mergeCell ref="A1:S1"/>
    <mergeCell ref="Q3:Q5"/>
    <mergeCell ref="S3:S5"/>
    <mergeCell ref="M145:M146"/>
    <mergeCell ref="N145:N146"/>
    <mergeCell ref="O145:O146"/>
    <mergeCell ref="P145:P146"/>
    <mergeCell ref="Q145:Q146"/>
    <mergeCell ref="R145:R146"/>
    <mergeCell ref="S145:S146"/>
    <mergeCell ref="F138:F140"/>
    <mergeCell ref="G138:G140"/>
    <mergeCell ref="K138:K140"/>
    <mergeCell ref="A145:A146"/>
    <mergeCell ref="B145:B146"/>
    <mergeCell ref="C145:C146"/>
    <mergeCell ref="D145:D146"/>
    <mergeCell ref="E145:E146"/>
    <mergeCell ref="F145:F146"/>
    <mergeCell ref="G145:G146"/>
    <mergeCell ref="K145:K146"/>
    <mergeCell ref="L145:L146"/>
    <mergeCell ref="Q138:Q140"/>
    <mergeCell ref="R138:R140"/>
    <mergeCell ref="S138:S140"/>
    <mergeCell ref="E138:E140"/>
    <mergeCell ref="A8:A9"/>
    <mergeCell ref="B8:B9"/>
    <mergeCell ref="C8:C9"/>
    <mergeCell ref="R6:R7"/>
    <mergeCell ref="S6:S7"/>
    <mergeCell ref="G8:G9"/>
    <mergeCell ref="K8:K9"/>
    <mergeCell ref="A6:A7"/>
    <mergeCell ref="B6:B7"/>
    <mergeCell ref="C6:C7"/>
    <mergeCell ref="D6:D7"/>
    <mergeCell ref="E6:E7"/>
    <mergeCell ref="F6:F7"/>
    <mergeCell ref="G6:G7"/>
    <mergeCell ref="K6:K7"/>
    <mergeCell ref="L6:L7"/>
    <mergeCell ref="M6:M7"/>
    <mergeCell ref="N6:N7"/>
    <mergeCell ref="O6:O7"/>
    <mergeCell ref="P6:P7"/>
    <mergeCell ref="D138:D140"/>
    <mergeCell ref="A138:A140"/>
    <mergeCell ref="B138:B140"/>
    <mergeCell ref="C138:C140"/>
    <mergeCell ref="L138:L140"/>
    <mergeCell ref="M138:M140"/>
    <mergeCell ref="N138:N140"/>
    <mergeCell ref="O138:O140"/>
    <mergeCell ref="P138:P140"/>
    <mergeCell ref="A158:A159"/>
    <mergeCell ref="B158:B159"/>
    <mergeCell ref="C158:C159"/>
    <mergeCell ref="D158:D159"/>
    <mergeCell ref="E158:E159"/>
    <mergeCell ref="F158:F159"/>
    <mergeCell ref="G158:G159"/>
    <mergeCell ref="K158:K159"/>
    <mergeCell ref="L158:L159"/>
    <mergeCell ref="M158:M159"/>
    <mergeCell ref="N158:N159"/>
    <mergeCell ref="O158:O159"/>
    <mergeCell ref="P158:P159"/>
    <mergeCell ref="M147:M149"/>
    <mergeCell ref="N147:N149"/>
    <mergeCell ref="O147:O149"/>
    <mergeCell ref="P147:P149"/>
    <mergeCell ref="R158:R159"/>
    <mergeCell ref="S158:S159"/>
    <mergeCell ref="A160:A161"/>
    <mergeCell ref="B160:B161"/>
    <mergeCell ref="C160:C161"/>
    <mergeCell ref="D160:D161"/>
    <mergeCell ref="E160:E161"/>
    <mergeCell ref="F160:F161"/>
    <mergeCell ref="G160:G161"/>
    <mergeCell ref="K160:K161"/>
    <mergeCell ref="L160:L161"/>
    <mergeCell ref="M160:M161"/>
    <mergeCell ref="N160:N161"/>
    <mergeCell ref="O160:O161"/>
    <mergeCell ref="P160:P161"/>
    <mergeCell ref="Q160:Q161"/>
    <mergeCell ref="R160:R161"/>
    <mergeCell ref="S160:S161"/>
    <mergeCell ref="B162:B164"/>
    <mergeCell ref="C162:C164"/>
    <mergeCell ref="D162:D164"/>
    <mergeCell ref="E162:E164"/>
    <mergeCell ref="F162:F164"/>
    <mergeCell ref="G162:G163"/>
    <mergeCell ref="K162:K163"/>
    <mergeCell ref="L162:L164"/>
    <mergeCell ref="Q158:Q159"/>
    <mergeCell ref="M162:M164"/>
    <mergeCell ref="N162:N164"/>
    <mergeCell ref="O162:O164"/>
    <mergeCell ref="P162:P164"/>
    <mergeCell ref="Q162:Q164"/>
    <mergeCell ref="R162:R164"/>
    <mergeCell ref="S162:S164"/>
    <mergeCell ref="A165:A166"/>
    <mergeCell ref="B165:B166"/>
    <mergeCell ref="C165:C166"/>
    <mergeCell ref="D165:D166"/>
    <mergeCell ref="E165:E166"/>
    <mergeCell ref="F165:F166"/>
    <mergeCell ref="G165:G166"/>
    <mergeCell ref="K165:K166"/>
    <mergeCell ref="L165:L166"/>
    <mergeCell ref="M165:M166"/>
    <mergeCell ref="N165:N166"/>
    <mergeCell ref="O165:O166"/>
    <mergeCell ref="P165:P166"/>
    <mergeCell ref="Q165:Q166"/>
    <mergeCell ref="R165:R166"/>
    <mergeCell ref="S165:S166"/>
    <mergeCell ref="A162:A164"/>
    <mergeCell ref="K142:K144"/>
    <mergeCell ref="L142:L144"/>
    <mergeCell ref="M142:M144"/>
    <mergeCell ref="N142:N144"/>
    <mergeCell ref="O142:O144"/>
    <mergeCell ref="P142:P144"/>
    <mergeCell ref="Q142:Q144"/>
    <mergeCell ref="R142:R144"/>
    <mergeCell ref="S142:S144"/>
    <mergeCell ref="A142:A144"/>
    <mergeCell ref="B142:B144"/>
    <mergeCell ref="C142:C144"/>
    <mergeCell ref="D142:D144"/>
    <mergeCell ref="E142:E144"/>
    <mergeCell ref="F142:F144"/>
    <mergeCell ref="G142:G144"/>
    <mergeCell ref="I142:I144"/>
    <mergeCell ref="J142:J144"/>
  </mergeCells>
  <printOptions horizontalCentered="1"/>
  <pageMargins left="0.19685039370078741" right="0.19685039370078741" top="0.15748031496062992" bottom="0.35433070866141736" header="0.31496062992125984" footer="0.15748031496062992"/>
  <pageSetup scale="32" fitToHeight="25" orientation="landscape" r:id="rId1"/>
  <headerFooter>
    <oddFooter>&amp;L&amp;"Cambria,Normal"&amp;8&amp;P de &amp;N&amp;R&amp;"Cambria,Normal"&amp;8Plan de Acción Institucional 2024 - V0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Acción Institucional 2024</vt:lpstr>
      <vt:lpstr>'Plan Acción Institucional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Alexandra Gallardo Gonzalez</cp:lastModifiedBy>
  <cp:lastPrinted>2021-09-30T13:34:26Z</cp:lastPrinted>
  <dcterms:created xsi:type="dcterms:W3CDTF">2019-02-08T12:15:47Z</dcterms:created>
  <dcterms:modified xsi:type="dcterms:W3CDTF">2023-12-28T14:06:22Z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2022-10-24T13:49:58Z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943beed3-eea0-422b-8ec8-85212b8eb8a1</vt:lpwstr>
  </property>
  <property fmtid="{D5CDD505-2E9C-101B-9397-08002B2CF9AE}" pid="8" name="MSIP_Label_6d4a1d0b-1085-4621-a04c-793d50865184_ContentBits">
    <vt:lpwstr>0</vt:lpwstr>
  </property>
</Properties>
</file>