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transmilenio-my.sharepoint.com/personal/katherine_prada_transmilenio_gov_co/Documents/OAP/8. 2024/1. PTEP/1. Formulación/Versión 1/"/>
    </mc:Choice>
  </mc:AlternateContent>
  <xr:revisionPtr revIDLastSave="93" documentId="8_{B47FC753-13B6-47B1-8173-D6819AC4F698}" xr6:coauthVersionLast="47" xr6:coauthVersionMax="47" xr10:uidLastSave="{6BC0FEA1-C3DF-43C9-B8A8-B2C59B9EA02F}"/>
  <bookViews>
    <workbookView xWindow="-120" yWindow="-120" windowWidth="29040" windowHeight="15840" xr2:uid="{1B1D7283-9FCD-4787-AC36-D59DB9C32978}"/>
  </bookViews>
  <sheets>
    <sheet name="Matriz de Riesgos LA-FT" sheetId="1" r:id="rId1"/>
    <sheet name="Mapa de calor LA-F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1" l="1"/>
  <c r="W14" i="1"/>
  <c r="W13" i="1"/>
  <c r="W12" i="1"/>
  <c r="W10" i="1"/>
  <c r="W9" i="1"/>
  <c r="F4" i="2"/>
  <c r="F8" i="2"/>
  <c r="F5" i="2"/>
  <c r="F6" i="2"/>
  <c r="F7" i="2"/>
  <c r="T7" i="2"/>
  <c r="T8" i="2"/>
  <c r="T4" i="2"/>
  <c r="T6" i="2"/>
  <c r="T5" i="2"/>
  <c r="E5" i="2"/>
  <c r="E8" i="2"/>
  <c r="E7" i="2"/>
  <c r="E6" i="2"/>
  <c r="E4" i="2"/>
  <c r="Q7" i="2"/>
  <c r="Q5" i="2"/>
  <c r="Q8" i="2"/>
  <c r="Q6" i="2"/>
  <c r="Q4" i="2"/>
  <c r="H8" i="2"/>
  <c r="H4" i="2"/>
  <c r="H7" i="2"/>
  <c r="H6" i="2"/>
  <c r="H5" i="2"/>
  <c r="G5" i="2"/>
  <c r="G7" i="2"/>
  <c r="G8" i="2"/>
  <c r="G6" i="2"/>
  <c r="G4" i="2"/>
  <c r="S7" i="2"/>
  <c r="S5" i="2"/>
  <c r="S8" i="2"/>
  <c r="S6" i="2"/>
  <c r="S4" i="2"/>
  <c r="P4" i="2"/>
  <c r="P7" i="2"/>
  <c r="P5" i="2"/>
  <c r="P6" i="2"/>
  <c r="P8" i="2"/>
  <c r="R4" i="2"/>
  <c r="R7" i="2"/>
  <c r="R8" i="2"/>
  <c r="R6" i="2"/>
  <c r="R5" i="2"/>
  <c r="I7" i="2"/>
  <c r="I8" i="2"/>
  <c r="I5" i="2"/>
  <c r="I6" i="2"/>
  <c r="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tc={3A45B3FE-397F-44C1-B4C3-D1BC003AB864}</author>
    <author>tc={1D096AC3-F216-40CB-84F8-087940A5FD7C}</author>
    <author>tc={749FED39-EB38-4373-8332-F1DE6FCF3C37}</author>
    <author>tc={1569062A-3EFC-488E-8A6C-BC56697F77C7}</author>
    <author>tc={0BAADB2C-F1CA-4C3D-839A-B1BA03D65593}</author>
  </authors>
  <commentList>
    <comment ref="B8" authorId="0" shapeId="0" xr:uid="{3A45B3FE-397F-44C1-B4C3-D1BC003AB864}">
      <text>
        <t>[Comentario encadenado]
Su versión de Excel le permite leer este comentario encadenado; sin embargo, las ediciones que se apliquen se quitarán si el archivo se abre en una versión más reciente de Excel. Más información: https://go.microsoft.com/fwlink/?linkid=870924
Comentario:
    Evento que puede ocurrir y entorpecer el normal desarrollo de las actividades de los procesos clave identificados.
Iniciar con “Posibilidad de...”</t>
      </text>
    </comment>
    <comment ref="C8" authorId="1" shapeId="0" xr:uid="{1D096AC3-F216-40CB-84F8-087940A5FD7C}">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 que posibilita la ocurrencia de un riesgo</t>
      </text>
    </comment>
    <comment ref="D8" authorId="2" shapeId="0" xr:uid="{749FED39-EB38-4373-8332-F1DE6FCF3C37}">
      <text>
        <t>[Comentario encadenado]
Su versión de Excel le permite leer este comentario encadenado; sin embargo, las ediciones que se apliquen se quitarán si el archivo se abre en una versión más reciente de Excel. Más información: https://go.microsoft.com/fwlink/?linkid=870924
Comentario:
    Resultado negativo generado por la materialización del riesgo</t>
      </text>
    </comment>
    <comment ref="F8" authorId="3" shapeId="0" xr:uid="{1569062A-3EFC-488E-8A6C-BC56697F77C7}">
      <text>
        <t>[Comentario encadenado]
Su versión de Excel le permite leer este comentario encadenado; sin embargo, las ediciones que se apliquen se quitarán si el archivo se abre en una versión más reciente de Excel. Más información: https://go.microsoft.com/fwlink/?linkid=870924
Comentario:
    Calificación del Riesgo Inherente (columnas F hasta H)</t>
      </text>
    </comment>
    <comment ref="M8" authorId="4" shapeId="0" xr:uid="{0BAADB2C-F1CA-4C3D-839A-B1BA03D65593}">
      <text>
        <t>[Comentario encadenado]
Su versión de Excel le permite leer este comentario encadenado; sin embargo, las ediciones que se apliquen se quitarán si el archivo se abre en una versión más reciente de Excel. Más información: https://go.microsoft.com/fwlink/?linkid=870924
Comentario:
    Calificación Riesgo Residual (columnas M hasta N)</t>
      </text>
    </comment>
  </commentList>
</comments>
</file>

<file path=xl/sharedStrings.xml><?xml version="1.0" encoding="utf-8"?>
<sst xmlns="http://schemas.openxmlformats.org/spreadsheetml/2006/main" count="214" uniqueCount="130">
  <si>
    <t>Nombre de la Entidad</t>
  </si>
  <si>
    <t>Empresa de Transporte del Tercer Milenio - TRANSMILENIO S. A.</t>
  </si>
  <si>
    <t>Nombre del documento</t>
  </si>
  <si>
    <t>Riesgos Lavado de Activos y Financiación del Terrorismo</t>
  </si>
  <si>
    <t>Vigencia</t>
  </si>
  <si>
    <t>2024</t>
  </si>
  <si>
    <t>Versión del documento</t>
  </si>
  <si>
    <t>Fecha de Publicación</t>
  </si>
  <si>
    <t>IDENTIFICACION RIESGO</t>
  </si>
  <si>
    <t>PLAN DE TRATAMIENTO</t>
  </si>
  <si>
    <t>Causa</t>
  </si>
  <si>
    <t>Descripción de Riesgo</t>
  </si>
  <si>
    <t>Riesgo Asociado</t>
  </si>
  <si>
    <t>Proceso Responsable</t>
  </si>
  <si>
    <t xml:space="preserve">Responsable </t>
  </si>
  <si>
    <t>Opciones de manejo del riesgo</t>
  </si>
  <si>
    <t>Actividad</t>
  </si>
  <si>
    <t>Soporte</t>
  </si>
  <si>
    <t>Probabilidad</t>
  </si>
  <si>
    <t>Impacto</t>
  </si>
  <si>
    <t>Severidad</t>
  </si>
  <si>
    <t xml:space="preserve">Consecuencia / Efecto </t>
  </si>
  <si>
    <t>Posibilidad de contagio por fallas en la identificación de alertas preventivas en la gestión precontractual o contractual de contratistas (prestación de servicios, licitación, selección abreviada, etc.)</t>
  </si>
  <si>
    <t xml:space="preserve">Posibilidad de contagio por fallas en la identificación de alertas preventivas en vinculación de servidores públicos (empleados públicos o trabajadores oficiales) o durante la relación laboral </t>
  </si>
  <si>
    <t>Posibilidad de contagio por fallas en la identificación de alertas preventivas en la gestión precontractual o contractual de socios de negocios (procesos de negocios colaterales)</t>
  </si>
  <si>
    <t>Posibilidad de contagio por fallas en la identificación de alertas preventivas en la gestión precontractual o contractual de concesionarios (Agentes del Sistema)</t>
  </si>
  <si>
    <t xml:space="preserve">Inversiones en entidades financieras con exposición al riesgo de LA/FT </t>
  </si>
  <si>
    <t>Contratos de convocatoria publica o selección directa expuestos al riesgo de LA/FT</t>
  </si>
  <si>
    <t>Vinculación de servidores públicos expuestos al riesgo de LA/FT</t>
  </si>
  <si>
    <t xml:space="preserve">Celebración de negocios colaterales con terceros que tengan exposición al riesgo de LA/FT </t>
  </si>
  <si>
    <t xml:space="preserve">Celebración o continuidad de los contratos de concesión con terceros que tengan exposición al riesgo de LA/FT </t>
  </si>
  <si>
    <t xml:space="preserve">Contratar con entidades financieras que tengan riesgo reputacional o se encuentren relacionados con lavado de activos, financiación del terrorismo o delitos conexos </t>
  </si>
  <si>
    <t xml:space="preserve">Contratar con contrapartes o terceras partes que tengan riesgo reputacional o se encuentren relacionados con lavado de activos, financiación del terrorismo o delitos conexos </t>
  </si>
  <si>
    <t xml:space="preserve">Contratar con servidores públicos que tengan riesgo reputacional o se encuentren relacionados con lavado de activos, financiación del terrorismo o delitos conexos </t>
  </si>
  <si>
    <t xml:space="preserve">Contratar con socios de negocios que tengan riesgo reputacional o se encuentren relacionados con lavado de activos, financiación del terrorismo o delitos conexos </t>
  </si>
  <si>
    <t xml:space="preserve">Contratar con concesionarios que tengan riesgo reputacional o se encuentren relacionados con lavado de activos, financiación del terrorismo o delitos conexos </t>
  </si>
  <si>
    <t>Legal / Reputacional / Contagio</t>
  </si>
  <si>
    <t>LA1</t>
  </si>
  <si>
    <t>LA2</t>
  </si>
  <si>
    <t>LA3</t>
  </si>
  <si>
    <t>LA4</t>
  </si>
  <si>
    <t>LA5</t>
  </si>
  <si>
    <t>Código Riesgo</t>
  </si>
  <si>
    <t>Tipo Control</t>
  </si>
  <si>
    <t>Descripción del control</t>
  </si>
  <si>
    <t>1</t>
  </si>
  <si>
    <t>Marzo 2024</t>
  </si>
  <si>
    <t>Mapa de Calor Riesgo Inherente LA/FT
(Probabilidad X Impacto)</t>
  </si>
  <si>
    <t>PROBABILIDAD</t>
  </si>
  <si>
    <t>VALOR</t>
  </si>
  <si>
    <t>Nivel del Riesgo</t>
  </si>
  <si>
    <t>Muy Alta</t>
  </si>
  <si>
    <t>Extremo</t>
  </si>
  <si>
    <t>Alta</t>
  </si>
  <si>
    <t>Alto</t>
  </si>
  <si>
    <t>Media</t>
  </si>
  <si>
    <t>Moderado</t>
  </si>
  <si>
    <t>Baja</t>
  </si>
  <si>
    <t>Bajo</t>
  </si>
  <si>
    <t>Mínima</t>
  </si>
  <si>
    <t>IMPACTO</t>
  </si>
  <si>
    <t>Leve</t>
  </si>
  <si>
    <t>Menor</t>
  </si>
  <si>
    <t>Mayor</t>
  </si>
  <si>
    <t>ALTO</t>
  </si>
  <si>
    <t>Preventivo</t>
  </si>
  <si>
    <t>Gestión de Información Financiera y Contable</t>
  </si>
  <si>
    <t>Código Control</t>
  </si>
  <si>
    <t>CLA1</t>
  </si>
  <si>
    <t>CLA3</t>
  </si>
  <si>
    <t>CLA2</t>
  </si>
  <si>
    <t xml:space="preserve">Posibilidad de contagio por fallas en la identificación de alertas preventivas en la selección o durante la relación por inversión o cuentas bancarias con entidades financieras </t>
  </si>
  <si>
    <t>Adquisición de bienes y servicios</t>
  </si>
  <si>
    <t>Gestión de Talento Humano</t>
  </si>
  <si>
    <t>Gestión de Mercadeo</t>
  </si>
  <si>
    <t>Gestión Económica de los Agentes del Sistema</t>
  </si>
  <si>
    <t>Mapa de Calor Riesgo Residual LA/FT
(Probabilidad X Impacto)</t>
  </si>
  <si>
    <t>MODERADO</t>
  </si>
  <si>
    <t>Reducir el riesgo</t>
  </si>
  <si>
    <t>CONTROLES</t>
  </si>
  <si>
    <t>Profesional Universitario Grado 05 - Tesorería</t>
  </si>
  <si>
    <t>Correo de remisión del listado de entidades financieras</t>
  </si>
  <si>
    <t>(1 listado de entidades remitido / 1) * 100</t>
  </si>
  <si>
    <t>Profesional Especializado grado 6 - Adquisición de Bienes y Servicios</t>
  </si>
  <si>
    <t>Lista de asistencia a la jornada de sensibilización</t>
  </si>
  <si>
    <t>(Jornada de sensibilización realizada / 1) * 100</t>
  </si>
  <si>
    <t>Lista de chequeo actualizada</t>
  </si>
  <si>
    <t>(1 documento actualizado / 1) * 100</t>
  </si>
  <si>
    <t>Profesional especializado grado 6 - Talento Humano</t>
  </si>
  <si>
    <t>Registro de la consulta en la plataforma, el cual puede verificarse directamente.</t>
  </si>
  <si>
    <t>(# Consultas en la plataforma realizadas / # personas correspondientes al 5% de funcionarios vinculado) * 100</t>
  </si>
  <si>
    <t>Formato adoptado en el sistema de gestión de la Entidad</t>
  </si>
  <si>
    <t>(Un documento actualizado en el sistema de gestión de la Entidad/1)*100</t>
  </si>
  <si>
    <t xml:space="preserve">Remitir al equipo de apoyo y al Gestor de Cumplimiento de SARLAFT la base de datos de manera semestral de los contratos de explotación colateral vigentes. </t>
  </si>
  <si>
    <t>Remisión de base de datos</t>
  </si>
  <si>
    <t>(Cantidad de base de datos remitidas a la equipo de apoyo y al Gestor de Cumplimiento de SARLAFT/2)*100</t>
  </si>
  <si>
    <t>Profesional Especializado Grado 06 - Estudios Sectoriales y seguimiento a concesiones</t>
  </si>
  <si>
    <t>CLA4</t>
  </si>
  <si>
    <t>CLA5</t>
  </si>
  <si>
    <t>¿Cuenta con responsable?</t>
  </si>
  <si>
    <t>¿Cuenta con frecuencia establecida?</t>
  </si>
  <si>
    <t>¿Cuenta con evidencia?</t>
  </si>
  <si>
    <t>Tipo de control</t>
  </si>
  <si>
    <t>Total Control</t>
  </si>
  <si>
    <t>EVALUACIÓN DEL CONTROL</t>
  </si>
  <si>
    <t>Ejecución del control</t>
  </si>
  <si>
    <t>Fuerte</t>
  </si>
  <si>
    <t>Resultado evaluación</t>
  </si>
  <si>
    <t>Requiere acciones de fortalecimiento</t>
  </si>
  <si>
    <t>No</t>
  </si>
  <si>
    <t>Remitir en el segundo semestre de 2024, el listado de entidades financieras con las que se tienen inversiones y cuentas bancarias al equipo de apoyo y al Gestor de Cumplimiento de SARLAFT, para el respectivo monitoreo.</t>
  </si>
  <si>
    <t>Realizar una sensibilización a los supervisores de contratos para fortalecer su conocimiento en el desarrollo de su gestión, incluyendo el monitoreo periódico de LA/FT</t>
  </si>
  <si>
    <t>Realizar consulta aleatoria al 5% de los servidores públicos activos en la entidad en la plataforma con la que cuenta la entidad</t>
  </si>
  <si>
    <t>Consolidar anualmente la base de datos de las composiciones accionarias de concesionarios conforme a la información recibida y remitirla al equipo de apoyo y al Gestor de Cumplimiento de SARLAFT para el respectivo monitoreo.</t>
  </si>
  <si>
    <t>Base de datos de composiciones accionarias de concesionarios actualizada y envidad</t>
  </si>
  <si>
    <t>Base de datos de composiciones accionarias actualizada y enviada / 1</t>
  </si>
  <si>
    <t>Profesional Especializado Grado 6 - Negocios de Explotación Colaterales</t>
  </si>
  <si>
    <t>El Profesional Especializado Grado 6 - Negocios de Explotación Colaterales y el equipo de la Subgerencia de Negocios Colaterales de forma permanente previo a la suscripción de cualquier relación comercial, realiza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</si>
  <si>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El enlace de contratación de cada una de las áreas de la entidad que llevan a cabo procesos de contratación, de forma permanente previo a la suscripción del contrato, realizan el conocimiento de la contraparte mediante los formatos implementados para tal fin, al igual que la debida diligencia inicial mediante la consulta en la plataforma que la entidad disponga con el fin de gestionar cualquier alerta o inusualidad que pudiera exponer a la entidad al contagio.</t>
  </si>
  <si>
    <t>Adoptar en el sistema de gestión el formato de lista de chequeo documental asociadas a los contratos de explotación colateral en la cual incluyan los documentos asociados a SARLAFT</t>
  </si>
  <si>
    <t>Profesional Especializado Grado 06 - Estudios Sectoriales y seguimiento a concesiones, semestralmente solicita la composición accionaria de los concesionarios y monitoreo mediante la consulta en la plataforma que la entidad disponga con el fin de gestionar cualquier alerta o inusualidad que pudiera exponer a la entidad al contagio.</t>
  </si>
  <si>
    <t>Fecha de Inicio</t>
  </si>
  <si>
    <t>Fecha de Terminación</t>
  </si>
  <si>
    <t>Indicador</t>
  </si>
  <si>
    <t>¿Existen manuales?</t>
  </si>
  <si>
    <t>Actualizar el formato de lista de chequeo documental asociada a los contratos de TRANSMILENIO S.A., estableciendo la obligación de remitir el soporte de verificación SARLAFT, previo a la suscripción de todos y cada uno de los contratos</t>
  </si>
  <si>
    <t>El Profesional Especializado Grado 6 - Talento Humano de forma permanente previo a la vinculación de los empleados públicos y trabajadores oficiales, mediante el formato implementado para tal fin, al igual que la debida diligencia inicial mediante la consulta en la plataforma que la entidad disponga con el fin de gestionar cualquier alerta o inusualidad que pudiera exponer a la entidad al contagio.</t>
  </si>
  <si>
    <t>¿El Control es automático?</t>
  </si>
  <si>
    <t>El Profesional Especializado Grado 05 - Tesorería, anualmente en el primer trimestre de la vigencia, solicita a las entidades financieras con las que la entidad tiene inversiones o cuentas bancarias, certificación o documento que de constancia de la implementación de sus sistemas de prevención del riesgo de lavado de activos y financiación del terrorismos (según la norma aplicable SARLAFT, SAGRILAF, etc.), con el fin de reducir la exposición de la entidad al contagio.</t>
  </si>
  <si>
    <t>EXTREMO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</si>
</sst>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yy"/>
  </numFmts>
  <fonts count="17" x14ac:knownFonts="1">
    <font>
      <sz val="11"/>
      <color theme="1"/>
      <name val="Aptos Narrow"/>
      <family val="2"/>
      <scheme val="minor"/>
    </font>
    <font>
      <sz val="11"/>
      <color theme="1"/>
      <name val="Aptos Narrow"/>
      <family val="2"/>
      <scheme val="minor"/>
    </font>
    <font>
      <sz val="11"/>
      <color theme="1"/>
      <name val="Arial"/>
      <family val="2"/>
    </font>
    <font>
      <b/>
      <sz val="20"/>
      <color theme="1"/>
      <name val="Arial"/>
      <family val="2"/>
    </font>
    <font>
      <sz val="20"/>
      <color theme="1"/>
      <name val="Arial"/>
      <family val="2"/>
    </font>
    <font>
      <sz val="14"/>
      <color theme="1"/>
      <name val="Arial"/>
      <family val="2"/>
    </font>
    <font>
      <b/>
      <sz val="12"/>
      <name val="Arial"/>
      <family val="2"/>
    </font>
    <font>
      <b/>
      <sz val="10"/>
      <name val="Arial"/>
      <family val="2"/>
    </font>
    <font>
      <b/>
      <sz val="10"/>
      <color rgb="FF000000"/>
      <name val="Arial"/>
      <family val="2"/>
    </font>
    <font>
      <sz val="8"/>
      <name val="Aptos Narrow"/>
      <family val="2"/>
      <scheme val="minor"/>
    </font>
    <font>
      <sz val="16"/>
      <color theme="1"/>
      <name val="Arial"/>
      <family val="2"/>
    </font>
    <font>
      <b/>
      <sz val="16"/>
      <color theme="1"/>
      <name val="Arial"/>
      <family val="2"/>
    </font>
    <font>
      <b/>
      <sz val="16"/>
      <color theme="0"/>
      <name val="Arial"/>
      <family val="2"/>
    </font>
    <font>
      <b/>
      <sz val="16"/>
      <name val="Arial"/>
      <family val="2"/>
    </font>
    <font>
      <sz val="12"/>
      <color theme="1"/>
      <name val="Arial"/>
      <family val="2"/>
    </font>
    <font>
      <sz val="12"/>
      <name val="Arial"/>
      <family val="2"/>
    </font>
    <font>
      <sz val="12"/>
      <color rgb="FF000000"/>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EDEDED"/>
        <bgColor indexed="64"/>
      </patternFill>
    </fill>
    <fill>
      <patternFill patternType="solid">
        <fgColor rgb="FFD9E1F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bottom style="medium">
        <color indexed="64"/>
      </bottom>
      <diagonal/>
    </border>
    <border>
      <left/>
      <right style="thin">
        <color rgb="FF000000"/>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thin">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top/>
      <bottom style="medium">
        <color indexed="64"/>
      </bottom>
      <diagonal/>
    </border>
    <border>
      <left/>
      <right/>
      <top/>
      <bottom style="thin">
        <color rgb="FF000000"/>
      </bottom>
      <diagonal/>
    </border>
    <border>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4">
    <xf numFmtId="0" fontId="0" fillId="0" borderId="0"/>
    <xf numFmtId="0" fontId="1" fillId="0" borderId="0"/>
    <xf numFmtId="0" fontId="1" fillId="0" borderId="0"/>
    <xf numFmtId="0" fontId="1" fillId="0" borderId="0"/>
  </cellStyleXfs>
  <cellXfs count="163">
    <xf numFmtId="0" fontId="0" fillId="0" borderId="0" xfId="0"/>
    <xf numFmtId="0" fontId="2" fillId="0" borderId="0" xfId="1" applyFont="1" applyAlignment="1">
      <alignment horizontal="justify" vertical="center"/>
    </xf>
    <xf numFmtId="49" fontId="3" fillId="2" borderId="1" xfId="2" applyNumberFormat="1" applyFont="1" applyFill="1" applyBorder="1" applyAlignment="1">
      <alignment vertical="center" wrapText="1"/>
    </xf>
    <xf numFmtId="49" fontId="4" fillId="2" borderId="1" xfId="2" applyNumberFormat="1" applyFont="1" applyFill="1" applyBorder="1" applyAlignment="1">
      <alignment vertical="center" wrapText="1"/>
    </xf>
    <xf numFmtId="0" fontId="5" fillId="0" borderId="0" xfId="1" applyFont="1" applyAlignment="1">
      <alignment horizontal="justify" vertical="center"/>
    </xf>
    <xf numFmtId="0" fontId="0" fillId="0" borderId="0" xfId="0" applyAlignment="1">
      <alignment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10" borderId="9"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5" borderId="14"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5" borderId="43" xfId="0" applyFont="1" applyFill="1" applyBorder="1" applyAlignment="1">
      <alignment horizontal="center" vertical="center"/>
    </xf>
    <xf numFmtId="0" fontId="7"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7" fillId="12" borderId="38" xfId="0" applyFont="1" applyFill="1" applyBorder="1" applyAlignment="1">
      <alignment horizontal="center" vertical="center"/>
    </xf>
    <xf numFmtId="0" fontId="7" fillId="12" borderId="39" xfId="0" applyFont="1" applyFill="1" applyBorder="1" applyAlignment="1">
      <alignment horizontal="center" vertical="center"/>
    </xf>
    <xf numFmtId="0" fontId="7" fillId="12" borderId="41" xfId="0" applyFont="1" applyFill="1" applyBorder="1" applyAlignment="1">
      <alignment horizontal="center" vertical="center"/>
    </xf>
    <xf numFmtId="0" fontId="7" fillId="12" borderId="44" xfId="0" applyFont="1" applyFill="1" applyBorder="1" applyAlignment="1">
      <alignment horizontal="center" vertical="center"/>
    </xf>
    <xf numFmtId="0" fontId="7" fillId="13" borderId="35" xfId="0" applyFont="1" applyFill="1" applyBorder="1" applyAlignment="1">
      <alignment vertical="center"/>
    </xf>
    <xf numFmtId="0" fontId="7" fillId="13" borderId="39" xfId="0" applyFont="1" applyFill="1" applyBorder="1" applyAlignment="1">
      <alignment horizontal="center" vertical="center"/>
    </xf>
    <xf numFmtId="0" fontId="7" fillId="13" borderId="41" xfId="0" applyFont="1" applyFill="1" applyBorder="1" applyAlignment="1">
      <alignment horizontal="center" vertical="center"/>
    </xf>
    <xf numFmtId="0" fontId="7" fillId="13" borderId="4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45" xfId="0" applyFont="1" applyFill="1" applyBorder="1" applyAlignment="1">
      <alignment horizontal="center" vertical="center"/>
    </xf>
    <xf numFmtId="0" fontId="7" fillId="13" borderId="25" xfId="0" applyFont="1" applyFill="1" applyBorder="1" applyAlignment="1">
      <alignment horizontal="center" vertical="center" wrapText="1"/>
    </xf>
    <xf numFmtId="0" fontId="7" fillId="13" borderId="2" xfId="0" applyFont="1" applyFill="1" applyBorder="1" applyAlignment="1">
      <alignment horizontal="centerContinuous" vertical="center" wrapText="1"/>
    </xf>
    <xf numFmtId="0" fontId="7" fillId="13" borderId="3" xfId="0" applyFont="1" applyFill="1" applyBorder="1" applyAlignment="1">
      <alignment horizontal="centerContinuous" vertical="center" wrapText="1"/>
    </xf>
    <xf numFmtId="0" fontId="7" fillId="13" borderId="4" xfId="0" applyFont="1" applyFill="1" applyBorder="1" applyAlignment="1">
      <alignment horizontal="centerContinuous" vertical="center" wrapText="1"/>
    </xf>
    <xf numFmtId="0" fontId="8" fillId="11" borderId="1" xfId="0" applyFont="1" applyFill="1" applyBorder="1" applyAlignment="1">
      <alignment horizontal="left" vertical="center" wrapText="1" indent="12"/>
    </xf>
    <xf numFmtId="0" fontId="8" fillId="10" borderId="1" xfId="0" applyFont="1" applyFill="1" applyBorder="1" applyAlignment="1">
      <alignment horizontal="left" vertical="center" wrapText="1" indent="12"/>
    </xf>
    <xf numFmtId="0" fontId="8" fillId="11" borderId="27" xfId="0" applyFont="1" applyFill="1" applyBorder="1" applyAlignment="1">
      <alignment horizontal="center" vertical="center" wrapText="1"/>
    </xf>
    <xf numFmtId="0" fontId="8" fillId="10" borderId="18" xfId="0" applyFont="1" applyFill="1" applyBorder="1" applyAlignment="1">
      <alignment horizontal="left" vertical="center" wrapText="1" indent="12"/>
    </xf>
    <xf numFmtId="0" fontId="8" fillId="9" borderId="18" xfId="0" applyFont="1" applyFill="1" applyBorder="1" applyAlignment="1">
      <alignment horizontal="left" vertical="center" wrapText="1" indent="12"/>
    </xf>
    <xf numFmtId="0" fontId="10" fillId="0" borderId="0" xfId="1" applyFont="1" applyAlignment="1">
      <alignment horizontal="justify" vertical="center"/>
    </xf>
    <xf numFmtId="0" fontId="11" fillId="7" borderId="2" xfId="2" applyFont="1" applyFill="1" applyBorder="1" applyAlignment="1" applyProtection="1">
      <alignment horizontal="centerContinuous" vertical="center" wrapText="1"/>
      <protection locked="0"/>
    </xf>
    <xf numFmtId="0" fontId="11" fillId="7" borderId="3" xfId="2" applyFont="1" applyFill="1" applyBorder="1" applyAlignment="1" applyProtection="1">
      <alignment horizontal="centerContinuous" vertical="center" wrapText="1"/>
      <protection locked="0"/>
    </xf>
    <xf numFmtId="0" fontId="11" fillId="14" borderId="35" xfId="1" applyFont="1" applyFill="1" applyBorder="1" applyAlignment="1">
      <alignment horizontal="centerContinuous" vertical="center"/>
    </xf>
    <xf numFmtId="0" fontId="10" fillId="14" borderId="53" xfId="1" applyFont="1" applyFill="1" applyBorder="1" applyAlignment="1">
      <alignment horizontal="centerContinuous" vertical="center"/>
    </xf>
    <xf numFmtId="0" fontId="12" fillId="14" borderId="53" xfId="1" applyFont="1" applyFill="1" applyBorder="1" applyAlignment="1">
      <alignment horizontal="centerContinuous" vertical="center"/>
    </xf>
    <xf numFmtId="0" fontId="12" fillId="14" borderId="54" xfId="1" applyFont="1" applyFill="1" applyBorder="1" applyAlignment="1">
      <alignment horizontal="centerContinuous" vertical="center"/>
    </xf>
    <xf numFmtId="0" fontId="12" fillId="16" borderId="3" xfId="1" applyFont="1" applyFill="1" applyBorder="1" applyAlignment="1">
      <alignment horizontal="centerContinuous" vertical="center"/>
    </xf>
    <xf numFmtId="0" fontId="13" fillId="16" borderId="2" xfId="1" applyFont="1" applyFill="1" applyBorder="1" applyAlignment="1">
      <alignment horizontal="centerContinuous" vertical="center"/>
    </xf>
    <xf numFmtId="0" fontId="12" fillId="16" borderId="4" xfId="1" applyFont="1" applyFill="1" applyBorder="1" applyAlignment="1">
      <alignment horizontal="centerContinuous" vertical="center"/>
    </xf>
    <xf numFmtId="0" fontId="6" fillId="6" borderId="29" xfId="1" applyFont="1" applyFill="1" applyBorder="1" applyAlignment="1">
      <alignment horizontal="left" vertical="center" wrapText="1"/>
    </xf>
    <xf numFmtId="0" fontId="6" fillId="6" borderId="30" xfId="1" applyFont="1" applyFill="1" applyBorder="1" applyAlignment="1">
      <alignment horizontal="left" vertical="center" wrapText="1"/>
    </xf>
    <xf numFmtId="0" fontId="6" fillId="6" borderId="31" xfId="1" applyFont="1" applyFill="1" applyBorder="1" applyAlignment="1">
      <alignment horizontal="left" vertical="center" wrapText="1"/>
    </xf>
    <xf numFmtId="0" fontId="6" fillId="6" borderId="47" xfId="1" applyFont="1" applyFill="1" applyBorder="1" applyAlignment="1">
      <alignment horizontal="left" vertical="center" wrapText="1"/>
    </xf>
    <xf numFmtId="0" fontId="6" fillId="6" borderId="32" xfId="1" applyFont="1" applyFill="1" applyBorder="1" applyAlignment="1">
      <alignment horizontal="left" vertical="center" wrapText="1"/>
    </xf>
    <xf numFmtId="0" fontId="6" fillId="8" borderId="51" xfId="1" applyFont="1" applyFill="1" applyBorder="1" applyAlignment="1">
      <alignment horizontal="left" vertical="center" wrapText="1"/>
    </xf>
    <xf numFmtId="0" fontId="6" fillId="8" borderId="24" xfId="1" applyFont="1" applyFill="1" applyBorder="1" applyAlignment="1">
      <alignment horizontal="left" vertical="center" wrapText="1"/>
    </xf>
    <xf numFmtId="0" fontId="6" fillId="8" borderId="52" xfId="1" applyFont="1" applyFill="1" applyBorder="1" applyAlignment="1">
      <alignment horizontal="left" vertical="center" wrapText="1"/>
    </xf>
    <xf numFmtId="0" fontId="6" fillId="8" borderId="61" xfId="1" applyFont="1" applyFill="1" applyBorder="1" applyAlignment="1">
      <alignment horizontal="left" vertical="center" wrapText="1"/>
    </xf>
    <xf numFmtId="0" fontId="6" fillId="8" borderId="31" xfId="1" applyFont="1" applyFill="1" applyBorder="1" applyAlignment="1">
      <alignment horizontal="left" vertical="center" wrapText="1"/>
    </xf>
    <xf numFmtId="0" fontId="6" fillId="15" borderId="2"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13" fillId="4" borderId="35" xfId="3" applyFont="1" applyFill="1" applyBorder="1" applyAlignment="1">
      <alignment horizontal="centerContinuous" vertical="center"/>
    </xf>
    <xf numFmtId="0" fontId="13" fillId="4" borderId="53" xfId="3" applyFont="1" applyFill="1" applyBorder="1" applyAlignment="1">
      <alignment horizontal="centerContinuous" vertical="center"/>
    </xf>
    <xf numFmtId="0" fontId="13" fillId="4" borderId="54" xfId="3" applyFont="1" applyFill="1" applyBorder="1" applyAlignment="1">
      <alignment horizontal="centerContinuous" vertical="center"/>
    </xf>
    <xf numFmtId="0" fontId="2" fillId="0" borderId="0" xfId="0" applyFont="1"/>
    <xf numFmtId="0" fontId="14" fillId="0" borderId="0" xfId="1" applyFont="1" applyAlignment="1">
      <alignment horizontal="left" vertical="center" wrapText="1"/>
    </xf>
    <xf numFmtId="0" fontId="14" fillId="0" borderId="0" xfId="1" applyFont="1" applyAlignment="1">
      <alignment horizontal="left" vertical="center"/>
    </xf>
    <xf numFmtId="0" fontId="15" fillId="0" borderId="26" xfId="1" applyFont="1" applyBorder="1" applyAlignment="1">
      <alignment horizontal="justify" vertical="center" wrapText="1"/>
    </xf>
    <xf numFmtId="0" fontId="15" fillId="0" borderId="27" xfId="1" applyFont="1" applyBorder="1" applyAlignment="1">
      <alignment horizontal="justify" vertical="center" wrapText="1"/>
    </xf>
    <xf numFmtId="0" fontId="15" fillId="0" borderId="27" xfId="1" applyFont="1" applyBorder="1" applyAlignment="1">
      <alignment vertical="center" wrapText="1"/>
    </xf>
    <xf numFmtId="0" fontId="15" fillId="0" borderId="27" xfId="1" applyFont="1" applyBorder="1" applyAlignment="1">
      <alignment horizontal="left" vertical="center" wrapText="1"/>
    </xf>
    <xf numFmtId="0" fontId="15" fillId="0" borderId="28" xfId="1" applyFont="1" applyBorder="1" applyAlignment="1">
      <alignment horizontal="left" vertical="center" wrapText="1"/>
    </xf>
    <xf numFmtId="0" fontId="15" fillId="0" borderId="48" xfId="1" applyFont="1" applyBorder="1" applyAlignment="1">
      <alignment horizontal="center" vertical="center" wrapText="1"/>
    </xf>
    <xf numFmtId="0" fontId="15" fillId="0" borderId="27"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27" xfId="1" applyFont="1" applyBorder="1" applyAlignment="1">
      <alignment horizontal="justify" vertical="center" wrapText="1"/>
    </xf>
    <xf numFmtId="0" fontId="16" fillId="0" borderId="9" xfId="1" applyFont="1" applyBorder="1" applyAlignment="1">
      <alignment horizontal="left" vertical="center" wrapText="1"/>
    </xf>
    <xf numFmtId="0" fontId="16" fillId="0" borderId="9" xfId="1" applyFont="1" applyBorder="1" applyAlignment="1">
      <alignment horizontal="center" vertical="center" wrapText="1"/>
    </xf>
    <xf numFmtId="0" fontId="16" fillId="0" borderId="62" xfId="1" applyFont="1" applyBorder="1" applyAlignment="1">
      <alignment horizontal="justify" vertical="center" wrapText="1"/>
    </xf>
    <xf numFmtId="0" fontId="16" fillId="0" borderId="76" xfId="1" applyFont="1" applyBorder="1" applyAlignment="1">
      <alignment horizontal="center" vertical="center" wrapText="1"/>
    </xf>
    <xf numFmtId="0" fontId="16" fillId="0" borderId="65" xfId="1" applyFont="1" applyBorder="1" applyAlignment="1">
      <alignment horizontal="center" vertical="center" wrapText="1"/>
    </xf>
    <xf numFmtId="0" fontId="16" fillId="0" borderId="81" xfId="1" applyFont="1" applyBorder="1" applyAlignment="1">
      <alignment horizontal="center" vertical="center" wrapText="1"/>
    </xf>
    <xf numFmtId="0" fontId="16" fillId="0" borderId="71" xfId="1" applyFont="1" applyBorder="1" applyAlignment="1">
      <alignment horizontal="center" vertical="center" wrapText="1"/>
    </xf>
    <xf numFmtId="0" fontId="16" fillId="0" borderId="6" xfId="1" applyFont="1" applyBorder="1" applyAlignment="1">
      <alignment horizontal="left" vertical="center" wrapText="1"/>
    </xf>
    <xf numFmtId="0" fontId="16" fillId="0" borderId="5" xfId="1" applyFont="1" applyBorder="1" applyAlignment="1">
      <alignment horizontal="justify" vertical="center" wrapText="1"/>
    </xf>
    <xf numFmtId="0" fontId="16" fillId="0" borderId="5" xfId="1" applyFont="1" applyBorder="1" applyAlignment="1">
      <alignment horizontal="left" vertical="center" wrapText="1"/>
    </xf>
    <xf numFmtId="164" fontId="16" fillId="0" borderId="7" xfId="1" applyNumberFormat="1" applyFont="1" applyBorder="1" applyAlignment="1">
      <alignment horizontal="center" vertical="center" wrapText="1"/>
    </xf>
    <xf numFmtId="0" fontId="16" fillId="0" borderId="55" xfId="1" applyFont="1" applyBorder="1" applyAlignment="1">
      <alignment horizontal="center" vertical="center" wrapText="1"/>
    </xf>
    <xf numFmtId="0" fontId="14" fillId="0" borderId="0" xfId="0" applyFont="1"/>
    <xf numFmtId="0" fontId="15" fillId="0" borderId="14" xfId="1" applyFont="1" applyBorder="1" applyAlignment="1">
      <alignment horizontal="justify" vertical="center" wrapText="1"/>
    </xf>
    <xf numFmtId="0" fontId="15" fillId="0" borderId="1" xfId="1" applyFont="1" applyBorder="1" applyAlignment="1">
      <alignment horizontal="justify" vertical="center" wrapText="1"/>
    </xf>
    <xf numFmtId="15" fontId="15" fillId="2" borderId="1" xfId="1" applyNumberFormat="1" applyFont="1" applyFill="1" applyBorder="1" applyAlignment="1">
      <alignment horizontal="justify" vertical="center" wrapText="1"/>
    </xf>
    <xf numFmtId="0" fontId="15" fillId="0" borderId="15" xfId="1" applyFont="1" applyBorder="1" applyAlignment="1">
      <alignment horizontal="left" vertical="center" wrapText="1"/>
    </xf>
    <xf numFmtId="0" fontId="15" fillId="0" borderId="49"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4" xfId="1" applyFont="1" applyBorder="1" applyAlignment="1">
      <alignment horizontal="justify" vertical="center" wrapText="1"/>
    </xf>
    <xf numFmtId="0" fontId="16" fillId="0" borderId="1" xfId="1" applyFont="1" applyBorder="1" applyAlignment="1">
      <alignment horizontal="left" vertical="center" wrapText="1"/>
    </xf>
    <xf numFmtId="0" fontId="16" fillId="0" borderId="1" xfId="1" applyFont="1" applyBorder="1" applyAlignment="1">
      <alignment horizontal="center" vertical="center" wrapText="1"/>
    </xf>
    <xf numFmtId="0" fontId="16" fillId="0" borderId="63" xfId="1" applyFont="1" applyBorder="1" applyAlignment="1">
      <alignment horizontal="justify" vertical="center" wrapText="1"/>
    </xf>
    <xf numFmtId="0" fontId="16" fillId="0" borderId="77" xfId="1" applyFont="1" applyBorder="1" applyAlignment="1">
      <alignment horizontal="center" wrapText="1"/>
    </xf>
    <xf numFmtId="0" fontId="16" fillId="0" borderId="70" xfId="1" applyFont="1" applyBorder="1" applyAlignment="1">
      <alignment horizontal="center" wrapText="1"/>
    </xf>
    <xf numFmtId="0" fontId="16" fillId="0" borderId="82" xfId="1" applyFont="1" applyBorder="1" applyAlignment="1">
      <alignment horizontal="center" wrapText="1"/>
    </xf>
    <xf numFmtId="0" fontId="16" fillId="0" borderId="72" xfId="1" applyFont="1" applyBorder="1" applyAlignment="1">
      <alignment horizontal="center" wrapText="1"/>
    </xf>
    <xf numFmtId="0" fontId="16" fillId="0" borderId="12" xfId="1" applyFont="1" applyBorder="1" applyAlignment="1">
      <alignment horizontal="left" vertical="center" wrapText="1"/>
    </xf>
    <xf numFmtId="0" fontId="16" fillId="0" borderId="11" xfId="1" applyFont="1" applyBorder="1" applyAlignment="1">
      <alignment horizontal="justify" vertical="center" wrapText="1"/>
    </xf>
    <xf numFmtId="164" fontId="16" fillId="0" borderId="13" xfId="1" applyNumberFormat="1" applyFont="1" applyBorder="1" applyAlignment="1">
      <alignment horizontal="center" vertical="center" wrapText="1"/>
    </xf>
    <xf numFmtId="0" fontId="16" fillId="0" borderId="56" xfId="1" applyFont="1" applyBorder="1" applyAlignment="1">
      <alignment horizontal="center" vertical="center" wrapText="1"/>
    </xf>
    <xf numFmtId="0" fontId="16" fillId="0" borderId="78" xfId="1" applyFont="1" applyBorder="1" applyAlignment="1">
      <alignment horizontal="center" vertical="center" wrapText="1"/>
    </xf>
    <xf numFmtId="0" fontId="16" fillId="0" borderId="69" xfId="1" applyFont="1" applyBorder="1" applyAlignment="1">
      <alignment horizontal="center" vertical="center" wrapText="1"/>
    </xf>
    <xf numFmtId="0" fontId="16" fillId="0" borderId="83" xfId="1" applyFont="1" applyBorder="1" applyAlignment="1">
      <alignment horizontal="center" vertical="center" wrapText="1"/>
    </xf>
    <xf numFmtId="0" fontId="16" fillId="0" borderId="73" xfId="1" applyFont="1" applyBorder="1" applyAlignment="1">
      <alignment horizontal="center" vertical="center" wrapText="1"/>
    </xf>
    <xf numFmtId="0" fontId="14" fillId="2" borderId="1" xfId="1" applyFont="1" applyFill="1" applyBorder="1" applyAlignment="1">
      <alignment horizontal="justify" vertical="center" wrapText="1"/>
    </xf>
    <xf numFmtId="0" fontId="16" fillId="0" borderId="79" xfId="1" applyFont="1" applyBorder="1" applyAlignment="1">
      <alignment horizontal="center" vertical="center" wrapText="1"/>
    </xf>
    <xf numFmtId="0" fontId="16" fillId="0" borderId="66" xfId="1" applyFont="1" applyBorder="1" applyAlignment="1">
      <alignment horizontal="center" vertical="center" wrapText="1"/>
    </xf>
    <xf numFmtId="0" fontId="16" fillId="0" borderId="84" xfId="1" applyFont="1" applyBorder="1" applyAlignment="1">
      <alignment horizontal="center" vertical="center" wrapText="1"/>
    </xf>
    <xf numFmtId="0" fontId="16" fillId="0" borderId="74" xfId="1" applyFont="1" applyBorder="1" applyAlignment="1">
      <alignment horizontal="center" vertical="center" wrapText="1"/>
    </xf>
    <xf numFmtId="0" fontId="16" fillId="0" borderId="12" xfId="1" applyFont="1" applyBorder="1" applyAlignment="1">
      <alignment horizontal="justify" vertical="center" wrapText="1"/>
    </xf>
    <xf numFmtId="0" fontId="16" fillId="0" borderId="22" xfId="1" applyFont="1" applyBorder="1" applyAlignment="1">
      <alignment horizontal="justify" vertical="center" wrapText="1"/>
    </xf>
    <xf numFmtId="0" fontId="16" fillId="0" borderId="64" xfId="1" applyFont="1" applyBorder="1" applyAlignment="1">
      <alignment horizontal="justify" vertical="center" wrapText="1"/>
    </xf>
    <xf numFmtId="0" fontId="16" fillId="0" borderId="80" xfId="1" applyFont="1" applyBorder="1" applyAlignment="1">
      <alignment horizontal="center" vertical="center" wrapText="1"/>
    </xf>
    <xf numFmtId="0" fontId="16" fillId="0" borderId="67" xfId="1" applyFont="1" applyBorder="1" applyAlignment="1">
      <alignment horizontal="center" vertical="center" wrapText="1"/>
    </xf>
    <xf numFmtId="0" fontId="16" fillId="0" borderId="85" xfId="1" applyFont="1" applyBorder="1" applyAlignment="1">
      <alignment horizontal="center" vertical="center" wrapText="1"/>
    </xf>
    <xf numFmtId="0" fontId="16" fillId="0" borderId="23" xfId="1" applyFont="1" applyBorder="1" applyAlignment="1">
      <alignment horizontal="justify" vertical="center" wrapText="1"/>
    </xf>
    <xf numFmtId="164" fontId="16" fillId="0" borderId="57" xfId="1" applyNumberFormat="1" applyFont="1" applyBorder="1" applyAlignment="1">
      <alignment horizontal="center" vertical="center" wrapText="1"/>
    </xf>
    <xf numFmtId="0" fontId="16" fillId="0" borderId="58" xfId="1" applyFont="1" applyBorder="1" applyAlignment="1">
      <alignment horizontal="center" vertical="center" wrapText="1"/>
    </xf>
    <xf numFmtId="0" fontId="15" fillId="0" borderId="17"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horizontal="left" vertical="center" wrapText="1"/>
    </xf>
    <xf numFmtId="0" fontId="15" fillId="0" borderId="50" xfId="1" applyFont="1" applyBorder="1" applyAlignment="1">
      <alignment horizontal="center" vertical="center" wrapText="1"/>
    </xf>
    <xf numFmtId="0" fontId="15" fillId="0" borderId="18" xfId="1" applyFont="1" applyBorder="1" applyAlignment="1">
      <alignment horizontal="center" vertical="center" wrapText="1"/>
    </xf>
    <xf numFmtId="0" fontId="16" fillId="0" borderId="17" xfId="1" applyFont="1" applyBorder="1" applyAlignment="1">
      <alignment horizontal="justify" vertical="center" wrapText="1"/>
    </xf>
    <xf numFmtId="0" fontId="16" fillId="0" borderId="18" xfId="1" applyFont="1" applyBorder="1" applyAlignment="1">
      <alignment horizontal="justify" vertical="center" wrapText="1"/>
    </xf>
    <xf numFmtId="0" fontId="16" fillId="0" borderId="18" xfId="1" applyFont="1" applyBorder="1" applyAlignment="1">
      <alignment horizontal="left" vertical="center" wrapText="1"/>
    </xf>
    <xf numFmtId="0" fontId="14" fillId="2" borderId="18" xfId="1" applyFont="1" applyFill="1" applyBorder="1" applyAlignment="1">
      <alignment horizontal="justify" vertical="center" wrapText="1"/>
    </xf>
    <xf numFmtId="0" fontId="16" fillId="0" borderId="18" xfId="1" applyFont="1" applyBorder="1" applyAlignment="1">
      <alignment horizontal="center" vertical="center" wrapText="1"/>
    </xf>
    <xf numFmtId="0" fontId="16" fillId="0" borderId="45" xfId="1" applyFont="1" applyBorder="1" applyAlignment="1">
      <alignment horizontal="justify" vertical="center" wrapText="1"/>
    </xf>
    <xf numFmtId="0" fontId="16" fillId="0" borderId="21"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20" xfId="1" applyFont="1" applyBorder="1" applyAlignment="1">
      <alignment horizontal="center" vertical="center" wrapText="1"/>
    </xf>
    <xf numFmtId="0" fontId="16" fillId="0" borderId="75" xfId="1" applyFont="1" applyBorder="1" applyAlignment="1">
      <alignment horizontal="center" vertical="center" wrapText="1"/>
    </xf>
    <xf numFmtId="0" fontId="16" fillId="0" borderId="24" xfId="1" applyFont="1" applyBorder="1" applyAlignment="1">
      <alignment horizontal="justify" vertical="center" wrapText="1"/>
    </xf>
    <xf numFmtId="0" fontId="16" fillId="0" borderId="16" xfId="1" applyFont="1" applyBorder="1" applyAlignment="1">
      <alignment horizontal="justify" vertical="center" wrapText="1"/>
    </xf>
    <xf numFmtId="164" fontId="16" fillId="0" borderId="59" xfId="1" applyNumberFormat="1" applyFont="1" applyBorder="1" applyAlignment="1">
      <alignment horizontal="center" vertical="center" wrapText="1"/>
    </xf>
    <xf numFmtId="0" fontId="16" fillId="0" borderId="60" xfId="1" applyFont="1" applyBorder="1" applyAlignment="1">
      <alignment horizontal="center" vertical="center" wrapText="1"/>
    </xf>
    <xf numFmtId="0" fontId="6" fillId="15" borderId="32" xfId="1" applyFont="1" applyFill="1" applyBorder="1" applyAlignment="1">
      <alignment horizontal="left" vertical="center" wrapText="1"/>
    </xf>
    <xf numFmtId="0" fontId="6" fillId="15" borderId="30" xfId="1" applyFont="1" applyFill="1" applyBorder="1" applyAlignment="1">
      <alignment horizontal="left" vertical="center" wrapText="1"/>
    </xf>
    <xf numFmtId="0" fontId="6" fillId="3" borderId="48" xfId="3" applyFont="1" applyFill="1" applyBorder="1" applyAlignment="1">
      <alignment horizontal="left" vertical="center" wrapText="1"/>
    </xf>
    <xf numFmtId="0" fontId="6" fillId="3" borderId="27" xfId="3" applyFont="1" applyFill="1" applyBorder="1" applyAlignment="1">
      <alignment horizontal="left" vertical="center" wrapText="1"/>
    </xf>
    <xf numFmtId="0" fontId="6" fillId="3" borderId="28" xfId="3" applyFont="1" applyFill="1" applyBorder="1" applyAlignment="1">
      <alignment horizontal="left" vertical="center" wrapText="1"/>
    </xf>
    <xf numFmtId="0" fontId="14" fillId="0" borderId="46"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cellXfs>
  <cellStyles count="4">
    <cellStyle name="Normal" xfId="0" builtinId="0"/>
    <cellStyle name="Normal 2 3" xfId="1" xr:uid="{B8C87F46-C963-40C0-A7DF-575499C6F4B1}"/>
    <cellStyle name="Normal 2 3 2" xfId="3" xr:uid="{6B77E6F1-90C9-4723-B4D3-254B61D8E564}"/>
    <cellStyle name="Normal 3 5 2 2" xfId="2" xr:uid="{59908E47-9A92-42DA-A794-408CD8CE411F}"/>
  </cellStyles>
  <dxfs count="9">
    <dxf>
      <font>
        <b/>
        <i val="0"/>
        <color auto="1"/>
      </font>
      <fill>
        <patternFill>
          <bgColor rgb="FFC00000"/>
        </patternFill>
      </fill>
    </dxf>
    <dxf>
      <font>
        <b/>
        <i val="0"/>
        <color auto="1"/>
      </font>
      <fill>
        <patternFill>
          <bgColor theme="5"/>
        </patternFill>
      </fill>
    </dxf>
    <dxf>
      <font>
        <b/>
        <i val="0"/>
        <color auto="1"/>
      </font>
      <fill>
        <patternFill>
          <bgColor rgb="FFFFFF00"/>
        </patternFill>
      </fill>
    </dxf>
    <dxf>
      <font>
        <b/>
        <i val="0"/>
        <color auto="1"/>
      </font>
      <fill>
        <patternFill>
          <bgColor rgb="FF92D050"/>
        </patternFill>
      </fill>
    </dxf>
    <dxf>
      <font>
        <b/>
        <i val="0"/>
        <color auto="1"/>
      </font>
      <fill>
        <patternFill>
          <bgColor rgb="FF00B05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1025525</xdr:colOff>
      <xdr:row>0</xdr:row>
      <xdr:rowOff>320675</xdr:rowOff>
    </xdr:from>
    <xdr:ext cx="1628587" cy="1449935"/>
    <xdr:pic>
      <xdr:nvPicPr>
        <xdr:cNvPr id="3" name="Imagen 4" descr="Resultado de imagen para logo transmilenio">
          <a:extLst>
            <a:ext uri="{FF2B5EF4-FFF2-40B4-BE49-F238E27FC236}">
              <a16:creationId xmlns:a16="http://schemas.microsoft.com/office/drawing/2014/main" id="{D734DCA9-078C-424E-9598-45E11E835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2111375" y="320675"/>
          <a:ext cx="1628587" cy="144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154779</xdr:colOff>
      <xdr:row>9</xdr:row>
      <xdr:rowOff>50013</xdr:rowOff>
    </xdr:from>
    <xdr:to>
      <xdr:col>8</xdr:col>
      <xdr:colOff>466725</xdr:colOff>
      <xdr:row>10</xdr:row>
      <xdr:rowOff>85726</xdr:rowOff>
    </xdr:to>
    <xdr:sp macro="" textlink="">
      <xdr:nvSpPr>
        <xdr:cNvPr id="2" name="Flecha: a la derecha 1">
          <a:extLst>
            <a:ext uri="{FF2B5EF4-FFF2-40B4-BE49-F238E27FC236}">
              <a16:creationId xmlns:a16="http://schemas.microsoft.com/office/drawing/2014/main" id="{23E04EB9-0407-4BAA-A4F7-F0DD4A75CC46}"/>
            </a:ext>
          </a:extLst>
        </xdr:cNvPr>
        <xdr:cNvSpPr/>
      </xdr:nvSpPr>
      <xdr:spPr>
        <a:xfrm>
          <a:off x="3440904" y="5193513"/>
          <a:ext cx="47696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xdr:col>
      <xdr:colOff>161925</xdr:colOff>
      <xdr:row>2</xdr:row>
      <xdr:rowOff>276225</xdr:rowOff>
    </xdr:from>
    <xdr:to>
      <xdr:col>1</xdr:col>
      <xdr:colOff>608410</xdr:colOff>
      <xdr:row>8</xdr:row>
      <xdr:rowOff>236935</xdr:rowOff>
    </xdr:to>
    <xdr:sp macro="" textlink="">
      <xdr:nvSpPr>
        <xdr:cNvPr id="3" name="Flecha: a la derecha 2">
          <a:extLst>
            <a:ext uri="{FF2B5EF4-FFF2-40B4-BE49-F238E27FC236}">
              <a16:creationId xmlns:a16="http://schemas.microsoft.com/office/drawing/2014/main" id="{31D3E7F4-FA21-4DB0-98CE-1061896D0E6E}"/>
            </a:ext>
          </a:extLst>
        </xdr:cNvPr>
        <xdr:cNvSpPr/>
      </xdr:nvSpPr>
      <xdr:spPr>
        <a:xfrm rot="16200000">
          <a:off x="300038" y="3348037"/>
          <a:ext cx="3218260"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7</xdr:col>
      <xdr:colOff>123826</xdr:colOff>
      <xdr:row>4</xdr:row>
      <xdr:rowOff>57150</xdr:rowOff>
    </xdr:from>
    <xdr:to>
      <xdr:col>7</xdr:col>
      <xdr:colOff>895350</xdr:colOff>
      <xdr:row>4</xdr:row>
      <xdr:rowOff>847725</xdr:rowOff>
    </xdr:to>
    <xdr:sp macro="" textlink="">
      <xdr:nvSpPr>
        <xdr:cNvPr id="4" name="Elipse 3">
          <a:extLst>
            <a:ext uri="{FF2B5EF4-FFF2-40B4-BE49-F238E27FC236}">
              <a16:creationId xmlns:a16="http://schemas.microsoft.com/office/drawing/2014/main" id="{95E35C83-D6C7-E2B3-0FAF-02CD1192F4D7}"/>
            </a:ext>
          </a:extLst>
        </xdr:cNvPr>
        <xdr:cNvSpPr/>
      </xdr:nvSpPr>
      <xdr:spPr>
        <a:xfrm>
          <a:off x="7953376" y="285750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7</xdr:col>
      <xdr:colOff>209550</xdr:colOff>
      <xdr:row>6</xdr:row>
      <xdr:rowOff>123825</xdr:rowOff>
    </xdr:from>
    <xdr:to>
      <xdr:col>7</xdr:col>
      <xdr:colOff>838199</xdr:colOff>
      <xdr:row>6</xdr:row>
      <xdr:rowOff>762000</xdr:rowOff>
    </xdr:to>
    <xdr:sp macro="" textlink="">
      <xdr:nvSpPr>
        <xdr:cNvPr id="6" name="Elipse 5">
          <a:extLst>
            <a:ext uri="{FF2B5EF4-FFF2-40B4-BE49-F238E27FC236}">
              <a16:creationId xmlns:a16="http://schemas.microsoft.com/office/drawing/2014/main" id="{86B7D379-813C-4DB4-A909-29AF72176787}"/>
            </a:ext>
          </a:extLst>
        </xdr:cNvPr>
        <xdr:cNvSpPr/>
      </xdr:nvSpPr>
      <xdr:spPr>
        <a:xfrm>
          <a:off x="8039100" y="475297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 LA3</a:t>
          </a:r>
        </a:p>
      </xdr:txBody>
    </xdr:sp>
    <xdr:clientData/>
  </xdr:twoCellAnchor>
  <xdr:twoCellAnchor>
    <xdr:from>
      <xdr:col>15</xdr:col>
      <xdr:colOff>154779</xdr:colOff>
      <xdr:row>9</xdr:row>
      <xdr:rowOff>50013</xdr:rowOff>
    </xdr:from>
    <xdr:to>
      <xdr:col>19</xdr:col>
      <xdr:colOff>466725</xdr:colOff>
      <xdr:row>10</xdr:row>
      <xdr:rowOff>85726</xdr:rowOff>
    </xdr:to>
    <xdr:sp macro="" textlink="">
      <xdr:nvSpPr>
        <xdr:cNvPr id="12" name="Flecha: a la derecha 11">
          <a:extLst>
            <a:ext uri="{FF2B5EF4-FFF2-40B4-BE49-F238E27FC236}">
              <a16:creationId xmlns:a16="http://schemas.microsoft.com/office/drawing/2014/main" id="{C74AAF6C-FED3-4A71-8625-36AF41BEF283}"/>
            </a:ext>
          </a:extLst>
        </xdr:cNvPr>
        <xdr:cNvSpPr/>
      </xdr:nvSpPr>
      <xdr:spPr>
        <a:xfrm>
          <a:off x="2888454" y="6479388"/>
          <a:ext cx="6369846" cy="521488"/>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300" b="1">
              <a:latin typeface="Arial" panose="020B0604020202020204" pitchFamily="34" charset="0"/>
              <a:cs typeface="Arial" panose="020B0604020202020204" pitchFamily="34" charset="0"/>
            </a:rPr>
            <a:t>IMPACTO</a:t>
          </a:r>
        </a:p>
      </xdr:txBody>
    </xdr:sp>
    <xdr:clientData/>
  </xdr:twoCellAnchor>
  <xdr:twoCellAnchor>
    <xdr:from>
      <xdr:col>12</xdr:col>
      <xdr:colOff>161925</xdr:colOff>
      <xdr:row>2</xdr:row>
      <xdr:rowOff>276225</xdr:rowOff>
    </xdr:from>
    <xdr:to>
      <xdr:col>12</xdr:col>
      <xdr:colOff>608410</xdr:colOff>
      <xdr:row>8</xdr:row>
      <xdr:rowOff>236935</xdr:rowOff>
    </xdr:to>
    <xdr:sp macro="" textlink="">
      <xdr:nvSpPr>
        <xdr:cNvPr id="13" name="Flecha: a la derecha 12">
          <a:extLst>
            <a:ext uri="{FF2B5EF4-FFF2-40B4-BE49-F238E27FC236}">
              <a16:creationId xmlns:a16="http://schemas.microsoft.com/office/drawing/2014/main" id="{C390D01B-7092-47AB-A99A-3D69E78E2D98}"/>
            </a:ext>
          </a:extLst>
        </xdr:cNvPr>
        <xdr:cNvSpPr/>
      </xdr:nvSpPr>
      <xdr:spPr>
        <a:xfrm rot="16200000">
          <a:off x="-1943100" y="3362325"/>
          <a:ext cx="5075635" cy="446485"/>
        </a:xfrm>
        <a:prstGeom prst="rightArrow">
          <a:avLst/>
        </a:prstGeom>
        <a:solidFill>
          <a:srgbClr val="4472C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s-CO" sz="1300" b="1">
              <a:latin typeface="Arial" panose="020B0604020202020204" pitchFamily="34" charset="0"/>
              <a:cs typeface="Arial" panose="020B0604020202020204" pitchFamily="34" charset="0"/>
            </a:rPr>
            <a:t>PROBAPILIDAD</a:t>
          </a:r>
        </a:p>
      </xdr:txBody>
    </xdr:sp>
    <xdr:clientData/>
  </xdr:twoCellAnchor>
  <xdr:twoCellAnchor>
    <xdr:from>
      <xdr:col>18</xdr:col>
      <xdr:colOff>123826</xdr:colOff>
      <xdr:row>5</xdr:row>
      <xdr:rowOff>76200</xdr:rowOff>
    </xdr:from>
    <xdr:to>
      <xdr:col>18</xdr:col>
      <xdr:colOff>895350</xdr:colOff>
      <xdr:row>5</xdr:row>
      <xdr:rowOff>866775</xdr:rowOff>
    </xdr:to>
    <xdr:sp macro="" textlink="">
      <xdr:nvSpPr>
        <xdr:cNvPr id="14" name="Elipse 13">
          <a:extLst>
            <a:ext uri="{FF2B5EF4-FFF2-40B4-BE49-F238E27FC236}">
              <a16:creationId xmlns:a16="http://schemas.microsoft.com/office/drawing/2014/main" id="{18F9D922-A953-457F-BB1D-12F775D50C20}"/>
            </a:ext>
          </a:extLst>
        </xdr:cNvPr>
        <xdr:cNvSpPr/>
      </xdr:nvSpPr>
      <xdr:spPr>
        <a:xfrm>
          <a:off x="19307176" y="3219450"/>
          <a:ext cx="771524" cy="7905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ysClr val="windowText" lastClr="000000"/>
              </a:solidFill>
              <a:latin typeface="Arial" panose="020B0604020202020204" pitchFamily="34" charset="0"/>
              <a:cs typeface="Arial" panose="020B0604020202020204" pitchFamily="34" charset="0"/>
            </a:rPr>
            <a:t>LA2</a:t>
          </a:r>
        </a:p>
        <a:p>
          <a:pPr algn="ctr"/>
          <a:r>
            <a:rPr lang="es-CO" sz="1000" b="1">
              <a:solidFill>
                <a:sysClr val="windowText" lastClr="000000"/>
              </a:solidFill>
              <a:latin typeface="Arial" panose="020B0604020202020204" pitchFamily="34" charset="0"/>
              <a:cs typeface="Arial" panose="020B0604020202020204" pitchFamily="34" charset="0"/>
            </a:rPr>
            <a:t>LA4</a:t>
          </a:r>
        </a:p>
        <a:p>
          <a:pPr algn="ctr"/>
          <a:r>
            <a:rPr lang="es-CO" sz="1000" b="1">
              <a:solidFill>
                <a:sysClr val="windowText" lastClr="000000"/>
              </a:solidFill>
              <a:latin typeface="Arial" panose="020B0604020202020204" pitchFamily="34" charset="0"/>
              <a:cs typeface="Arial" panose="020B0604020202020204" pitchFamily="34" charset="0"/>
            </a:rPr>
            <a:t>LA5</a:t>
          </a:r>
        </a:p>
      </xdr:txBody>
    </xdr:sp>
    <xdr:clientData/>
  </xdr:twoCellAnchor>
  <xdr:twoCellAnchor>
    <xdr:from>
      <xdr:col>18</xdr:col>
      <xdr:colOff>209550</xdr:colOff>
      <xdr:row>7</xdr:row>
      <xdr:rowOff>142875</xdr:rowOff>
    </xdr:from>
    <xdr:to>
      <xdr:col>18</xdr:col>
      <xdr:colOff>838199</xdr:colOff>
      <xdr:row>7</xdr:row>
      <xdr:rowOff>781050</xdr:rowOff>
    </xdr:to>
    <xdr:sp macro="" textlink="">
      <xdr:nvSpPr>
        <xdr:cNvPr id="16" name="Elipse 15">
          <a:extLst>
            <a:ext uri="{FF2B5EF4-FFF2-40B4-BE49-F238E27FC236}">
              <a16:creationId xmlns:a16="http://schemas.microsoft.com/office/drawing/2014/main" id="{24CFB4B9-C0CA-41AB-8D8C-6988EDDE9F39}"/>
            </a:ext>
          </a:extLst>
        </xdr:cNvPr>
        <xdr:cNvSpPr/>
      </xdr:nvSpPr>
      <xdr:spPr>
        <a:xfrm>
          <a:off x="19392900" y="5114925"/>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LA3</a:t>
          </a:r>
        </a:p>
      </xdr:txBody>
    </xdr:sp>
    <xdr:clientData/>
  </xdr:twoCellAnchor>
  <xdr:twoCellAnchor>
    <xdr:from>
      <xdr:col>17</xdr:col>
      <xdr:colOff>38100</xdr:colOff>
      <xdr:row>7</xdr:row>
      <xdr:rowOff>133349</xdr:rowOff>
    </xdr:from>
    <xdr:to>
      <xdr:col>17</xdr:col>
      <xdr:colOff>666749</xdr:colOff>
      <xdr:row>7</xdr:row>
      <xdr:rowOff>771524</xdr:rowOff>
    </xdr:to>
    <xdr:sp macro="" textlink="">
      <xdr:nvSpPr>
        <xdr:cNvPr id="17" name="Elipse 16">
          <a:extLst>
            <a:ext uri="{FF2B5EF4-FFF2-40B4-BE49-F238E27FC236}">
              <a16:creationId xmlns:a16="http://schemas.microsoft.com/office/drawing/2014/main" id="{E8158B76-11F0-4B8C-A5CE-10DD93D2214F}"/>
            </a:ext>
          </a:extLst>
        </xdr:cNvPr>
        <xdr:cNvSpPr/>
      </xdr:nvSpPr>
      <xdr:spPr>
        <a:xfrm>
          <a:off x="17706975" y="5105399"/>
          <a:ext cx="628649" cy="638175"/>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b="1">
              <a:solidFill>
                <a:sysClr val="windowText" lastClr="000000"/>
              </a:solidFill>
              <a:latin typeface="Arial" panose="020B0604020202020204" pitchFamily="34" charset="0"/>
              <a:cs typeface="Arial" panose="020B0604020202020204" pitchFamily="34" charset="0"/>
            </a:rPr>
            <a:t>LA1</a:t>
          </a:r>
        </a:p>
      </xdr:txBody>
    </xdr:sp>
    <xdr:clientData/>
  </xdr:twoCellAnchor>
</xdr:wsDr>
</file>

<file path=xl/persons/person.xml><?xml version="1.0" encoding="utf-8"?>
<personList xmlns="http://schemas.microsoft.com/office/spreadsheetml/2018/threadedcomments" xmlns:x="http://schemas.openxmlformats.org/spreadsheetml/2006/main">
  <person displayName="Katherine Prada Mejia" id="{719E2F24-B804-47D8-9998-8B4A5BA708A3}" userId="S::katherine.prada@transmilenio.gov.co::f15b5a22-efbd-4cd6-934d-6564143d8a7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8" dT="2024-03-19T02:06:40.22" personId="{719E2F24-B804-47D8-9998-8B4A5BA708A3}" id="{3A45B3FE-397F-44C1-B4C3-D1BC003AB864}">
    <text>Evento que puede ocurrir y entorpecer el normal desarrollo de las actividades de los procesos clave identificados.
Iniciar con “Posibilidad de...”</text>
  </threadedComment>
  <threadedComment ref="C8" dT="2024-03-19T02:06:50.44" personId="{719E2F24-B804-47D8-9998-8B4A5BA708A3}" id="{1D096AC3-F216-40CB-84F8-087940A5FD7C}">
    <text>Actividad que posibilita la ocurrencia de un riesgo</text>
  </threadedComment>
  <threadedComment ref="D8" dT="2024-03-19T02:07:07.30" personId="{719E2F24-B804-47D8-9998-8B4A5BA708A3}" id="{749FED39-EB38-4373-8332-F1DE6FCF3C37}">
    <text>Resultado negativo generado por la materialización del riesgo</text>
  </threadedComment>
  <threadedComment ref="F8" dT="2024-03-19T02:02:49.60" personId="{719E2F24-B804-47D8-9998-8B4A5BA708A3}" id="{1569062A-3EFC-488E-8A6C-BC56697F77C7}">
    <text>Calificación del Riesgo Inherente (columnas F hasta H)</text>
  </threadedComment>
  <threadedComment ref="M8" dT="2024-03-19T02:05:42.84" personId="{719E2F24-B804-47D8-9998-8B4A5BA708A3}" id="{0BAADB2C-F1CA-4C3D-839A-B1BA03D65593}">
    <text>Calificación Riesgo Residual (columnas M hasta 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50F32-F616-4A10-81ED-DC3667047FF6}">
  <dimension ref="A1:AG15"/>
  <sheetViews>
    <sheetView showGridLines="0" tabSelected="1" workbookViewId="0">
      <selection activeCell="A9" sqref="A9"/>
    </sheetView>
  </sheetViews>
  <sheetFormatPr baseColWidth="10" defaultColWidth="16.28515625" defaultRowHeight="14.25" x14ac:dyDescent="0.2"/>
  <cols>
    <col min="1" max="1" width="9.28515625" style="75" bestFit="1" customWidth="1"/>
    <col min="2" max="2" width="54.42578125" style="75" customWidth="1"/>
    <col min="3" max="3" width="60.5703125" style="75" customWidth="1"/>
    <col min="4" max="4" width="72.5703125" style="75" customWidth="1"/>
    <col min="5" max="5" width="20" style="75" customWidth="1"/>
    <col min="6" max="6" width="15.140625" style="75" bestFit="1" customWidth="1"/>
    <col min="7" max="7" width="13.85546875" style="75" customWidth="1"/>
    <col min="8" max="8" width="16.7109375" style="75" bestFit="1" customWidth="1"/>
    <col min="9" max="9" width="14" style="75" bestFit="1" customWidth="1"/>
    <col min="10" max="10" width="14" style="75" customWidth="1"/>
    <col min="11" max="11" width="80" style="75" customWidth="1"/>
    <col min="12" max="12" width="35.5703125" style="75" bestFit="1" customWidth="1"/>
    <col min="13" max="13" width="15.140625" style="75" bestFit="1" customWidth="1"/>
    <col min="14" max="14" width="14.140625" style="75" customWidth="1"/>
    <col min="15" max="15" width="14.85546875" style="75" bestFit="1" customWidth="1"/>
    <col min="16" max="16" width="21.85546875" style="75" customWidth="1"/>
    <col min="17" max="17" width="13.28515625" style="75" bestFit="1" customWidth="1"/>
    <col min="18" max="18" width="16.42578125" style="75" bestFit="1" customWidth="1"/>
    <col min="19" max="19" width="16.85546875" style="75" bestFit="1" customWidth="1"/>
    <col min="20" max="21" width="15.28515625" style="75" bestFit="1" customWidth="1"/>
    <col min="22" max="23" width="9.42578125" style="75" bestFit="1" customWidth="1"/>
    <col min="24" max="24" width="13.140625" style="75" bestFit="1" customWidth="1"/>
    <col min="25" max="25" width="16" style="75" bestFit="1" customWidth="1"/>
    <col min="26" max="26" width="21.85546875" style="75" customWidth="1"/>
    <col min="27" max="27" width="64.140625" style="75" customWidth="1"/>
    <col min="28" max="28" width="38.85546875" style="75" customWidth="1"/>
    <col min="29" max="29" width="35.140625" style="75" bestFit="1" customWidth="1"/>
    <col min="30" max="30" width="13" style="75" bestFit="1" customWidth="1"/>
    <col min="31" max="31" width="14.85546875" style="75" bestFit="1" customWidth="1"/>
    <col min="32" max="32" width="47.42578125" style="75" customWidth="1"/>
    <col min="33" max="16384" width="16.28515625" style="75"/>
  </cols>
  <sheetData>
    <row r="1" spans="1:33" s="4" customFormat="1" ht="51" x14ac:dyDescent="0.25">
      <c r="B1" s="1"/>
      <c r="C1" s="2" t="s">
        <v>0</v>
      </c>
      <c r="D1" s="3" t="s">
        <v>1</v>
      </c>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4" customFormat="1" ht="51" x14ac:dyDescent="0.25">
      <c r="B2" s="1"/>
      <c r="C2" s="2" t="s">
        <v>2</v>
      </c>
      <c r="D2" s="3" t="s">
        <v>3</v>
      </c>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s="4" customFormat="1" ht="26.25" x14ac:dyDescent="0.25">
      <c r="B3" s="1"/>
      <c r="C3" s="2" t="s">
        <v>4</v>
      </c>
      <c r="D3" s="3" t="s">
        <v>5</v>
      </c>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s="4" customFormat="1" ht="26.25" x14ac:dyDescent="0.25">
      <c r="B4" s="1"/>
      <c r="C4" s="2" t="s">
        <v>6</v>
      </c>
      <c r="D4" s="3" t="s">
        <v>45</v>
      </c>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s="4" customFormat="1" ht="26.25" x14ac:dyDescent="0.25">
      <c r="B5" s="1"/>
      <c r="C5" s="2" t="s">
        <v>7</v>
      </c>
      <c r="D5" s="3" t="s">
        <v>46</v>
      </c>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s="4" customFormat="1" ht="18.75" thickBot="1" x14ac:dyDescent="0.3"/>
    <row r="7" spans="1:33" s="50" customFormat="1" ht="21" thickBot="1" x14ac:dyDescent="0.3">
      <c r="B7" s="51" t="s">
        <v>8</v>
      </c>
      <c r="C7" s="52"/>
      <c r="D7" s="52"/>
      <c r="E7" s="52"/>
      <c r="F7" s="52"/>
      <c r="G7" s="52"/>
      <c r="H7" s="52"/>
      <c r="I7" s="53" t="s">
        <v>79</v>
      </c>
      <c r="J7" s="54"/>
      <c r="K7" s="55"/>
      <c r="L7" s="55"/>
      <c r="M7" s="55"/>
      <c r="N7" s="55"/>
      <c r="O7" s="55"/>
      <c r="P7" s="56"/>
      <c r="Q7" s="58" t="s">
        <v>104</v>
      </c>
      <c r="R7" s="57"/>
      <c r="S7" s="57"/>
      <c r="T7" s="57"/>
      <c r="U7" s="57"/>
      <c r="V7" s="57"/>
      <c r="W7" s="57"/>
      <c r="X7" s="57"/>
      <c r="Y7" s="57"/>
      <c r="Z7" s="59"/>
      <c r="AA7" s="72" t="s">
        <v>9</v>
      </c>
      <c r="AB7" s="73"/>
      <c r="AC7" s="73"/>
      <c r="AD7" s="73"/>
      <c r="AE7" s="73"/>
      <c r="AF7" s="74"/>
    </row>
    <row r="8" spans="1:33" s="77" customFormat="1" ht="48" thickBot="1" x14ac:dyDescent="0.3">
      <c r="A8" s="60" t="s">
        <v>42</v>
      </c>
      <c r="B8" s="61" t="s">
        <v>11</v>
      </c>
      <c r="C8" s="61" t="s">
        <v>10</v>
      </c>
      <c r="D8" s="61" t="s">
        <v>21</v>
      </c>
      <c r="E8" s="62" t="s">
        <v>12</v>
      </c>
      <c r="F8" s="63" t="s">
        <v>18</v>
      </c>
      <c r="G8" s="61" t="s">
        <v>19</v>
      </c>
      <c r="H8" s="64" t="s">
        <v>20</v>
      </c>
      <c r="I8" s="65" t="s">
        <v>43</v>
      </c>
      <c r="J8" s="66" t="s">
        <v>67</v>
      </c>
      <c r="K8" s="67" t="s">
        <v>44</v>
      </c>
      <c r="L8" s="67" t="s">
        <v>13</v>
      </c>
      <c r="M8" s="67" t="s">
        <v>18</v>
      </c>
      <c r="N8" s="67" t="s">
        <v>19</v>
      </c>
      <c r="O8" s="68" t="s">
        <v>20</v>
      </c>
      <c r="P8" s="69" t="s">
        <v>15</v>
      </c>
      <c r="Q8" s="70" t="s">
        <v>124</v>
      </c>
      <c r="R8" s="155" t="s">
        <v>99</v>
      </c>
      <c r="S8" s="155" t="s">
        <v>127</v>
      </c>
      <c r="T8" s="155" t="s">
        <v>100</v>
      </c>
      <c r="U8" s="155" t="s">
        <v>101</v>
      </c>
      <c r="V8" s="155" t="s">
        <v>102</v>
      </c>
      <c r="W8" s="155" t="s">
        <v>103</v>
      </c>
      <c r="X8" s="155" t="s">
        <v>107</v>
      </c>
      <c r="Y8" s="156" t="s">
        <v>105</v>
      </c>
      <c r="Z8" s="71" t="s">
        <v>108</v>
      </c>
      <c r="AA8" s="157" t="s">
        <v>16</v>
      </c>
      <c r="AB8" s="158" t="s">
        <v>14</v>
      </c>
      <c r="AC8" s="158" t="s">
        <v>17</v>
      </c>
      <c r="AD8" s="158" t="s">
        <v>121</v>
      </c>
      <c r="AE8" s="158" t="s">
        <v>122</v>
      </c>
      <c r="AF8" s="159" t="s">
        <v>123</v>
      </c>
      <c r="AG8" s="76"/>
    </row>
    <row r="9" spans="1:33" s="99" customFormat="1" ht="105" x14ac:dyDescent="0.2">
      <c r="A9" s="78" t="s">
        <v>37</v>
      </c>
      <c r="B9" s="79" t="s">
        <v>71</v>
      </c>
      <c r="C9" s="80" t="s">
        <v>26</v>
      </c>
      <c r="D9" s="81" t="s">
        <v>31</v>
      </c>
      <c r="E9" s="82" t="s">
        <v>36</v>
      </c>
      <c r="F9" s="83">
        <v>2</v>
      </c>
      <c r="G9" s="84">
        <v>4</v>
      </c>
      <c r="H9" s="160" t="s">
        <v>64</v>
      </c>
      <c r="I9" s="85" t="s">
        <v>65</v>
      </c>
      <c r="J9" s="86" t="s">
        <v>68</v>
      </c>
      <c r="K9" s="87" t="s">
        <v>128</v>
      </c>
      <c r="L9" s="87" t="s">
        <v>66</v>
      </c>
      <c r="M9" s="88">
        <v>1</v>
      </c>
      <c r="N9" s="88">
        <v>3</v>
      </c>
      <c r="O9" s="161" t="s">
        <v>77</v>
      </c>
      <c r="P9" s="89" t="s">
        <v>78</v>
      </c>
      <c r="Q9" s="90">
        <v>15</v>
      </c>
      <c r="R9" s="91">
        <v>20</v>
      </c>
      <c r="S9" s="92">
        <v>5</v>
      </c>
      <c r="T9" s="91">
        <v>20</v>
      </c>
      <c r="U9" s="92">
        <v>10</v>
      </c>
      <c r="V9" s="91">
        <v>20</v>
      </c>
      <c r="W9" s="92">
        <f>SUM(Q9:V9)</f>
        <v>90</v>
      </c>
      <c r="X9" s="91" t="s">
        <v>106</v>
      </c>
      <c r="Y9" s="92" t="s">
        <v>106</v>
      </c>
      <c r="Z9" s="93" t="s">
        <v>109</v>
      </c>
      <c r="AA9" s="94" t="s">
        <v>110</v>
      </c>
      <c r="AB9" s="95" t="s">
        <v>80</v>
      </c>
      <c r="AC9" s="96" t="s">
        <v>81</v>
      </c>
      <c r="AD9" s="97">
        <v>45505</v>
      </c>
      <c r="AE9" s="97">
        <v>45535</v>
      </c>
      <c r="AF9" s="98" t="s">
        <v>82</v>
      </c>
    </row>
    <row r="10" spans="1:33" s="99" customFormat="1" ht="90" x14ac:dyDescent="0.2">
      <c r="A10" s="100" t="s">
        <v>38</v>
      </c>
      <c r="B10" s="101" t="s">
        <v>22</v>
      </c>
      <c r="C10" s="102" t="s">
        <v>27</v>
      </c>
      <c r="D10" s="101" t="s">
        <v>32</v>
      </c>
      <c r="E10" s="103" t="s">
        <v>36</v>
      </c>
      <c r="F10" s="104">
        <v>4</v>
      </c>
      <c r="G10" s="105">
        <v>4</v>
      </c>
      <c r="H10" s="161" t="s">
        <v>129</v>
      </c>
      <c r="I10" s="106" t="s">
        <v>65</v>
      </c>
      <c r="J10" s="86" t="s">
        <v>70</v>
      </c>
      <c r="K10" s="107" t="s">
        <v>118</v>
      </c>
      <c r="L10" s="107" t="s">
        <v>72</v>
      </c>
      <c r="M10" s="108">
        <v>3</v>
      </c>
      <c r="N10" s="108">
        <v>4</v>
      </c>
      <c r="O10" s="161" t="s">
        <v>64</v>
      </c>
      <c r="P10" s="109" t="s">
        <v>78</v>
      </c>
      <c r="Q10" s="110">
        <v>15</v>
      </c>
      <c r="R10" s="111">
        <v>20</v>
      </c>
      <c r="S10" s="112">
        <v>5</v>
      </c>
      <c r="T10" s="111">
        <v>20</v>
      </c>
      <c r="U10" s="112">
        <v>10</v>
      </c>
      <c r="V10" s="111">
        <v>20</v>
      </c>
      <c r="W10" s="112">
        <f>SUM(Q10:V10)</f>
        <v>90</v>
      </c>
      <c r="X10" s="111" t="s">
        <v>106</v>
      </c>
      <c r="Y10" s="112" t="s">
        <v>106</v>
      </c>
      <c r="Z10" s="113" t="s">
        <v>109</v>
      </c>
      <c r="AA10" s="114" t="s">
        <v>111</v>
      </c>
      <c r="AB10" s="115" t="s">
        <v>83</v>
      </c>
      <c r="AC10" s="115" t="s">
        <v>84</v>
      </c>
      <c r="AD10" s="116">
        <v>45444</v>
      </c>
      <c r="AE10" s="116">
        <v>45504</v>
      </c>
      <c r="AF10" s="117" t="s">
        <v>85</v>
      </c>
    </row>
    <row r="11" spans="1:33" s="99" customFormat="1" ht="90" x14ac:dyDescent="0.2">
      <c r="A11" s="100" t="s">
        <v>38</v>
      </c>
      <c r="B11" s="101" t="s">
        <v>22</v>
      </c>
      <c r="C11" s="102" t="s">
        <v>27</v>
      </c>
      <c r="D11" s="101" t="s">
        <v>32</v>
      </c>
      <c r="E11" s="103" t="s">
        <v>36</v>
      </c>
      <c r="F11" s="104">
        <v>4</v>
      </c>
      <c r="G11" s="105">
        <v>4</v>
      </c>
      <c r="H11" s="161" t="s">
        <v>129</v>
      </c>
      <c r="I11" s="106" t="s">
        <v>65</v>
      </c>
      <c r="J11" s="86" t="s">
        <v>70</v>
      </c>
      <c r="K11" s="107" t="s">
        <v>118</v>
      </c>
      <c r="L11" s="107" t="s">
        <v>72</v>
      </c>
      <c r="M11" s="108">
        <v>3</v>
      </c>
      <c r="N11" s="108">
        <v>4</v>
      </c>
      <c r="O11" s="161" t="s">
        <v>64</v>
      </c>
      <c r="P11" s="109" t="s">
        <v>78</v>
      </c>
      <c r="Q11" s="118"/>
      <c r="R11" s="119"/>
      <c r="S11" s="120"/>
      <c r="T11" s="119"/>
      <c r="U11" s="120"/>
      <c r="V11" s="119"/>
      <c r="W11" s="120"/>
      <c r="X11" s="119"/>
      <c r="Y11" s="120"/>
      <c r="Z11" s="121"/>
      <c r="AA11" s="114" t="s">
        <v>125</v>
      </c>
      <c r="AB11" s="115" t="s">
        <v>83</v>
      </c>
      <c r="AC11" s="115" t="s">
        <v>86</v>
      </c>
      <c r="AD11" s="116">
        <v>45323</v>
      </c>
      <c r="AE11" s="116">
        <v>45382</v>
      </c>
      <c r="AF11" s="117" t="s">
        <v>87</v>
      </c>
    </row>
    <row r="12" spans="1:33" s="99" customFormat="1" ht="90" x14ac:dyDescent="0.2">
      <c r="A12" s="100" t="s">
        <v>39</v>
      </c>
      <c r="B12" s="101" t="s">
        <v>23</v>
      </c>
      <c r="C12" s="102" t="s">
        <v>28</v>
      </c>
      <c r="D12" s="101" t="s">
        <v>33</v>
      </c>
      <c r="E12" s="103" t="s">
        <v>36</v>
      </c>
      <c r="F12" s="104">
        <v>2</v>
      </c>
      <c r="G12" s="105">
        <v>4</v>
      </c>
      <c r="H12" s="161" t="s">
        <v>64</v>
      </c>
      <c r="I12" s="106" t="s">
        <v>65</v>
      </c>
      <c r="J12" s="86" t="s">
        <v>69</v>
      </c>
      <c r="K12" s="107" t="s">
        <v>126</v>
      </c>
      <c r="L12" s="122" t="s">
        <v>73</v>
      </c>
      <c r="M12" s="108">
        <v>1</v>
      </c>
      <c r="N12" s="108">
        <v>3</v>
      </c>
      <c r="O12" s="161" t="s">
        <v>77</v>
      </c>
      <c r="P12" s="109" t="s">
        <v>78</v>
      </c>
      <c r="Q12" s="123">
        <v>15</v>
      </c>
      <c r="R12" s="124">
        <v>20</v>
      </c>
      <c r="S12" s="125">
        <v>5</v>
      </c>
      <c r="T12" s="124">
        <v>20</v>
      </c>
      <c r="U12" s="125">
        <v>10</v>
      </c>
      <c r="V12" s="124">
        <v>20</v>
      </c>
      <c r="W12" s="125">
        <f>SUM(Q12:V12)</f>
        <v>90</v>
      </c>
      <c r="X12" s="124" t="s">
        <v>106</v>
      </c>
      <c r="Y12" s="125" t="s">
        <v>106</v>
      </c>
      <c r="Z12" s="126" t="s">
        <v>109</v>
      </c>
      <c r="AA12" s="114" t="s">
        <v>112</v>
      </c>
      <c r="AB12" s="115" t="s">
        <v>88</v>
      </c>
      <c r="AC12" s="115" t="s">
        <v>89</v>
      </c>
      <c r="AD12" s="116">
        <v>45505</v>
      </c>
      <c r="AE12" s="116">
        <v>45535</v>
      </c>
      <c r="AF12" s="117" t="s">
        <v>90</v>
      </c>
    </row>
    <row r="13" spans="1:33" s="99" customFormat="1" ht="105" x14ac:dyDescent="0.2">
      <c r="A13" s="100" t="s">
        <v>40</v>
      </c>
      <c r="B13" s="101" t="s">
        <v>24</v>
      </c>
      <c r="C13" s="101" t="s">
        <v>29</v>
      </c>
      <c r="D13" s="101" t="s">
        <v>34</v>
      </c>
      <c r="E13" s="103" t="s">
        <v>36</v>
      </c>
      <c r="F13" s="104">
        <v>4</v>
      </c>
      <c r="G13" s="105">
        <v>4</v>
      </c>
      <c r="H13" s="161" t="s">
        <v>129</v>
      </c>
      <c r="I13" s="106" t="s">
        <v>65</v>
      </c>
      <c r="J13" s="86" t="s">
        <v>97</v>
      </c>
      <c r="K13" s="107" t="s">
        <v>117</v>
      </c>
      <c r="L13" s="122" t="s">
        <v>74</v>
      </c>
      <c r="M13" s="108">
        <v>3</v>
      </c>
      <c r="N13" s="108">
        <v>4</v>
      </c>
      <c r="O13" s="161" t="s">
        <v>64</v>
      </c>
      <c r="P13" s="109" t="s">
        <v>78</v>
      </c>
      <c r="Q13" s="123">
        <v>15</v>
      </c>
      <c r="R13" s="124">
        <v>20</v>
      </c>
      <c r="S13" s="125">
        <v>5</v>
      </c>
      <c r="T13" s="124">
        <v>20</v>
      </c>
      <c r="U13" s="125">
        <v>10</v>
      </c>
      <c r="V13" s="124">
        <v>20</v>
      </c>
      <c r="W13" s="125">
        <f>SUM(Q13:V13)</f>
        <v>90</v>
      </c>
      <c r="X13" s="124" t="s">
        <v>106</v>
      </c>
      <c r="Y13" s="125" t="s">
        <v>106</v>
      </c>
      <c r="Z13" s="126" t="s">
        <v>109</v>
      </c>
      <c r="AA13" s="127" t="s">
        <v>119</v>
      </c>
      <c r="AB13" s="128" t="s">
        <v>116</v>
      </c>
      <c r="AC13" s="115" t="s">
        <v>91</v>
      </c>
      <c r="AD13" s="116">
        <v>45292</v>
      </c>
      <c r="AE13" s="116">
        <v>45535</v>
      </c>
      <c r="AF13" s="117" t="s">
        <v>92</v>
      </c>
    </row>
    <row r="14" spans="1:33" s="99" customFormat="1" ht="105" x14ac:dyDescent="0.2">
      <c r="A14" s="100" t="s">
        <v>40</v>
      </c>
      <c r="B14" s="101" t="s">
        <v>24</v>
      </c>
      <c r="C14" s="101" t="s">
        <v>29</v>
      </c>
      <c r="D14" s="101" t="s">
        <v>34</v>
      </c>
      <c r="E14" s="103" t="s">
        <v>36</v>
      </c>
      <c r="F14" s="104">
        <v>4</v>
      </c>
      <c r="G14" s="105">
        <v>4</v>
      </c>
      <c r="H14" s="161" t="s">
        <v>129</v>
      </c>
      <c r="I14" s="106" t="s">
        <v>65</v>
      </c>
      <c r="J14" s="86" t="s">
        <v>97</v>
      </c>
      <c r="K14" s="107" t="s">
        <v>117</v>
      </c>
      <c r="L14" s="122" t="s">
        <v>74</v>
      </c>
      <c r="M14" s="108">
        <v>3</v>
      </c>
      <c r="N14" s="108">
        <v>4</v>
      </c>
      <c r="O14" s="161" t="s">
        <v>64</v>
      </c>
      <c r="P14" s="129" t="s">
        <v>78</v>
      </c>
      <c r="Q14" s="130">
        <v>15</v>
      </c>
      <c r="R14" s="131">
        <v>20</v>
      </c>
      <c r="S14" s="132">
        <v>5</v>
      </c>
      <c r="T14" s="131">
        <v>20</v>
      </c>
      <c r="U14" s="132">
        <v>10</v>
      </c>
      <c r="V14" s="131">
        <v>20</v>
      </c>
      <c r="W14" s="125">
        <f>SUM(Q14:V14)</f>
        <v>90</v>
      </c>
      <c r="X14" s="124" t="s">
        <v>106</v>
      </c>
      <c r="Y14" s="125" t="s">
        <v>106</v>
      </c>
      <c r="Z14" s="126" t="s">
        <v>109</v>
      </c>
      <c r="AA14" s="133" t="s">
        <v>93</v>
      </c>
      <c r="AB14" s="128" t="s">
        <v>116</v>
      </c>
      <c r="AC14" s="128" t="s">
        <v>94</v>
      </c>
      <c r="AD14" s="134">
        <v>45292</v>
      </c>
      <c r="AE14" s="134">
        <v>45657</v>
      </c>
      <c r="AF14" s="135" t="s">
        <v>95</v>
      </c>
    </row>
    <row r="15" spans="1:33" s="99" customFormat="1" ht="75.75" thickBot="1" x14ac:dyDescent="0.25">
      <c r="A15" s="136" t="s">
        <v>41</v>
      </c>
      <c r="B15" s="137" t="s">
        <v>25</v>
      </c>
      <c r="C15" s="137" t="s">
        <v>30</v>
      </c>
      <c r="D15" s="137" t="s">
        <v>35</v>
      </c>
      <c r="E15" s="138" t="s">
        <v>36</v>
      </c>
      <c r="F15" s="139">
        <v>4</v>
      </c>
      <c r="G15" s="140">
        <v>4</v>
      </c>
      <c r="H15" s="162" t="s">
        <v>129</v>
      </c>
      <c r="I15" s="141" t="s">
        <v>65</v>
      </c>
      <c r="J15" s="142" t="s">
        <v>98</v>
      </c>
      <c r="K15" s="143" t="s">
        <v>120</v>
      </c>
      <c r="L15" s="144" t="s">
        <v>75</v>
      </c>
      <c r="M15" s="145">
        <v>3</v>
      </c>
      <c r="N15" s="145">
        <v>4</v>
      </c>
      <c r="O15" s="162" t="s">
        <v>64</v>
      </c>
      <c r="P15" s="146" t="s">
        <v>78</v>
      </c>
      <c r="Q15" s="147">
        <v>15</v>
      </c>
      <c r="R15" s="148">
        <v>20</v>
      </c>
      <c r="S15" s="149">
        <v>5</v>
      </c>
      <c r="T15" s="148">
        <v>20</v>
      </c>
      <c r="U15" s="149">
        <v>10</v>
      </c>
      <c r="V15" s="148">
        <v>20</v>
      </c>
      <c r="W15" s="149">
        <f>SUM(Q15:V15)</f>
        <v>90</v>
      </c>
      <c r="X15" s="148" t="s">
        <v>106</v>
      </c>
      <c r="Y15" s="149" t="s">
        <v>106</v>
      </c>
      <c r="Z15" s="150" t="s">
        <v>109</v>
      </c>
      <c r="AA15" s="151" t="s">
        <v>113</v>
      </c>
      <c r="AB15" s="152" t="s">
        <v>96</v>
      </c>
      <c r="AC15" s="152" t="s">
        <v>114</v>
      </c>
      <c r="AD15" s="153">
        <v>45292</v>
      </c>
      <c r="AE15" s="153">
        <v>45657</v>
      </c>
      <c r="AF15" s="154" t="s">
        <v>115</v>
      </c>
    </row>
  </sheetData>
  <phoneticPr fontId="9" type="noConversion"/>
  <conditionalFormatting sqref="H9:H15 O9:O15">
    <cfRule type="cellIs" dxfId="8" priority="10" operator="equal">
      <formula>"BAJO"</formula>
    </cfRule>
    <cfRule type="cellIs" dxfId="7" priority="11" operator="equal">
      <formula>"MODERADO"</formula>
    </cfRule>
    <cfRule type="cellIs" dxfId="6" priority="12" operator="equal">
      <formula>"ALTO"</formula>
    </cfRule>
    <cfRule type="cellIs" dxfId="5" priority="13" operator="equal">
      <formula>"EXTREMO"</formula>
    </cfRule>
  </conditionalFormatting>
  <conditionalFormatting sqref="M9:N15">
    <cfRule type="cellIs" dxfId="4" priority="5" operator="equal">
      <formula>"Mínima"</formula>
    </cfRule>
    <cfRule type="cellIs" dxfId="3" priority="6" operator="equal">
      <formula>"Baja"</formula>
    </cfRule>
    <cfRule type="cellIs" dxfId="2" priority="7" operator="equal">
      <formula>"Moderada"</formula>
    </cfRule>
    <cfRule type="cellIs" dxfId="1" priority="8" operator="equal">
      <formula>"Alta"</formula>
    </cfRule>
    <cfRule type="cellIs" dxfId="0" priority="9" operator="equal">
      <formula>"Extrema"</formula>
    </cfRule>
  </conditionalFormatting>
  <dataValidations count="1">
    <dataValidation type="list" allowBlank="1" showInputMessage="1" showErrorMessage="1" sqref="I9:I15" xr:uid="{E93E9B06-7789-4B28-97F0-F672DBCAC6A2}">
      <formula1>"Preventivo,Detectivo,Correctivo"</formula1>
    </dataValidation>
  </dataValidations>
  <pageMargins left="0.7" right="0.7" top="0.75" bottom="0.75" header="0.3" footer="0.3"/>
  <pageSetup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2FEA-5DBC-4F51-BDA8-26D45B1C15EA}">
  <dimension ref="B1:V31"/>
  <sheetViews>
    <sheetView showGridLines="0" topLeftCell="H1" workbookViewId="0">
      <selection activeCell="W35" sqref="M23:W35"/>
    </sheetView>
  </sheetViews>
  <sheetFormatPr baseColWidth="10" defaultRowHeight="15" x14ac:dyDescent="0.25"/>
  <cols>
    <col min="1" max="1" width="3.140625" customWidth="1"/>
    <col min="3" max="3" width="15" bestFit="1" customWidth="1"/>
    <col min="5" max="9" width="22.7109375" customWidth="1"/>
    <col min="10" max="10" width="3.140625" customWidth="1"/>
    <col min="11" max="11" width="12.5703125" customWidth="1"/>
    <col min="14" max="14" width="15" bestFit="1" customWidth="1"/>
    <col min="16" max="20" width="22.7109375" customWidth="1"/>
    <col min="21" max="21" width="3.140625" customWidth="1"/>
    <col min="22" max="22" width="12.5703125" customWidth="1"/>
    <col min="23" max="23" width="2.28515625" customWidth="1"/>
  </cols>
  <sheetData>
    <row r="1" spans="2:22" ht="15.75" thickBot="1" x14ac:dyDescent="0.3"/>
    <row r="2" spans="2:22" ht="45" customHeight="1" thickBot="1" x14ac:dyDescent="0.3">
      <c r="B2" s="5"/>
      <c r="C2" s="42" t="s">
        <v>47</v>
      </c>
      <c r="D2" s="43"/>
      <c r="E2" s="43"/>
      <c r="F2" s="43"/>
      <c r="G2" s="43"/>
      <c r="H2" s="43"/>
      <c r="I2" s="44"/>
      <c r="J2" s="5"/>
      <c r="K2" s="5"/>
      <c r="M2" s="5"/>
      <c r="N2" s="42" t="s">
        <v>76</v>
      </c>
      <c r="O2" s="43"/>
      <c r="P2" s="43"/>
      <c r="Q2" s="43"/>
      <c r="R2" s="43"/>
      <c r="S2" s="43"/>
      <c r="T2" s="44"/>
      <c r="U2" s="5"/>
      <c r="V2" s="5"/>
    </row>
    <row r="3" spans="2:22" ht="42.75" customHeight="1" thickBot="1" x14ac:dyDescent="0.3">
      <c r="B3" s="5"/>
      <c r="C3" s="34" t="s">
        <v>48</v>
      </c>
      <c r="D3" s="27" t="s">
        <v>49</v>
      </c>
      <c r="E3" s="28">
        <v>1</v>
      </c>
      <c r="F3" s="29">
        <v>2</v>
      </c>
      <c r="G3" s="29">
        <v>3</v>
      </c>
      <c r="H3" s="29">
        <v>4</v>
      </c>
      <c r="I3" s="30">
        <v>5</v>
      </c>
      <c r="J3" s="5"/>
      <c r="K3" s="41" t="s">
        <v>50</v>
      </c>
      <c r="M3" s="5"/>
      <c r="N3" s="34" t="s">
        <v>48</v>
      </c>
      <c r="O3" s="27" t="s">
        <v>49</v>
      </c>
      <c r="P3" s="28">
        <v>1</v>
      </c>
      <c r="Q3" s="29">
        <v>2</v>
      </c>
      <c r="R3" s="29">
        <v>3</v>
      </c>
      <c r="S3" s="29">
        <v>4</v>
      </c>
      <c r="T3" s="30">
        <v>5</v>
      </c>
      <c r="U3" s="5"/>
      <c r="V3" s="41" t="s">
        <v>50</v>
      </c>
    </row>
    <row r="4" spans="2:22" ht="72" customHeight="1" x14ac:dyDescent="0.25">
      <c r="B4" s="5"/>
      <c r="C4" s="35" t="s">
        <v>51</v>
      </c>
      <c r="D4" s="31">
        <v>5</v>
      </c>
      <c r="E4" s="6">
        <f ca="1">+E$6*$E4</f>
        <v>5</v>
      </c>
      <c r="F4" s="7">
        <f ca="1">+F$6*$E4</f>
        <v>10</v>
      </c>
      <c r="G4" s="8">
        <f ca="1">+G$6*$E4</f>
        <v>15</v>
      </c>
      <c r="H4" s="9">
        <f ca="1">+H$6*$E4</f>
        <v>20</v>
      </c>
      <c r="I4" s="10">
        <f ca="1">+I$6*$E4</f>
        <v>25</v>
      </c>
      <c r="J4" s="5"/>
      <c r="K4" s="11" t="s">
        <v>52</v>
      </c>
      <c r="M4" s="5"/>
      <c r="N4" s="35" t="s">
        <v>51</v>
      </c>
      <c r="O4" s="31">
        <v>5</v>
      </c>
      <c r="P4" s="6">
        <f ca="1">+P$6*$E4</f>
        <v>5</v>
      </c>
      <c r="Q4" s="7">
        <f ca="1">+Q$6*$E4</f>
        <v>10</v>
      </c>
      <c r="R4" s="8">
        <f ca="1">+R$6*$E4</f>
        <v>15</v>
      </c>
      <c r="S4" s="9">
        <f ca="1">+S$6*$E4</f>
        <v>20</v>
      </c>
      <c r="T4" s="10">
        <f ca="1">+T$6*$E4</f>
        <v>25</v>
      </c>
      <c r="U4" s="5"/>
      <c r="V4" s="11" t="s">
        <v>52</v>
      </c>
    </row>
    <row r="5" spans="2:22" ht="72" customHeight="1" x14ac:dyDescent="0.25">
      <c r="B5" s="5"/>
      <c r="C5" s="36" t="s">
        <v>53</v>
      </c>
      <c r="D5" s="32">
        <v>4</v>
      </c>
      <c r="E5" s="12">
        <f ca="1">+E$6*$E5</f>
        <v>4</v>
      </c>
      <c r="F5" s="13">
        <f ca="1">+F$6*$E5</f>
        <v>8</v>
      </c>
      <c r="G5" s="14">
        <f ca="1">+G$6*$E5</f>
        <v>12</v>
      </c>
      <c r="H5" s="45">
        <f ca="1">+H$6*$E5</f>
        <v>16</v>
      </c>
      <c r="I5" s="15">
        <f ca="1">+I$6*$E5</f>
        <v>20</v>
      </c>
      <c r="J5" s="5"/>
      <c r="K5" s="16" t="s">
        <v>54</v>
      </c>
      <c r="M5" s="5"/>
      <c r="N5" s="36" t="s">
        <v>53</v>
      </c>
      <c r="O5" s="32">
        <v>4</v>
      </c>
      <c r="P5" s="12">
        <f ca="1">+P$6*$E5</f>
        <v>4</v>
      </c>
      <c r="Q5" s="13">
        <f ca="1">+Q$6*$E5</f>
        <v>8</v>
      </c>
      <c r="R5" s="14">
        <f ca="1">+R$6*$E5</f>
        <v>12</v>
      </c>
      <c r="S5" s="47">
        <f ca="1">+S$6*$E5</f>
        <v>16</v>
      </c>
      <c r="T5" s="15">
        <f ca="1">+T$6*$E5</f>
        <v>20</v>
      </c>
      <c r="U5" s="5"/>
      <c r="V5" s="16" t="s">
        <v>54</v>
      </c>
    </row>
    <row r="6" spans="2:22" ht="72" customHeight="1" x14ac:dyDescent="0.25">
      <c r="B6" s="5"/>
      <c r="C6" s="36" t="s">
        <v>55</v>
      </c>
      <c r="D6" s="32">
        <v>3</v>
      </c>
      <c r="E6" s="12">
        <f ca="1">+E$6*$E6</f>
        <v>3</v>
      </c>
      <c r="F6" s="13">
        <f ca="1">+F$6*$E6</f>
        <v>6</v>
      </c>
      <c r="G6" s="13">
        <f ca="1">+G$6*$E6</f>
        <v>9</v>
      </c>
      <c r="H6" s="14">
        <f ca="1">+H$6*$E6</f>
        <v>12</v>
      </c>
      <c r="I6" s="15">
        <f ca="1">+I$6*$E6</f>
        <v>15</v>
      </c>
      <c r="J6" s="5"/>
      <c r="K6" s="17" t="s">
        <v>56</v>
      </c>
      <c r="M6" s="5"/>
      <c r="N6" s="36" t="s">
        <v>55</v>
      </c>
      <c r="O6" s="32">
        <v>3</v>
      </c>
      <c r="P6" s="12">
        <f ca="1">+P$6*$E6</f>
        <v>3</v>
      </c>
      <c r="Q6" s="13">
        <f ca="1">+Q$6*$E6</f>
        <v>6</v>
      </c>
      <c r="R6" s="13">
        <f ca="1">+R$6*$E6</f>
        <v>9</v>
      </c>
      <c r="S6" s="46">
        <f ca="1">+S$6*$E6</f>
        <v>12</v>
      </c>
      <c r="T6" s="15">
        <f ca="1">+T$6*$E6</f>
        <v>15</v>
      </c>
      <c r="U6" s="5"/>
      <c r="V6" s="17" t="s">
        <v>56</v>
      </c>
    </row>
    <row r="7" spans="2:22" ht="72" customHeight="1" thickBot="1" x14ac:dyDescent="0.3">
      <c r="B7" s="5"/>
      <c r="C7" s="36" t="s">
        <v>57</v>
      </c>
      <c r="D7" s="32">
        <v>2</v>
      </c>
      <c r="E7" s="18">
        <f ca="1">+E$6*$E7</f>
        <v>2</v>
      </c>
      <c r="F7" s="19">
        <f ca="1">+F$6*$E7</f>
        <v>4</v>
      </c>
      <c r="G7" s="20">
        <f ca="1">+G$6*$E7</f>
        <v>6</v>
      </c>
      <c r="H7" s="46">
        <f ca="1">+H$6*$E7</f>
        <v>8</v>
      </c>
      <c r="I7" s="15">
        <f ca="1">+I$6*$E7</f>
        <v>10</v>
      </c>
      <c r="J7" s="5"/>
      <c r="K7" s="21" t="s">
        <v>58</v>
      </c>
      <c r="M7" s="5"/>
      <c r="N7" s="36" t="s">
        <v>57</v>
      </c>
      <c r="O7" s="32">
        <v>2</v>
      </c>
      <c r="P7" s="18">
        <f ca="1">+P$6*$E7</f>
        <v>2</v>
      </c>
      <c r="Q7" s="19">
        <f ca="1">+Q$6*$E7</f>
        <v>4</v>
      </c>
      <c r="R7" s="20">
        <f ca="1">+R$6*$E7</f>
        <v>6</v>
      </c>
      <c r="S7" s="46">
        <f ca="1">+S$6*$E7</f>
        <v>8</v>
      </c>
      <c r="T7" s="15">
        <f ca="1">+T$6*$E7</f>
        <v>10</v>
      </c>
      <c r="U7" s="5"/>
      <c r="V7" s="21" t="s">
        <v>58</v>
      </c>
    </row>
    <row r="8" spans="2:22" ht="72" customHeight="1" thickBot="1" x14ac:dyDescent="0.3">
      <c r="B8" s="5"/>
      <c r="C8" s="37" t="s">
        <v>59</v>
      </c>
      <c r="D8" s="33">
        <v>1</v>
      </c>
      <c r="E8" s="22">
        <f ca="1">+E$6*$E8</f>
        <v>1</v>
      </c>
      <c r="F8" s="23">
        <f ca="1">+F$6*$E8</f>
        <v>2</v>
      </c>
      <c r="G8" s="24">
        <f ca="1">+G$6*$E8</f>
        <v>3</v>
      </c>
      <c r="H8" s="25">
        <f ca="1">+H$6*$E8</f>
        <v>4</v>
      </c>
      <c r="I8" s="26">
        <f ca="1">+I$6*$E8</f>
        <v>5</v>
      </c>
      <c r="J8" s="5"/>
      <c r="K8" s="5"/>
      <c r="M8" s="5"/>
      <c r="N8" s="37" t="s">
        <v>59</v>
      </c>
      <c r="O8" s="33">
        <v>1</v>
      </c>
      <c r="P8" s="22">
        <f ca="1">+P$6*$E8</f>
        <v>1</v>
      </c>
      <c r="Q8" s="23">
        <f ca="1">+Q$6*$E8</f>
        <v>2</v>
      </c>
      <c r="R8" s="49">
        <f ca="1">+R$6*$E8</f>
        <v>3</v>
      </c>
      <c r="S8" s="48">
        <f ca="1">+S$6*$E8</f>
        <v>4</v>
      </c>
      <c r="T8" s="26">
        <f ca="1">+T$6*$E8</f>
        <v>5</v>
      </c>
      <c r="U8" s="5"/>
      <c r="V8" s="5"/>
    </row>
    <row r="9" spans="2:22" ht="42.75" customHeight="1" thickBot="1" x14ac:dyDescent="0.3">
      <c r="B9" s="5"/>
      <c r="C9" s="5"/>
      <c r="D9" s="38" t="s">
        <v>60</v>
      </c>
      <c r="E9" s="39" t="s">
        <v>61</v>
      </c>
      <c r="F9" s="39" t="s">
        <v>62</v>
      </c>
      <c r="G9" s="39" t="s">
        <v>56</v>
      </c>
      <c r="H9" s="39" t="s">
        <v>63</v>
      </c>
      <c r="I9" s="40" t="s">
        <v>52</v>
      </c>
      <c r="J9" s="5"/>
      <c r="K9" s="5"/>
      <c r="M9" s="5"/>
      <c r="N9" s="5"/>
      <c r="O9" s="38" t="s">
        <v>60</v>
      </c>
      <c r="P9" s="39" t="s">
        <v>61</v>
      </c>
      <c r="Q9" s="39" t="s">
        <v>62</v>
      </c>
      <c r="R9" s="39" t="s">
        <v>56</v>
      </c>
      <c r="S9" s="39" t="s">
        <v>63</v>
      </c>
      <c r="T9" s="40" t="s">
        <v>52</v>
      </c>
      <c r="U9" s="5"/>
      <c r="V9" s="5"/>
    </row>
    <row r="10" spans="2:22" ht="38.25" customHeight="1" x14ac:dyDescent="0.25">
      <c r="B10" s="5"/>
      <c r="C10" s="5"/>
      <c r="D10" s="5"/>
      <c r="E10" s="5"/>
      <c r="F10" s="5"/>
      <c r="G10" s="5"/>
      <c r="H10" s="5"/>
      <c r="I10" s="5"/>
      <c r="J10" s="5"/>
      <c r="K10" s="5"/>
      <c r="M10" s="5"/>
      <c r="N10" s="5"/>
      <c r="O10" s="5"/>
      <c r="P10" s="5"/>
      <c r="Q10" s="5"/>
      <c r="R10" s="5"/>
      <c r="S10" s="5"/>
      <c r="T10" s="5"/>
      <c r="U10" s="5"/>
      <c r="V10" s="5"/>
    </row>
    <row r="11" spans="2:22" x14ac:dyDescent="0.25">
      <c r="B11" s="5"/>
      <c r="C11" s="5"/>
      <c r="D11" s="5"/>
      <c r="E11" s="5"/>
      <c r="F11" s="5"/>
      <c r="G11" s="5"/>
      <c r="H11" s="5"/>
      <c r="I11" s="5"/>
      <c r="J11" s="5"/>
      <c r="K11" s="5"/>
    </row>
    <row r="12" spans="2:22" x14ac:dyDescent="0.25">
      <c r="B12" s="5"/>
      <c r="C12" s="5"/>
      <c r="D12" s="5"/>
      <c r="E12" s="5"/>
      <c r="F12" s="5"/>
      <c r="G12" s="5"/>
      <c r="H12" s="5"/>
      <c r="I12" s="5"/>
      <c r="J12" s="5"/>
      <c r="K12" s="5"/>
    </row>
    <row r="24" ht="34.5" customHeight="1" x14ac:dyDescent="0.25"/>
    <row r="25" ht="33" customHeight="1" x14ac:dyDescent="0.25"/>
    <row r="26" ht="72" customHeight="1" x14ac:dyDescent="0.25"/>
    <row r="27" ht="72" customHeight="1" x14ac:dyDescent="0.25"/>
    <row r="28" ht="72" customHeight="1" x14ac:dyDescent="0.25"/>
    <row r="29" ht="72" customHeight="1" x14ac:dyDescent="0.25"/>
    <row r="30" ht="72" customHeight="1" x14ac:dyDescent="0.25"/>
    <row r="31" ht="39.75" customHeight="1"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Riesgos LA-FT</vt:lpstr>
      <vt:lpstr>Mapa de calor LA-FT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3 Mapa de Riesgos de LAFT 2024 Versión 1</dc:title>
  <dc:creator>Katherine Prada Mejia</dc:creator>
  <cp:lastModifiedBy>Katherine Prada Mejia</cp:lastModifiedBy>
  <dcterms:created xsi:type="dcterms:W3CDTF">2024-03-19T01:52:11Z</dcterms:created>
  <dcterms:modified xsi:type="dcterms:W3CDTF">2024-03-19T06:15:06Z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2024-03-19T04:01:58Z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a694cdd0-a15a-4c4b-bd8c-44d031badcba</vt:lpwstr>
  </property>
  <property fmtid="{D5CDD505-2E9C-101B-9397-08002B2CF9AE}" pid="8" name="MSIP_Label_6d4a1d0b-1085-4621-a04c-793d50865184_ContentBits">
    <vt:lpwstr>0</vt:lpwstr>
  </property>
</Properties>
</file>