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transmilenio-my.sharepoint.com/personal/carolina_ramos_transmilenio_gov_co/Documents/TRANSMILENIO TELETRABAJO/1. PTEP/1. PTEP/1. Formulación/Versión 2/"/>
    </mc:Choice>
  </mc:AlternateContent>
  <xr:revisionPtr revIDLastSave="0" documentId="8_{6FBAA856-F158-47AD-8DB1-B4064AECAEDD}" xr6:coauthVersionLast="47" xr6:coauthVersionMax="47" xr10:uidLastSave="{00000000-0000-0000-0000-000000000000}"/>
  <bookViews>
    <workbookView xWindow="-110" yWindow="-110" windowWidth="19420" windowHeight="10300" xr2:uid="{1B1D7283-9FCD-4787-AC36-D59DB9C32978}"/>
  </bookViews>
  <sheets>
    <sheet name="Matriz de Riesgos LA-FT" sheetId="1" r:id="rId1"/>
    <sheet name="Mapa de calor LA-F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 i="1" l="1"/>
  <c r="W14" i="1"/>
  <c r="W13" i="1"/>
  <c r="W12" i="1"/>
  <c r="W10" i="1"/>
  <c r="W9" i="1"/>
  <c r="G7" i="2"/>
  <c r="G4" i="2"/>
  <c r="G8" i="2"/>
  <c r="G6" i="2"/>
  <c r="G5" i="2"/>
  <c r="S8" i="2"/>
  <c r="S4" i="2"/>
  <c r="S7" i="2"/>
  <c r="S6" i="2"/>
  <c r="S5" i="2"/>
  <c r="Q7" i="2"/>
  <c r="Q8" i="2"/>
  <c r="Q4" i="2"/>
  <c r="Q6" i="2"/>
  <c r="Q5" i="2"/>
  <c r="T8" i="2"/>
  <c r="T4" i="2"/>
  <c r="T5" i="2"/>
  <c r="T6" i="2"/>
  <c r="T7" i="2"/>
  <c r="E5" i="2"/>
  <c r="E4" i="2"/>
  <c r="E7" i="2"/>
  <c r="E6" i="2"/>
  <c r="E8" i="2"/>
  <c r="I7" i="2"/>
  <c r="I5" i="2"/>
  <c r="I8" i="2"/>
  <c r="I6" i="2"/>
  <c r="I4" i="2"/>
  <c r="P5" i="2"/>
  <c r="P8" i="2"/>
  <c r="P4" i="2"/>
  <c r="P6" i="2"/>
  <c r="P7" i="2"/>
  <c r="F8" i="2"/>
  <c r="F7" i="2"/>
  <c r="F4" i="2"/>
  <c r="F6" i="2"/>
  <c r="F5" i="2"/>
  <c r="R8" i="2"/>
  <c r="R4" i="2"/>
  <c r="R7" i="2"/>
  <c r="R6" i="2"/>
  <c r="R5" i="2"/>
  <c r="H8" i="2"/>
  <c r="H4" i="2"/>
  <c r="H7" i="2"/>
  <c r="H6" i="2"/>
  <c r="H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charset val="1"/>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charset val="1"/>
          </rPr>
          <t>Actividad que posibilita la ocurrencia de un riesgo</t>
        </r>
      </text>
    </comment>
    <comment ref="D8" authorId="0" shapeId="0" xr:uid="{3545E5F7-00BD-468A-88D8-64B5AB7EC9C5}">
      <text>
        <r>
          <rPr>
            <sz val="9"/>
            <color indexed="81"/>
            <rFont val="Tahoma"/>
            <charset val="1"/>
          </rPr>
          <t>Resultado negativo generado por la materialización del riesgo</t>
        </r>
      </text>
    </comment>
    <comment ref="F8" authorId="0" shapeId="0" xr:uid="{46723D93-94ED-483D-9ED8-9BEC3BC908C9}">
      <text>
        <r>
          <rPr>
            <sz val="9"/>
            <color indexed="81"/>
            <rFont val="Tahoma"/>
            <charset val="1"/>
          </rPr>
          <t>Calificación del Riesgo Inherente (columnas F hasta H)</t>
        </r>
      </text>
    </comment>
    <comment ref="M8" authorId="0" shapeId="0" xr:uid="{315D4F6A-19F3-4A9D-8C6E-442DA5BCA576}">
      <text>
        <r>
          <rPr>
            <sz val="9"/>
            <color indexed="81"/>
            <rFont val="Tahoma"/>
            <charset val="1"/>
          </rPr>
          <t>Calificación Riesgo Residual (columnas M hasta N)</t>
        </r>
      </text>
    </comment>
  </commentList>
</comments>
</file>

<file path=xl/sharedStrings.xml><?xml version="1.0" encoding="utf-8"?>
<sst xmlns="http://schemas.openxmlformats.org/spreadsheetml/2006/main" count="214" uniqueCount="130">
  <si>
    <t>Nombre de la Entidad</t>
  </si>
  <si>
    <t>Empresa de Transporte del Tercer Milenio - TRANSMILENIO S. A.</t>
  </si>
  <si>
    <t>Nombre del documento</t>
  </si>
  <si>
    <t>Riesgos Lavado de Activos y Financiación del Terrorismo</t>
  </si>
  <si>
    <t>Vigencia</t>
  </si>
  <si>
    <t>2024</t>
  </si>
  <si>
    <t>Versión del documento</t>
  </si>
  <si>
    <t>Fecha de Publicación</t>
  </si>
  <si>
    <t>IDENTIFICACION RIESGO</t>
  </si>
  <si>
    <t>PLAN DE TRATAMIENTO</t>
  </si>
  <si>
    <t>Causa</t>
  </si>
  <si>
    <t>Descripción de Riesgo</t>
  </si>
  <si>
    <t>Riesgo Asociado</t>
  </si>
  <si>
    <t>Proceso Responsable</t>
  </si>
  <si>
    <t xml:space="preserve">Responsable </t>
  </si>
  <si>
    <t>Opciones de manejo del riesgo</t>
  </si>
  <si>
    <t>Actividad</t>
  </si>
  <si>
    <t>Soporte</t>
  </si>
  <si>
    <t>Probabilidad</t>
  </si>
  <si>
    <t>Impacto</t>
  </si>
  <si>
    <t>Severidad</t>
  </si>
  <si>
    <t xml:space="preserve">Consecuencia / Efecto </t>
  </si>
  <si>
    <t>Posibilidad de contagio por fallas en la identificación de alertas preventivas en la gestión precontractual o contractual de contratistas (prestación de servicios, licitación, selección abreviada, etc.)</t>
  </si>
  <si>
    <t xml:space="preserve">Posibilidad de contagio por fallas en la identificación de alertas preventivas en vinculación de servidores públicos (empleados públicos o trabajadores oficiales) o durante la relación laboral </t>
  </si>
  <si>
    <t>Posibilidad de contagio por fallas en la identificación de alertas preventivas en la gestión precontractual o contractual de socios de negocios (procesos de negocios colaterales)</t>
  </si>
  <si>
    <t>Posibilidad de contagio por fallas en la identificación de alertas preventivas en la gestión precontractual o contractual de concesionarios (Agentes del Sistema)</t>
  </si>
  <si>
    <t xml:space="preserve">Inversiones en entidades financieras con exposición al riesgo de LA/FT </t>
  </si>
  <si>
    <t>Contratos de convocatoria publica o selección directa expuestos al riesgo de LA/FT</t>
  </si>
  <si>
    <t>Vinculación de servidores públicos expuestos al riesgo de LA/FT</t>
  </si>
  <si>
    <t xml:space="preserve">Celebración de negocios colaterales con terceros que tengan exposición al riesgo de LA/FT </t>
  </si>
  <si>
    <t xml:space="preserve">Celebración o continuidad de los contratos de concesión con terceros que tengan exposición al riesgo de LA/FT </t>
  </si>
  <si>
    <t xml:space="preserve">Contratar con entidades financieras que tengan riesgo reputacional o se encuentren relacionados con lavado de activos, financiación del terrorismo o delitos conexos </t>
  </si>
  <si>
    <t xml:space="preserve">Contratar con contrapartes o terceras partes que tengan riesgo reputacional o se encuentren relacionados con lavado de activos, financiación del terrorismo o delitos conexos </t>
  </si>
  <si>
    <t xml:space="preserve">Contratar con socios de negocios que tengan riesgo reputacional o se encuentren relacionados con lavado de activos, financiación del terrorismo o delitos conexos </t>
  </si>
  <si>
    <t xml:space="preserve">Contratar con concesionarios que tengan riesgo reputacional o se encuentren relacionados con lavado de activos, financiación del terrorismo o delitos conexos </t>
  </si>
  <si>
    <t>Legal / Reputacional / Contagio</t>
  </si>
  <si>
    <t>LA1</t>
  </si>
  <si>
    <t>LA2</t>
  </si>
  <si>
    <t>LA3</t>
  </si>
  <si>
    <t>LA4</t>
  </si>
  <si>
    <t>LA5</t>
  </si>
  <si>
    <t>Código Riesgo</t>
  </si>
  <si>
    <t>Tipo Control</t>
  </si>
  <si>
    <t>Descripción del control</t>
  </si>
  <si>
    <t>Mapa de Calor Riesgo Inherente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</si>
  <si>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</si>
  <si>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</si>
  <si>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</si>
  <si>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</si>
  <si>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</si>
  <si>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</si>
  <si>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</si>
  <si>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</si>
  <si>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</si>
  <si>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</si>
  <si>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</si>
  <si>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</si>
  <si>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</si>
  <si>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</si>
  <si>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</si>
  <si>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</si>
  <si>
    <t>ALTO</t>
  </si>
  <si>
    <t>Preventivo</t>
  </si>
  <si>
    <t>Gestión de Información Financiera y Contable</t>
  </si>
  <si>
    <t>Código Control</t>
  </si>
  <si>
    <t>CLA1</t>
  </si>
  <si>
    <t>CLA3</t>
  </si>
  <si>
    <t>CLA2</t>
  </si>
  <si>
    <t xml:space="preserve">Posibilidad de contagio por fallas en la identificación de alertas preventivas en la selección o durante la relación por inversión o cuentas bancarias con entidades financieras </t>
  </si>
  <si>
    <t>Adquisición de bienes y servicios</t>
  </si>
  <si>
    <t>Gestión de Talento Humano</t>
  </si>
  <si>
    <t>Gestión de Mercadeo</t>
  </si>
  <si>
    <t>Gestión Económica de los Agentes del Sistema</t>
  </si>
  <si>
    <t>Mapa de Calor Riesgo Residual LA/FT
(Probabilidad X Impacto)</t>
  </si>
  <si>
    <t>MODERADO</t>
  </si>
  <si>
    <t>Reducir el riesgo</t>
  </si>
  <si>
    <t>CONTROLES</t>
  </si>
  <si>
    <t>Correo de remisión del listado de entidades financieras</t>
  </si>
  <si>
    <t>Profesional Especializado grado 6 - Adquisición de Bienes y Servicios</t>
  </si>
  <si>
    <t>Lista de asistencia a la jornada de sensibilización</t>
  </si>
  <si>
    <t>(Jornada de sensibilización realizada / 1) * 100</t>
  </si>
  <si>
    <t>Lista de chequeo actualizada</t>
  </si>
  <si>
    <t>(1 documento actualizado / 1) * 100</t>
  </si>
  <si>
    <t>Profesional especializado grado 6 - Talento Humano</t>
  </si>
  <si>
    <t>Registro de la consulta en la plataforma, el cual puede verificarse directamente.</t>
  </si>
  <si>
    <t>(# Consultas en la plataforma realizadas / # personas correspondientes al 5% de funcionarios vinculado) * 100</t>
  </si>
  <si>
    <t>Formato adoptado en el sistema de gestión de la Entidad</t>
  </si>
  <si>
    <t>Remisión de base de datos</t>
  </si>
  <si>
    <t>CLA4</t>
  </si>
  <si>
    <t>CLA5</t>
  </si>
  <si>
    <t>¿Cuenta con responsable?</t>
  </si>
  <si>
    <t>¿Cuenta con frecuencia establecida?</t>
  </si>
  <si>
    <t>¿Cuenta con evidencia?</t>
  </si>
  <si>
    <t>Tipo de control</t>
  </si>
  <si>
    <t>Total Control</t>
  </si>
  <si>
    <t>EVALUACIÓN DEL CONTROL</t>
  </si>
  <si>
    <t>Ejecución del control</t>
  </si>
  <si>
    <t>Fuerte</t>
  </si>
  <si>
    <t>Resultado evaluación</t>
  </si>
  <si>
    <t>Requiere acciones de fortalecimiento</t>
  </si>
  <si>
    <t>No</t>
  </si>
  <si>
    <t>Base de datos de composiciones accionarias de concesionarios actualizada y envidad</t>
  </si>
  <si>
    <t>Base de datos de composiciones accionarias actualizada y enviada / 1</t>
  </si>
  <si>
    <t>Profesional Especializado Grado 6 - Negocios de Explotación Colaterales</t>
  </si>
  <si>
    <t>Adoptar en el sistema de gestión el formato de lista de chequeo documental asociadas a los contratos de explotación colateral en la cual incluyan los documentos asociados a SARLAFT</t>
  </si>
  <si>
    <t>Fecha de Inicio</t>
  </si>
  <si>
    <t>Fecha de Terminación</t>
  </si>
  <si>
    <t>Indicador</t>
  </si>
  <si>
    <t>¿Existen manuales?</t>
  </si>
  <si>
    <t>Actualizar el formato de lista de chequeo documental asociada a los contratos de TRANSMILENIO S.A., estableciendo la obligación de remitir el soporte de verificación SARLAFT, previo a la suscripción de todos y cada uno de los contratos</t>
  </si>
  <si>
    <t>¿El Control es automático?</t>
  </si>
  <si>
    <t>EXTREMO</t>
  </si>
  <si>
    <t>Tesorero General</t>
  </si>
  <si>
    <t xml:space="preserve">Vincular servidores públicos que tengan riesgo reputacional o se encuentren relacionados con lavado de activos, financiación del terrorismo o delitos conexos </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</si>
  <si>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</si>
  <si>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El Profesional Especializado Grado 6 - Talento Humano de forma permanente previo a la vinculación de los empleados públicos y trabajadores oficiales, mediante el formato implementado para tal fin, al igual que la consulta previa en la plataforma que la entidad disponga con el fin de gestionar cualquier alerta o inusualidad que pudiera exponer a la entidad al contagio.</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</si>
  <si>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</si>
  <si>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Consolidar en una base de datos en Excel las composiciones accionarias de los concesionarios anualmente y realizar el envío al miembro del equipo de apoyo al SARLAFT de la Oficina Asesora de Planeación.</t>
  </si>
  <si>
    <t>Realizar consulta aleatoria al menos al 5% de los servidores públicos activos en la entidad en la plataforma con la que cuenta la entidad y remitir el soporte al miembro del equipo de apoyo al SARLAFT de la Oficina Asesora de Planeación.</t>
  </si>
  <si>
    <t>Remitir en el segundo semestre de 2024, el listado de entidades financieras con las que se tienen inversiones y cuentas bancarias al miembro del equipo de apoyo al SARLAFT de la Oficina Asesora de Planeación o al Gestor de Cumplimiento de SARLAFT, para el respectivo monitoreo.</t>
  </si>
  <si>
    <t>Realizar una sensibilización a los supervisores de contratos o a los enlaces de contratación, con el fin de fortalecer su conocimiento en el desarrollo de su gestión, incluyendo el monitoreo periódico de LA/FT</t>
  </si>
  <si>
    <t>Profesional Especializado Grado 06 - Estudios Sectoriales y Seguimiento a Concesiones</t>
  </si>
  <si>
    <t>(Un documento actualizado en el sistema de gestión de la Entidad / 1)*100</t>
  </si>
  <si>
    <t xml:space="preserve">Remitir en el segundo semestre, al miembro del equipo de apoyo al SARLAFT de la Oficina Asesora de Planeación o al Gestor de Cumplimiento de SARLAFT la base de datos de los contratos de explotación colateral vigentes. </t>
  </si>
  <si>
    <t>(Cantidad de base de datos remitidas a la equipo de apoyo o al Gestor de Cumplimiento de SARLAFT / 1)*100</t>
  </si>
  <si>
    <t>(listado de entidades remitido / 1) * 100</t>
  </si>
  <si>
    <t>El Tesorero General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</si>
  <si>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3</t>
  </si>
  <si>
    <t>Octubre 2024</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</si>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</sst>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8">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
      <sz val="9"/>
      <color indexed="81"/>
      <name val="Tahoma"/>
      <charset val="1"/>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medium">
        <color indexed="64"/>
      </bottom>
      <diagonal/>
    </border>
    <border>
      <left/>
      <right/>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4">
    <xf numFmtId="0" fontId="0" fillId="0" borderId="0"/>
    <xf numFmtId="0" fontId="1" fillId="0" borderId="0"/>
    <xf numFmtId="0" fontId="1" fillId="0" borderId="0"/>
    <xf numFmtId="0" fontId="1" fillId="0" borderId="0"/>
  </cellStyleXfs>
  <cellXfs count="166">
    <xf numFmtId="0" fontId="0" fillId="0" borderId="0" xfId="0"/>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0" fillId="0" borderId="0" xfId="0" applyAlignment="1">
      <alignmen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5" borderId="14"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43" xfId="0" applyFont="1" applyFill="1" applyBorder="1" applyAlignment="1">
      <alignment horizontal="center" vertical="center"/>
    </xf>
    <xf numFmtId="0" fontId="7"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7" fillId="12" borderId="38" xfId="0" applyFont="1" applyFill="1" applyBorder="1" applyAlignment="1">
      <alignment horizontal="center" vertical="center"/>
    </xf>
    <xf numFmtId="0" fontId="7" fillId="12" borderId="39" xfId="0" applyFont="1" applyFill="1" applyBorder="1" applyAlignment="1">
      <alignment horizontal="center" vertical="center"/>
    </xf>
    <xf numFmtId="0" fontId="7" fillId="12" borderId="41" xfId="0" applyFont="1" applyFill="1" applyBorder="1" applyAlignment="1">
      <alignment horizontal="center" vertical="center"/>
    </xf>
    <xf numFmtId="0" fontId="7" fillId="12" borderId="44" xfId="0" applyFont="1" applyFill="1" applyBorder="1" applyAlignment="1">
      <alignment horizontal="center" vertical="center"/>
    </xf>
    <xf numFmtId="0" fontId="7" fillId="13" borderId="35" xfId="0" applyFont="1" applyFill="1" applyBorder="1" applyAlignment="1">
      <alignment vertical="center"/>
    </xf>
    <xf numFmtId="0" fontId="7" fillId="13" borderId="39" xfId="0" applyFont="1" applyFill="1" applyBorder="1" applyAlignment="1">
      <alignment horizontal="center" vertical="center"/>
    </xf>
    <xf numFmtId="0" fontId="7" fillId="13" borderId="41" xfId="0" applyFont="1" applyFill="1" applyBorder="1" applyAlignment="1">
      <alignment horizontal="center" vertical="center"/>
    </xf>
    <xf numFmtId="0" fontId="7" fillId="13" borderId="4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45" xfId="0" applyFont="1" applyFill="1" applyBorder="1" applyAlignment="1">
      <alignment horizontal="center" vertical="center"/>
    </xf>
    <xf numFmtId="0" fontId="7" fillId="13" borderId="25" xfId="0" applyFont="1" applyFill="1" applyBorder="1" applyAlignment="1">
      <alignment horizontal="center" vertical="center" wrapText="1"/>
    </xf>
    <xf numFmtId="0" fontId="7" fillId="13" borderId="2" xfId="0" applyFont="1" applyFill="1" applyBorder="1" applyAlignment="1">
      <alignment horizontal="centerContinuous" vertical="center" wrapText="1"/>
    </xf>
    <xf numFmtId="0" fontId="7" fillId="13" borderId="3" xfId="0" applyFont="1" applyFill="1" applyBorder="1" applyAlignment="1">
      <alignment horizontal="centerContinuous" vertical="center" wrapText="1"/>
    </xf>
    <xf numFmtId="0" fontId="7" fillId="13" borderId="4" xfId="0" applyFont="1" applyFill="1" applyBorder="1" applyAlignment="1">
      <alignment horizontal="centerContinuous" vertical="center" wrapText="1"/>
    </xf>
    <xf numFmtId="0" fontId="8" fillId="11" borderId="1" xfId="0" applyFont="1" applyFill="1" applyBorder="1" applyAlignment="1">
      <alignment horizontal="left" vertical="center" wrapText="1" indent="12"/>
    </xf>
    <xf numFmtId="0" fontId="8" fillId="10" borderId="1" xfId="0" applyFont="1" applyFill="1" applyBorder="1" applyAlignment="1">
      <alignment horizontal="left" vertical="center" wrapText="1" indent="12"/>
    </xf>
    <xf numFmtId="0" fontId="8" fillId="11" borderId="27" xfId="0" applyFont="1" applyFill="1" applyBorder="1" applyAlignment="1">
      <alignment horizontal="center" vertical="center" wrapText="1"/>
    </xf>
    <xf numFmtId="0" fontId="8" fillId="10" borderId="18" xfId="0" applyFont="1" applyFill="1" applyBorder="1" applyAlignment="1">
      <alignment horizontal="left" vertical="center" wrapText="1" indent="12"/>
    </xf>
    <xf numFmtId="0" fontId="8" fillId="9" borderId="18" xfId="0" applyFont="1" applyFill="1" applyBorder="1" applyAlignment="1">
      <alignment horizontal="left" vertical="center" wrapText="1" indent="12"/>
    </xf>
    <xf numFmtId="0" fontId="10" fillId="0" borderId="0" xfId="1" applyFont="1" applyAlignment="1">
      <alignment horizontal="justify" vertical="center"/>
    </xf>
    <xf numFmtId="0" fontId="11" fillId="7" borderId="2" xfId="2" applyFont="1" applyFill="1" applyBorder="1" applyAlignment="1" applyProtection="1">
      <alignment horizontal="centerContinuous" vertical="center" wrapText="1"/>
      <protection locked="0"/>
    </xf>
    <xf numFmtId="0" fontId="11" fillId="7" borderId="3" xfId="2" applyFont="1" applyFill="1" applyBorder="1" applyAlignment="1" applyProtection="1">
      <alignment horizontal="centerContinuous" vertical="center" wrapText="1"/>
      <protection locked="0"/>
    </xf>
    <xf numFmtId="0" fontId="11" fillId="14" borderId="35" xfId="1" applyFont="1" applyFill="1" applyBorder="1" applyAlignment="1">
      <alignment horizontal="centerContinuous" vertical="center"/>
    </xf>
    <xf numFmtId="0" fontId="10" fillId="14" borderId="53" xfId="1" applyFont="1" applyFill="1" applyBorder="1" applyAlignment="1">
      <alignment horizontal="centerContinuous" vertical="center"/>
    </xf>
    <xf numFmtId="0" fontId="12" fillId="14" borderId="53" xfId="1" applyFont="1" applyFill="1" applyBorder="1" applyAlignment="1">
      <alignment horizontal="centerContinuous" vertical="center"/>
    </xf>
    <xf numFmtId="0" fontId="12" fillId="14" borderId="54" xfId="1" applyFont="1" applyFill="1" applyBorder="1" applyAlignment="1">
      <alignment horizontal="centerContinuous" vertical="center"/>
    </xf>
    <xf numFmtId="0" fontId="12" fillId="16" borderId="3" xfId="1" applyFont="1" applyFill="1" applyBorder="1" applyAlignment="1">
      <alignment horizontal="centerContinuous" vertical="center"/>
    </xf>
    <xf numFmtId="0" fontId="13" fillId="16" borderId="2" xfId="1" applyFont="1" applyFill="1" applyBorder="1" applyAlignment="1">
      <alignment horizontal="centerContinuous" vertical="center"/>
    </xf>
    <xf numFmtId="0" fontId="12" fillId="16" borderId="4" xfId="1" applyFont="1" applyFill="1" applyBorder="1" applyAlignment="1">
      <alignment horizontal="centerContinuous" vertical="center"/>
    </xf>
    <xf numFmtId="0" fontId="6" fillId="6" borderId="29" xfId="1" applyFont="1" applyFill="1" applyBorder="1" applyAlignment="1">
      <alignment horizontal="left" vertical="center" wrapText="1"/>
    </xf>
    <xf numFmtId="0" fontId="6" fillId="6" borderId="30" xfId="1" applyFont="1" applyFill="1" applyBorder="1" applyAlignment="1">
      <alignment horizontal="left" vertical="center" wrapText="1"/>
    </xf>
    <xf numFmtId="0" fontId="6" fillId="6" borderId="31" xfId="1" applyFont="1" applyFill="1" applyBorder="1" applyAlignment="1">
      <alignment horizontal="left" vertical="center" wrapText="1"/>
    </xf>
    <xf numFmtId="0" fontId="6" fillId="6" borderId="47" xfId="1" applyFont="1" applyFill="1" applyBorder="1" applyAlignment="1">
      <alignment horizontal="left" vertical="center" wrapText="1"/>
    </xf>
    <xf numFmtId="0" fontId="6" fillId="6" borderId="32" xfId="1" applyFont="1" applyFill="1" applyBorder="1" applyAlignment="1">
      <alignment horizontal="left" vertical="center" wrapText="1"/>
    </xf>
    <xf numFmtId="0" fontId="6" fillId="8" borderId="51" xfId="1" applyFont="1" applyFill="1" applyBorder="1" applyAlignment="1">
      <alignment horizontal="left" vertical="center" wrapText="1"/>
    </xf>
    <xf numFmtId="0" fontId="6" fillId="8" borderId="24" xfId="1" applyFont="1" applyFill="1" applyBorder="1" applyAlignment="1">
      <alignment horizontal="left" vertical="center" wrapText="1"/>
    </xf>
    <xf numFmtId="0" fontId="6" fillId="8" borderId="52" xfId="1" applyFont="1" applyFill="1" applyBorder="1" applyAlignment="1">
      <alignment horizontal="left" vertical="center" wrapText="1"/>
    </xf>
    <xf numFmtId="0" fontId="6" fillId="8" borderId="61" xfId="1" applyFont="1" applyFill="1" applyBorder="1" applyAlignment="1">
      <alignment horizontal="left" vertical="center" wrapText="1"/>
    </xf>
    <xf numFmtId="0" fontId="6" fillId="8" borderId="31" xfId="1" applyFont="1" applyFill="1" applyBorder="1" applyAlignment="1">
      <alignment horizontal="left" vertical="center" wrapText="1"/>
    </xf>
    <xf numFmtId="0" fontId="6" fillId="15" borderId="2"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13" fillId="4" borderId="35" xfId="3" applyFont="1" applyFill="1" applyBorder="1" applyAlignment="1">
      <alignment horizontal="centerContinuous" vertical="center"/>
    </xf>
    <xf numFmtId="0" fontId="13" fillId="4" borderId="53" xfId="3" applyFont="1" applyFill="1" applyBorder="1" applyAlignment="1">
      <alignment horizontal="centerContinuous" vertical="center"/>
    </xf>
    <xf numFmtId="0" fontId="13" fillId="4" borderId="54" xfId="3" applyFont="1" applyFill="1" applyBorder="1" applyAlignment="1">
      <alignment horizontal="centerContinuous" vertical="center"/>
    </xf>
    <xf numFmtId="0" fontId="2" fillId="0" borderId="0" xfId="0" applyFont="1"/>
    <xf numFmtId="0" fontId="14" fillId="0" borderId="0" xfId="1" applyFont="1" applyAlignment="1">
      <alignment horizontal="left" vertical="center" wrapText="1"/>
    </xf>
    <xf numFmtId="0" fontId="14" fillId="0" borderId="0" xfId="1" applyFont="1" applyAlignment="1">
      <alignment horizontal="left" vertical="center"/>
    </xf>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7" xfId="1" applyFont="1" applyBorder="1" applyAlignment="1">
      <alignmen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27"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27" xfId="1" applyFont="1" applyBorder="1" applyAlignment="1">
      <alignment horizontal="justify"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62" xfId="1" applyFont="1" applyBorder="1" applyAlignment="1">
      <alignment horizontal="justify" vertical="center" wrapText="1"/>
    </xf>
    <xf numFmtId="0" fontId="16" fillId="0" borderId="76"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81" xfId="1" applyFont="1" applyBorder="1" applyAlignment="1">
      <alignment horizontal="center" vertical="center" wrapText="1"/>
    </xf>
    <xf numFmtId="0" fontId="16" fillId="0" borderId="71" xfId="1" applyFont="1" applyBorder="1" applyAlignment="1">
      <alignment horizontal="center" vertical="center" wrapText="1"/>
    </xf>
    <xf numFmtId="0" fontId="14" fillId="0" borderId="0" xfId="0" applyFont="1"/>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63" xfId="1" applyFont="1" applyBorder="1" applyAlignment="1">
      <alignment horizontal="justify" vertical="center" wrapText="1"/>
    </xf>
    <xf numFmtId="0" fontId="16" fillId="0" borderId="77" xfId="1" applyFont="1" applyBorder="1" applyAlignment="1">
      <alignment horizontal="center" wrapText="1"/>
    </xf>
    <xf numFmtId="0" fontId="16" fillId="0" borderId="70" xfId="1" applyFont="1" applyBorder="1" applyAlignment="1">
      <alignment horizontal="center" wrapText="1"/>
    </xf>
    <xf numFmtId="0" fontId="16" fillId="0" borderId="82" xfId="1" applyFont="1" applyBorder="1" applyAlignment="1">
      <alignment horizontal="center" wrapText="1"/>
    </xf>
    <xf numFmtId="0" fontId="16" fillId="0" borderId="72" xfId="1" applyFont="1" applyBorder="1" applyAlignment="1">
      <alignment horizontal="center" wrapText="1"/>
    </xf>
    <xf numFmtId="0" fontId="16" fillId="0" borderId="78" xfId="1" applyFont="1" applyBorder="1" applyAlignment="1">
      <alignment horizontal="center" vertical="center" wrapText="1"/>
    </xf>
    <xf numFmtId="0" fontId="16" fillId="0" borderId="69" xfId="1" applyFont="1" applyBorder="1" applyAlignment="1">
      <alignment horizontal="center" vertical="center" wrapText="1"/>
    </xf>
    <xf numFmtId="0" fontId="16" fillId="0" borderId="83" xfId="1" applyFont="1" applyBorder="1" applyAlignment="1">
      <alignment horizontal="center" vertical="center" wrapText="1"/>
    </xf>
    <xf numFmtId="0" fontId="16" fillId="0" borderId="73"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79"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84" xfId="1" applyFont="1" applyBorder="1" applyAlignment="1">
      <alignment horizontal="center" vertical="center" wrapText="1"/>
    </xf>
    <xf numFmtId="0" fontId="16" fillId="0" borderId="74" xfId="1" applyFont="1" applyBorder="1" applyAlignment="1">
      <alignment horizontal="center" vertical="center" wrapText="1"/>
    </xf>
    <xf numFmtId="0" fontId="16" fillId="0" borderId="64" xfId="1" applyFont="1" applyBorder="1" applyAlignment="1">
      <alignment horizontal="justify" vertical="center" wrapText="1"/>
    </xf>
    <xf numFmtId="0" fontId="16" fillId="0" borderId="80"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85" xfId="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50"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45" xfId="1" applyFont="1" applyBorder="1" applyAlignment="1">
      <alignment horizontal="justify" vertical="center" wrapText="1"/>
    </xf>
    <xf numFmtId="0" fontId="16" fillId="0" borderId="21"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5" xfId="1" applyFont="1" applyBorder="1" applyAlignment="1">
      <alignment horizontal="center" vertical="center" wrapText="1"/>
    </xf>
    <xf numFmtId="0" fontId="6" fillId="15" borderId="32" xfId="1" applyFont="1" applyFill="1" applyBorder="1" applyAlignment="1">
      <alignment horizontal="left" vertical="center" wrapText="1"/>
    </xf>
    <xf numFmtId="0" fontId="6" fillId="15" borderId="30" xfId="1" applyFont="1" applyFill="1" applyBorder="1" applyAlignment="1">
      <alignment horizontal="left" vertical="center" wrapText="1"/>
    </xf>
    <xf numFmtId="0" fontId="6" fillId="3" borderId="48" xfId="3" applyFont="1" applyFill="1" applyBorder="1" applyAlignment="1">
      <alignment horizontal="left" vertical="center" wrapText="1"/>
    </xf>
    <xf numFmtId="0" fontId="6" fillId="3" borderId="27" xfId="3" applyFont="1" applyFill="1" applyBorder="1" applyAlignment="1">
      <alignment horizontal="left" vertical="center" wrapText="1"/>
    </xf>
    <xf numFmtId="0" fontId="6" fillId="3" borderId="28" xfId="3" applyFont="1" applyFill="1" applyBorder="1" applyAlignment="1">
      <alignment horizontal="left" vertical="center" wrapText="1"/>
    </xf>
    <xf numFmtId="0" fontId="14" fillId="0" borderId="46"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5" fillId="17" borderId="1" xfId="1" applyFont="1" applyFill="1" applyBorder="1" applyAlignment="1">
      <alignment horizontal="justify" vertical="center" wrapText="1"/>
    </xf>
    <xf numFmtId="0" fontId="16" fillId="0" borderId="9"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6" xfId="1" applyFont="1" applyFill="1" applyBorder="1" applyAlignment="1">
      <alignment horizontal="left" vertical="center" wrapText="1"/>
    </xf>
    <xf numFmtId="0" fontId="16" fillId="0" borderId="5" xfId="1" applyFont="1" applyFill="1" applyBorder="1" applyAlignment="1">
      <alignment horizontal="justify" vertical="center" wrapText="1"/>
    </xf>
    <xf numFmtId="0" fontId="16" fillId="0" borderId="5" xfId="1" applyFont="1" applyFill="1" applyBorder="1" applyAlignment="1">
      <alignment horizontal="left" vertical="center" wrapText="1"/>
    </xf>
    <xf numFmtId="164" fontId="16" fillId="0" borderId="7" xfId="1" applyNumberFormat="1" applyFont="1" applyFill="1" applyBorder="1" applyAlignment="1">
      <alignment horizontal="center" vertical="center" wrapText="1"/>
    </xf>
    <xf numFmtId="0" fontId="16" fillId="0" borderId="55" xfId="1" applyFont="1" applyFill="1" applyBorder="1" applyAlignment="1">
      <alignment horizontal="center" vertical="center" wrapText="1"/>
    </xf>
    <xf numFmtId="0" fontId="16" fillId="0" borderId="12" xfId="1" applyFont="1" applyFill="1" applyBorder="1" applyAlignment="1">
      <alignment horizontal="left" vertical="center" wrapText="1"/>
    </xf>
    <xf numFmtId="0" fontId="16" fillId="0" borderId="11" xfId="1" applyFont="1" applyFill="1" applyBorder="1" applyAlignment="1">
      <alignment horizontal="justify" vertical="center" wrapText="1"/>
    </xf>
    <xf numFmtId="164" fontId="16" fillId="0" borderId="13" xfId="1" applyNumberFormat="1" applyFont="1" applyFill="1" applyBorder="1" applyAlignment="1">
      <alignment horizontal="center" vertical="center" wrapText="1"/>
    </xf>
    <xf numFmtId="0" fontId="16" fillId="0" borderId="56" xfId="1" applyFont="1" applyFill="1" applyBorder="1" applyAlignment="1">
      <alignment horizontal="center" vertical="center" wrapText="1"/>
    </xf>
    <xf numFmtId="0" fontId="16" fillId="0" borderId="12" xfId="1" applyFont="1" applyFill="1" applyBorder="1" applyAlignment="1">
      <alignment horizontal="justify" vertical="center" wrapText="1"/>
    </xf>
    <xf numFmtId="0" fontId="16" fillId="0" borderId="22" xfId="1" applyFont="1" applyFill="1" applyBorder="1" applyAlignment="1">
      <alignment horizontal="justify" vertical="center" wrapText="1"/>
    </xf>
    <xf numFmtId="0" fontId="16" fillId="0" borderId="23" xfId="1" applyFont="1" applyFill="1" applyBorder="1" applyAlignment="1">
      <alignment horizontal="justify" vertical="center" wrapText="1"/>
    </xf>
    <xf numFmtId="164" fontId="16" fillId="0" borderId="57" xfId="1" applyNumberFormat="1" applyFont="1" applyFill="1" applyBorder="1" applyAlignment="1">
      <alignment horizontal="center" vertical="center" wrapText="1"/>
    </xf>
    <xf numFmtId="0" fontId="16" fillId="0" borderId="58" xfId="1" applyFont="1" applyFill="1" applyBorder="1" applyAlignment="1">
      <alignment horizontal="center" vertical="center" wrapText="1"/>
    </xf>
    <xf numFmtId="0" fontId="16" fillId="0" borderId="24" xfId="1" applyFont="1" applyFill="1" applyBorder="1" applyAlignment="1">
      <alignment horizontal="justify" vertical="center" wrapText="1"/>
    </xf>
    <xf numFmtId="0" fontId="16" fillId="0" borderId="16" xfId="1" applyFont="1" applyFill="1" applyBorder="1" applyAlignment="1">
      <alignment horizontal="justify" vertical="center" wrapText="1"/>
    </xf>
    <xf numFmtId="164" fontId="16" fillId="0" borderId="59" xfId="1" applyNumberFormat="1" applyFont="1" applyFill="1" applyBorder="1" applyAlignment="1">
      <alignment horizontal="center" vertical="center" wrapText="1"/>
    </xf>
    <xf numFmtId="0" fontId="16" fillId="0" borderId="60" xfId="1" applyFont="1" applyFill="1" applyBorder="1" applyAlignment="1">
      <alignment horizontal="center"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18</xdr:col>
      <xdr:colOff>209550</xdr:colOff>
      <xdr:row>7</xdr:row>
      <xdr:rowOff>142875</xdr:rowOff>
    </xdr:from>
    <xdr:to>
      <xdr:col>18</xdr:col>
      <xdr:colOff>838199</xdr:colOff>
      <xdr:row>7</xdr:row>
      <xdr:rowOff>781050</xdr:rowOff>
    </xdr:to>
    <xdr:sp macro="" textlink="">
      <xdr:nvSpPr>
        <xdr:cNvPr id="16" name="Elipse 15">
          <a:extLst>
            <a:ext uri="{FF2B5EF4-FFF2-40B4-BE49-F238E27FC236}">
              <a16:creationId xmlns:a16="http://schemas.microsoft.com/office/drawing/2014/main" id="{24CFB4B9-C0CA-41AB-8D8C-6988EDDE9F39}"/>
            </a:ext>
          </a:extLst>
        </xdr:cNvPr>
        <xdr:cNvSpPr/>
      </xdr:nvSpPr>
      <xdr:spPr>
        <a:xfrm>
          <a:off x="19392900" y="511492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LA3</a:t>
          </a:r>
        </a:p>
      </xdr:txBody>
    </xdr:sp>
    <xdr:clientData/>
  </xdr:twoCellAnchor>
  <xdr:twoCellAnchor>
    <xdr:from>
      <xdr:col>17</xdr:col>
      <xdr:colOff>38100</xdr:colOff>
      <xdr:row>7</xdr:row>
      <xdr:rowOff>133349</xdr:rowOff>
    </xdr:from>
    <xdr:to>
      <xdr:col>17</xdr:col>
      <xdr:colOff>666749</xdr:colOff>
      <xdr:row>7</xdr:row>
      <xdr:rowOff>771524</xdr:rowOff>
    </xdr:to>
    <xdr:sp macro="" textlink="">
      <xdr:nvSpPr>
        <xdr:cNvPr id="17" name="Elipse 16">
          <a:extLst>
            <a:ext uri="{FF2B5EF4-FFF2-40B4-BE49-F238E27FC236}">
              <a16:creationId xmlns:a16="http://schemas.microsoft.com/office/drawing/2014/main" id="{E8158B76-11F0-4B8C-A5CE-10DD93D2214F}"/>
            </a:ext>
          </a:extLst>
        </xdr:cNvPr>
        <xdr:cNvSpPr/>
      </xdr:nvSpPr>
      <xdr:spPr>
        <a:xfrm>
          <a:off x="17706975" y="5105399"/>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G15"/>
  <sheetViews>
    <sheetView showGridLines="0" tabSelected="1" topLeftCell="F1" zoomScale="60" zoomScaleNormal="60" workbookViewId="0">
      <selection activeCell="P8" sqref="P8"/>
    </sheetView>
  </sheetViews>
  <sheetFormatPr baseColWidth="10" defaultColWidth="16.25" defaultRowHeight="14"/>
  <cols>
    <col min="1" max="1" width="9.25" style="75" bestFit="1" customWidth="1"/>
    <col min="2" max="2" width="54.4140625" style="75" customWidth="1"/>
    <col min="3" max="3" width="60.58203125" style="75" customWidth="1"/>
    <col min="4" max="4" width="72.58203125" style="75" customWidth="1"/>
    <col min="5" max="5" width="20" style="75" customWidth="1"/>
    <col min="6" max="6" width="15.1640625" style="75" customWidth="1"/>
    <col min="7" max="8" width="13.1640625" style="75" customWidth="1"/>
    <col min="9" max="9" width="14" style="75" bestFit="1" customWidth="1"/>
    <col min="10" max="10" width="14" style="75" customWidth="1"/>
    <col min="11" max="11" width="80.83203125" style="75" customWidth="1"/>
    <col min="12" max="12" width="35.58203125" style="75" bestFit="1" customWidth="1"/>
    <col min="13" max="13" width="15.1640625" style="75" customWidth="1"/>
    <col min="14" max="14" width="14.1640625" style="75" customWidth="1"/>
    <col min="15" max="15" width="14.83203125" style="75" customWidth="1"/>
    <col min="16" max="16" width="18.25" style="75" customWidth="1"/>
    <col min="17" max="17" width="13.25" style="75" customWidth="1"/>
    <col min="18" max="18" width="16.4140625" style="75" customWidth="1"/>
    <col min="19" max="19" width="16.83203125" style="75" customWidth="1"/>
    <col min="20" max="21" width="15.25" style="75" customWidth="1"/>
    <col min="22" max="23" width="9.4140625" style="75" customWidth="1"/>
    <col min="24" max="24" width="13.1640625" style="75" customWidth="1"/>
    <col min="25" max="25" width="16" style="75" customWidth="1"/>
    <col min="26" max="26" width="21.83203125" style="75" customWidth="1"/>
    <col min="27" max="27" width="64.1640625" style="75" customWidth="1"/>
    <col min="28" max="28" width="38.83203125" style="75" customWidth="1"/>
    <col min="29" max="29" width="35.1640625" style="75" bestFit="1" customWidth="1"/>
    <col min="30" max="30" width="14.4140625" style="75" bestFit="1" customWidth="1"/>
    <col min="31" max="31" width="14.83203125" style="75" bestFit="1" customWidth="1"/>
    <col min="32" max="32" width="47.4140625" style="75" customWidth="1"/>
    <col min="33" max="16384" width="16.25" style="75"/>
  </cols>
  <sheetData>
    <row r="1" spans="1:33" s="4" customFormat="1" ht="50">
      <c r="B1" s="1"/>
      <c r="C1" s="2" t="s">
        <v>0</v>
      </c>
      <c r="D1" s="3" t="s">
        <v>1</v>
      </c>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4" customFormat="1" ht="50">
      <c r="B2" s="1"/>
      <c r="C2" s="2" t="s">
        <v>2</v>
      </c>
      <c r="D2" s="3" t="s">
        <v>3</v>
      </c>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4" customFormat="1" ht="25">
      <c r="B3" s="1"/>
      <c r="C3" s="2" t="s">
        <v>4</v>
      </c>
      <c r="D3" s="3" t="s">
        <v>5</v>
      </c>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s="4" customFormat="1" ht="25">
      <c r="B4" s="1"/>
      <c r="C4" s="2" t="s">
        <v>6</v>
      </c>
      <c r="D4" s="3" t="s">
        <v>127</v>
      </c>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25">
      <c r="B5" s="1"/>
      <c r="C5" s="2" t="s">
        <v>7</v>
      </c>
      <c r="D5" s="3" t="s">
        <v>128</v>
      </c>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s="4" customFormat="1" ht="18" thickBot="1"/>
    <row r="7" spans="1:33" s="50" customFormat="1" ht="20.5" thickBot="1">
      <c r="B7" s="51" t="s">
        <v>8</v>
      </c>
      <c r="C7" s="52"/>
      <c r="D7" s="52"/>
      <c r="E7" s="52"/>
      <c r="F7" s="52"/>
      <c r="G7" s="52"/>
      <c r="H7" s="52"/>
      <c r="I7" s="53" t="s">
        <v>76</v>
      </c>
      <c r="J7" s="54"/>
      <c r="K7" s="55"/>
      <c r="L7" s="55"/>
      <c r="M7" s="55"/>
      <c r="N7" s="55"/>
      <c r="O7" s="55"/>
      <c r="P7" s="56"/>
      <c r="Q7" s="58" t="s">
        <v>95</v>
      </c>
      <c r="R7" s="57"/>
      <c r="S7" s="57"/>
      <c r="T7" s="57"/>
      <c r="U7" s="57"/>
      <c r="V7" s="57"/>
      <c r="W7" s="57"/>
      <c r="X7" s="57"/>
      <c r="Y7" s="57"/>
      <c r="Z7" s="59"/>
      <c r="AA7" s="72" t="s">
        <v>9</v>
      </c>
      <c r="AB7" s="73"/>
      <c r="AC7" s="73"/>
      <c r="AD7" s="73"/>
      <c r="AE7" s="73"/>
      <c r="AF7" s="74"/>
    </row>
    <row r="8" spans="1:33" s="77" customFormat="1" ht="47" thickBot="1">
      <c r="A8" s="60" t="s">
        <v>41</v>
      </c>
      <c r="B8" s="61" t="s">
        <v>11</v>
      </c>
      <c r="C8" s="61" t="s">
        <v>10</v>
      </c>
      <c r="D8" s="61" t="s">
        <v>21</v>
      </c>
      <c r="E8" s="62" t="s">
        <v>12</v>
      </c>
      <c r="F8" s="63" t="s">
        <v>18</v>
      </c>
      <c r="G8" s="61" t="s">
        <v>19</v>
      </c>
      <c r="H8" s="64" t="s">
        <v>20</v>
      </c>
      <c r="I8" s="65" t="s">
        <v>42</v>
      </c>
      <c r="J8" s="66" t="s">
        <v>64</v>
      </c>
      <c r="K8" s="67" t="s">
        <v>43</v>
      </c>
      <c r="L8" s="67" t="s">
        <v>13</v>
      </c>
      <c r="M8" s="67" t="s">
        <v>18</v>
      </c>
      <c r="N8" s="67" t="s">
        <v>19</v>
      </c>
      <c r="O8" s="68" t="s">
        <v>20</v>
      </c>
      <c r="P8" s="69" t="s">
        <v>15</v>
      </c>
      <c r="Q8" s="70" t="s">
        <v>108</v>
      </c>
      <c r="R8" s="136" t="s">
        <v>90</v>
      </c>
      <c r="S8" s="136" t="s">
        <v>110</v>
      </c>
      <c r="T8" s="136" t="s">
        <v>91</v>
      </c>
      <c r="U8" s="136" t="s">
        <v>92</v>
      </c>
      <c r="V8" s="136" t="s">
        <v>93</v>
      </c>
      <c r="W8" s="136" t="s">
        <v>94</v>
      </c>
      <c r="X8" s="136" t="s">
        <v>98</v>
      </c>
      <c r="Y8" s="137" t="s">
        <v>96</v>
      </c>
      <c r="Z8" s="71" t="s">
        <v>99</v>
      </c>
      <c r="AA8" s="138" t="s">
        <v>16</v>
      </c>
      <c r="AB8" s="139" t="s">
        <v>14</v>
      </c>
      <c r="AC8" s="139" t="s">
        <v>17</v>
      </c>
      <c r="AD8" s="139" t="s">
        <v>105</v>
      </c>
      <c r="AE8" s="139" t="s">
        <v>106</v>
      </c>
      <c r="AF8" s="140" t="s">
        <v>107</v>
      </c>
      <c r="AG8" s="76"/>
    </row>
    <row r="9" spans="1:33" s="94" customFormat="1" ht="93">
      <c r="A9" s="78" t="s">
        <v>36</v>
      </c>
      <c r="B9" s="79" t="s">
        <v>68</v>
      </c>
      <c r="C9" s="80" t="s">
        <v>26</v>
      </c>
      <c r="D9" s="81" t="s">
        <v>31</v>
      </c>
      <c r="E9" s="82" t="s">
        <v>35</v>
      </c>
      <c r="F9" s="83">
        <v>2</v>
      </c>
      <c r="G9" s="84">
        <v>4</v>
      </c>
      <c r="H9" s="141" t="s">
        <v>61</v>
      </c>
      <c r="I9" s="85" t="s">
        <v>62</v>
      </c>
      <c r="J9" s="86" t="s">
        <v>65</v>
      </c>
      <c r="K9" s="145" t="s">
        <v>126</v>
      </c>
      <c r="L9" s="87" t="s">
        <v>63</v>
      </c>
      <c r="M9" s="88">
        <v>1</v>
      </c>
      <c r="N9" s="88">
        <v>3</v>
      </c>
      <c r="O9" s="142" t="s">
        <v>74</v>
      </c>
      <c r="P9" s="89" t="s">
        <v>75</v>
      </c>
      <c r="Q9" s="90">
        <v>15</v>
      </c>
      <c r="R9" s="91">
        <v>20</v>
      </c>
      <c r="S9" s="92">
        <v>5</v>
      </c>
      <c r="T9" s="91">
        <v>20</v>
      </c>
      <c r="U9" s="92">
        <v>10</v>
      </c>
      <c r="V9" s="91">
        <v>20</v>
      </c>
      <c r="W9" s="92">
        <f>SUM(Q9:V9)</f>
        <v>90</v>
      </c>
      <c r="X9" s="91" t="s">
        <v>97</v>
      </c>
      <c r="Y9" s="92" t="s">
        <v>97</v>
      </c>
      <c r="Z9" s="93" t="s">
        <v>100</v>
      </c>
      <c r="AA9" s="148" t="s">
        <v>119</v>
      </c>
      <c r="AB9" s="149" t="s">
        <v>112</v>
      </c>
      <c r="AC9" s="150" t="s">
        <v>77</v>
      </c>
      <c r="AD9" s="151">
        <v>45505</v>
      </c>
      <c r="AE9" s="151">
        <v>45535</v>
      </c>
      <c r="AF9" s="152" t="s">
        <v>125</v>
      </c>
    </row>
    <row r="10" spans="1:33" s="94" customFormat="1" ht="93">
      <c r="A10" s="95" t="s">
        <v>37</v>
      </c>
      <c r="B10" s="96" t="s">
        <v>22</v>
      </c>
      <c r="C10" s="97" t="s">
        <v>27</v>
      </c>
      <c r="D10" s="96" t="s">
        <v>32</v>
      </c>
      <c r="E10" s="98" t="s">
        <v>35</v>
      </c>
      <c r="F10" s="99">
        <v>4</v>
      </c>
      <c r="G10" s="100">
        <v>4</v>
      </c>
      <c r="H10" s="142" t="s">
        <v>111</v>
      </c>
      <c r="I10" s="101" t="s">
        <v>62</v>
      </c>
      <c r="J10" s="86" t="s">
        <v>67</v>
      </c>
      <c r="K10" s="146" t="s">
        <v>114</v>
      </c>
      <c r="L10" s="102" t="s">
        <v>69</v>
      </c>
      <c r="M10" s="103">
        <v>3</v>
      </c>
      <c r="N10" s="103">
        <v>4</v>
      </c>
      <c r="O10" s="142" t="s">
        <v>61</v>
      </c>
      <c r="P10" s="104" t="s">
        <v>75</v>
      </c>
      <c r="Q10" s="105">
        <v>15</v>
      </c>
      <c r="R10" s="106">
        <v>20</v>
      </c>
      <c r="S10" s="107">
        <v>5</v>
      </c>
      <c r="T10" s="106">
        <v>20</v>
      </c>
      <c r="U10" s="107">
        <v>10</v>
      </c>
      <c r="V10" s="106">
        <v>20</v>
      </c>
      <c r="W10" s="107">
        <f>SUM(Q10:V10)</f>
        <v>90</v>
      </c>
      <c r="X10" s="106" t="s">
        <v>97</v>
      </c>
      <c r="Y10" s="107" t="s">
        <v>97</v>
      </c>
      <c r="Z10" s="108" t="s">
        <v>100</v>
      </c>
      <c r="AA10" s="153" t="s">
        <v>120</v>
      </c>
      <c r="AB10" s="154" t="s">
        <v>78</v>
      </c>
      <c r="AC10" s="154" t="s">
        <v>79</v>
      </c>
      <c r="AD10" s="155">
        <v>45444</v>
      </c>
      <c r="AE10" s="155">
        <v>45504</v>
      </c>
      <c r="AF10" s="156" t="s">
        <v>80</v>
      </c>
    </row>
    <row r="11" spans="1:33" s="94" customFormat="1" ht="93">
      <c r="A11" s="95" t="s">
        <v>37</v>
      </c>
      <c r="B11" s="96" t="s">
        <v>22</v>
      </c>
      <c r="C11" s="97" t="s">
        <v>27</v>
      </c>
      <c r="D11" s="96" t="s">
        <v>32</v>
      </c>
      <c r="E11" s="98" t="s">
        <v>35</v>
      </c>
      <c r="F11" s="99">
        <v>4</v>
      </c>
      <c r="G11" s="100">
        <v>4</v>
      </c>
      <c r="H11" s="142" t="s">
        <v>111</v>
      </c>
      <c r="I11" s="101" t="s">
        <v>62</v>
      </c>
      <c r="J11" s="86" t="s">
        <v>67</v>
      </c>
      <c r="K11" s="146" t="s">
        <v>114</v>
      </c>
      <c r="L11" s="102" t="s">
        <v>69</v>
      </c>
      <c r="M11" s="103">
        <v>3</v>
      </c>
      <c r="N11" s="103">
        <v>4</v>
      </c>
      <c r="O11" s="142" t="s">
        <v>61</v>
      </c>
      <c r="P11" s="104" t="s">
        <v>75</v>
      </c>
      <c r="Q11" s="109"/>
      <c r="R11" s="110"/>
      <c r="S11" s="111"/>
      <c r="T11" s="110"/>
      <c r="U11" s="111"/>
      <c r="V11" s="110"/>
      <c r="W11" s="111"/>
      <c r="X11" s="110"/>
      <c r="Y11" s="111"/>
      <c r="Z11" s="112"/>
      <c r="AA11" s="153" t="s">
        <v>109</v>
      </c>
      <c r="AB11" s="154" t="s">
        <v>78</v>
      </c>
      <c r="AC11" s="154" t="s">
        <v>81</v>
      </c>
      <c r="AD11" s="155">
        <v>45323</v>
      </c>
      <c r="AE11" s="155">
        <v>45382</v>
      </c>
      <c r="AF11" s="156" t="s">
        <v>82</v>
      </c>
    </row>
    <row r="12" spans="1:33" s="94" customFormat="1" ht="77.5">
      <c r="A12" s="95" t="s">
        <v>38</v>
      </c>
      <c r="B12" s="96" t="s">
        <v>23</v>
      </c>
      <c r="C12" s="97" t="s">
        <v>28</v>
      </c>
      <c r="D12" s="144" t="s">
        <v>113</v>
      </c>
      <c r="E12" s="98" t="s">
        <v>35</v>
      </c>
      <c r="F12" s="99">
        <v>2</v>
      </c>
      <c r="G12" s="100">
        <v>4</v>
      </c>
      <c r="H12" s="142" t="s">
        <v>61</v>
      </c>
      <c r="I12" s="101" t="s">
        <v>62</v>
      </c>
      <c r="J12" s="86" t="s">
        <v>66</v>
      </c>
      <c r="K12" s="146" t="s">
        <v>115</v>
      </c>
      <c r="L12" s="113" t="s">
        <v>70</v>
      </c>
      <c r="M12" s="103">
        <v>1</v>
      </c>
      <c r="N12" s="103">
        <v>3</v>
      </c>
      <c r="O12" s="142" t="s">
        <v>74</v>
      </c>
      <c r="P12" s="104" t="s">
        <v>75</v>
      </c>
      <c r="Q12" s="114">
        <v>15</v>
      </c>
      <c r="R12" s="115">
        <v>20</v>
      </c>
      <c r="S12" s="116">
        <v>5</v>
      </c>
      <c r="T12" s="115">
        <v>20</v>
      </c>
      <c r="U12" s="116">
        <v>10</v>
      </c>
      <c r="V12" s="115">
        <v>20</v>
      </c>
      <c r="W12" s="116">
        <f>SUM(Q12:V12)</f>
        <v>90</v>
      </c>
      <c r="X12" s="115" t="s">
        <v>97</v>
      </c>
      <c r="Y12" s="116" t="s">
        <v>97</v>
      </c>
      <c r="Z12" s="117" t="s">
        <v>100</v>
      </c>
      <c r="AA12" s="153" t="s">
        <v>118</v>
      </c>
      <c r="AB12" s="154" t="s">
        <v>83</v>
      </c>
      <c r="AC12" s="154" t="s">
        <v>84</v>
      </c>
      <c r="AD12" s="155">
        <v>45505</v>
      </c>
      <c r="AE12" s="155">
        <v>45535</v>
      </c>
      <c r="AF12" s="156" t="s">
        <v>85</v>
      </c>
    </row>
    <row r="13" spans="1:33" s="94" customFormat="1" ht="93">
      <c r="A13" s="95" t="s">
        <v>39</v>
      </c>
      <c r="B13" s="96" t="s">
        <v>24</v>
      </c>
      <c r="C13" s="96" t="s">
        <v>29</v>
      </c>
      <c r="D13" s="96" t="s">
        <v>33</v>
      </c>
      <c r="E13" s="98" t="s">
        <v>35</v>
      </c>
      <c r="F13" s="99">
        <v>4</v>
      </c>
      <c r="G13" s="100">
        <v>4</v>
      </c>
      <c r="H13" s="142" t="s">
        <v>111</v>
      </c>
      <c r="I13" s="101" t="s">
        <v>62</v>
      </c>
      <c r="J13" s="86" t="s">
        <v>88</v>
      </c>
      <c r="K13" s="146" t="s">
        <v>116</v>
      </c>
      <c r="L13" s="113" t="s">
        <v>71</v>
      </c>
      <c r="M13" s="103">
        <v>3</v>
      </c>
      <c r="N13" s="103">
        <v>4</v>
      </c>
      <c r="O13" s="142" t="s">
        <v>61</v>
      </c>
      <c r="P13" s="104" t="s">
        <v>75</v>
      </c>
      <c r="Q13" s="114">
        <v>15</v>
      </c>
      <c r="R13" s="115">
        <v>20</v>
      </c>
      <c r="S13" s="116">
        <v>5</v>
      </c>
      <c r="T13" s="115">
        <v>20</v>
      </c>
      <c r="U13" s="116">
        <v>10</v>
      </c>
      <c r="V13" s="115">
        <v>20</v>
      </c>
      <c r="W13" s="116">
        <f>SUM(Q13:V13)</f>
        <v>90</v>
      </c>
      <c r="X13" s="115" t="s">
        <v>97</v>
      </c>
      <c r="Y13" s="116" t="s">
        <v>97</v>
      </c>
      <c r="Z13" s="117" t="s">
        <v>100</v>
      </c>
      <c r="AA13" s="157" t="s">
        <v>104</v>
      </c>
      <c r="AB13" s="158" t="s">
        <v>103</v>
      </c>
      <c r="AC13" s="154" t="s">
        <v>86</v>
      </c>
      <c r="AD13" s="155">
        <v>45292</v>
      </c>
      <c r="AE13" s="155">
        <v>45535</v>
      </c>
      <c r="AF13" s="156" t="s">
        <v>122</v>
      </c>
    </row>
    <row r="14" spans="1:33" s="94" customFormat="1" ht="93">
      <c r="A14" s="95" t="s">
        <v>39</v>
      </c>
      <c r="B14" s="96" t="s">
        <v>24</v>
      </c>
      <c r="C14" s="96" t="s">
        <v>29</v>
      </c>
      <c r="D14" s="96" t="s">
        <v>33</v>
      </c>
      <c r="E14" s="98" t="s">
        <v>35</v>
      </c>
      <c r="F14" s="99">
        <v>4</v>
      </c>
      <c r="G14" s="100">
        <v>4</v>
      </c>
      <c r="H14" s="142" t="s">
        <v>111</v>
      </c>
      <c r="I14" s="101" t="s">
        <v>62</v>
      </c>
      <c r="J14" s="86" t="s">
        <v>88</v>
      </c>
      <c r="K14" s="146" t="s">
        <v>116</v>
      </c>
      <c r="L14" s="113" t="s">
        <v>71</v>
      </c>
      <c r="M14" s="103">
        <v>3</v>
      </c>
      <c r="N14" s="103">
        <v>4</v>
      </c>
      <c r="O14" s="142" t="s">
        <v>61</v>
      </c>
      <c r="P14" s="118" t="s">
        <v>75</v>
      </c>
      <c r="Q14" s="119">
        <v>15</v>
      </c>
      <c r="R14" s="120">
        <v>20</v>
      </c>
      <c r="S14" s="121">
        <v>5</v>
      </c>
      <c r="T14" s="120">
        <v>20</v>
      </c>
      <c r="U14" s="121">
        <v>10</v>
      </c>
      <c r="V14" s="120">
        <v>20</v>
      </c>
      <c r="W14" s="116">
        <f>SUM(Q14:V14)</f>
        <v>90</v>
      </c>
      <c r="X14" s="115" t="s">
        <v>97</v>
      </c>
      <c r="Y14" s="116" t="s">
        <v>97</v>
      </c>
      <c r="Z14" s="117" t="s">
        <v>100</v>
      </c>
      <c r="AA14" s="159" t="s">
        <v>123</v>
      </c>
      <c r="AB14" s="158" t="s">
        <v>103</v>
      </c>
      <c r="AC14" s="158" t="s">
        <v>87</v>
      </c>
      <c r="AD14" s="160">
        <v>45292</v>
      </c>
      <c r="AE14" s="160">
        <v>45657</v>
      </c>
      <c r="AF14" s="161" t="s">
        <v>124</v>
      </c>
    </row>
    <row r="15" spans="1:33" s="94" customFormat="1" ht="78" thickBot="1">
      <c r="A15" s="122" t="s">
        <v>40</v>
      </c>
      <c r="B15" s="123" t="s">
        <v>25</v>
      </c>
      <c r="C15" s="123" t="s">
        <v>30</v>
      </c>
      <c r="D15" s="123" t="s">
        <v>34</v>
      </c>
      <c r="E15" s="124" t="s">
        <v>35</v>
      </c>
      <c r="F15" s="125">
        <v>4</v>
      </c>
      <c r="G15" s="126">
        <v>4</v>
      </c>
      <c r="H15" s="143" t="s">
        <v>111</v>
      </c>
      <c r="I15" s="127" t="s">
        <v>62</v>
      </c>
      <c r="J15" s="128" t="s">
        <v>89</v>
      </c>
      <c r="K15" s="147" t="s">
        <v>129</v>
      </c>
      <c r="L15" s="129" t="s">
        <v>72</v>
      </c>
      <c r="M15" s="130">
        <v>3</v>
      </c>
      <c r="N15" s="130">
        <v>4</v>
      </c>
      <c r="O15" s="143" t="s">
        <v>61</v>
      </c>
      <c r="P15" s="131" t="s">
        <v>75</v>
      </c>
      <c r="Q15" s="132">
        <v>15</v>
      </c>
      <c r="R15" s="133">
        <v>20</v>
      </c>
      <c r="S15" s="134">
        <v>5</v>
      </c>
      <c r="T15" s="133">
        <v>20</v>
      </c>
      <c r="U15" s="134">
        <v>10</v>
      </c>
      <c r="V15" s="133">
        <v>20</v>
      </c>
      <c r="W15" s="134">
        <f>SUM(Q15:V15)</f>
        <v>90</v>
      </c>
      <c r="X15" s="133" t="s">
        <v>97</v>
      </c>
      <c r="Y15" s="134" t="s">
        <v>97</v>
      </c>
      <c r="Z15" s="135" t="s">
        <v>100</v>
      </c>
      <c r="AA15" s="162" t="s">
        <v>117</v>
      </c>
      <c r="AB15" s="163" t="s">
        <v>121</v>
      </c>
      <c r="AC15" s="163" t="s">
        <v>101</v>
      </c>
      <c r="AD15" s="164">
        <v>45566</v>
      </c>
      <c r="AE15" s="164">
        <v>45657</v>
      </c>
      <c r="AF15" s="165" t="s">
        <v>102</v>
      </c>
    </row>
  </sheetData>
  <phoneticPr fontId="9" type="noConversion"/>
  <conditionalFormatting sqref="H9:H15 O9: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5"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topLeftCell="H1" workbookViewId="0">
      <selection activeCell="W35" sqref="M23:W35"/>
    </sheetView>
  </sheetViews>
  <sheetFormatPr baseColWidth="10" defaultRowHeight="14"/>
  <cols>
    <col min="1" max="1" width="3.1640625" customWidth="1"/>
    <col min="3" max="3" width="15" bestFit="1" customWidth="1"/>
    <col min="5" max="9" width="22.75" customWidth="1"/>
    <col min="10" max="10" width="3.1640625" customWidth="1"/>
    <col min="11" max="11" width="12.58203125" customWidth="1"/>
    <col min="14" max="14" width="15" bestFit="1" customWidth="1"/>
    <col min="16" max="20" width="22.75" customWidth="1"/>
    <col min="21" max="21" width="3.1640625" customWidth="1"/>
    <col min="22" max="22" width="12.58203125" customWidth="1"/>
    <col min="23" max="23" width="2.25" customWidth="1"/>
  </cols>
  <sheetData>
    <row r="1" spans="2:22" ht="14.5" thickBot="1"/>
    <row r="2" spans="2:22" ht="45" customHeight="1" thickBot="1">
      <c r="B2" s="5"/>
      <c r="C2" s="42" t="s">
        <v>44</v>
      </c>
      <c r="D2" s="43"/>
      <c r="E2" s="43"/>
      <c r="F2" s="43"/>
      <c r="G2" s="43"/>
      <c r="H2" s="43"/>
      <c r="I2" s="44"/>
      <c r="J2" s="5"/>
      <c r="K2" s="5"/>
      <c r="M2" s="5"/>
      <c r="N2" s="42" t="s">
        <v>73</v>
      </c>
      <c r="O2" s="43"/>
      <c r="P2" s="43"/>
      <c r="Q2" s="43"/>
      <c r="R2" s="43"/>
      <c r="S2" s="43"/>
      <c r="T2" s="44"/>
      <c r="U2" s="5"/>
      <c r="V2" s="5"/>
    </row>
    <row r="3" spans="2:22" ht="42.75" customHeight="1" thickBot="1">
      <c r="B3" s="5"/>
      <c r="C3" s="34" t="s">
        <v>45</v>
      </c>
      <c r="D3" s="27" t="s">
        <v>46</v>
      </c>
      <c r="E3" s="28">
        <v>1</v>
      </c>
      <c r="F3" s="29">
        <v>2</v>
      </c>
      <c r="G3" s="29">
        <v>3</v>
      </c>
      <c r="H3" s="29">
        <v>4</v>
      </c>
      <c r="I3" s="30">
        <v>5</v>
      </c>
      <c r="J3" s="5"/>
      <c r="K3" s="41" t="s">
        <v>47</v>
      </c>
      <c r="M3" s="5"/>
      <c r="N3" s="34" t="s">
        <v>45</v>
      </c>
      <c r="O3" s="27" t="s">
        <v>46</v>
      </c>
      <c r="P3" s="28">
        <v>1</v>
      </c>
      <c r="Q3" s="29">
        <v>2</v>
      </c>
      <c r="R3" s="29">
        <v>3</v>
      </c>
      <c r="S3" s="29">
        <v>4</v>
      </c>
      <c r="T3" s="30">
        <v>5</v>
      </c>
      <c r="U3" s="5"/>
      <c r="V3" s="41" t="s">
        <v>47</v>
      </c>
    </row>
    <row r="4" spans="2:22" ht="72" customHeight="1">
      <c r="B4" s="5"/>
      <c r="C4" s="35" t="s">
        <v>48</v>
      </c>
      <c r="D4" s="31">
        <v>5</v>
      </c>
      <c r="E4" s="6">
        <f t="shared" ref="E4:I8" ca="1" si="0">+E$6*$E4</f>
        <v>5</v>
      </c>
      <c r="F4" s="7">
        <f t="shared" ca="1" si="0"/>
        <v>10</v>
      </c>
      <c r="G4" s="8">
        <f t="shared" ca="1" si="0"/>
        <v>15</v>
      </c>
      <c r="H4" s="9">
        <f t="shared" ca="1" si="0"/>
        <v>20</v>
      </c>
      <c r="I4" s="10">
        <f t="shared" ca="1" si="0"/>
        <v>25</v>
      </c>
      <c r="J4" s="5"/>
      <c r="K4" s="11" t="s">
        <v>49</v>
      </c>
      <c r="M4" s="5"/>
      <c r="N4" s="35" t="s">
        <v>48</v>
      </c>
      <c r="O4" s="31">
        <v>5</v>
      </c>
      <c r="P4" s="6">
        <f t="shared" ref="P4:T8" ca="1" si="1">+P$6*$E4</f>
        <v>5</v>
      </c>
      <c r="Q4" s="7">
        <f t="shared" ca="1" si="1"/>
        <v>10</v>
      </c>
      <c r="R4" s="8">
        <f t="shared" ca="1" si="1"/>
        <v>15</v>
      </c>
      <c r="S4" s="9">
        <f t="shared" ca="1" si="1"/>
        <v>20</v>
      </c>
      <c r="T4" s="10">
        <f t="shared" ca="1" si="1"/>
        <v>25</v>
      </c>
      <c r="U4" s="5"/>
      <c r="V4" s="11" t="s">
        <v>49</v>
      </c>
    </row>
    <row r="5" spans="2:22" ht="72" customHeight="1">
      <c r="B5" s="5"/>
      <c r="C5" s="36" t="s">
        <v>50</v>
      </c>
      <c r="D5" s="32">
        <v>4</v>
      </c>
      <c r="E5" s="12">
        <f t="shared" ca="1" si="0"/>
        <v>4</v>
      </c>
      <c r="F5" s="13">
        <f t="shared" ca="1" si="0"/>
        <v>8</v>
      </c>
      <c r="G5" s="14">
        <f t="shared" ca="1" si="0"/>
        <v>12</v>
      </c>
      <c r="H5" s="45">
        <f t="shared" ca="1" si="0"/>
        <v>16</v>
      </c>
      <c r="I5" s="15">
        <f t="shared" ca="1" si="0"/>
        <v>20</v>
      </c>
      <c r="J5" s="5"/>
      <c r="K5" s="16" t="s">
        <v>51</v>
      </c>
      <c r="M5" s="5"/>
      <c r="N5" s="36" t="s">
        <v>50</v>
      </c>
      <c r="O5" s="32">
        <v>4</v>
      </c>
      <c r="P5" s="12">
        <f t="shared" ca="1" si="1"/>
        <v>4</v>
      </c>
      <c r="Q5" s="13">
        <f t="shared" ca="1" si="1"/>
        <v>8</v>
      </c>
      <c r="R5" s="14">
        <f t="shared" ca="1" si="1"/>
        <v>12</v>
      </c>
      <c r="S5" s="47">
        <f t="shared" ca="1" si="1"/>
        <v>16</v>
      </c>
      <c r="T5" s="15">
        <f t="shared" ca="1" si="1"/>
        <v>20</v>
      </c>
      <c r="U5" s="5"/>
      <c r="V5" s="16" t="s">
        <v>51</v>
      </c>
    </row>
    <row r="6" spans="2:22" ht="72" customHeight="1">
      <c r="B6" s="5"/>
      <c r="C6" s="36" t="s">
        <v>52</v>
      </c>
      <c r="D6" s="32">
        <v>3</v>
      </c>
      <c r="E6" s="12">
        <f t="shared" ca="1" si="0"/>
        <v>3</v>
      </c>
      <c r="F6" s="13">
        <f t="shared" ca="1" si="0"/>
        <v>6</v>
      </c>
      <c r="G6" s="13">
        <f t="shared" ca="1" si="0"/>
        <v>9</v>
      </c>
      <c r="H6" s="14">
        <f t="shared" ca="1" si="0"/>
        <v>12</v>
      </c>
      <c r="I6" s="15">
        <f t="shared" ca="1" si="0"/>
        <v>15</v>
      </c>
      <c r="J6" s="5"/>
      <c r="K6" s="17" t="s">
        <v>53</v>
      </c>
      <c r="M6" s="5"/>
      <c r="N6" s="36" t="s">
        <v>52</v>
      </c>
      <c r="O6" s="32">
        <v>3</v>
      </c>
      <c r="P6" s="12">
        <f t="shared" ca="1" si="1"/>
        <v>3</v>
      </c>
      <c r="Q6" s="13">
        <f t="shared" ca="1" si="1"/>
        <v>6</v>
      </c>
      <c r="R6" s="13">
        <f t="shared" ca="1" si="1"/>
        <v>9</v>
      </c>
      <c r="S6" s="46">
        <f t="shared" ca="1" si="1"/>
        <v>12</v>
      </c>
      <c r="T6" s="15">
        <f t="shared" ca="1" si="1"/>
        <v>15</v>
      </c>
      <c r="U6" s="5"/>
      <c r="V6" s="17" t="s">
        <v>53</v>
      </c>
    </row>
    <row r="7" spans="2:22" ht="72" customHeight="1" thickBot="1">
      <c r="B7" s="5"/>
      <c r="C7" s="36" t="s">
        <v>54</v>
      </c>
      <c r="D7" s="32">
        <v>2</v>
      </c>
      <c r="E7" s="18">
        <f t="shared" ca="1" si="0"/>
        <v>2</v>
      </c>
      <c r="F7" s="19">
        <f t="shared" ca="1" si="0"/>
        <v>4</v>
      </c>
      <c r="G7" s="20">
        <f t="shared" ca="1" si="0"/>
        <v>6</v>
      </c>
      <c r="H7" s="46">
        <f t="shared" ca="1" si="0"/>
        <v>8</v>
      </c>
      <c r="I7" s="15">
        <f t="shared" ca="1" si="0"/>
        <v>10</v>
      </c>
      <c r="J7" s="5"/>
      <c r="K7" s="21" t="s">
        <v>55</v>
      </c>
      <c r="M7" s="5"/>
      <c r="N7" s="36" t="s">
        <v>54</v>
      </c>
      <c r="O7" s="32">
        <v>2</v>
      </c>
      <c r="P7" s="18">
        <f t="shared" ca="1" si="1"/>
        <v>2</v>
      </c>
      <c r="Q7" s="19">
        <f t="shared" ca="1" si="1"/>
        <v>4</v>
      </c>
      <c r="R7" s="20">
        <f t="shared" ca="1" si="1"/>
        <v>6</v>
      </c>
      <c r="S7" s="46">
        <f t="shared" ca="1" si="1"/>
        <v>8</v>
      </c>
      <c r="T7" s="15">
        <f t="shared" ca="1" si="1"/>
        <v>10</v>
      </c>
      <c r="U7" s="5"/>
      <c r="V7" s="21" t="s">
        <v>55</v>
      </c>
    </row>
    <row r="8" spans="2:22" ht="72" customHeight="1" thickBot="1">
      <c r="B8" s="5"/>
      <c r="C8" s="37" t="s">
        <v>56</v>
      </c>
      <c r="D8" s="33">
        <v>1</v>
      </c>
      <c r="E8" s="22">
        <f t="shared" ca="1" si="0"/>
        <v>1</v>
      </c>
      <c r="F8" s="23">
        <f t="shared" ca="1" si="0"/>
        <v>2</v>
      </c>
      <c r="G8" s="24">
        <f t="shared" ca="1" si="0"/>
        <v>3</v>
      </c>
      <c r="H8" s="25">
        <f t="shared" ca="1" si="0"/>
        <v>4</v>
      </c>
      <c r="I8" s="26">
        <f t="shared" ca="1" si="0"/>
        <v>5</v>
      </c>
      <c r="J8" s="5"/>
      <c r="K8" s="5"/>
      <c r="M8" s="5"/>
      <c r="N8" s="37" t="s">
        <v>56</v>
      </c>
      <c r="O8" s="33">
        <v>1</v>
      </c>
      <c r="P8" s="22">
        <f t="shared" ca="1" si="1"/>
        <v>1</v>
      </c>
      <c r="Q8" s="23">
        <f t="shared" ca="1" si="1"/>
        <v>2</v>
      </c>
      <c r="R8" s="49">
        <f t="shared" ca="1" si="1"/>
        <v>3</v>
      </c>
      <c r="S8" s="48">
        <f t="shared" ca="1" si="1"/>
        <v>4</v>
      </c>
      <c r="T8" s="26">
        <f t="shared" ca="1" si="1"/>
        <v>5</v>
      </c>
      <c r="U8" s="5"/>
      <c r="V8" s="5"/>
    </row>
    <row r="9" spans="2:22" ht="42.75" customHeight="1" thickBot="1">
      <c r="B9" s="5"/>
      <c r="C9" s="5"/>
      <c r="D9" s="38" t="s">
        <v>57</v>
      </c>
      <c r="E9" s="39" t="s">
        <v>58</v>
      </c>
      <c r="F9" s="39" t="s">
        <v>59</v>
      </c>
      <c r="G9" s="39" t="s">
        <v>53</v>
      </c>
      <c r="H9" s="39" t="s">
        <v>60</v>
      </c>
      <c r="I9" s="40" t="s">
        <v>49</v>
      </c>
      <c r="J9" s="5"/>
      <c r="K9" s="5"/>
      <c r="M9" s="5"/>
      <c r="N9" s="5"/>
      <c r="O9" s="38" t="s">
        <v>57</v>
      </c>
      <c r="P9" s="39" t="s">
        <v>58</v>
      </c>
      <c r="Q9" s="39" t="s">
        <v>59</v>
      </c>
      <c r="R9" s="39" t="s">
        <v>53</v>
      </c>
      <c r="S9" s="39" t="s">
        <v>60</v>
      </c>
      <c r="T9" s="40" t="s">
        <v>49</v>
      </c>
      <c r="U9" s="5"/>
      <c r="V9" s="5"/>
    </row>
    <row r="10" spans="2:22" ht="38.25" customHeight="1">
      <c r="B10" s="5"/>
      <c r="C10" s="5"/>
      <c r="D10" s="5"/>
      <c r="E10" s="5"/>
      <c r="F10" s="5"/>
      <c r="G10" s="5"/>
      <c r="H10" s="5"/>
      <c r="I10" s="5"/>
      <c r="J10" s="5"/>
      <c r="K10" s="5"/>
      <c r="M10" s="5"/>
      <c r="N10" s="5"/>
      <c r="O10" s="5"/>
      <c r="P10" s="5"/>
      <c r="Q10" s="5"/>
      <c r="R10" s="5"/>
      <c r="S10" s="5"/>
      <c r="T10" s="5"/>
      <c r="U10" s="5"/>
      <c r="V10" s="5"/>
    </row>
    <row r="11" spans="2:22">
      <c r="B11" s="5"/>
      <c r="C11" s="5"/>
      <c r="D11" s="5"/>
      <c r="E11" s="5"/>
      <c r="F11" s="5"/>
      <c r="G11" s="5"/>
      <c r="H11" s="5"/>
      <c r="I11" s="5"/>
      <c r="J11" s="5"/>
      <c r="K11" s="5"/>
    </row>
    <row r="12" spans="2:22">
      <c r="B12" s="5"/>
      <c r="C12" s="5"/>
      <c r="D12" s="5"/>
      <c r="E12" s="5"/>
      <c r="F12" s="5"/>
      <c r="G12" s="5"/>
      <c r="H12" s="5"/>
      <c r="I12" s="5"/>
      <c r="J12" s="5"/>
      <c r="K12" s="5"/>
    </row>
    <row r="24" ht="34.5" customHeight="1"/>
    <row r="25" ht="33" customHeight="1"/>
    <row r="26" ht="72" customHeight="1"/>
    <row r="27" ht="72" customHeight="1"/>
    <row r="28" ht="72" customHeight="1"/>
    <row r="29" ht="72" customHeight="1"/>
    <row r="30" ht="72" customHeight="1"/>
    <row r="31" ht="39.75" customHeight="1"/>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creator>Katherine Prada Mejia</dc:creator>
  <cp:lastModifiedBy>Carolina Ramos</cp:lastModifiedBy>
  <dcterms:created xsi:type="dcterms:W3CDTF">2024-03-19T01:52:11Z</dcterms:created>
  <dcterms:modified xsi:type="dcterms:W3CDTF">2024-10-16T16:20:37Z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