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C:\Users\john.burgos\Desktop\"/>
    </mc:Choice>
  </mc:AlternateContent>
  <xr:revisionPtr revIDLastSave="0" documentId="8_{CD1BC90B-FD5E-4804-A5ED-F6DD0C915285}" xr6:coauthVersionLast="47" xr6:coauthVersionMax="47" xr10:uidLastSave="{00000000-0000-0000-0000-000000000000}"/>
  <bookViews>
    <workbookView xWindow="-120" yWindow="-120" windowWidth="29040" windowHeight="15840" xr2:uid="{00000000-000D-0000-FFFF-FFFF00000000}"/>
  </bookViews>
  <sheets>
    <sheet name="PTEP 2024" sheetId="1" r:id="rId1"/>
    <sheet name="SUIT" sheetId="2" r:id="rId2"/>
  </sheets>
  <definedNames>
    <definedName name="_xlnm._FilterDatabase" localSheetId="0" hidden="1">'PTEP 2024'!$A$12:$T$60</definedName>
    <definedName name="_xlnm.Print_Titles" localSheetId="0">'PTEP 2024'!$1:$12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13" i="1" l="1"/>
  <c r="L14" i="1"/>
  <c r="L15" i="1"/>
  <c r="L55" i="1"/>
  <c r="L52" i="1"/>
  <c r="L44" i="1"/>
  <c r="L45" i="1"/>
  <c r="L25" i="1"/>
  <c r="L21" i="1"/>
  <c r="L19" i="1"/>
  <c r="L18" i="1"/>
  <c r="L36" i="1"/>
  <c r="L31" i="1"/>
  <c r="L37" i="1"/>
  <c r="L35" i="1"/>
  <c r="L34" i="1"/>
  <c r="L28" i="1"/>
  <c r="L33" i="1"/>
  <c r="L30" i="1"/>
  <c r="L29" i="1"/>
  <c r="L27" i="1"/>
  <c r="L16" i="1"/>
  <c r="L38" i="1"/>
  <c r="L50" i="1"/>
  <c r="L49" i="1"/>
  <c r="L40" i="1"/>
  <c r="L56" i="1"/>
  <c r="L17" i="1"/>
  <c r="L59" i="1" l="1"/>
  <c r="L57" i="1"/>
  <c r="L51" i="1"/>
  <c r="L22" i="1"/>
  <c r="L60" i="1"/>
  <c r="L58" i="1"/>
  <c r="L54" i="1"/>
  <c r="L53" i="1"/>
  <c r="L48" i="1"/>
  <c r="L47" i="1"/>
  <c r="L46" i="1"/>
  <c r="L42" i="1"/>
  <c r="L41" i="1"/>
  <c r="L32" i="1"/>
  <c r="L26" i="1"/>
  <c r="L24" i="1"/>
  <c r="L23" i="1"/>
  <c r="L20" i="1"/>
</calcChain>
</file>

<file path=xl/sharedStrings.xml><?xml version="1.0" encoding="utf-8"?>
<sst xmlns="http://schemas.openxmlformats.org/spreadsheetml/2006/main" count="715" uniqueCount="521">
  <si>
    <t>Nombre de la Entidad</t>
  </si>
  <si>
    <t>Empresa de Transporte del Tercer Milenio - TRANSMILENIO S. A.</t>
  </si>
  <si>
    <t>Nombre del documento</t>
  </si>
  <si>
    <t>Anexo 1. Programa de Transparencia y Ética Publica 2024</t>
  </si>
  <si>
    <t>Vigencia</t>
  </si>
  <si>
    <t>Versión del documento</t>
  </si>
  <si>
    <t>Fecha de Publicación</t>
  </si>
  <si>
    <t>Componente</t>
  </si>
  <si>
    <t>Subcomponente</t>
  </si>
  <si>
    <t>Cod.</t>
  </si>
  <si>
    <t>Actividades</t>
  </si>
  <si>
    <t>Meta o producto</t>
  </si>
  <si>
    <t>Indicador</t>
  </si>
  <si>
    <t>Responsable</t>
  </si>
  <si>
    <t>Área</t>
  </si>
  <si>
    <t>Fecha Inicio</t>
  </si>
  <si>
    <t>Fecha Final</t>
  </si>
  <si>
    <t>Compromiso Asociado al Plan de Acción</t>
  </si>
  <si>
    <r>
      <t xml:space="preserve">1. </t>
    </r>
    <r>
      <rPr>
        <sz val="12"/>
        <color theme="1"/>
        <rFont val="Arial"/>
        <family val="2"/>
      </rPr>
      <t>Mecanismos para la transparencia y acceso a la información</t>
    </r>
  </si>
  <si>
    <t>Lineamiento de transparencia activa</t>
  </si>
  <si>
    <t>1.1.1</t>
  </si>
  <si>
    <t>Adelantar con MinTIC la gestión de sellos de excelencia para 2 conjuntos de datos abiertos, como elemento de aseguramiento de la calidad de los datos publicados en el marco del componente de Transparencia.</t>
  </si>
  <si>
    <t xml:space="preserve">Sellos de excelencia para 2 conjuntos de datos abiertos </t>
  </si>
  <si>
    <t>No. de sellos de excelencia obtenidos / 2</t>
  </si>
  <si>
    <t xml:space="preserve">Dirección de TIC - Profesional Especializado 06 - Seguridad Informática </t>
  </si>
  <si>
    <t>Dirección de TIC</t>
  </si>
  <si>
    <t>DTP2</t>
  </si>
  <si>
    <t>No aplica</t>
  </si>
  <si>
    <t>Elaboración de instrumentos de gestión de información</t>
  </si>
  <si>
    <t>1.3.1</t>
  </si>
  <si>
    <t xml:space="preserve">Implementar una ventanilla virtual de radicación acorde con las actividades previstas en el Programa de Gestión Documental (PGD) y Plan Institucional de Archivo (PINAR). </t>
  </si>
  <si>
    <t>Una ventanilla de radicación implementada.</t>
  </si>
  <si>
    <t>(ventanilla virtual de radicación implementada / 1 * 100%</t>
  </si>
  <si>
    <t>Profesional Universitario Grado 03 - Gestión Documental</t>
  </si>
  <si>
    <t>Dirección Corporativa</t>
  </si>
  <si>
    <t>DCP3</t>
  </si>
  <si>
    <t>1.3.2</t>
  </si>
  <si>
    <t xml:space="preserve">Actualizar el Manual de Archivo incluyendo las directrices para transferencias de archivos electrónicos en el aplicativo T-DOC y las actividades para la actualización de Tablas de Retención y eliminación de documentos. </t>
  </si>
  <si>
    <t xml:space="preserve">Un manual de archivo actualizado </t>
  </si>
  <si>
    <t>(Manual de archivo actualizado / 1) * 100%</t>
  </si>
  <si>
    <t>Criterio diferencial de accesibilidad</t>
  </si>
  <si>
    <t>1.4.1</t>
  </si>
  <si>
    <t xml:space="preserve">Propender por la sostenibilidad y actualización de los contenidos multimedia realizados por la Subgerencia de Atención al Usuario y Comunicaciones para sitio Web de TRANSMILENIO S. A., de forma que estén disponibles con los criterios de accesibilidad a nivel mínimo de AA en el marco de la Política de Gobierno Digital. </t>
  </si>
  <si>
    <t>Contenidos multimedia con criterios de accesibilidad a nivel mínimo AA.
Formas de contenido accesibles
1. Escritura (Hipertextos)
2. Audio
3. Video
4. Interacción - Imagen</t>
  </si>
  <si>
    <t>(Contenidos multimedia adecuados en los sitios Web / Contenidos multimedia que deben ser adecuados en la página web) * 100</t>
  </si>
  <si>
    <t>Profesional Especializado Grado 06 - Prensa y Comunicación Externa</t>
  </si>
  <si>
    <t>Subgerencia de Atención al Usuario y Comunicaciones</t>
  </si>
  <si>
    <t>Monitoreo de Acceso a la Información Pública</t>
  </si>
  <si>
    <t>1.5.1</t>
  </si>
  <si>
    <t>Realizar por lo menos dos auditorías de aseguramiento a los procesos misionales de la entidad durante la vigencia y de acuerdo a lo definido en el Plan Anual de Auditorías (PAA).</t>
  </si>
  <si>
    <t>Dos informes publicados de auditorías de aseguramiento de los procesos misionales definidos en el PAA.</t>
  </si>
  <si>
    <t>Dos Informes de auditorías a los procesos misionales publicados</t>
  </si>
  <si>
    <t>Jefe Oficina de Control Interno</t>
  </si>
  <si>
    <t>Oficina de Control Interno</t>
  </si>
  <si>
    <t>OCIP1</t>
  </si>
  <si>
    <r>
      <t xml:space="preserve">2. </t>
    </r>
    <r>
      <rPr>
        <sz val="12"/>
        <color theme="1"/>
        <rFont val="Arial"/>
        <family val="2"/>
      </rPr>
      <t>Rendición de cuentas</t>
    </r>
  </si>
  <si>
    <t>Información de calidad y en lenguaje comprensible</t>
  </si>
  <si>
    <t>2.1.1</t>
  </si>
  <si>
    <t>Consolidar 1 estrategia para el equipo de Gestión Social que fortalezca los canales de comunicación y atención a la ciudadanía que emplea el equipo de Gestión Social para la entrega y recepción de información en los territorios.</t>
  </si>
  <si>
    <t>Estrategia para el fortalecimiento de los canales de comunicación locales implementada</t>
  </si>
  <si>
    <t>(Estrategia elaborada e implementada / 1) * 100</t>
  </si>
  <si>
    <t>Profesional Especializado Grado 06 - Gestión Social y Profesional Universitario Grado 04 - Gestión Social</t>
  </si>
  <si>
    <t xml:space="preserve">
30-abr-2024</t>
  </si>
  <si>
    <t xml:space="preserve">
30-nov-2024</t>
  </si>
  <si>
    <t>SAUCP3</t>
  </si>
  <si>
    <t>2.1.2</t>
  </si>
  <si>
    <t>Consolidar 1 estrategia para incentivar el aprovechamiento de las actividades pedagógicas y la participación ciudadana a través de los servicios itinerantes ofertados por el Equipo de Gestión en los territorios de intervención.</t>
  </si>
  <si>
    <t>Estrategia para incentivar el aprovechamiento de actividades pedagógicas y la participación ciudadana implementada</t>
  </si>
  <si>
    <t>2.1.3</t>
  </si>
  <si>
    <t xml:space="preserve">Caracterización de grupos de Interés actualizada y publicada </t>
  </si>
  <si>
    <t>(Caracterización de grupos de interés actualizada y publicada en la pagina web / 1) * 100</t>
  </si>
  <si>
    <t>Profesional Universitario Grado 04 - Gestión Integral</t>
  </si>
  <si>
    <t>Oficina Asesora de Planeación</t>
  </si>
  <si>
    <t>OAPP1</t>
  </si>
  <si>
    <t>Diálogo de doble vía con la ciudadanía y sus organizaciones</t>
  </si>
  <si>
    <t>2.2.1</t>
  </si>
  <si>
    <t>Participar en 18 rendiciones de cuentas del Sector Movilidad en cumplimiento a la ley 1757 de 2015 (nivel local)</t>
  </si>
  <si>
    <t>18 rendiciones de cuentas del sector movilidad</t>
  </si>
  <si>
    <t>(# Rendiciones de cuentas ejecutadas a nivel local / 18) * 100</t>
  </si>
  <si>
    <t>Profesional Especializado Grado 06 - Gestión Social, Profesional Universitario Grado 04 - Gestión Social y Equipo de Gestión Social</t>
  </si>
  <si>
    <t>2.2.2</t>
  </si>
  <si>
    <t>Responsabilidad en la cultura de la rendición y petición de cuentas</t>
  </si>
  <si>
    <t>2.3.1</t>
  </si>
  <si>
    <t>Socializar al interior de la entidad la estrategia de rendición de cuentas del nodo sector movilidad distrital que se realizará por localidades</t>
  </si>
  <si>
    <t>una socialización en al menos un canal de comunicación internar de la estrategia de rendición de cuentas</t>
  </si>
  <si>
    <t>(socialización de la estrategia realizada / 1) * 100%</t>
  </si>
  <si>
    <t>Profesional Universitario Grado 04 - Gestión Social</t>
  </si>
  <si>
    <t>Evaluación y retroalimentación a la gestión institucional</t>
  </si>
  <si>
    <t>2.4.1</t>
  </si>
  <si>
    <t>Realizar la evaluación de la gestión institucional por dependencias de la vigencia 2023</t>
  </si>
  <si>
    <t xml:space="preserve">Evaluación de la gestión institucional por dependencias </t>
  </si>
  <si>
    <t xml:space="preserve">Un informe consolidado y publicado de la Evaluación de la gestión institucional por dependencias </t>
  </si>
  <si>
    <t>Rendición de cuentas focalizada</t>
  </si>
  <si>
    <t>2.5.1</t>
  </si>
  <si>
    <t>Divulgar información de la gestión de la entidad a través de infografías en los encuentros feriales de rendición de cuentas del nodo sector movilidad distrital</t>
  </si>
  <si>
    <t>18 divulgaciones de la gestión de la entidad en los encuentros feriales</t>
  </si>
  <si>
    <t>(# divulgaciones de rendición de cuentas realizadas / 18) * 100</t>
  </si>
  <si>
    <t>Articulación Institucional a los Nodos de Rendición de Cuentas</t>
  </si>
  <si>
    <t>2.6.1</t>
  </si>
  <si>
    <t>Participar en la reunión de articulación inicial para la planeación de las actividades de la rendición de cuentas del nodo sector movilidad distrital</t>
  </si>
  <si>
    <t>Reunión de articulación con el nodo sector movilidad distrital</t>
  </si>
  <si>
    <t>1 reunión de articulación del nodo</t>
  </si>
  <si>
    <r>
      <t xml:space="preserve">3. </t>
    </r>
    <r>
      <rPr>
        <sz val="12"/>
        <color theme="1"/>
        <rFont val="Arial"/>
        <family val="2"/>
      </rPr>
      <t>Mecanismos para mejorar la atención al ciudadano</t>
    </r>
  </si>
  <si>
    <t xml:space="preserve">Estructura administrativa y Direccionamiento estratégico </t>
  </si>
  <si>
    <t>3.1.1</t>
  </si>
  <si>
    <t>Talleres con concesionarios para fortalecer respuestas a peticiones ciudadanas.</t>
  </si>
  <si>
    <t>2 talleres con concesionarios para fortalecer las respuestas ciudadanas</t>
  </si>
  <si>
    <t>(# de talleres con concesionarios realizados / 2) * 100</t>
  </si>
  <si>
    <t>Profesional Especializado Grado 06 - Servicio al Usuario y Contacto SIRCI</t>
  </si>
  <si>
    <t>Fortalecimiento de los canales de atención</t>
  </si>
  <si>
    <t>3.2.1</t>
  </si>
  <si>
    <t>Generar reconocimiento interno y externo de la línea de WhatsApp y la Defensoría del Usuario.</t>
  </si>
  <si>
    <t>Desarrollar 2 estrategias de comunicación para visibilizar la Línea de WhatsApp y la de Defensoría del Usuario.</t>
  </si>
  <si>
    <t>(# de estrategias de comunicación realizadas / 2) * 100</t>
  </si>
  <si>
    <t>3.2.2</t>
  </si>
  <si>
    <t xml:space="preserve">Fomentar el respeto de los espacios y accesos definidos para personas con movilidad reducida, por medio de 6 jornadas de sensibilización en una zona de alimentación del Sistema </t>
  </si>
  <si>
    <t>Realizar 6 jornadas de sensibilización relacionadas con el respeto de los espacios y accesos definidos para personas con movilidad reducida</t>
  </si>
  <si>
    <t>(# de jornadas de sensibilización realizadas / 6) * 100</t>
  </si>
  <si>
    <t>SAUCP5</t>
  </si>
  <si>
    <t>Talento Humano</t>
  </si>
  <si>
    <t>3.3.1</t>
  </si>
  <si>
    <t>(# de talleres realizados / 2) * 100</t>
  </si>
  <si>
    <t>3.3.2</t>
  </si>
  <si>
    <t xml:space="preserve">Generar 1 estrategia de divulgación y reconocimiento de los derechos y deberes de los usuarios del Sistema por parte de los colaboradores de TRANSMILENIO S.A </t>
  </si>
  <si>
    <t>(# de estrategias de divulgación y reconocimiento implementada / 1) * 100</t>
  </si>
  <si>
    <t>3.3.3</t>
  </si>
  <si>
    <t>Implementar una estrategia de fortalecimiento en competencias de atención al ciudadano a través de herramientas audiovisuales, dando cobertura a los colaboradores de la Entidad</t>
  </si>
  <si>
    <t>Una estrategia de fortalecimiento en competencias de atención al ciudadano a través de herramientas audiovisuales implementada, dando cobertura a los colaboradores de la Entidad</t>
  </si>
  <si>
    <t>(Estrategia de fortalecimiento en atención al ciudadano direccionada a los colaboradores de la entidad implementada / 1) * 100%</t>
  </si>
  <si>
    <t xml:space="preserve">Profesional universitario Grado 04 - Bienestar y Formación </t>
  </si>
  <si>
    <t>DCP2</t>
  </si>
  <si>
    <t>Normativo y procedimental</t>
  </si>
  <si>
    <t>3.4.1</t>
  </si>
  <si>
    <t>Publicar información relaciona con las PQRS allegadas a TRANSMILENIO S. A.</t>
  </si>
  <si>
    <t>Publicar 11 informes del comportamiento de las PQRS tramitadas desde TRANSMILENIO S. A.</t>
  </si>
  <si>
    <t>(# de informes de PQRS elaborados y publicados / 11) * 100</t>
  </si>
  <si>
    <t>3.4.2</t>
  </si>
  <si>
    <t>Publicar bimestralmente acciones generadas por concesionarios frente a PQRS mas reiteradas a través de la pagina WEB de la Entidad.</t>
  </si>
  <si>
    <t>Elaborar y publicar 5 informes</t>
  </si>
  <si>
    <t xml:space="preserve">(# de informes publicados / 5) * 100 </t>
  </si>
  <si>
    <t>Relacionamiento con el ciudadano</t>
  </si>
  <si>
    <t>3.5.1</t>
  </si>
  <si>
    <t xml:space="preserve">Intervención de la Defensoría del ciudadano de TRANSMILENIO en espacios de participación ciudadana </t>
  </si>
  <si>
    <t>Generar espacios de intervención en 5 instancias locales de participación ciudadana</t>
  </si>
  <si>
    <t>(# de espacios de intervención realizados / 5) * 100</t>
  </si>
  <si>
    <t>3.5.2</t>
  </si>
  <si>
    <t>Generar reconocimiento interno y externo de los diferentes canales de atención al Usuario y Manual al Usuario</t>
  </si>
  <si>
    <t>Realizar 4 tomas en estaciones y portales en las cuales se de a conocer el portafolio de trámites y servicios de la Subgerencia de Atención al Usuario y Comunicaciones.</t>
  </si>
  <si>
    <t>(# de tomas en estaciones y portales / 4) * 100</t>
  </si>
  <si>
    <t>3.5.3</t>
  </si>
  <si>
    <t xml:space="preserve">Realizar informes de las PQRS relacionadas con presunta vulneración de derechos humanos </t>
  </si>
  <si>
    <t xml:space="preserve">Realizar 2 informes de las PQRS relacionadas con presunta vulneración de derechos humanos </t>
  </si>
  <si>
    <t>(# de informes realizados / 2)*100</t>
  </si>
  <si>
    <t>Análisis de la información de las denuncia de corrupción (enfoque de género)</t>
  </si>
  <si>
    <t>3.6.1</t>
  </si>
  <si>
    <t>Llevar a cabo un análisis de las denuncias radicadas en el año en la Oficina de Control Disciplinario Interno identificando cuantas de estas fueron realizadas por mujeres y si fueron gestionadas.</t>
  </si>
  <si>
    <t>Un análisis de las denuncias radicadas identificando cuales fueron realizadas por mujeres, con sus actividades correspondientes a la recopilación de la información y presentación del documento final</t>
  </si>
  <si>
    <t>(Un análisis de las denuncias radicadas en el año en la Oficina de Control Disciplinario Interno / 1) * 100</t>
  </si>
  <si>
    <t>Profesional Especializado Grado 06 - Control Disciplinario Interno</t>
  </si>
  <si>
    <t>Oficina de Control Disciplinario Interno</t>
  </si>
  <si>
    <t>OCDIP3</t>
  </si>
  <si>
    <r>
      <t xml:space="preserve">4. </t>
    </r>
    <r>
      <rPr>
        <sz val="12"/>
        <rFont val="Arial"/>
        <family val="2"/>
      </rPr>
      <t>Racionalización de tramites</t>
    </r>
  </si>
  <si>
    <t>Racionalización de Trámites</t>
  </si>
  <si>
    <t>4.1.1</t>
  </si>
  <si>
    <r>
      <t xml:space="preserve">5. </t>
    </r>
    <r>
      <rPr>
        <sz val="12"/>
        <color theme="1"/>
        <rFont val="Arial"/>
        <family val="2"/>
      </rPr>
      <t>Apertura de Información y Datos Abiertos</t>
    </r>
  </si>
  <si>
    <t>Apertura de datos para los ciudadanos y grupos de interés</t>
  </si>
  <si>
    <t>5.1.1</t>
  </si>
  <si>
    <t>Publicar un nuevo conjunto de datos en la plataforma de datos abiertos del Distrito</t>
  </si>
  <si>
    <t>Un conjunto de datos publicado</t>
  </si>
  <si>
    <t xml:space="preserve">No. de conjuntos de datos publicados / 1 </t>
  </si>
  <si>
    <t>Entrega de información en lenguaje sencillo que de cuenta de la gestión institucional</t>
  </si>
  <si>
    <t>5.2.1</t>
  </si>
  <si>
    <t>Publicar en la pagina web el informe de gestión y el informe de Rendición de Cuentas de la vigencia 2023</t>
  </si>
  <si>
    <t>Informe de la gestión y el informe de Rendición de Cuentas de la vigencia 2023 publicados</t>
  </si>
  <si>
    <t>Dos informes publicados</t>
  </si>
  <si>
    <t>Jefe Oficina Asesora de Planeación 
Profesional Universitario Grado 04 - Gestión Integral</t>
  </si>
  <si>
    <r>
      <t xml:space="preserve">6. </t>
    </r>
    <r>
      <rPr>
        <sz val="12"/>
        <color theme="1"/>
        <rFont val="Arial"/>
        <family val="2"/>
      </rPr>
      <t>Participación e Innovación en la Gestión Pública</t>
    </r>
  </si>
  <si>
    <t>Ciudadanía en la toma de decisiones públicas</t>
  </si>
  <si>
    <t>6.1.1</t>
  </si>
  <si>
    <t>Una publicación en la pagina Web realidad</t>
  </si>
  <si>
    <t>6.1.2</t>
  </si>
  <si>
    <t>Socializar con los grupos de interés el Plan Institucional de Participación Ciudadanía (PIPC) 2024</t>
  </si>
  <si>
    <t>Socialización del PIPC en 10 espacios de participación con los grupos de interés</t>
  </si>
  <si>
    <t>(# de socializaciones realizadas / 10) * 100</t>
  </si>
  <si>
    <t>Profesional Universitario Grado 04 - Gestión Social 
Equipo de Gestión Social</t>
  </si>
  <si>
    <t>Iniciativas de innovación por articulación institucional</t>
  </si>
  <si>
    <t>6.2.1</t>
  </si>
  <si>
    <t>Realizar un ejercicio de innovación abierta con el fin de obtener propuestas de solución a uno de los retos de TRANSMILENIO S. A.</t>
  </si>
  <si>
    <t>Un ejercicio de innovación abierta realizado</t>
  </si>
  <si>
    <t>Ejercicios de innovación abierta realizados / 1</t>
  </si>
  <si>
    <t>Director Corporativo
Jefe Oficina Asesora de Planeación
Director de TIC</t>
  </si>
  <si>
    <t>Dirección Corporativa
Oficina Asesora de Planeación
Dirección de TIC</t>
  </si>
  <si>
    <t>No Aplica</t>
  </si>
  <si>
    <t>Redes de innovación pública</t>
  </si>
  <si>
    <t>6.3.1</t>
  </si>
  <si>
    <t>Participar en las actividades del "Ecosistema de Innovación Pública" e "IBO ampliado" de la Alcaldía Mayor de Bogotá D. C.</t>
  </si>
  <si>
    <t>Participación en al menos 5 actividades de los grupos de innovación de la Alcaldía Mayor de Bogotá D. C.</t>
  </si>
  <si>
    <t>No. de actividades de redes de innovación pública en la que se participó / 5</t>
  </si>
  <si>
    <r>
      <t xml:space="preserve">7. </t>
    </r>
    <r>
      <rPr>
        <sz val="12"/>
        <color theme="1"/>
        <rFont val="Arial"/>
        <family val="2"/>
      </rPr>
      <t>Promoción de la Integridad y la Ética Pública</t>
    </r>
  </si>
  <si>
    <t>Programas Gestión de Integridad</t>
  </si>
  <si>
    <t>7.1.1</t>
  </si>
  <si>
    <t>Una estrategia implementada con sus actividades correspondientes a la creación del marco general, diseño y socialización.</t>
  </si>
  <si>
    <t>(Una estrategia de sensibilización y apropiación acerca de los valores del Código de Integridad implementada / 1) * 100</t>
  </si>
  <si>
    <t>Profesional universitario Grado 04 - Bienestar y Formación 
Profesional Especializado Grado 06 - Control Disciplinario Interno</t>
  </si>
  <si>
    <t>Dirección Corporativa
Oficina de Control Disciplinario Interno</t>
  </si>
  <si>
    <t>OCDIP1
DCP2</t>
  </si>
  <si>
    <t>Promoción de la integridad en las instituciones y grupos de interés</t>
  </si>
  <si>
    <t>7.2.1</t>
  </si>
  <si>
    <t>Implementar una campaña en la que se involucren los directivos de la Entidad, dirigida los colaboradores acerca de los valores descritos en la edición especial del código de integridad</t>
  </si>
  <si>
    <t>Una campaña en la que se involucren los directivos de la Entidad, dirigida a los todos los colaboradores acerca de los valores descritos en la edición especial del código de integridad</t>
  </si>
  <si>
    <t>(Campaña implementada acerca de los valores descritos en la edición especial del código de integridad / 1) * 100%</t>
  </si>
  <si>
    <t>Participación en las estrategias distritales de Integridad</t>
  </si>
  <si>
    <t>7.3.1</t>
  </si>
  <si>
    <t>Diseñar una acción involucrando al personal directivo, dirigida los colaboradores acerca de los valores de nuestra casa y comportamientos deseados.</t>
  </si>
  <si>
    <t>Una acción implementada con sus actividades correspondientes al diseño, elaboración de guiones, expectativa y socialización.</t>
  </si>
  <si>
    <t>(acción implementada acerca de los valores de nuestra casa y comportamientos deseados / 1) * 100%</t>
  </si>
  <si>
    <t>Gestión preventiva de conflicto de interés</t>
  </si>
  <si>
    <t>7.4.1</t>
  </si>
  <si>
    <t>Una campaña implementada que resalte la importancia de declarar oportunamente los posibles conflictos de interés.</t>
  </si>
  <si>
    <t>Una campaña implementada con sus actividades correspondientes a la creación del marco general, diseño y socialización.</t>
  </si>
  <si>
    <t>(Una campaña que resalte la importancia de declarar oportunamente los posibles conflictos de interés implementada / 1) * 100</t>
  </si>
  <si>
    <t>Gestión prácticas Antisoborno, Antifraude</t>
  </si>
  <si>
    <t>7.5.1</t>
  </si>
  <si>
    <t>Diseñar una acción que involucre a los colaboradores de la Entidad relacionada con la lucha contra la corrupción</t>
  </si>
  <si>
    <t>Una acción implementada con sus actividades correspondientes a la creación del marco general, diseño y socialización.</t>
  </si>
  <si>
    <t>(Una acción que involucre a los colaboradores de la Entidad relacionada con la lucha contra la corrupción implementada / 1) * 100</t>
  </si>
  <si>
    <t>7.5.2</t>
  </si>
  <si>
    <r>
      <t xml:space="preserve">8. </t>
    </r>
    <r>
      <rPr>
        <sz val="12"/>
        <color theme="1"/>
        <rFont val="Arial"/>
        <family val="2"/>
      </rPr>
      <t>Gestión del riesgo de corrupción - mapa de riesgos de corrupción</t>
    </r>
  </si>
  <si>
    <t>Política de Administración de Riesgos</t>
  </si>
  <si>
    <t>8.1.1</t>
  </si>
  <si>
    <t>Actualizar y aprobar el manual de gestión de riesgos de la Entidad</t>
  </si>
  <si>
    <t>Un manual actualizado</t>
  </si>
  <si>
    <t>Un manual actualizado y adoptado</t>
  </si>
  <si>
    <t>Construcción del Mapa de Riesgos de Corrupción (Incluidos los riesgos de lavado de activos)</t>
  </si>
  <si>
    <t>8.2.1</t>
  </si>
  <si>
    <t>Actualizar en los casos que se requiera la matriz de riesgos de corrupción para la vigencia 2024</t>
  </si>
  <si>
    <t xml:space="preserve">Una Matriz de riesgos de corrupción 2024 actualizada </t>
  </si>
  <si>
    <t>(# Actualizaciones realizadas a la matriz de Riesgos de Corrupción 2024 / # actualizaciones requeridas a la matriz de Riesgos de Corrupción 2024) * 100</t>
  </si>
  <si>
    <t xml:space="preserve">Consulta y divulgación </t>
  </si>
  <si>
    <t>8.3.1</t>
  </si>
  <si>
    <t>Divulgar en la intranet y pagina web de la Entidad, la matriz de riesgos de corrupción y las modificaciones que se presenten durante la vigencia 2024</t>
  </si>
  <si>
    <t xml:space="preserve">Una matriz de riesgos de corrupción divulgada en intranet y pagina web </t>
  </si>
  <si>
    <t>(# Divulgaciones realizadas a la matriz de Riesgos de Corrupción 2024 / # divulgaciones requeridas a la matriz de Riesgos de Corrupción 2024) * 100</t>
  </si>
  <si>
    <t>Monitoreo o revisión</t>
  </si>
  <si>
    <t>8.4.1</t>
  </si>
  <si>
    <t>Realizar en abril, agosto y diciembre de la vigencia 2024, monitoreos desde la segunda línea de defensa, a la matriz de riesgos de corrupción de dicha vigencia</t>
  </si>
  <si>
    <t>Realizar tres monitoreos durante la vigencia 2024 al mapa de riesgos de corrupción de la Entidad</t>
  </si>
  <si>
    <t>(No. de monitoreos efectuados / 3) * 100</t>
  </si>
  <si>
    <t>Seguimiento</t>
  </si>
  <si>
    <t>8.5.1</t>
  </si>
  <si>
    <t>Realizar dos seguimientos con periodicidad semestral correspondientes al cumplimiento de las PQRS</t>
  </si>
  <si>
    <t>Dos informes publicados del seguimiento a las PQRS.</t>
  </si>
  <si>
    <t>Dos informes de seguimiento a las PQRS publicados</t>
  </si>
  <si>
    <r>
      <t xml:space="preserve">9. </t>
    </r>
    <r>
      <rPr>
        <sz val="12"/>
        <color theme="1"/>
        <rFont val="Arial"/>
        <family val="2"/>
      </rPr>
      <t>Medidas de Debida Diligencia y Prevención de Lavado de Activos</t>
    </r>
  </si>
  <si>
    <t>Adecuación institucional para cumplir con la debida diligencia</t>
  </si>
  <si>
    <t>9.1.1</t>
  </si>
  <si>
    <t>Realizar la implementación del protocolo de debida diligencia correspondiente al Sistema de Administración de Riesgos de Lavado de Activos y la Financiación del Terrorismo</t>
  </si>
  <si>
    <t>Protocolo implementado de debida diligencia</t>
  </si>
  <si>
    <t>Un protocolo de debida diligencia implementado</t>
  </si>
  <si>
    <t>Construcción del plan de trabajo para adaptar y/o desarrollar la debida diligencia</t>
  </si>
  <si>
    <t>9.2.1</t>
  </si>
  <si>
    <t>Constituir el equipo de apoyo al SARLAFT conforme la Política de Prevención y lucha contra el Lavado de Activos y la Financiación del Terrorismo y de Administración del SARLAFT de TRANSMILENIO S. A.</t>
  </si>
  <si>
    <t>Equipo de apoyo al SARLAFT conformado, con la colaboración de la Subgerencia Jurídica</t>
  </si>
  <si>
    <t>Un Equipo de apoyo interdisciplinario conformado</t>
  </si>
  <si>
    <t>Oficina Asesora de Planeación
Subgerencia Jurídica</t>
  </si>
  <si>
    <t>Gestión de la debida diligencia</t>
  </si>
  <si>
    <t>9.3.1</t>
  </si>
  <si>
    <t>Apoyar al Gestor de Cumplimiento del SARLAFT en la elaboración del informe de la gestión correspondiente a las actividades realizadas en el primer semestre de 2024</t>
  </si>
  <si>
    <t xml:space="preserve">Informe de la gestión del primer semestre de 2024 </t>
  </si>
  <si>
    <t>Un informe elaborado</t>
  </si>
  <si>
    <t>9.3.2</t>
  </si>
  <si>
    <t>Realizar una verificación durante la vigencia al cumplimiento de la Política de Prevención y lucha contra el Lavado de Activos y la Financiación del Terrorismo y de Administración del SARLAFT de TRANSMILENIO S. A.</t>
  </si>
  <si>
    <t>Un informe de seguimiento publicado al cumplimiento de la Política SARLAFT.</t>
  </si>
  <si>
    <t>Un informe de cumplimiento a la política SARLAFT publicado</t>
  </si>
  <si>
    <t>Actualizar y publicar en la página web de TRANSMILENIO S. A., la caracterización de grupos de interés</t>
  </si>
  <si>
    <t>Una estrategia de comunicaciones implementada con sus actividades correspondientes al diseño y socialización.</t>
  </si>
  <si>
    <t>Una estrategia de comunicaciones implementada</t>
  </si>
  <si>
    <t>Una divulgación a los colaboradores de TRANSMILENIO S. A., en al menos un canal de comunicación interna, de las políticas</t>
  </si>
  <si>
    <t>Divulgación de las políticas</t>
  </si>
  <si>
    <t>Profesional Universitario Grado 04 - Gestión Integral
Profesional Especializado Grado 05 - Seguimiento a la gestión jurídica y administrativa</t>
  </si>
  <si>
    <t>Gestor de Cumplimiento del SARLAFT
Equipo de apoyo del SARLAFT
Profesional Universitario Grado 04 - Gestión Integral</t>
  </si>
  <si>
    <t>Publicación en la pagina Web en la sección de Transparencia el proyecto PTEP</t>
  </si>
  <si>
    <t>Cumplimiento del indicador (%)</t>
  </si>
  <si>
    <t>NA</t>
  </si>
  <si>
    <r>
      <rPr>
        <b/>
        <sz val="12"/>
        <rFont val="Arial"/>
        <family val="2"/>
      </rPr>
      <t xml:space="preserve">Descripción del avance:
 </t>
    </r>
    <r>
      <rPr>
        <sz val="12"/>
        <rFont val="Arial"/>
        <family val="2"/>
      </rPr>
      <t xml:space="preserve">
Durante el período de reporte se obtuvieron dos sellos de excelencia nuevos en datos abiertos en Nivel 1 por parte del Ministerio de Tecnologías de la Información y las Comunicaciones para los siguientes conjuntos de datos: 
- Estaciones Troncales de Transmilenio
- Trazados Troncales de Transmilenio
NOTA. Adicionalmente la entidad postulo otros dos nuevos relacionados con
- Rutas Troncales de Transmilenio
- Rutas Zonales de Transmilenio
Se renovó un sello de excelencia para el conjunto de datos "Validaciones Tarjeta Tullave SITP"
</t>
    </r>
    <r>
      <rPr>
        <b/>
        <sz val="12"/>
        <rFont val="Arial"/>
        <family val="2"/>
      </rPr>
      <t xml:space="preserve">Retrasos y Soluciones: </t>
    </r>
    <r>
      <rPr>
        <sz val="12"/>
        <rFont val="Arial"/>
        <family val="2"/>
      </rPr>
      <t xml:space="preserve"> Ninguno </t>
    </r>
    <r>
      <rPr>
        <b/>
        <sz val="12"/>
        <rFont val="Arial"/>
        <family val="2"/>
      </rPr>
      <t xml:space="preserve"> </t>
    </r>
    <r>
      <rPr>
        <sz val="12"/>
        <rFont val="Arial"/>
        <family val="2"/>
      </rPr>
      <t xml:space="preserve">
</t>
    </r>
    <r>
      <rPr>
        <b/>
        <sz val="12"/>
        <rFont val="Arial"/>
        <family val="2"/>
      </rPr>
      <t xml:space="preserve">Evidencia : 
</t>
    </r>
    <r>
      <rPr>
        <sz val="12"/>
        <rFont val="Arial"/>
        <family val="2"/>
      </rPr>
      <t xml:space="preserve">Se pueden consultar los sellos de excelencia en el siguiente enlace, buscando por Entidad "Empresa del Tercer Milenio - TRANSMILENIO S.A.: 
https://sellodeexcelencia.gov.co/certificados/entidad/3086 
De igual manera se cuenta con cada uno de los certificados de los sellos en los repositorios de la Entidad.
</t>
    </r>
    <r>
      <rPr>
        <b/>
        <sz val="12"/>
        <rFont val="Arial"/>
        <family val="2"/>
      </rPr>
      <t xml:space="preserve">Seguimiento segunda línea de defensa </t>
    </r>
    <r>
      <rPr>
        <sz val="12"/>
        <rFont val="Arial"/>
        <family val="2"/>
      </rPr>
      <t>: 
Sin observaciones. La actividad se cumplió dentro de los plazos establecidos.</t>
    </r>
  </si>
  <si>
    <r>
      <rPr>
        <b/>
        <sz val="12"/>
        <rFont val="Arial"/>
        <family val="2"/>
      </rPr>
      <t>Descripción del avance</t>
    </r>
    <r>
      <rPr>
        <sz val="12"/>
        <rFont val="Arial"/>
        <family val="2"/>
      </rPr>
      <t xml:space="preserve">
La ventanilla electrónica se encuentra en funcionamiento a partir del día 09 de abril de 2024
</t>
    </r>
    <r>
      <rPr>
        <b/>
        <sz val="12"/>
        <rFont val="Arial"/>
        <family val="2"/>
      </rPr>
      <t xml:space="preserve">Retrasos y Soluciones : </t>
    </r>
    <r>
      <rPr>
        <sz val="12"/>
        <rFont val="Arial"/>
        <family val="2"/>
      </rPr>
      <t xml:space="preserve">Ninguno 
</t>
    </r>
    <r>
      <rPr>
        <b/>
        <sz val="12"/>
        <rFont val="Arial"/>
        <family val="2"/>
      </rPr>
      <t xml:space="preserve">Evidencia 
</t>
    </r>
    <r>
      <rPr>
        <sz val="12"/>
        <rFont val="Arial"/>
        <family val="2"/>
      </rPr>
      <t xml:space="preserve">https://ventanilla.transmilenio.gov.co/
</t>
    </r>
    <r>
      <rPr>
        <b/>
        <sz val="12"/>
        <rFont val="Arial"/>
        <family val="2"/>
      </rPr>
      <t xml:space="preserve">Seguimiento segunda línea de defensa : </t>
    </r>
    <r>
      <rPr>
        <sz val="12"/>
        <rFont val="Arial"/>
        <family val="2"/>
      </rPr>
      <t>Sin observaciones</t>
    </r>
  </si>
  <si>
    <r>
      <rPr>
        <b/>
        <sz val="12"/>
        <rFont val="Arial"/>
        <family val="2"/>
      </rPr>
      <t xml:space="preserve">Descripción del avance </t>
    </r>
    <r>
      <rPr>
        <sz val="12"/>
        <rFont val="Arial"/>
        <family val="2"/>
      </rPr>
      <t xml:space="preserve">
El manual de gestión documental fue actualizado y revisado, actualmente se encuentra en ajustes finales por parte del grupo de Gestión Documental.
</t>
    </r>
    <r>
      <rPr>
        <b/>
        <sz val="12"/>
        <rFont val="Arial"/>
        <family val="2"/>
      </rPr>
      <t xml:space="preserve">Retrasos y Soluciones </t>
    </r>
    <r>
      <rPr>
        <sz val="12"/>
        <rFont val="Arial"/>
        <family val="2"/>
      </rPr>
      <t xml:space="preserve">: Ninguno 
</t>
    </r>
    <r>
      <rPr>
        <b/>
        <sz val="12"/>
        <rFont val="Arial"/>
        <family val="2"/>
      </rPr>
      <t>Evidencia</t>
    </r>
    <r>
      <rPr>
        <sz val="12"/>
        <rFont val="Arial"/>
        <family val="2"/>
      </rPr>
      <t xml:space="preserve"> : Borrador del Manual
</t>
    </r>
    <r>
      <rPr>
        <b/>
        <sz val="12"/>
        <rFont val="Arial"/>
        <family val="2"/>
      </rPr>
      <t xml:space="preserve">Seguimiento segunda línea de defensa :  </t>
    </r>
    <r>
      <rPr>
        <sz val="12"/>
        <rFont val="Arial"/>
        <family val="2"/>
      </rPr>
      <t>Sin observaciones. 
El documento se encuentra en tramite en la plataforma SIGEST y se encuentra en ajustes finales de acuerdo con las observaciones realizadas por la OAP</t>
    </r>
  </si>
  <si>
    <r>
      <rPr>
        <b/>
        <sz val="12"/>
        <rFont val="Arial"/>
        <family val="2"/>
      </rPr>
      <t xml:space="preserve">Descripción del avance </t>
    </r>
    <r>
      <rPr>
        <sz val="12"/>
        <rFont val="Arial"/>
        <family val="2"/>
      </rPr>
      <t xml:space="preserve">
Dentro de la sostenibilidad del contenido multimedia del sitio web se proyectó diferentes formas de contenido para perfeccionar y propender en criterios de accesibilidad.
Formas de contenido por implementar son:
1. Escritura
2. Audio
3. Video
4. Interacción – Imagen
Acciones a realizar
1) Implementación de opciones para traducción lengua de señas del menú principal 
Actividad realizada: Se está realizando la implementación de una nueva funcionalidad en el ambiente de pruebas del sitio web de TRANSMILENIO, se incluyó un módulo con un GIF animado que proyecta la traducción en lengua de señas del menú principal. Con esta acción garantizamos un mecanismo para que personas sordas puedan indagar temas de interés del Sistema integrado de Transporte Público de Bogotá.
Esta funcionalidad se migrará próximamente a sitio oficial de TRANSMILENIO.
2) Implementar una alternativa para tener el guion de cada video que se suba en el en el sitio web 
3)Habilitar un glosario de palabras relacionadas del Sistema integrado de Transporte Público de Bogotá en el sitio web de TRANSMILENIO.
4) Cambiar la modulación del sitio web de la página de inicio (Home), teniendo en cuenta los intereses de los usuarios para generar una mayor interacción.
</t>
    </r>
    <r>
      <rPr>
        <b/>
        <sz val="12"/>
        <rFont val="Arial"/>
        <family val="2"/>
      </rPr>
      <t xml:space="preserve">Retrasos y soluciones : </t>
    </r>
    <r>
      <rPr>
        <sz val="12"/>
        <rFont val="Arial"/>
        <family val="2"/>
      </rPr>
      <t xml:space="preserve">No aplica
</t>
    </r>
    <r>
      <rPr>
        <b/>
        <sz val="12"/>
        <rFont val="Arial"/>
        <family val="2"/>
      </rPr>
      <t xml:space="preserve">Evidencia:
</t>
    </r>
    <r>
      <rPr>
        <sz val="12"/>
        <rFont val="Arial"/>
        <family val="2"/>
      </rPr>
      <t xml:space="preserve">(Enlace de pruebas: https://pruebas-transmilenio.nexura.com/)
</t>
    </r>
    <r>
      <rPr>
        <b/>
        <sz val="12"/>
        <rFont val="Arial"/>
        <family val="2"/>
      </rPr>
      <t xml:space="preserve">
Seguimiento segunda línea de defensa : 
</t>
    </r>
    <r>
      <rPr>
        <sz val="12"/>
        <rFont val="Arial"/>
        <family val="2"/>
      </rPr>
      <t>No hay observación. 
Se aclara que no se reporta dato en el indicador hasta tanto no se tengan los contenidos multimedia implementados en página web</t>
    </r>
  </si>
  <si>
    <r>
      <rPr>
        <b/>
        <sz val="12"/>
        <rFont val="Arial"/>
        <family val="2"/>
      </rPr>
      <t>Descripción del avance</t>
    </r>
    <r>
      <rPr>
        <sz val="12"/>
        <rFont val="Arial"/>
        <family val="2"/>
      </rPr>
      <t xml:space="preserve">
Las auditorías planeadas para la presente vigencia a los procesos misionales, están  para ser realizadas en el segundo semestre de acuerdo al  PAA V1 aprobado por el Comité Institucional de Coordinación de Control Interno mediante acta de fecha 22 de febrero de 2024
</t>
    </r>
    <r>
      <rPr>
        <b/>
        <sz val="12"/>
        <rFont val="Arial"/>
        <family val="2"/>
      </rPr>
      <t xml:space="preserve">Retrasos y soluciones </t>
    </r>
    <r>
      <rPr>
        <sz val="12"/>
        <rFont val="Arial"/>
        <family val="2"/>
      </rPr>
      <t xml:space="preserve">Ninguno 
</t>
    </r>
    <r>
      <rPr>
        <b/>
        <sz val="12"/>
        <rFont val="Arial"/>
        <family val="2"/>
      </rPr>
      <t xml:space="preserve">Evidencia </t>
    </r>
    <r>
      <rPr>
        <sz val="12"/>
        <rFont val="Arial"/>
        <family val="2"/>
      </rPr>
      <t xml:space="preserve">No aplica 
</t>
    </r>
    <r>
      <rPr>
        <b/>
        <sz val="12"/>
        <rFont val="Arial"/>
        <family val="2"/>
      </rPr>
      <t xml:space="preserve">Seguimiento segunda línea de defensa </t>
    </r>
    <r>
      <rPr>
        <sz val="12"/>
        <rFont val="Arial"/>
        <family val="2"/>
      </rPr>
      <t xml:space="preserve">: Sin observaciones </t>
    </r>
  </si>
  <si>
    <r>
      <rPr>
        <b/>
        <sz val="12"/>
        <color theme="1"/>
        <rFont val="Arial"/>
        <family val="2"/>
      </rPr>
      <t>Descripción del avance 
Primera entrega:</t>
    </r>
    <r>
      <rPr>
        <sz val="12"/>
        <color theme="1"/>
        <rFont val="Arial"/>
        <family val="2"/>
      </rPr>
      <t xml:space="preserve"> Se elabora un (1) documento consolidado con la estrategia para el fortalecimiento de los canales de comunicación y atención a la ciudadanía; el cual cuenta con un soporte teórico, el planteamiento de objetivos específicos, metodología y actividades a desarrollar en los territorios durante esta vigencia.
</t>
    </r>
    <r>
      <rPr>
        <b/>
        <sz val="12"/>
        <color theme="1"/>
        <rFont val="Arial"/>
        <family val="2"/>
      </rPr>
      <t xml:space="preserve">Retrasos y soluciones : </t>
    </r>
    <r>
      <rPr>
        <sz val="12"/>
        <color theme="1"/>
        <rFont val="Arial"/>
        <family val="2"/>
      </rPr>
      <t xml:space="preserve">Ninguno 
</t>
    </r>
    <r>
      <rPr>
        <b/>
        <sz val="12"/>
        <color theme="1"/>
        <rFont val="Arial"/>
        <family val="2"/>
      </rPr>
      <t xml:space="preserve">Evidencia:  </t>
    </r>
    <r>
      <rPr>
        <sz val="12"/>
        <color theme="1"/>
        <rFont val="Arial"/>
        <family val="2"/>
      </rPr>
      <t xml:space="preserve">
Primera entrega: 
Un (1) Documento consolidado con la estrategia
Un (1) pantallazo del envío de la primera entrega según la fecha acordada
Link de Evidencias: https://transmilenio-my.sharepoint.com/:f:/g/personal/juan_bernal_transmilenio_gov_co/EtOwaCXUYS1GnUBhEUUeS70BViLpUjqgCUGKb5Le0NozoA?e=d7uSO7
</t>
    </r>
    <r>
      <rPr>
        <b/>
        <sz val="12"/>
        <color theme="1"/>
        <rFont val="Arial"/>
        <family val="2"/>
      </rPr>
      <t xml:space="preserve">Seguimiento segunda línea de defensa: </t>
    </r>
    <r>
      <rPr>
        <sz val="12"/>
        <color theme="1"/>
        <rFont val="Arial"/>
        <family val="2"/>
      </rPr>
      <t>No es claro como salió el dato reportado en el indicador</t>
    </r>
  </si>
  <si>
    <t xml:space="preserve"> La actividad se cumplió dentro de los plazos establecidos.</t>
  </si>
  <si>
    <r>
      <rPr>
        <b/>
        <sz val="12"/>
        <rFont val="Arial"/>
        <family val="2"/>
      </rPr>
      <t>Descripción del avance</t>
    </r>
    <r>
      <rPr>
        <sz val="12"/>
        <rFont val="Arial"/>
        <family val="2"/>
      </rPr>
      <t xml:space="preserve">
Sin avances para este corte
</t>
    </r>
    <r>
      <rPr>
        <b/>
        <sz val="12"/>
        <rFont val="Arial"/>
        <family val="2"/>
      </rPr>
      <t xml:space="preserve">Retrasos y soluciones 
</t>
    </r>
    <r>
      <rPr>
        <sz val="12"/>
        <rFont val="Arial"/>
        <family val="2"/>
      </rPr>
      <t xml:space="preserve">No aplica 
</t>
    </r>
    <r>
      <rPr>
        <b/>
        <sz val="12"/>
        <rFont val="Arial"/>
        <family val="2"/>
      </rPr>
      <t xml:space="preserve">Evidencia 
</t>
    </r>
    <r>
      <rPr>
        <sz val="12"/>
        <rFont val="Arial"/>
        <family val="2"/>
      </rPr>
      <t xml:space="preserve">No aplica 
</t>
    </r>
    <r>
      <rPr>
        <b/>
        <sz val="12"/>
        <rFont val="Arial"/>
        <family val="2"/>
      </rPr>
      <t xml:space="preserve">Seguimiento segunda línea de defensa :
</t>
    </r>
    <r>
      <rPr>
        <sz val="12"/>
        <rFont val="Arial"/>
        <family val="2"/>
      </rPr>
      <t>El avance de esta actividad se revisará en el próximo monitoreo, toda vez que comienza en el mes de junio de 2024.</t>
    </r>
  </si>
  <si>
    <r>
      <rPr>
        <b/>
        <sz val="12"/>
        <rFont val="Arial"/>
        <family val="2"/>
      </rPr>
      <t xml:space="preserve">Descripción del avance </t>
    </r>
    <r>
      <rPr>
        <sz val="12"/>
        <rFont val="Arial"/>
        <family val="2"/>
      </rPr>
      <t xml:space="preserve">
La actividad esta planeada para iniciar en el segundo trimestre de 2024 y su implementación se espera a más tardar para el 15 de noviembre de 2024
</t>
    </r>
    <r>
      <rPr>
        <b/>
        <sz val="12"/>
        <rFont val="Arial"/>
        <family val="2"/>
      </rPr>
      <t xml:space="preserve">Retrasos y soluciones 
</t>
    </r>
    <r>
      <rPr>
        <sz val="12"/>
        <rFont val="Arial"/>
        <family val="2"/>
      </rPr>
      <t xml:space="preserve">No aplica
</t>
    </r>
    <r>
      <rPr>
        <b/>
        <sz val="12"/>
        <rFont val="Arial"/>
        <family val="2"/>
      </rPr>
      <t xml:space="preserve">Evidencia 
</t>
    </r>
    <r>
      <rPr>
        <sz val="12"/>
        <rFont val="Arial"/>
        <family val="2"/>
      </rPr>
      <t xml:space="preserve">No aplica 
</t>
    </r>
    <r>
      <rPr>
        <b/>
        <sz val="12"/>
        <rFont val="Arial"/>
        <family val="2"/>
      </rPr>
      <t>Seguimiento segunda línea de defensa:</t>
    </r>
    <r>
      <rPr>
        <sz val="12"/>
        <rFont val="Arial"/>
        <family val="2"/>
      </rPr>
      <t xml:space="preserve">
Se hará seguimiento en próximo monitoreo</t>
    </r>
  </si>
  <si>
    <r>
      <rPr>
        <b/>
        <sz val="12"/>
        <rFont val="Arial"/>
        <family val="2"/>
      </rPr>
      <t>Descripción del avance</t>
    </r>
    <r>
      <rPr>
        <sz val="12"/>
        <rFont val="Arial"/>
        <family val="2"/>
      </rPr>
      <t xml:space="preserve">
Se realizó la publicación del reto de Innovación en dónde se evidencia la Estrategia de Rendición de Cuentas del Nodo Sector Movilidad Distrital a los colaboradores de la Entidad.
</t>
    </r>
    <r>
      <rPr>
        <b/>
        <sz val="12"/>
        <rFont val="Arial"/>
        <family val="2"/>
      </rPr>
      <t xml:space="preserve">Retrasos y soluciones
</t>
    </r>
    <r>
      <rPr>
        <sz val="12"/>
        <rFont val="Arial"/>
        <family val="2"/>
      </rPr>
      <t xml:space="preserve">No aplica
</t>
    </r>
    <r>
      <rPr>
        <b/>
        <sz val="12"/>
        <rFont val="Arial"/>
        <family val="2"/>
      </rPr>
      <t xml:space="preserve">Evidencia 
</t>
    </r>
    <r>
      <rPr>
        <sz val="12"/>
        <rFont val="Arial"/>
        <family val="2"/>
      </rPr>
      <t xml:space="preserve">https://transmilenio.sharepoint.com/Lists/Noticias/3332_.000?ID=3332
</t>
    </r>
    <r>
      <rPr>
        <b/>
        <sz val="12"/>
        <rFont val="Arial"/>
        <family val="2"/>
      </rPr>
      <t xml:space="preserve">Seguimiento segunda línea de defensa: </t>
    </r>
    <r>
      <rPr>
        <sz val="12"/>
        <rFont val="Arial"/>
        <family val="2"/>
      </rPr>
      <t xml:space="preserve">
Sin observaciones. La actividad se cumplió dentro de los plazos establecidos.</t>
    </r>
  </si>
  <si>
    <t>La actividad se cumplió dentro de los plazos establecidos.</t>
  </si>
  <si>
    <r>
      <rPr>
        <b/>
        <sz val="12"/>
        <rFont val="Arial"/>
        <family val="2"/>
      </rPr>
      <t>Descripción del avance</t>
    </r>
    <r>
      <rPr>
        <sz val="12"/>
        <rFont val="Arial"/>
        <family val="2"/>
      </rPr>
      <t xml:space="preserve">
Para la presente vigencia la Oficina de Control Interno en el mes de enero realizó la Evaluación por dependencias para lo cual  se cuenta con los informes individuales por dependencias y el informe consolidado el cual se encuentra publicado en página Web de la Entidad denominado Informe OCI-2024-003 Evaluación por Dependencias de TRANSMILENIO S. A.
</t>
    </r>
    <r>
      <rPr>
        <b/>
        <sz val="12"/>
        <rFont val="Arial"/>
        <family val="2"/>
      </rPr>
      <t xml:space="preserve">Retrasos y soluciones 
</t>
    </r>
    <r>
      <rPr>
        <sz val="12"/>
        <rFont val="Arial"/>
        <family val="2"/>
      </rPr>
      <t xml:space="preserve">No aplica
</t>
    </r>
    <r>
      <rPr>
        <b/>
        <sz val="12"/>
        <rFont val="Arial"/>
        <family val="2"/>
      </rPr>
      <t xml:space="preserve">Evidencia
</t>
    </r>
    <r>
      <rPr>
        <sz val="12"/>
        <rFont val="Arial"/>
        <family val="2"/>
      </rPr>
      <t xml:space="preserve">Página Web de la Entidad  Inicio ... Informes de control interno de TransMilenio Informes de la oficina de control interno de TMSA 2024 Informes de cumplimiento - Control interno
Radicados Aplicativo T-DOC
</t>
    </r>
    <r>
      <rPr>
        <b/>
        <sz val="12"/>
        <rFont val="Arial"/>
        <family val="2"/>
      </rPr>
      <t xml:space="preserve">Seguimiento segunda línea de defensa: </t>
    </r>
    <r>
      <rPr>
        <sz val="12"/>
        <rFont val="Arial"/>
        <family val="2"/>
      </rPr>
      <t xml:space="preserve">
Se cumplió el compromiso en el tiempo establecido. La evidencia se encuentra publicada en la página web de TMSA el siguiente enlace:
https://www.transmilenio.gov.co/publicaciones/153870/informes-de-la-oficina-de-control-interno-de-tmsa-2024/</t>
    </r>
  </si>
  <si>
    <r>
      <rPr>
        <b/>
        <sz val="12"/>
        <rFont val="Arial"/>
        <family val="2"/>
      </rPr>
      <t xml:space="preserve">Descripción del avance 
</t>
    </r>
    <r>
      <rPr>
        <sz val="12"/>
        <rFont val="Arial"/>
        <family val="2"/>
      </rPr>
      <t xml:space="preserve">Sin avances para este corte
</t>
    </r>
    <r>
      <rPr>
        <b/>
        <sz val="12"/>
        <rFont val="Arial"/>
        <family val="2"/>
      </rPr>
      <t xml:space="preserve">Retrasos y soluciones 
</t>
    </r>
    <r>
      <rPr>
        <sz val="12"/>
        <rFont val="Arial"/>
        <family val="2"/>
      </rPr>
      <t xml:space="preserve">No aplica
</t>
    </r>
    <r>
      <rPr>
        <b/>
        <sz val="12"/>
        <rFont val="Arial"/>
        <family val="2"/>
      </rPr>
      <t xml:space="preserve">Evidencia 
</t>
    </r>
    <r>
      <rPr>
        <sz val="12"/>
        <rFont val="Arial"/>
        <family val="2"/>
      </rPr>
      <t xml:space="preserve">No aplica 
</t>
    </r>
    <r>
      <rPr>
        <b/>
        <sz val="12"/>
        <rFont val="Arial"/>
        <family val="2"/>
      </rPr>
      <t xml:space="preserve">Seguimiento segunda línea de defensa : </t>
    </r>
    <r>
      <rPr>
        <sz val="12"/>
        <rFont val="Arial"/>
        <family val="2"/>
      </rPr>
      <t xml:space="preserve">
No se reporta avance de esta actividad, si bien no se ha cumplido el término del vencimiento de la misma se recomienda iniciar a la mayor brevedad
</t>
    </r>
  </si>
  <si>
    <r>
      <rPr>
        <b/>
        <sz val="12"/>
        <rFont val="Arial"/>
        <family val="2"/>
      </rPr>
      <t>Descripción del avance</t>
    </r>
    <r>
      <rPr>
        <sz val="12"/>
        <rFont val="Arial"/>
        <family val="2"/>
      </rPr>
      <t xml:space="preserve">
El 15 de enero de 2024 se realizó la reunión entre referentes de las entidades del Sector Movilidad para la articulación del proceso de Rendición de cuentas.
</t>
    </r>
    <r>
      <rPr>
        <b/>
        <sz val="12"/>
        <rFont val="Arial"/>
        <family val="2"/>
      </rPr>
      <t xml:space="preserve">Retrasos y soluciones
</t>
    </r>
    <r>
      <rPr>
        <sz val="12"/>
        <rFont val="Arial"/>
        <family val="2"/>
      </rPr>
      <t xml:space="preserve">No aplica
</t>
    </r>
    <r>
      <rPr>
        <b/>
        <sz val="12"/>
        <rFont val="Arial"/>
        <family val="2"/>
      </rPr>
      <t xml:space="preserve">Evidencia
</t>
    </r>
    <r>
      <rPr>
        <sz val="12"/>
        <rFont val="Arial"/>
        <family val="2"/>
      </rPr>
      <t xml:space="preserve">Acta de Actividades de Gestión Social.
</t>
    </r>
    <r>
      <rPr>
        <b/>
        <sz val="12"/>
        <rFont val="Arial"/>
        <family val="2"/>
      </rPr>
      <t xml:space="preserve">Seguimiento segunda línea de defensa:
</t>
    </r>
    <r>
      <rPr>
        <sz val="12"/>
        <rFont val="Arial"/>
        <family val="2"/>
      </rPr>
      <t>Sin observaciones. La actividad se cumplió dentro de los plazos establecidos.</t>
    </r>
  </si>
  <si>
    <r>
      <rPr>
        <b/>
        <sz val="12"/>
        <color rgb="FF000000"/>
        <rFont val="Arial"/>
        <family val="2"/>
      </rPr>
      <t>Descripción del avance</t>
    </r>
    <r>
      <rPr>
        <sz val="12"/>
        <color rgb="FF000000"/>
        <rFont val="Arial"/>
        <family val="2"/>
      </rPr>
      <t xml:space="preserve">
En virtud de las fechas establecidas para esta meta del PTEP, el primer taller con concesionarios se realizará en Junio del 2024, es decir, dentro del primer semestre del año en curso
</t>
    </r>
    <r>
      <rPr>
        <b/>
        <sz val="12"/>
        <color rgb="FF000000"/>
        <rFont val="Arial"/>
        <family val="2"/>
      </rPr>
      <t xml:space="preserve">Retrasos y soluciones
</t>
    </r>
    <r>
      <rPr>
        <sz val="12"/>
        <color rgb="FF000000"/>
        <rFont val="Arial"/>
        <family val="2"/>
      </rPr>
      <t xml:space="preserve">No aplica
</t>
    </r>
    <r>
      <rPr>
        <b/>
        <sz val="12"/>
        <color rgb="FF000000"/>
        <rFont val="Arial"/>
        <family val="2"/>
      </rPr>
      <t xml:space="preserve">Evidencia
</t>
    </r>
    <r>
      <rPr>
        <sz val="12"/>
        <color rgb="FF000000"/>
        <rFont val="Arial"/>
        <family val="2"/>
      </rPr>
      <t xml:space="preserve">No aplica
</t>
    </r>
    <r>
      <rPr>
        <b/>
        <sz val="12"/>
        <color rgb="FF000000"/>
        <rFont val="Arial"/>
        <family val="2"/>
      </rPr>
      <t xml:space="preserve">Seguimiento segunda línea de defensa:
</t>
    </r>
    <r>
      <rPr>
        <sz val="12"/>
        <color rgb="FF000000"/>
        <rFont val="Arial"/>
        <family val="2"/>
      </rPr>
      <t>Se hará seguimiento en próximo monitoreo</t>
    </r>
  </si>
  <si>
    <r>
      <t xml:space="preserve">
</t>
    </r>
    <r>
      <rPr>
        <b/>
        <sz val="12"/>
        <color rgb="FF000000"/>
        <rFont val="Arial"/>
        <family val="2"/>
      </rPr>
      <t xml:space="preserve">Descripción del avance
</t>
    </r>
    <r>
      <rPr>
        <sz val="12"/>
        <color rgb="FF000000"/>
        <rFont val="Arial"/>
        <family val="2"/>
      </rPr>
      <t xml:space="preserve">Para la primera estrategia de comunicación se realizó la publicación de un video de la defensoría del ciudadano a través de redes sociales y en estaciones y portales se emitió una cuña "Sabías que cuentas con una mano amiga en TRASMILENIO S.A., que actúa como facilitador entre la ciudadanía y los actores del sistema."
</t>
    </r>
    <r>
      <rPr>
        <b/>
        <sz val="12"/>
        <color rgb="FF000000"/>
        <rFont val="Arial"/>
        <family val="2"/>
      </rPr>
      <t xml:space="preserve">Retrasos y soluciones 
</t>
    </r>
    <r>
      <rPr>
        <sz val="12"/>
        <color rgb="FF000000"/>
        <rFont val="Arial"/>
        <family val="2"/>
      </rPr>
      <t xml:space="preserve">No aplica
</t>
    </r>
    <r>
      <rPr>
        <b/>
        <sz val="12"/>
        <color rgb="FF000000"/>
        <rFont val="Arial"/>
        <family val="2"/>
      </rPr>
      <t xml:space="preserve">Evidencia
</t>
    </r>
    <r>
      <rPr>
        <sz val="12"/>
        <color rgb="FF000000"/>
        <rFont val="Arial"/>
        <family val="2"/>
      </rPr>
      <t xml:space="preserve">Carpeta One Drive con informe y evidencias de la actividad.
</t>
    </r>
    <r>
      <rPr>
        <b/>
        <sz val="12"/>
        <color rgb="FF000000"/>
        <rFont val="Arial"/>
        <family val="2"/>
      </rPr>
      <t xml:space="preserve">Seguimiento segunda línea de defensa:
</t>
    </r>
    <r>
      <rPr>
        <sz val="12"/>
        <color rgb="FF000000"/>
        <rFont val="Arial"/>
        <family val="2"/>
      </rPr>
      <t>Sin observaciones</t>
    </r>
  </si>
  <si>
    <r>
      <rPr>
        <b/>
        <sz val="12"/>
        <rFont val="Arial"/>
        <family val="2"/>
      </rPr>
      <t>Descripción del avance</t>
    </r>
    <r>
      <rPr>
        <sz val="12"/>
        <rFont val="Arial"/>
        <family val="2"/>
      </rPr>
      <t xml:space="preserve">
Mediante dos jornadas de  intervenciones en las zonas de alimentación de los portales 80 y Américas, el equipo de Atención al Usuario en vía realizó sensibilización a la Comunidad Usuaria sobre la importancia de las zonas y espacios prioritarios del Sistema TransMilenio. 
</t>
    </r>
    <r>
      <rPr>
        <b/>
        <sz val="12"/>
        <rFont val="Arial"/>
        <family val="2"/>
      </rPr>
      <t xml:space="preserve">Retrasos y soluciones
</t>
    </r>
    <r>
      <rPr>
        <sz val="12"/>
        <rFont val="Arial"/>
        <family val="2"/>
      </rPr>
      <t xml:space="preserve">No aplica
</t>
    </r>
    <r>
      <rPr>
        <b/>
        <sz val="12"/>
        <rFont val="Arial"/>
        <family val="2"/>
      </rPr>
      <t xml:space="preserve">Evidencia 
</t>
    </r>
    <r>
      <rPr>
        <sz val="12"/>
        <rFont val="Arial"/>
        <family val="2"/>
      </rPr>
      <t xml:space="preserve">Carpeta One Drive con informe y evidencias de la actividad.
</t>
    </r>
    <r>
      <rPr>
        <b/>
        <sz val="12"/>
        <rFont val="Arial"/>
        <family val="2"/>
      </rPr>
      <t xml:space="preserve">Seguimiento segunda línea de defensa: 
</t>
    </r>
    <r>
      <rPr>
        <sz val="12"/>
        <rFont val="Arial"/>
        <family val="2"/>
      </rPr>
      <t>Sin observaciones</t>
    </r>
  </si>
  <si>
    <r>
      <rPr>
        <b/>
        <sz val="12"/>
        <color rgb="FF000000"/>
        <rFont val="Arial"/>
        <family val="2"/>
      </rPr>
      <t>Descripción del avance</t>
    </r>
    <r>
      <rPr>
        <sz val="12"/>
        <color rgb="FF000000"/>
        <rFont val="Arial"/>
        <family val="2"/>
      </rPr>
      <t xml:space="preserve">
En virtud de las fechas establecidas para esta meta del PTEP el primer taller a equipos se realizará en mayo del 2024, es decir, dentro del primer semestre del año en curso
</t>
    </r>
    <r>
      <rPr>
        <b/>
        <sz val="12"/>
        <color rgb="FF000000"/>
        <rFont val="Arial"/>
        <family val="2"/>
      </rPr>
      <t xml:space="preserve">Retrasos y soluciones
</t>
    </r>
    <r>
      <rPr>
        <sz val="12"/>
        <color rgb="FF000000"/>
        <rFont val="Arial"/>
        <family val="2"/>
      </rPr>
      <t xml:space="preserve">No aplica
</t>
    </r>
    <r>
      <rPr>
        <b/>
        <sz val="12"/>
        <color rgb="FF000000"/>
        <rFont val="Arial"/>
        <family val="2"/>
      </rPr>
      <t xml:space="preserve">Evidencia
</t>
    </r>
    <r>
      <rPr>
        <sz val="12"/>
        <color rgb="FF000000"/>
        <rFont val="Arial"/>
        <family val="2"/>
      </rPr>
      <t xml:space="preserve">No aplica
</t>
    </r>
    <r>
      <rPr>
        <b/>
        <sz val="12"/>
        <color rgb="FF000000"/>
        <rFont val="Arial"/>
        <family val="2"/>
      </rPr>
      <t>Seguimiento segunda línea de defensa:</t>
    </r>
    <r>
      <rPr>
        <sz val="12"/>
        <color rgb="FF000000"/>
        <rFont val="Arial"/>
        <family val="2"/>
      </rPr>
      <t xml:space="preserve">
Se hará seguimiento en próximo monitoreo</t>
    </r>
  </si>
  <si>
    <r>
      <rPr>
        <b/>
        <sz val="12"/>
        <rFont val="Arial"/>
        <family val="2"/>
      </rPr>
      <t>Descripción del avance</t>
    </r>
    <r>
      <rPr>
        <sz val="12"/>
        <rFont val="Arial"/>
        <family val="2"/>
      </rPr>
      <t xml:space="preserve">
Se planea la ejecución de la estrategia de divulgación interna de los deberes y derechos de los usuarios del Sistema  por medio de comunicaciones internas en la intranet y pantallas de la Entidad. La actividad se llevará a cabo en el primer semestre de 2024.
</t>
    </r>
    <r>
      <rPr>
        <b/>
        <sz val="12"/>
        <rFont val="Arial"/>
        <family val="2"/>
      </rPr>
      <t xml:space="preserve">Retrasos y soluciones
</t>
    </r>
    <r>
      <rPr>
        <sz val="12"/>
        <rFont val="Arial"/>
        <family val="2"/>
      </rPr>
      <t xml:space="preserve">No aplica
</t>
    </r>
    <r>
      <rPr>
        <b/>
        <sz val="12"/>
        <rFont val="Arial"/>
        <family val="2"/>
      </rPr>
      <t>Evidencia</t>
    </r>
    <r>
      <rPr>
        <sz val="12"/>
        <rFont val="Arial"/>
        <family val="2"/>
      </rPr>
      <t xml:space="preserve">
No aplica
</t>
    </r>
    <r>
      <rPr>
        <b/>
        <sz val="12"/>
        <rFont val="Arial"/>
        <family val="2"/>
      </rPr>
      <t xml:space="preserve">Seguimiento segunda línea de defensa:
</t>
    </r>
    <r>
      <rPr>
        <sz val="12"/>
        <rFont val="Arial"/>
        <family val="2"/>
      </rPr>
      <t>Se hará seguimiento en próximo monitoreo</t>
    </r>
  </si>
  <si>
    <r>
      <rPr>
        <b/>
        <sz val="12"/>
        <rFont val="Arial"/>
        <family val="2"/>
      </rPr>
      <t>Descripción del avance</t>
    </r>
    <r>
      <rPr>
        <sz val="12"/>
        <rFont val="Arial"/>
        <family val="2"/>
      </rPr>
      <t xml:space="preserve">
Esta actividad no ha presentado avance de enero a abril, de igual forma cabe indicar que estaríamos dentro de los tiempos programados.
</t>
    </r>
    <r>
      <rPr>
        <b/>
        <sz val="12"/>
        <rFont val="Arial"/>
        <family val="2"/>
      </rPr>
      <t xml:space="preserve">Retrasos y soluciones
</t>
    </r>
    <r>
      <rPr>
        <sz val="12"/>
        <rFont val="Arial"/>
        <family val="2"/>
      </rPr>
      <t xml:space="preserve">No aplica
</t>
    </r>
    <r>
      <rPr>
        <b/>
        <sz val="12"/>
        <rFont val="Arial"/>
        <family val="2"/>
      </rPr>
      <t xml:space="preserve">Evidencia
</t>
    </r>
    <r>
      <rPr>
        <sz val="12"/>
        <rFont val="Arial"/>
        <family val="2"/>
      </rPr>
      <t xml:space="preserve">No aplica
</t>
    </r>
    <r>
      <rPr>
        <b/>
        <sz val="12"/>
        <rFont val="Arial"/>
        <family val="2"/>
      </rPr>
      <t xml:space="preserve">Seguimiento segunda línea de defensa:
</t>
    </r>
    <r>
      <rPr>
        <sz val="12"/>
        <rFont val="Arial"/>
        <family val="2"/>
      </rPr>
      <t>Se hará seguimiento en próximo monitoreo</t>
    </r>
  </si>
  <si>
    <r>
      <rPr>
        <b/>
        <sz val="12"/>
        <color theme="1"/>
        <rFont val="Arial"/>
        <family val="2"/>
      </rPr>
      <t>Descripción del avance</t>
    </r>
    <r>
      <rPr>
        <sz val="12"/>
        <color theme="1"/>
        <rFont val="Arial"/>
        <family val="2"/>
      </rPr>
      <t xml:space="preserve">
Se realiza la publicación de las acciones generadas por concesionarios frente a PQRS mas reiteradas a través de la pagina WEB de la Entidad, para los meses de enero y febrero de 2024
</t>
    </r>
    <r>
      <rPr>
        <b/>
        <sz val="12"/>
        <color theme="1"/>
        <rFont val="Arial"/>
        <family val="2"/>
      </rPr>
      <t xml:space="preserve">Retrasos y soluciones
</t>
    </r>
    <r>
      <rPr>
        <sz val="12"/>
        <color theme="1"/>
        <rFont val="Arial"/>
        <family val="2"/>
      </rPr>
      <t xml:space="preserve">No aplica
</t>
    </r>
    <r>
      <rPr>
        <b/>
        <sz val="12"/>
        <color theme="1"/>
        <rFont val="Arial"/>
        <family val="2"/>
      </rPr>
      <t xml:space="preserve">Evidencia
</t>
    </r>
    <r>
      <rPr>
        <sz val="12"/>
        <color theme="1"/>
        <rFont val="Arial"/>
        <family val="2"/>
      </rPr>
      <t xml:space="preserve">https://www.transmilenio.gov.co/publicaciones/151279/en-transmilenio-sa-escuchamos-tu-queja-y-fomentamos-acciones-de-mejora/
</t>
    </r>
    <r>
      <rPr>
        <b/>
        <sz val="12"/>
        <color theme="1"/>
        <rFont val="Arial"/>
        <family val="2"/>
      </rPr>
      <t xml:space="preserve">Seguimiento segunda línea de defensa:
</t>
    </r>
    <r>
      <rPr>
        <sz val="12"/>
        <color theme="1"/>
        <rFont val="Arial"/>
        <family val="2"/>
      </rPr>
      <t xml:space="preserve">No es claro como salió el dato reportado en el indicador
</t>
    </r>
  </si>
  <si>
    <r>
      <rPr>
        <b/>
        <sz val="12"/>
        <rFont val="Arial"/>
        <family val="2"/>
      </rPr>
      <t>Descripción del avance</t>
    </r>
    <r>
      <rPr>
        <sz val="12"/>
        <rFont val="Arial"/>
        <family val="2"/>
      </rPr>
      <t xml:space="preserve">
El día 19 de abril de 2024 se participó en una (1) instancia de participación del Comité Operativo Local de Envejecimiento y vejez en la localidad de Rafael Uribe, en la cual, se socializó la figura de la defensoría del ciudadano de TRANSMILENIO S.A, canales de atención y requisitos para interponer PQRS
</t>
    </r>
    <r>
      <rPr>
        <b/>
        <sz val="12"/>
        <rFont val="Arial"/>
        <family val="2"/>
      </rPr>
      <t>Retrasos y soluciones</t>
    </r>
    <r>
      <rPr>
        <sz val="12"/>
        <rFont val="Arial"/>
        <family val="2"/>
      </rPr>
      <t xml:space="preserve">
No aplica
</t>
    </r>
    <r>
      <rPr>
        <b/>
        <sz val="12"/>
        <rFont val="Arial"/>
        <family val="2"/>
      </rPr>
      <t>Evidencia</t>
    </r>
    <r>
      <rPr>
        <sz val="12"/>
        <rFont val="Arial"/>
        <family val="2"/>
      </rPr>
      <t xml:space="preserve">
Carpeta One Drive con informe y evidencias de la actividad.
</t>
    </r>
    <r>
      <rPr>
        <b/>
        <sz val="12"/>
        <rFont val="Arial"/>
        <family val="2"/>
      </rPr>
      <t xml:space="preserve">Seguimiento segunda línea de defensa:
</t>
    </r>
    <r>
      <rPr>
        <sz val="12"/>
        <rFont val="Arial"/>
        <family val="2"/>
      </rPr>
      <t>Sin observaciones</t>
    </r>
  </si>
  <si>
    <r>
      <rPr>
        <b/>
        <sz val="12"/>
        <rFont val="Arial"/>
        <family val="2"/>
      </rPr>
      <t>Descripción del avance</t>
    </r>
    <r>
      <rPr>
        <sz val="12"/>
        <rFont val="Arial"/>
        <family val="2"/>
      </rPr>
      <t xml:space="preserve">
Se lleva a cabo una (1) toma en el portal 20 de julio los días 27 y 28 de febrero por parte del equipo de Servicio al Ciudadano, generando acercamiento a usuarios con el fin de  escuchar sus peticiones y sugerencias y dando información sobre los trámites y servicio ofrecidos.
</t>
    </r>
    <r>
      <rPr>
        <b/>
        <sz val="12"/>
        <rFont val="Arial"/>
        <family val="2"/>
      </rPr>
      <t xml:space="preserve">Retrasos y soluciones
</t>
    </r>
    <r>
      <rPr>
        <sz val="12"/>
        <rFont val="Arial"/>
        <family val="2"/>
      </rPr>
      <t xml:space="preserve">No aplica
</t>
    </r>
    <r>
      <rPr>
        <b/>
        <sz val="12"/>
        <rFont val="Arial"/>
        <family val="2"/>
      </rPr>
      <t xml:space="preserve">Evidencia 
</t>
    </r>
    <r>
      <rPr>
        <sz val="12"/>
        <rFont val="Arial"/>
        <family val="2"/>
      </rPr>
      <t xml:space="preserve">Carpeta One Drive con informe y evidencias de la actividad.
</t>
    </r>
    <r>
      <rPr>
        <b/>
        <sz val="12"/>
        <rFont val="Arial"/>
        <family val="2"/>
      </rPr>
      <t xml:space="preserve">Seguimiento segunda línea de defensa
</t>
    </r>
    <r>
      <rPr>
        <sz val="12"/>
        <rFont val="Arial"/>
        <family val="2"/>
      </rPr>
      <t xml:space="preserve">Sin observaciones </t>
    </r>
  </si>
  <si>
    <r>
      <rPr>
        <b/>
        <sz val="12"/>
        <color rgb="FF000000"/>
        <rFont val="Arial"/>
        <family val="2"/>
      </rPr>
      <t>Descripción del avance</t>
    </r>
    <r>
      <rPr>
        <sz val="12"/>
        <color rgb="FF000000"/>
        <rFont val="Arial"/>
        <family val="2"/>
      </rPr>
      <t xml:space="preserve">
En virtud de las fechas establecidas para esta meta del PTEP el informe de vulneración de derechos humanos se realizará en Junio del 2024, es decir, dentro del primer semestre del año en curso
</t>
    </r>
    <r>
      <rPr>
        <b/>
        <sz val="12"/>
        <color rgb="FF000000"/>
        <rFont val="Arial"/>
        <family val="2"/>
      </rPr>
      <t xml:space="preserve">Retrasos y soluciones
</t>
    </r>
    <r>
      <rPr>
        <sz val="12"/>
        <color rgb="FF000000"/>
        <rFont val="Arial"/>
        <family val="2"/>
      </rPr>
      <t xml:space="preserve">No aplica
</t>
    </r>
    <r>
      <rPr>
        <b/>
        <sz val="12"/>
        <color rgb="FF000000"/>
        <rFont val="Arial"/>
        <family val="2"/>
      </rPr>
      <t xml:space="preserve">Evidencia
</t>
    </r>
    <r>
      <rPr>
        <sz val="12"/>
        <color rgb="FF000000"/>
        <rFont val="Arial"/>
        <family val="2"/>
      </rPr>
      <t xml:space="preserve">No aplica
</t>
    </r>
    <r>
      <rPr>
        <b/>
        <sz val="12"/>
        <color rgb="FF000000"/>
        <rFont val="Arial"/>
        <family val="2"/>
      </rPr>
      <t xml:space="preserve">Seguimiento segunda línea de defensa
</t>
    </r>
    <r>
      <rPr>
        <sz val="12"/>
        <color rgb="FF000000"/>
        <rFont val="Arial"/>
        <family val="2"/>
      </rPr>
      <t>Se hará seguimiento en próximo monitoreo</t>
    </r>
  </si>
  <si>
    <r>
      <rPr>
        <b/>
        <sz val="12"/>
        <rFont val="Arial"/>
        <family val="2"/>
      </rPr>
      <t xml:space="preserve">Descripción del avance </t>
    </r>
    <r>
      <rPr>
        <sz val="12"/>
        <rFont val="Arial"/>
        <family val="2"/>
      </rPr>
      <t xml:space="preserve">
En el cuadro de control se ha identificado hasta el momento únicamente una denuncia presentada por una ciudadana, lo que se tendrá en cuenta para el análisis que será realizado al finalizar el año.
</t>
    </r>
    <r>
      <rPr>
        <b/>
        <sz val="12"/>
        <rFont val="Arial"/>
        <family val="2"/>
      </rPr>
      <t>Retrasos y soluciones</t>
    </r>
    <r>
      <rPr>
        <sz val="12"/>
        <rFont val="Arial"/>
        <family val="2"/>
      </rPr>
      <t xml:space="preserve">
Ninguno 
</t>
    </r>
    <r>
      <rPr>
        <b/>
        <sz val="12"/>
        <rFont val="Arial"/>
        <family val="2"/>
      </rPr>
      <t>Evidencia</t>
    </r>
    <r>
      <rPr>
        <sz val="12"/>
        <rFont val="Arial"/>
        <family val="2"/>
      </rPr>
      <t xml:space="preserve">
Cuadro de Control en Excel
</t>
    </r>
    <r>
      <rPr>
        <b/>
        <sz val="12"/>
        <rFont val="Arial"/>
        <family val="2"/>
      </rPr>
      <t xml:space="preserve">Seguimiento segunda línea de defensa
</t>
    </r>
    <r>
      <rPr>
        <sz val="12"/>
        <rFont val="Arial"/>
        <family val="2"/>
      </rPr>
      <t>Sin observaciones</t>
    </r>
  </si>
  <si>
    <t>No aplica
Sin observaciones. El reporte de no racionalización se encuentra registrado en el SUIT</t>
  </si>
  <si>
    <r>
      <rPr>
        <b/>
        <sz val="12"/>
        <rFont val="Arial"/>
        <family val="2"/>
      </rPr>
      <t xml:space="preserve">Descripción del avance </t>
    </r>
    <r>
      <rPr>
        <sz val="12"/>
        <rFont val="Arial"/>
        <family val="2"/>
      </rPr>
      <t xml:space="preserve">
La Oficina Asesora de Planeación gestionó la estructuración y publicación de los Informes de Gestión y de Rendición de Cuentas (vigencia 2023)  los cuales fueron publicados en la página web dentro de los plazos previstos por la Ley.
</t>
    </r>
    <r>
      <rPr>
        <b/>
        <sz val="12"/>
        <rFont val="Arial"/>
        <family val="2"/>
      </rPr>
      <t xml:space="preserve">Retrasos y soluciones 
</t>
    </r>
    <r>
      <rPr>
        <sz val="12"/>
        <rFont val="Arial"/>
        <family val="2"/>
      </rPr>
      <t xml:space="preserve">No aplica
</t>
    </r>
    <r>
      <rPr>
        <b/>
        <sz val="12"/>
        <rFont val="Arial"/>
        <family val="2"/>
      </rPr>
      <t xml:space="preserve">Evidencia
</t>
    </r>
    <r>
      <rPr>
        <sz val="12"/>
        <rFont val="Arial"/>
        <family val="2"/>
      </rPr>
      <t xml:space="preserve">Soportes de publicación
1.   5_2_1 Publicación Informe de gestión 2023
2.  5_2_1_2 Publicación Rendición de cuentas de TRANSMILENIO SA
3. 5_2_1_3 Publicación página Web TMSA - Informes
</t>
    </r>
    <r>
      <rPr>
        <b/>
        <sz val="12"/>
        <rFont val="Arial"/>
        <family val="2"/>
      </rPr>
      <t xml:space="preserve">Seguimiento segunda línea de defensa
</t>
    </r>
    <r>
      <rPr>
        <sz val="12"/>
        <rFont val="Arial"/>
        <family val="2"/>
      </rPr>
      <t xml:space="preserve">El compromiso se cumplió dentro de los plazos establecidos.
Los informes se encuentran publicados en los siguientes enlaces de la página web de la entidad:
Informe de gestión 2023:
https://www.transmilenio.gov.co/publicaciones/153894/informe-de-gestion-2023/
Informe de Rendición de Cuentas 2023:
https://www.transmilenio.gov.co/publicaciones/151126/rendicion-de-cuentas-de-transmilenio-sa/
</t>
    </r>
  </si>
  <si>
    <r>
      <rPr>
        <b/>
        <sz val="12"/>
        <rFont val="Arial"/>
        <family val="2"/>
      </rPr>
      <t>Descripción del avance</t>
    </r>
    <r>
      <rPr>
        <sz val="12"/>
        <rFont val="Arial"/>
        <family val="2"/>
      </rPr>
      <t xml:space="preserve">
El 16 de enero de 2024, se publicó el proyecto del PTEP, para conocimiento y participación de grupos de interés de TRANSMILENIO S. A.
</t>
    </r>
    <r>
      <rPr>
        <b/>
        <sz val="12"/>
        <rFont val="Arial"/>
        <family val="2"/>
      </rPr>
      <t xml:space="preserve">Retrasos y soluciones 
</t>
    </r>
    <r>
      <rPr>
        <sz val="12"/>
        <rFont val="Arial"/>
        <family val="2"/>
      </rPr>
      <t xml:space="preserve">No aplica
</t>
    </r>
    <r>
      <rPr>
        <b/>
        <sz val="12"/>
        <rFont val="Arial"/>
        <family val="2"/>
      </rPr>
      <t xml:space="preserve">Evidencia
</t>
    </r>
    <r>
      <rPr>
        <sz val="12"/>
        <rFont val="Arial"/>
        <family val="2"/>
      </rPr>
      <t xml:space="preserve">Soporte de publicación
1. 6_1_1 Publicación Proyecto del Programa de Transparencia y Ética Pública 2024
</t>
    </r>
    <r>
      <rPr>
        <b/>
        <sz val="12"/>
        <rFont val="Arial"/>
        <family val="2"/>
      </rPr>
      <t xml:space="preserve">Seguimiento segunda línea de defensa:
</t>
    </r>
    <r>
      <rPr>
        <sz val="12"/>
        <rFont val="Arial"/>
        <family val="2"/>
      </rPr>
      <t>El compromiso se cumplió dentro de los plazos establecidos.</t>
    </r>
  </si>
  <si>
    <r>
      <rPr>
        <b/>
        <sz val="12"/>
        <rFont val="Arial"/>
        <family val="2"/>
      </rPr>
      <t>Descripción del avance</t>
    </r>
    <r>
      <rPr>
        <sz val="12"/>
        <rFont val="Arial"/>
        <family val="2"/>
      </rPr>
      <t xml:space="preserve">
Se presenta el avance de socialización del PIPC en 7 espacios de participación de las localidades.
</t>
    </r>
    <r>
      <rPr>
        <b/>
        <sz val="12"/>
        <rFont val="Arial"/>
        <family val="2"/>
      </rPr>
      <t xml:space="preserve">Retrasos y soluciones
</t>
    </r>
    <r>
      <rPr>
        <sz val="12"/>
        <rFont val="Arial"/>
        <family val="2"/>
      </rPr>
      <t xml:space="preserve">No se generan retrasos
</t>
    </r>
    <r>
      <rPr>
        <b/>
        <sz val="12"/>
        <rFont val="Arial"/>
        <family val="2"/>
      </rPr>
      <t xml:space="preserve">Evidencia
</t>
    </r>
    <r>
      <rPr>
        <sz val="12"/>
        <rFont val="Arial"/>
        <family val="2"/>
      </rPr>
      <t xml:space="preserve">Link de Evidencia: https://transmilenio-my.sharepoint.com/:f:/g/personal/juan_bernal_transmilenio_gov_co/Ej2-A5VT2iRDlUenOP8pnHsBl2vsdvh_jZ0YUzGaVe9jCA?e=QZ1o8m
</t>
    </r>
    <r>
      <rPr>
        <b/>
        <sz val="12"/>
        <rFont val="Arial"/>
        <family val="2"/>
      </rPr>
      <t xml:space="preserve">Seguimiento segunda línea de defensa:
</t>
    </r>
    <r>
      <rPr>
        <sz val="12"/>
        <rFont val="Arial"/>
        <family val="2"/>
      </rPr>
      <t>Sin observaciones</t>
    </r>
  </si>
  <si>
    <r>
      <rPr>
        <b/>
        <sz val="12"/>
        <rFont val="Arial"/>
        <family val="2"/>
      </rPr>
      <t>Descripción del avance</t>
    </r>
    <r>
      <rPr>
        <sz val="12"/>
        <rFont val="Arial"/>
        <family val="2"/>
      </rPr>
      <t xml:space="preserve">
No se reporta avance, sin embargo, se encuentra dentro de los plazos establecidos
</t>
    </r>
    <r>
      <rPr>
        <b/>
        <sz val="12"/>
        <rFont val="Arial"/>
        <family val="2"/>
      </rPr>
      <t>Retrasos y soluciones</t>
    </r>
    <r>
      <rPr>
        <sz val="12"/>
        <rFont val="Arial"/>
        <family val="2"/>
      </rPr>
      <t xml:space="preserve">
No aplica
</t>
    </r>
    <r>
      <rPr>
        <b/>
        <sz val="12"/>
        <rFont val="Arial"/>
        <family val="2"/>
      </rPr>
      <t xml:space="preserve">Evidencia
</t>
    </r>
    <r>
      <rPr>
        <sz val="12"/>
        <rFont val="Arial"/>
        <family val="2"/>
      </rPr>
      <t xml:space="preserve">No aplica
</t>
    </r>
    <r>
      <rPr>
        <b/>
        <sz val="12"/>
        <rFont val="Arial"/>
        <family val="2"/>
      </rPr>
      <t xml:space="preserve">Seguimiento segunda línea de defensa
</t>
    </r>
    <r>
      <rPr>
        <sz val="12"/>
        <rFont val="Arial"/>
        <family val="2"/>
      </rPr>
      <t>Se hará seguimiento en próximo monitoreo</t>
    </r>
  </si>
  <si>
    <r>
      <rPr>
        <b/>
        <sz val="12"/>
        <rFont val="Arial"/>
        <family val="2"/>
      </rPr>
      <t>Descripción del avance</t>
    </r>
    <r>
      <rPr>
        <sz val="12"/>
        <rFont val="Arial"/>
        <family val="2"/>
      </rPr>
      <t xml:space="preserve">
No se reporta avance, aun no se han convocado estos espacios debido al cambio de administración, sin embargo, se encuentra dentro de los plazos establecidos
</t>
    </r>
    <r>
      <rPr>
        <b/>
        <sz val="12"/>
        <rFont val="Arial"/>
        <family val="2"/>
      </rPr>
      <t>Retrasos y soluciones</t>
    </r>
    <r>
      <rPr>
        <sz val="12"/>
        <rFont val="Arial"/>
        <family val="2"/>
      </rPr>
      <t xml:space="preserve">
No aplica
</t>
    </r>
    <r>
      <rPr>
        <b/>
        <sz val="12"/>
        <rFont val="Arial"/>
        <family val="2"/>
      </rPr>
      <t xml:space="preserve">Evidencia
</t>
    </r>
    <r>
      <rPr>
        <sz val="12"/>
        <rFont val="Arial"/>
        <family val="2"/>
      </rPr>
      <t xml:space="preserve">No aplica
</t>
    </r>
    <r>
      <rPr>
        <b/>
        <sz val="12"/>
        <rFont val="Arial"/>
        <family val="2"/>
      </rPr>
      <t xml:space="preserve">Seguimiento segunda línea de defensa
</t>
    </r>
    <r>
      <rPr>
        <sz val="12"/>
        <rFont val="Arial"/>
        <family val="2"/>
      </rPr>
      <t>Se hará seguimiento en próximo monitoreo</t>
    </r>
  </si>
  <si>
    <r>
      <rPr>
        <b/>
        <sz val="12"/>
        <rFont val="Arial"/>
        <family val="2"/>
      </rPr>
      <t>Descripción del avance</t>
    </r>
    <r>
      <rPr>
        <sz val="12"/>
        <rFont val="Arial"/>
        <family val="2"/>
      </rPr>
      <t xml:space="preserve">
Se realizó el lanzamiento de un Test de Percepción de Integridad que nos  permitirá realizar el diagnóstico de la apropiación de los cinco (5) valores del código de integridad en la cotidianidad de los servidores públicos y contratistas. Para este fin, el Test contiene seis (6) indicadores de percepción. Cada indicador se elabora mediante la información obtenida en una encuesta de 30 preguntas, adaptadas a situaciones cotidianas de trabajo y enfocadas en integridad. (Cabe aclarar que el test ya se realizó se socializó por medio de correo electrónico como se puede evidenciar en el enlace de evidencias, también por medio de la intranet, para completar esta actividad debemos esperar que se termine de diligenciar por parte de la población esperada para sacar los resultados y consolidarlos y emprender el famoso semáforo de colores que nos mostrara con detalle como nos encontramos en la entidad, por ende todavía no se ha terminado de ejecutar la actividad en su totalidad, ya que nos falta la parte de socialización de resultados)
Los pasos necesarios para el lanzamiento serán:
1. Estructuración idea 20%
2. Elaboración, forms y diseño de la encuesta 30%
3. Campaña de expectativa y socialización 20%
4. Ejecución 20%
5. Socialización de resultados 10%
OBSERVACIÓN: Se pretende conocer la percepción (personal) que tienen las servidoras, los servidores públicos y contratistas,  en cómo se desarrolla su desempeño, cómo es el relacionamiento con sus compañeros y jefes, frente a los casos planteados.
</t>
    </r>
    <r>
      <rPr>
        <b/>
        <sz val="12"/>
        <rFont val="Arial"/>
        <family val="2"/>
      </rPr>
      <t>Retrasos y soluciones</t>
    </r>
    <r>
      <rPr>
        <sz val="12"/>
        <rFont val="Arial"/>
        <family val="2"/>
      </rPr>
      <t xml:space="preserve">
Según la población y muestra de la entidad se debe aplicar la encuesta para todos y diferentes niveles de cargo de los servidores públicos.
</t>
    </r>
    <r>
      <rPr>
        <b/>
        <sz val="12"/>
        <rFont val="Arial"/>
        <family val="2"/>
      </rPr>
      <t xml:space="preserve">Evidencia 
</t>
    </r>
    <r>
      <rPr>
        <sz val="12"/>
        <rFont val="Arial"/>
        <family val="2"/>
      </rPr>
      <t xml:space="preserve">https://transmilenio-my.sharepoint.com/:f:/g/personal/luisa_avila_transmilenio_gov_co/Escq1v7EwUpLl0cYcWLTA1IB9gt2ztKPBq7BNrnQ0TMNqQ?e=NtiDUW
</t>
    </r>
    <r>
      <rPr>
        <b/>
        <sz val="12"/>
        <rFont val="Arial"/>
        <family val="2"/>
      </rPr>
      <t>Seguimiento segunda línea de defensa:</t>
    </r>
    <r>
      <rPr>
        <sz val="12"/>
        <rFont val="Arial"/>
        <family val="2"/>
      </rPr>
      <t xml:space="preserve">
Sin observaciones. 
NOTA: se aclara que el avance de la implementación de esta actividad se mide a través de las 4 etapas definidas para el lanzamiento del Test de Percepción de Integridad 
1. Estructuración idea 20%
2. Elaboración, forms y diseño de la encuesta 30%
3. Campaña de expectativa y socialización 20%
4. Ejecución 20%
5. Socialización de resultados 10%</t>
    </r>
  </si>
  <si>
    <r>
      <rPr>
        <b/>
        <sz val="12"/>
        <color theme="1"/>
        <rFont val="Arial"/>
        <family val="2"/>
      </rPr>
      <t xml:space="preserve">Descripción del avance
</t>
    </r>
    <r>
      <rPr>
        <sz val="12"/>
        <color theme="1"/>
        <rFont val="Arial"/>
        <family val="2"/>
      </rPr>
      <t xml:space="preserve">Esta actividad no ha presentado avance de enero a abril, de igual forma cabe indicar que estaríamos dentro de los tiempos programados.
</t>
    </r>
    <r>
      <rPr>
        <b/>
        <sz val="12"/>
        <color theme="1"/>
        <rFont val="Arial"/>
        <family val="2"/>
      </rPr>
      <t>Retrasos y soluciones</t>
    </r>
    <r>
      <rPr>
        <sz val="12"/>
        <color theme="1"/>
        <rFont val="Arial"/>
        <family val="2"/>
      </rPr>
      <t xml:space="preserve">
No aplica
</t>
    </r>
    <r>
      <rPr>
        <b/>
        <sz val="12"/>
        <color theme="1"/>
        <rFont val="Arial"/>
        <family val="2"/>
      </rPr>
      <t xml:space="preserve">Evidencia
</t>
    </r>
    <r>
      <rPr>
        <sz val="12"/>
        <color theme="1"/>
        <rFont val="Arial"/>
        <family val="2"/>
      </rPr>
      <t xml:space="preserve">No aplica
</t>
    </r>
    <r>
      <rPr>
        <b/>
        <sz val="12"/>
        <color theme="1"/>
        <rFont val="Arial"/>
        <family val="2"/>
      </rPr>
      <t xml:space="preserve">Seguimiento segunda línea de defensa
</t>
    </r>
    <r>
      <rPr>
        <sz val="12"/>
        <color theme="1"/>
        <rFont val="Arial"/>
        <family val="2"/>
      </rPr>
      <t>Se hará seguimiento en próximo monitoreo</t>
    </r>
  </si>
  <si>
    <r>
      <rPr>
        <b/>
        <sz val="12"/>
        <rFont val="Arial"/>
        <family val="2"/>
      </rPr>
      <t>Descripción del avance</t>
    </r>
    <r>
      <rPr>
        <sz val="12"/>
        <rFont val="Arial"/>
        <family val="2"/>
      </rPr>
      <t xml:space="preserve">
Se socializarán unas historietas en los </t>
    </r>
    <r>
      <rPr>
        <b/>
        <sz val="12"/>
        <rFont val="Arial"/>
        <family val="2"/>
      </rPr>
      <t xml:space="preserve"> wallpaper  durante las diferentes semanas de  los meses de mayo y junio,  donde se evidenciaran los directivos en unas historietas  acerca de los valores del código de integridad y comportamientos deseados, para  lograr comunicar y reforzar un conjunto de comportamientos deseados para la solución de problemas,  al involucrar los directivos se pretende obtener mejor participación, algunas de las acciones que se pueden ver en el enlace de soportes con los nombres de los valores son las que se pretenden evidenciar en cada historieta</t>
    </r>
    <r>
      <rPr>
        <sz val="12"/>
        <rFont val="Arial"/>
        <family val="2"/>
      </rPr>
      <t xml:space="preserve">.
Los pasos necesarios para el lanzamiento serán:
</t>
    </r>
    <r>
      <rPr>
        <b/>
        <sz val="12"/>
        <rFont val="Arial"/>
        <family val="2"/>
      </rPr>
      <t>1. Estructuración idea 10%</t>
    </r>
    <r>
      <rPr>
        <sz val="12"/>
        <rFont val="Arial"/>
        <family val="2"/>
      </rPr>
      <t xml:space="preserve">
2. Elaboración, guiones y diseño de historietas 30%
3. Sesión de fotografías 20%
4. Campaña de expectativa y socialización 20%
5. Ejecución 20%
OBSERVACIÓN: La idea es involucrar todos los directivos de la entidad.
</t>
    </r>
    <r>
      <rPr>
        <b/>
        <sz val="12"/>
        <rFont val="Arial"/>
        <family val="2"/>
      </rPr>
      <t xml:space="preserve">Retrasos y soluciones
</t>
    </r>
    <r>
      <rPr>
        <sz val="12"/>
        <rFont val="Arial"/>
        <family val="2"/>
      </rPr>
      <t xml:space="preserve">No aplica
</t>
    </r>
    <r>
      <rPr>
        <b/>
        <sz val="12"/>
        <rFont val="Arial"/>
        <family val="2"/>
      </rPr>
      <t xml:space="preserve">Evidencia
</t>
    </r>
    <r>
      <rPr>
        <sz val="12"/>
        <rFont val="Arial"/>
        <family val="2"/>
      </rPr>
      <t xml:space="preserve">https://transmilenio-my.sharepoint.com/:f:/g/personal/luisa_avila_transmilenio_gov_co/Eu4IASzbL19PtvkVlfx2PWoBoCWYsYFt-_zhigAZSxl55w?e=xaflPI
</t>
    </r>
    <r>
      <rPr>
        <b/>
        <sz val="12"/>
        <rFont val="Arial"/>
        <family val="2"/>
      </rPr>
      <t xml:space="preserve">Seguimiento segunda línea de defensa
</t>
    </r>
    <r>
      <rPr>
        <sz val="12"/>
        <rFont val="Arial"/>
        <family val="2"/>
      </rPr>
      <t>Sin observaciones. 
NOTA: se aclara que el avance de la implementación de esta actividad se mide a través de las 4 etapas definidas para el lanzamiento de historietas acerca de los valores del código de integridad y comportamientos deseados, que cubren los siguientes pasos:
1. Estructuración idea 10%
2. Elaboración, guiones y diseño de historietas 30%
3. Sesión de fotografías 20%
4. Campaña de expectativa y socialización 20%
5. Ejecución 20%</t>
    </r>
  </si>
  <si>
    <r>
      <rPr>
        <b/>
        <sz val="12"/>
        <rFont val="Arial"/>
        <family val="2"/>
      </rPr>
      <t>Descripción del avance</t>
    </r>
    <r>
      <rPr>
        <sz val="12"/>
        <rFont val="Arial"/>
        <family val="2"/>
      </rPr>
      <t xml:space="preserve">
Esta actividad no ha presentado avance de enero a abril, de igual forma cabe indicar que estaríamos dentro de los tiempos programados.
</t>
    </r>
    <r>
      <rPr>
        <b/>
        <sz val="12"/>
        <rFont val="Arial"/>
        <family val="2"/>
      </rPr>
      <t xml:space="preserve">Retrasos y soluciones
</t>
    </r>
    <r>
      <rPr>
        <sz val="12"/>
        <rFont val="Arial"/>
        <family val="2"/>
      </rPr>
      <t xml:space="preserve">No aplica
</t>
    </r>
    <r>
      <rPr>
        <b/>
        <sz val="12"/>
        <rFont val="Arial"/>
        <family val="2"/>
      </rPr>
      <t xml:space="preserve">Evidencia
</t>
    </r>
    <r>
      <rPr>
        <sz val="12"/>
        <rFont val="Arial"/>
        <family val="2"/>
      </rPr>
      <t xml:space="preserve">No aplica
</t>
    </r>
    <r>
      <rPr>
        <b/>
        <sz val="12"/>
        <rFont val="Arial"/>
        <family val="2"/>
      </rPr>
      <t xml:space="preserve">Seguimiento segunda línea de defensa
</t>
    </r>
    <r>
      <rPr>
        <sz val="12"/>
        <rFont val="Arial"/>
        <family val="2"/>
      </rPr>
      <t>Se hará seguimiento en próximo monitoreo</t>
    </r>
  </si>
  <si>
    <r>
      <rPr>
        <b/>
        <sz val="12"/>
        <rFont val="Arial"/>
        <family val="2"/>
      </rPr>
      <t>Descripción del avance</t>
    </r>
    <r>
      <rPr>
        <sz val="12"/>
        <rFont val="Arial"/>
        <family val="2"/>
      </rPr>
      <t xml:space="preserve">
Esta actividad no ha presentado avance de enero a abril, de igual forma cabe indicar que estaríamos dentro de los tiempos programados.
</t>
    </r>
    <r>
      <rPr>
        <b/>
        <sz val="12"/>
        <rFont val="Arial"/>
        <family val="2"/>
      </rPr>
      <t>Retrasos y soluciones</t>
    </r>
    <r>
      <rPr>
        <sz val="12"/>
        <rFont val="Arial"/>
        <family val="2"/>
      </rPr>
      <t xml:space="preserve">
No aplica
</t>
    </r>
    <r>
      <rPr>
        <b/>
        <sz val="12"/>
        <rFont val="Arial"/>
        <family val="2"/>
      </rPr>
      <t xml:space="preserve">Evidencia
</t>
    </r>
    <r>
      <rPr>
        <sz val="12"/>
        <rFont val="Arial"/>
        <family val="2"/>
      </rPr>
      <t xml:space="preserve">No aplica
</t>
    </r>
    <r>
      <rPr>
        <b/>
        <sz val="12"/>
        <rFont val="Arial"/>
        <family val="2"/>
      </rPr>
      <t xml:space="preserve">Seguimiento segunda línea de defensa
</t>
    </r>
    <r>
      <rPr>
        <sz val="12"/>
        <rFont val="Arial"/>
        <family val="2"/>
      </rPr>
      <t>Se hará seguimiento en próximo monitoreo</t>
    </r>
  </si>
  <si>
    <r>
      <rPr>
        <b/>
        <sz val="12"/>
        <rFont val="Arial"/>
        <family val="2"/>
      </rPr>
      <t>Descripción del avance</t>
    </r>
    <r>
      <rPr>
        <sz val="12"/>
        <rFont val="Arial"/>
        <family val="2"/>
      </rPr>
      <t xml:space="preserve">
La actividad se debe iniciar en el segundo trimestre de 2024 y su implementación se espera a más tardar para el 30 de noviembre de 2024
</t>
    </r>
    <r>
      <rPr>
        <b/>
        <sz val="12"/>
        <rFont val="Arial"/>
        <family val="2"/>
      </rPr>
      <t>Retrasos y soluciones</t>
    </r>
    <r>
      <rPr>
        <sz val="12"/>
        <rFont val="Arial"/>
        <family val="2"/>
      </rPr>
      <t xml:space="preserve">
No aplica
</t>
    </r>
    <r>
      <rPr>
        <b/>
        <sz val="12"/>
        <rFont val="Arial"/>
        <family val="2"/>
      </rPr>
      <t xml:space="preserve">Evidencia
</t>
    </r>
    <r>
      <rPr>
        <sz val="12"/>
        <rFont val="Arial"/>
        <family val="2"/>
      </rPr>
      <t xml:space="preserve">No aplica
</t>
    </r>
    <r>
      <rPr>
        <b/>
        <sz val="12"/>
        <rFont val="Arial"/>
        <family val="2"/>
      </rPr>
      <t xml:space="preserve">Seguimiento segunda línea de defensa
</t>
    </r>
    <r>
      <rPr>
        <sz val="12"/>
        <rFont val="Arial"/>
        <family val="2"/>
      </rPr>
      <t>Si bien la fecha de terminación del compromiso no ha culminado, se  recomienda avanzar en la tarea a la mayor brevedad para poder cumplir con los plazos establecidos</t>
    </r>
  </si>
  <si>
    <r>
      <rPr>
        <b/>
        <sz val="12"/>
        <rFont val="Arial"/>
        <family val="2"/>
      </rPr>
      <t>Descripción del avance</t>
    </r>
    <r>
      <rPr>
        <sz val="12"/>
        <rFont val="Arial"/>
        <family val="2"/>
      </rPr>
      <t xml:space="preserve">
Se espera iniciar la tarea en el mes de mayo una vez se revisen las últimas directrices emitidas por el DAFP frente al tema en su guía de riesgos.
</t>
    </r>
    <r>
      <rPr>
        <b/>
        <sz val="12"/>
        <rFont val="Arial"/>
        <family val="2"/>
      </rPr>
      <t>Retrasos y soluciones</t>
    </r>
    <r>
      <rPr>
        <sz val="12"/>
        <rFont val="Arial"/>
        <family val="2"/>
      </rPr>
      <t xml:space="preserve">
No aplica
</t>
    </r>
    <r>
      <rPr>
        <b/>
        <sz val="12"/>
        <rFont val="Arial"/>
        <family val="2"/>
      </rPr>
      <t xml:space="preserve">Evidencia
</t>
    </r>
    <r>
      <rPr>
        <sz val="12"/>
        <rFont val="Arial"/>
        <family val="2"/>
      </rPr>
      <t xml:space="preserve">No aplica
</t>
    </r>
    <r>
      <rPr>
        <b/>
        <sz val="12"/>
        <rFont val="Arial"/>
        <family val="2"/>
      </rPr>
      <t xml:space="preserve">Seguimiento segunda línea de defensa
</t>
    </r>
    <r>
      <rPr>
        <sz val="12"/>
        <rFont val="Arial"/>
        <family val="2"/>
      </rPr>
      <t>Si bien la fecha de terminación del compromiso no ha culminado, se  recomienda avanzar en la tarea a la mayor brevedad para poder cumplir con los plazos establecidos</t>
    </r>
  </si>
  <si>
    <r>
      <rPr>
        <b/>
        <sz val="12"/>
        <rFont val="Arial"/>
        <family val="2"/>
      </rPr>
      <t>Descripción del avance</t>
    </r>
    <r>
      <rPr>
        <sz val="12"/>
        <rFont val="Arial"/>
        <family val="2"/>
      </rPr>
      <t xml:space="preserve">
Se consolidó con los equipos de trabajo de las diferentes dependencias  la matriz de riesgos de corrupción versión 0  .A la fecha no se han generado cambios que conlleven a modificar dicha matriz.
</t>
    </r>
    <r>
      <rPr>
        <b/>
        <sz val="12"/>
        <rFont val="Arial"/>
        <family val="2"/>
      </rPr>
      <t>Retrasos y soluciones</t>
    </r>
    <r>
      <rPr>
        <sz val="12"/>
        <rFont val="Arial"/>
        <family val="2"/>
      </rPr>
      <t xml:space="preserve">
No aplica
</t>
    </r>
    <r>
      <rPr>
        <b/>
        <sz val="12"/>
        <rFont val="Arial"/>
        <family val="2"/>
      </rPr>
      <t xml:space="preserve">Evidencia
</t>
    </r>
    <r>
      <rPr>
        <sz val="12"/>
        <rFont val="Arial"/>
        <family val="2"/>
      </rPr>
      <t xml:space="preserve">La matriz de riesgos de corrupción 2024 en su versión 0, se encuentra publicada en los siguientes enlaces: 
Página web:
https://www.transmilenio.gov.co/publicaciones/153868/2024/
Intranet:
https://transmilenio.sharepoint.com/OficPlaneacion/Documents/Forms/AllItems.aspx?id=%2FOficPlaneacion%2FDocuments%2FSIG%2F3%2E%20Dimensi%C3%B3n%20de%20Gesti%C3%B3n%20con%20Valores%20para%20Resultados%2FMapas%20de%20Riesgos%20de%20Gesti%C3%B3n%2FPROGRAMA%20DE%20TRANSPARENCIA%20Y%20%C3%89TICA%20P%C3%9ABLICA%20%28ANTES%20PLAN%20ANTICORRUPCI%C3%93N%20Y%20DE%20ATENCI%C3%93N%20AL%20CIUDADANO%29%2FVigencia%202024&amp;viewid=ac888480%2D5ee0%2D4cae%2Da3ab%2D102820506e64
</t>
    </r>
    <r>
      <rPr>
        <b/>
        <sz val="12"/>
        <rFont val="Arial"/>
        <family val="2"/>
      </rPr>
      <t xml:space="preserve">Seguimiento segunda línea de defensa
</t>
    </r>
    <r>
      <rPr>
        <sz val="12"/>
        <rFont val="Arial"/>
        <family val="2"/>
      </rPr>
      <t>La matriz de riesgos de corrupción 2024 en su versión 0, se encuentra publicada en los siguientes enlaces: 
Página web:
https://www.transmilenio.gov.co/publicaciones/153868/2024/
Intranet:
https://transmilenio.sharepoint.com/OficPlaneacion/Documents/Forms/AllItems.aspx?id=%2FOficPlaneacion%2FDocuments%2FSIG%2F3%2E%20Dimensi%C3%B3n%20de%20Gesti%C3%B3n%20con%20Valores%20para%20Resultados%2FMapas%20de%20Riesgos%20de%20Gesti%C3%B3n%2FPROGRAMA%20DE%20TRANSPARENCIA%20Y%20%C3%89TICA%20P%C3%9ABLICA%20%28ANTES%20PLAN%20ANTICORRUPCI%C3%93N%20Y%20DE%20ATENCI%C3%93N%20AL%20CIUDADANO%29%2FVigencia%202024&amp;viewid=ac888480%2D5ee0%2D4cae%2Da3ab%2D102820506e64</t>
    </r>
  </si>
  <si>
    <r>
      <rPr>
        <b/>
        <sz val="12"/>
        <rFont val="Arial"/>
        <family val="2"/>
      </rPr>
      <t xml:space="preserve">Descripción de la actividad
</t>
    </r>
    <r>
      <rPr>
        <sz val="12"/>
        <rFont val="Arial"/>
        <family val="2"/>
      </rPr>
      <t xml:space="preserve">Se publicó en la página web y en la intranet de la entidad la matriz de riesgos de corrupción versión 0 conforme a los plazos establecidos por la normativa. A la fecha no se han generado cambios que conlleven a modificar dicha matriz.
</t>
    </r>
    <r>
      <rPr>
        <b/>
        <sz val="12"/>
        <rFont val="Arial"/>
        <family val="2"/>
      </rPr>
      <t>Retrasos y soluciones</t>
    </r>
    <r>
      <rPr>
        <sz val="12"/>
        <rFont val="Arial"/>
        <family val="2"/>
      </rPr>
      <t xml:space="preserve">
No aplica
</t>
    </r>
    <r>
      <rPr>
        <b/>
        <sz val="12"/>
        <rFont val="Arial"/>
        <family val="2"/>
      </rPr>
      <t>Evidencia</t>
    </r>
    <r>
      <rPr>
        <sz val="12"/>
        <rFont val="Arial"/>
        <family val="2"/>
      </rPr>
      <t xml:space="preserve">
Soporte de publicación
1. 8_3_1_2 Publicación página Web - PTEP TMSA 2024
2. 8_3_1_2 Publicación intranet - PTEP TMSA 2024
</t>
    </r>
    <r>
      <rPr>
        <b/>
        <sz val="12"/>
        <rFont val="Arial"/>
        <family val="2"/>
      </rPr>
      <t xml:space="preserve">Seguimiento segunda línea de defensa
</t>
    </r>
    <r>
      <rPr>
        <sz val="12"/>
        <rFont val="Arial"/>
        <family val="2"/>
      </rPr>
      <t>No hay observaciones</t>
    </r>
  </si>
  <si>
    <r>
      <rPr>
        <b/>
        <sz val="12"/>
        <rFont val="Arial"/>
        <family val="2"/>
      </rPr>
      <t>Descripción del avance</t>
    </r>
    <r>
      <rPr>
        <sz val="12"/>
        <rFont val="Arial"/>
        <family val="2"/>
      </rPr>
      <t xml:space="preserve">
Desde la segunda línea de defensa, la Oficina Asesora de Planeación realizó el primer monitoreo a los riesgos de corrupción identificados para la vigencia 2024 correspondiente al corte abril de 2024.
</t>
    </r>
    <r>
      <rPr>
        <b/>
        <sz val="12"/>
        <rFont val="Arial"/>
        <family val="2"/>
      </rPr>
      <t xml:space="preserve">Retrasos y soluciones
</t>
    </r>
    <r>
      <rPr>
        <sz val="12"/>
        <rFont val="Arial"/>
        <family val="2"/>
      </rPr>
      <t xml:space="preserve">No aplica
</t>
    </r>
    <r>
      <rPr>
        <b/>
        <sz val="12"/>
        <rFont val="Arial"/>
        <family val="2"/>
      </rPr>
      <t xml:space="preserve">Evidencia
</t>
    </r>
    <r>
      <rPr>
        <sz val="12"/>
        <rFont val="Arial"/>
        <family val="2"/>
      </rPr>
      <t xml:space="preserve">Monitoreo Riesgos de corrupción Plataforma SIGEST
https://sigest.transmilenio.gov.co/suiteve/rsk/riskve?soa=1&amp;mdl=rsk&amp;_sveVrs=1001820240403&amp;&amp;link=1&amp;mis=rsk-D-128
</t>
    </r>
    <r>
      <rPr>
        <b/>
        <sz val="12"/>
        <rFont val="Arial"/>
        <family val="2"/>
      </rPr>
      <t xml:space="preserve">Seguimiento segunda línea de defensa
</t>
    </r>
    <r>
      <rPr>
        <sz val="12"/>
        <rFont val="Arial"/>
        <family val="2"/>
      </rPr>
      <t>Sin observaciones. Los monitoreos se pueden consultar en el módulo de riesgos de la plataforma SIGEST</t>
    </r>
  </si>
  <si>
    <r>
      <rPr>
        <b/>
        <sz val="12"/>
        <rFont val="Arial"/>
        <family val="2"/>
      </rPr>
      <t>Descripción del avance</t>
    </r>
    <r>
      <rPr>
        <sz val="12"/>
        <rFont val="Arial"/>
        <family val="2"/>
      </rPr>
      <t xml:space="preserve">
Para la presente vigencia se tiene planeado realizar dos seguimientos a las PQRS, el primer seguimiento se realizó en el mes de febrero del año en curso  «Informe OCI-2024-010 Seguimiento PQRS». El segundo informe de seguimiento a las PQRS se tiene planeado realizar en el mes de agosto del año en curso.
</t>
    </r>
    <r>
      <rPr>
        <b/>
        <sz val="12"/>
        <rFont val="Arial"/>
        <family val="2"/>
      </rPr>
      <t xml:space="preserve">Retrasos y soluciones
</t>
    </r>
    <r>
      <rPr>
        <sz val="12"/>
        <rFont val="Arial"/>
        <family val="2"/>
      </rPr>
      <t xml:space="preserve">No aplica
</t>
    </r>
    <r>
      <rPr>
        <b/>
        <sz val="12"/>
        <rFont val="Arial"/>
        <family val="2"/>
      </rPr>
      <t xml:space="preserve">Evidencia
</t>
    </r>
    <r>
      <rPr>
        <sz val="12"/>
        <rFont val="Arial"/>
        <family val="2"/>
      </rPr>
      <t xml:space="preserve">Página Web de la Entidad  Inicio ... Informes de control interno de TransMilenio Informes de la oficina de control interno de TMSA 2024 Informes de cumplimiento - Control interno
Radicado Aplicativo T-DOC
</t>
    </r>
    <r>
      <rPr>
        <b/>
        <sz val="12"/>
        <rFont val="Arial"/>
        <family val="2"/>
      </rPr>
      <t xml:space="preserve">Seguimiento segunda línea de defensa
</t>
    </r>
    <r>
      <rPr>
        <sz val="12"/>
        <rFont val="Arial"/>
        <family val="2"/>
      </rPr>
      <t>Se cumplió el compromiso en el tiempo establecido. La evidencia se encuentra publicada en el siguiente enlace:
https://www.transmilenio.gov.co/publicaciones/153870/informes-de-la-oficina-de-control-interno-de-tmsa-2024/</t>
    </r>
  </si>
  <si>
    <r>
      <rPr>
        <b/>
        <sz val="12"/>
        <rFont val="Arial"/>
        <family val="2"/>
      </rPr>
      <t>Descripción del avance</t>
    </r>
    <r>
      <rPr>
        <sz val="12"/>
        <rFont val="Arial"/>
        <family val="2"/>
      </rPr>
      <t xml:space="preserve">
No se reporta avance, sin embargo, se encuentra dentro de los plazos establecidos
</t>
    </r>
    <r>
      <rPr>
        <b/>
        <sz val="12"/>
        <rFont val="Arial"/>
        <family val="2"/>
      </rPr>
      <t xml:space="preserve">Retrasos y soluciones
</t>
    </r>
    <r>
      <rPr>
        <sz val="12"/>
        <rFont val="Arial"/>
        <family val="2"/>
      </rPr>
      <t xml:space="preserve">No aplica
</t>
    </r>
    <r>
      <rPr>
        <b/>
        <sz val="12"/>
        <rFont val="Arial"/>
        <family val="2"/>
      </rPr>
      <t xml:space="preserve">Evidencia
</t>
    </r>
    <r>
      <rPr>
        <sz val="12"/>
        <rFont val="Arial"/>
        <family val="2"/>
      </rPr>
      <t xml:space="preserve">No aplica
</t>
    </r>
    <r>
      <rPr>
        <b/>
        <sz val="12"/>
        <rFont val="Arial"/>
        <family val="2"/>
      </rPr>
      <t xml:space="preserve">Seguimiento segunda línea de defensa
</t>
    </r>
    <r>
      <rPr>
        <sz val="12"/>
        <rFont val="Arial"/>
        <family val="2"/>
      </rPr>
      <t>Si bien la fecha de terminación del compromiso no ha culminado, se  recomienda avanzar en la tarea a la mayor brevedad para poder cumplir con los plazos establecidos</t>
    </r>
  </si>
  <si>
    <r>
      <rPr>
        <b/>
        <sz val="12"/>
        <rFont val="Arial"/>
        <family val="2"/>
      </rPr>
      <t>Descripción del avance</t>
    </r>
    <r>
      <rPr>
        <sz val="12"/>
        <rFont val="Arial"/>
        <family val="2"/>
      </rPr>
      <t xml:space="preserve">
No se reporta avance, sin embargo, se encuentra dentro de los plazos establecidos
</t>
    </r>
    <r>
      <rPr>
        <b/>
        <sz val="12"/>
        <rFont val="Arial"/>
        <family val="2"/>
      </rPr>
      <t xml:space="preserve">Retrasos y soluciones
</t>
    </r>
    <r>
      <rPr>
        <sz val="12"/>
        <rFont val="Arial"/>
        <family val="2"/>
      </rPr>
      <t xml:space="preserve">No aplica
</t>
    </r>
    <r>
      <rPr>
        <b/>
        <sz val="12"/>
        <rFont val="Arial"/>
        <family val="2"/>
      </rPr>
      <t xml:space="preserve">Evidencia
</t>
    </r>
    <r>
      <rPr>
        <sz val="12"/>
        <rFont val="Arial"/>
        <family val="2"/>
      </rPr>
      <t xml:space="preserve">No aplica
</t>
    </r>
    <r>
      <rPr>
        <b/>
        <sz val="12"/>
        <rFont val="Arial"/>
        <family val="2"/>
      </rPr>
      <t xml:space="preserve">Seguimiento segunda línea de defensa
</t>
    </r>
    <r>
      <rPr>
        <sz val="12"/>
        <rFont val="Arial"/>
        <family val="2"/>
      </rPr>
      <t>Se hará seguimiento en próximo monitoreo</t>
    </r>
  </si>
  <si>
    <r>
      <rPr>
        <b/>
        <sz val="12"/>
        <rFont val="Arial"/>
        <family val="2"/>
      </rPr>
      <t>Descripción del avance</t>
    </r>
    <r>
      <rPr>
        <sz val="12"/>
        <rFont val="Arial"/>
        <family val="2"/>
      </rPr>
      <t xml:space="preserve">
Esta actividad se tiene planeada realizar en el mes de diciembre de 2024  de acuerdo al  PAA V1 aprobado por el Comité Institucional de Coordinación de Control Interno mediante acta de fecha 22 de febrero de 2024.
</t>
    </r>
    <r>
      <rPr>
        <b/>
        <sz val="12"/>
        <rFont val="Arial"/>
        <family val="2"/>
      </rPr>
      <t xml:space="preserve">Retrasos y soluciones
</t>
    </r>
    <r>
      <rPr>
        <sz val="12"/>
        <rFont val="Arial"/>
        <family val="2"/>
      </rPr>
      <t xml:space="preserve">No aplica
</t>
    </r>
    <r>
      <rPr>
        <b/>
        <sz val="12"/>
        <rFont val="Arial"/>
        <family val="2"/>
      </rPr>
      <t xml:space="preserve">Evidencia
</t>
    </r>
    <r>
      <rPr>
        <sz val="12"/>
        <rFont val="Arial"/>
        <family val="2"/>
      </rPr>
      <t xml:space="preserve">No aplica
</t>
    </r>
    <r>
      <rPr>
        <b/>
        <sz val="12"/>
        <rFont val="Arial"/>
        <family val="2"/>
      </rPr>
      <t xml:space="preserve">Seguimiento segunda línea de defensa
</t>
    </r>
    <r>
      <rPr>
        <sz val="12"/>
        <rFont val="Arial"/>
        <family val="2"/>
      </rPr>
      <t>Se debe revisar avance en el último monitoreo de está vigencia</t>
    </r>
  </si>
  <si>
    <t>Junio de 2024</t>
  </si>
  <si>
    <t>La actividad se cumplió dentro de los plazos establecidos.
Se incorpora link de evidencia 
Link de Evidencia: https://transmilenio-my.sharepoint.com/:f:/g/personal/wilson_molano_transmilenio_gov_co/EnTdqZLpy3tPhSjJmLZBuJsBePm1V28nxyaYIG8LfV19xg?e=atHTEm</t>
  </si>
  <si>
    <t>La actividad se cumplió dentro de los plazos establecidos.
Se incorpora link de evidencia 
Link de Evidencia: https://transmilenio-my.sharepoint.com/:f:/g/personal/wilson_molano_transmilenio_gov_co/EktYpXoTFcFMsEFExoQVOVcBEuBJPGWa3Q-aHcmrhMEOJQ?e=WjlfMR</t>
  </si>
  <si>
    <r>
      <rPr>
        <b/>
        <sz val="12"/>
        <rFont val="Arial"/>
        <family val="2"/>
      </rPr>
      <t>Descripción del Avance</t>
    </r>
    <r>
      <rPr>
        <sz val="12"/>
        <rFont val="Arial"/>
        <family val="2"/>
      </rPr>
      <t xml:space="preserve">: Esta actividad no ha presentado avance de mayo a agosto, de igual forma cabe indicar que estaríamos dentro de los tiempos programados, ya que en la actualización del Plan anual de Gestión de Integridad se estableció que estas actividad se realizará entre los meses de octubre y noviembre
</t>
    </r>
    <r>
      <rPr>
        <b/>
        <sz val="12"/>
        <rFont val="Arial"/>
        <family val="2"/>
      </rPr>
      <t>Evidencia:</t>
    </r>
    <r>
      <rPr>
        <sz val="12"/>
        <rFont val="Arial"/>
        <family val="2"/>
      </rPr>
      <t xml:space="preserve"> No aplica. 
</t>
    </r>
    <r>
      <rPr>
        <b/>
        <sz val="12"/>
        <rFont val="Arial"/>
        <family val="2"/>
      </rPr>
      <t xml:space="preserve">
Observaciones:</t>
    </r>
    <r>
      <rPr>
        <sz val="12"/>
        <rFont val="Arial"/>
        <family val="2"/>
      </rPr>
      <t xml:space="preserve"> No aplica. 
</t>
    </r>
    <r>
      <rPr>
        <b/>
        <sz val="12"/>
        <rFont val="Arial"/>
        <family val="2"/>
      </rPr>
      <t>Seguimiento segunda línea de defensa :</t>
    </r>
    <r>
      <rPr>
        <sz val="12"/>
        <rFont val="Arial"/>
        <family val="2"/>
      </rPr>
      <t xml:space="preserve"> Teniendo en cuenta que las fechas de ejecución en PETP ya vencieron, se debe hacer la solicitud formal por correo por parte del Directivo del área de la modificación de la fecha e incluir ajustes si se requiere </t>
    </r>
  </si>
  <si>
    <r>
      <rPr>
        <b/>
        <sz val="12"/>
        <rFont val="Arial"/>
        <family val="2"/>
      </rPr>
      <t>Descripción del Avance:</t>
    </r>
    <r>
      <rPr>
        <sz val="12"/>
        <rFont val="Arial"/>
        <family val="2"/>
      </rPr>
      <t xml:space="preserve"> Esta actividad no ha presentado avance de mayo a agosto, de igual forma cabe indicar que estaríamos dentro de los tiempos programados, ya que en la actualización del Plan anual de Gestión de Integridad se estableció que estas actividad se realizara entre los meses de octubre y noviembre de 2024.
</t>
    </r>
    <r>
      <rPr>
        <b/>
        <sz val="12"/>
        <rFont val="Arial"/>
        <family val="2"/>
      </rPr>
      <t>Evidencia</t>
    </r>
    <r>
      <rPr>
        <sz val="12"/>
        <rFont val="Arial"/>
        <family val="2"/>
      </rPr>
      <t xml:space="preserve">: No aplica. 
</t>
    </r>
    <r>
      <rPr>
        <b/>
        <sz val="12"/>
        <rFont val="Arial"/>
        <family val="2"/>
      </rPr>
      <t>Observaciones:</t>
    </r>
    <r>
      <rPr>
        <sz val="12"/>
        <rFont val="Arial"/>
        <family val="2"/>
      </rPr>
      <t xml:space="preserve"> No aplica. 
</t>
    </r>
    <r>
      <rPr>
        <b/>
        <sz val="12"/>
        <rFont val="Arial"/>
        <family val="2"/>
      </rPr>
      <t>Seguimiento segunda línea de defensa</t>
    </r>
    <r>
      <rPr>
        <sz val="12"/>
        <rFont val="Arial"/>
        <family val="2"/>
      </rPr>
      <t xml:space="preserve"> :Teniendo en cuenta que las fechas de ejecución en PETP ya vencieron, se debe hacer la solicitud formal por correo por parte del Directivo del área de la modificación de la fecha e incluir ajustes si se requiere </t>
    </r>
  </si>
  <si>
    <t xml:space="preserve">Segunda Línea de Defensa
Segundo Monitoreo (período reportado mayo / agosto de 2024)
</t>
  </si>
  <si>
    <t xml:space="preserve"> Primera Línea de Defensa
Descripción del avance - enero / abril de 2024 </t>
  </si>
  <si>
    <t xml:space="preserve">Primera Línea de Defensa 
Descripción del avance - mayo / agosto de 2024 </t>
  </si>
  <si>
    <t>ÁREAS RESPONSABLES</t>
  </si>
  <si>
    <t>OFICINA ASESORA DE PLANEACIÓN</t>
  </si>
  <si>
    <t>OFICINA DE CONTROL INTERNO</t>
  </si>
  <si>
    <t>% avance al indicador dado por la Oficina de Control Interno</t>
  </si>
  <si>
    <t>Soportes</t>
  </si>
  <si>
    <t>Fuente de la Información:</t>
  </si>
  <si>
    <t>Objetivo del Papel de Trabajo</t>
  </si>
  <si>
    <t>Responsable del seguimiento</t>
  </si>
  <si>
    <t>Cargo responsable del seguimiento</t>
  </si>
  <si>
    <t>Segundo seguimiento al PTEP.</t>
  </si>
  <si>
    <t xml:space="preserve">Seguimiento segunda línea de defensa : La actividad se cumplió dentro de los tiempos previstos </t>
  </si>
  <si>
    <t xml:space="preserve">Pantallazos de la pagina Web donde se identifica  el otorgamiento del sello.
https://sellodeexcelencia.gov.co/certificados/entidad/3086 </t>
  </si>
  <si>
    <r>
      <rPr>
        <b/>
        <sz val="12"/>
        <color theme="1"/>
        <rFont val="Arial"/>
        <family val="2"/>
      </rPr>
      <t>Descripción del avance</t>
    </r>
    <r>
      <rPr>
        <sz val="12"/>
        <color theme="1"/>
        <rFont val="Arial"/>
        <family val="2"/>
      </rPr>
      <t xml:space="preserve">
La ventanilla electrónica se encuentra en funcionamiento a partir del día 09 de abril de 2024
</t>
    </r>
    <r>
      <rPr>
        <b/>
        <sz val="12"/>
        <color theme="1"/>
        <rFont val="Arial"/>
        <family val="2"/>
      </rPr>
      <t>Evidencia</t>
    </r>
    <r>
      <rPr>
        <sz val="12"/>
        <color theme="1"/>
        <rFont val="Arial"/>
        <family val="2"/>
      </rPr>
      <t xml:space="preserve"> 
https://ventanilla.transmilenio.gov.co/</t>
    </r>
  </si>
  <si>
    <t>De acuerdo al primer seguimiento, la Oficina de Control Interno ingreso a la pagina https://ventanilla.transmilenio.gov.co/ e identifico la ventanilla virtual donde se puede radicar la correspondencia</t>
  </si>
  <si>
    <t xml:space="preserve">Verificado en la pagina web
https://ventanilla.transmilenio.gov.co/ </t>
  </si>
  <si>
    <t xml:space="preserve">Seguimiento segunda línea de defensa : Se cumplió la actividad dentro de los tiempos previstos </t>
  </si>
  <si>
    <r>
      <rPr>
        <b/>
        <sz val="12"/>
        <color theme="1"/>
        <rFont val="Arial"/>
        <family val="2"/>
      </rPr>
      <t>Descripción del avance</t>
    </r>
    <r>
      <rPr>
        <sz val="12"/>
        <color theme="1"/>
        <rFont val="Arial"/>
        <family val="2"/>
      </rPr>
      <t xml:space="preserve">
El Manual de Gestión Documental fue actualizado y publicado el 23 de Mayo de 2024
</t>
    </r>
    <r>
      <rPr>
        <b/>
        <sz val="12"/>
        <color theme="1"/>
        <rFont val="Arial"/>
        <family val="2"/>
      </rPr>
      <t>Evidencia:</t>
    </r>
    <r>
      <rPr>
        <sz val="12"/>
        <color theme="1"/>
        <rFont val="Arial"/>
        <family val="2"/>
      </rPr>
      <t xml:space="preserve"> https://sigest.transmilenio.gov.co
https://transmilenio.sharepoint.com/OficPlaneacion/Documents/Forms/AllItems.aspx?FolderCTID=0x01200041719EEC428BB44B9064D8F37506C26A&amp;id=%2FOficPlaneacion%2FDocuments%2FSIG%2FManual%20de%20Procedimientos%2FJ%2E%20Proceso%20Gesti%C3%B3n%20de%20Servicios%20Log%C3%ADsticos%2FManuales%2FM%2DDA%2D001%20Manualde%20Gestion%20Documental%20V%2E6%2Epdf&amp;viewid=ac888480%2D5ee0%2D4cae%2Da3ab%2D102820506e64&amp;parent=%2FOficPlaneacion%2FDocuments%2FSIG%2FManual%20de%20Procedimientos%2FJ%2E%20Proceso%20Gesti%C3%B3n%20de%20Servicios%20Log%C3%ADsticos%2FManuales
Observaciones : No aplica</t>
    </r>
  </si>
  <si>
    <t>Aplicativo SIGEST proceso Gestión de Servicios Logísticos, Manuales</t>
  </si>
  <si>
    <t xml:space="preserve">Seguimiento segunda línea de defensa: De las cuatro actividades planteadas se han realizado 3 para lo cual el área cuenta con el plazo para realizar la que está pendiente </t>
  </si>
  <si>
    <t xml:space="preserve">Teniendo en cuenta el primer reporte, la Oficina de Control Interno verificó en la pagina Web donde figuran los sellos aquí mencionados.
Actividad culminada dentro del tiempo.
</t>
  </si>
  <si>
    <r>
      <rPr>
        <b/>
        <sz val="12"/>
        <color theme="1"/>
        <rFont val="Arial"/>
        <family val="2"/>
      </rPr>
      <t>Descripción del Avance:</t>
    </r>
    <r>
      <rPr>
        <sz val="12"/>
        <color theme="1"/>
        <rFont val="Arial"/>
        <family val="2"/>
      </rPr>
      <t xml:space="preserve"> Se reporta el 50% de avance debido a que para el presente corte se realizó la auditoría al procesos Supervisión y Control de la Operación del SITP de acuerdo al Plan Anual de Auditorías PAA V1.  La auditoría al proceso Planeación del SITP inicia en el mes de septiembre y finaliza en el mes de noviembre de 2024.
</t>
    </r>
    <r>
      <rPr>
        <b/>
        <sz val="12"/>
        <color theme="1"/>
        <rFont val="Arial"/>
        <family val="2"/>
      </rPr>
      <t>Evidencia</t>
    </r>
    <r>
      <rPr>
        <sz val="12"/>
        <color theme="1"/>
        <rFont val="Arial"/>
        <family val="2"/>
      </rPr>
      <t>: https://www.transmilenio.gov.co/publicaciones/153871/informes-de-aseguramiento-control-interno/
Observaciones: No aplica</t>
    </r>
  </si>
  <si>
    <t>Seguimiento segunda línea de defensa :Queda pendiente un informe de auditoría al finalizar la vigencia, sería importante para la próxima vigencia incluir auditorías o revisiones para la verificación de la información incorporada en la página web de la entidad en el marco de la ley de transparencia</t>
  </si>
  <si>
    <t>Se realiza verificación en el link indicado: https://www.transmilenio.gov.co/publicaciones/153871/informes-de-aseguramiento-control-interno/, observando allí la publicación el 30 de agosto de 2024 del informe  OCI-2024-035 Auditoría proceso de Supervisión y Control de la Operación del SITP. La actividad culmina el 15-12-2024 se encuentra en tiempo para cumplirla.</t>
  </si>
  <si>
    <t>Pantallazos de la pagina Web donde se identifica  la publicación del informe</t>
  </si>
  <si>
    <r>
      <rPr>
        <b/>
        <sz val="12"/>
        <color theme="1"/>
        <rFont val="Arial"/>
        <family val="2"/>
      </rPr>
      <t xml:space="preserve">Descripción del avance: </t>
    </r>
    <r>
      <rPr>
        <sz val="12"/>
        <color theme="1"/>
        <rFont val="Arial"/>
        <family val="2"/>
      </rPr>
      <t xml:space="preserve">
Primer entrega: 
Un (1) Documento consolidado con la estrategia
Un (1) pantallazo del envío de la primera entrega según la fecha acordada
</t>
    </r>
    <r>
      <rPr>
        <b/>
        <sz val="12"/>
        <color theme="1"/>
        <rFont val="Arial"/>
        <family val="2"/>
      </rPr>
      <t xml:space="preserve">Evidencia : 
</t>
    </r>
    <r>
      <rPr>
        <sz val="12"/>
        <color theme="1"/>
        <rFont val="Arial"/>
        <family val="2"/>
      </rPr>
      <t xml:space="preserve">Link primera entrega:
https://transmilenio-my.sharepoint.com/:f:/g/personal/juan_bernal_transmilenio_gov_co/EtOwaCXUYS1GnUBhEUUeS70BViLpUjqgCUGKb5Le0NozoA?e=d7uSO7
Segunda Entrega:
Un 1 Una Carpeta con Insumos Objetivo 2
Un (1)soporte Carpeta Soportes Objetivo 2
Link de Evidecias:https://transmilenio-my.sharepoint.com/:f:/g/personal/wilson_molano_transmilenio_gov_co/EsC_ocgs4gpJvZbYMUCoEtQBVH54pg3RpaeCmU_wENuC9g?e=dCLh5Z
</t>
    </r>
    <r>
      <rPr>
        <b/>
        <sz val="12"/>
        <color theme="1"/>
        <rFont val="Arial"/>
        <family val="2"/>
      </rPr>
      <t xml:space="preserve">Observaciones: </t>
    </r>
    <r>
      <rPr>
        <sz val="12"/>
        <color theme="1"/>
        <rFont val="Arial"/>
        <family val="2"/>
      </rPr>
      <t xml:space="preserve">No aplica
</t>
    </r>
  </si>
  <si>
    <t xml:space="preserve">Seguimiento segunda línea de defensa:  Se cuenta con el documento en desarrollo el cual se espera culminar dentro de los plazos establecidos </t>
  </si>
  <si>
    <t>Ingreso a los link relacionado por la primera línea en donde se observaron un correo electrónico de fecha 19 de abril de 2024 y documento denominado "PLAN DE ACCIÓN GESTIÓN SOCIAL 2024".</t>
  </si>
  <si>
    <r>
      <rPr>
        <b/>
        <sz val="12"/>
        <color theme="1"/>
        <rFont val="Arial"/>
        <family val="2"/>
      </rPr>
      <t>Descripción del avance:</t>
    </r>
    <r>
      <rPr>
        <sz val="12"/>
        <color theme="1"/>
        <rFont val="Arial"/>
        <family val="2"/>
      </rPr>
      <t xml:space="preserve">
Primer entrega: 
Un (1) Documento consolidado con la estrategia 
Un (1) pantallazo del envío de la primera entrega según la fecha acordada
Segunda entrega: 
Una (1) Carpeta con fotografías y guion para video de Gestión Social
Un (1) Bosquejo de pendón Solicitado para portafolio de servicios
Un (1) Diagrama de Gantt 
Un (1) Directorio de Gestión Social actualizado
Una (1) Infografía PIPC 2024
Un (1) QR PIPC 2024
Una (1)Presentación PIPC 2024
Un (1) pantallazo del envío de la segunda entrega según la fecha acordada
Link primera entrega:https://transmilenio-my.sharepoint.com/:f:/g/personal/juan_bernal_transmilenio_gov_co/EtOwaCXUYS1GnUBhEUUeS70BViLpUjqgCUGKb5Le0NozoA?e=d7uSO
Tercera entrega: 
Una (1) carpeta con las evidencias de las actividades desarrollas por localidad.
Un (1) pantallazo del envío de la tercera entrega según la fecha acordada
Cuarta entrega: 
Un (1)l informe final.
Un (1) pantallazo del envío de la cuarta entrega según la fecha acordada
</t>
    </r>
    <r>
      <rPr>
        <b/>
        <sz val="12"/>
        <color theme="1"/>
        <rFont val="Arial"/>
        <family val="2"/>
      </rPr>
      <t>Evidencia</t>
    </r>
    <r>
      <rPr>
        <sz val="12"/>
        <color theme="1"/>
        <rFont val="Arial"/>
        <family val="2"/>
      </rPr>
      <t xml:space="preserve">
Link:
Link de Evidencias: https://transmilenio-my.sharepoint.com/:f:/g/personal/wilson_molano_transmilenio_gov_co/ErugTgGeMPZMrEEAtnbDIIYBs-enQvzje0xB26iKIl1GXg?e=euJvWL
</t>
    </r>
  </si>
  <si>
    <t>Seguimiento segunda línea de defensa: Se cumplió la actividad en los plazos establecidos</t>
  </si>
  <si>
    <r>
      <rPr>
        <b/>
        <sz val="12"/>
        <color theme="1"/>
        <rFont val="Arial"/>
        <family val="2"/>
      </rPr>
      <t>Descripción de la actividad:</t>
    </r>
    <r>
      <rPr>
        <sz val="12"/>
        <color theme="1"/>
        <rFont val="Arial"/>
        <family val="2"/>
      </rPr>
      <t xml:space="preserve"> Si bien la actividad se cumplió en los plazos establecidos, se publicó la actualización de la caracterización correspondiente a la versión 2
</t>
    </r>
    <r>
      <rPr>
        <b/>
        <sz val="12"/>
        <color theme="1"/>
        <rFont val="Arial"/>
        <family val="2"/>
      </rPr>
      <t xml:space="preserve">Evidencia: </t>
    </r>
    <r>
      <rPr>
        <sz val="12"/>
        <color theme="1"/>
        <rFont val="Arial"/>
        <family val="2"/>
      </rPr>
      <t xml:space="preserve">
Enlace: https://www.transmilenio.gov.co/publicaciones/154251
Soporte: 
a) 2_1_3_ Caracterización versión 2
</t>
    </r>
    <r>
      <rPr>
        <b/>
        <sz val="12"/>
        <color theme="1"/>
        <rFont val="Arial"/>
        <family val="2"/>
      </rPr>
      <t>Observaciones</t>
    </r>
    <r>
      <rPr>
        <sz val="12"/>
        <color theme="1"/>
        <rFont val="Arial"/>
        <family val="2"/>
      </rPr>
      <t xml:space="preserve">: la actualización se realizó de manera conjunta con las dependencias, conforme a lo revisado y solicitado por la Subgerencia de Atención al Usuario y Comunicaciones, referente a los espacios de rendición de cuentas o participación ciudadana y a los grupos de valor.
</t>
    </r>
  </si>
  <si>
    <t>La actividad se culminó en el seguimiento anterior. Se informó que «evidenció la publicación de la caracterización de Grupos de interés  publicada el 7 de marzo de 2024..»</t>
  </si>
  <si>
    <t>Seguimiento segunda línea de defensa: La actividad se tiene prevista culminar dentro de los plazos establecidos</t>
  </si>
  <si>
    <r>
      <rPr>
        <b/>
        <sz val="12"/>
        <color theme="1"/>
        <rFont val="Arial"/>
        <family val="2"/>
      </rPr>
      <t xml:space="preserve">Descripción del Avance: </t>
    </r>
    <r>
      <rPr>
        <sz val="12"/>
        <color theme="1"/>
        <rFont val="Arial"/>
        <family val="2"/>
      </rPr>
      <t>Se solicitó el 10 de julio de 2024 el diseño de la estrategia a la Subgerencia de Atención al Usuario y Comunicaciones, con la información necesaria y de la cual el 26 de agosto de 2024 se recibió el producto final para aprobación, con el fin de poderlo presentar a los Directivos de TRANSMILENIO S. A., para su validación y con ello proceder a la socialización en al menos un canal oficial de comunicación de la entidad. Teniendo en cuenta que se contemplaron dos etapas "diseño y socialización", la actividad alcanzó un avance del 50% de forma anticipada conforme a lo planeado en el Plan Institucional de Participación Ciudadana, donde se esperaba ejecutar para septiembre de 2024.</t>
    </r>
    <r>
      <rPr>
        <b/>
        <sz val="12"/>
        <color theme="1"/>
        <rFont val="Arial"/>
        <family val="2"/>
      </rPr>
      <t xml:space="preserve">
Evidencia: 
</t>
    </r>
    <r>
      <rPr>
        <sz val="12"/>
        <color theme="1"/>
        <rFont val="Arial"/>
        <family val="2"/>
      </rPr>
      <t xml:space="preserve">Enlace: https://transmilenio-my.sharepoint.com/:f:/g/personal/katherine_prada_transmilenio_gov_co/ElDMnV0ho6xFg1a85Lhg870B-2pI3aIQ--Hit1Qcese0UA?e=Qr1OgJ
Soportes:
a) 2_2_2_Solicitud de Diseño estrategia
b) 2_2_2_1_Diseño estrategia inicial
c) 2_2_2_2_Diseño estrategia final
d) 2_2_2_3_soporte entrega video estrategia.pdf
</t>
    </r>
    <r>
      <rPr>
        <b/>
        <sz val="12"/>
        <color theme="1"/>
        <rFont val="Arial"/>
        <family val="2"/>
      </rPr>
      <t xml:space="preserve">
Observaciones:</t>
    </r>
    <r>
      <rPr>
        <sz val="12"/>
        <color theme="1"/>
        <rFont val="Arial"/>
        <family val="2"/>
      </rPr>
      <t xml:space="preserve"> No aplica</t>
    </r>
  </si>
  <si>
    <t xml:space="preserve">Seguimiento segunda línea de defensa : La actividad surtió la etapa de diseño y queda pendiente la socialización la cual se verá reflejada en el próximo monitoreo </t>
  </si>
  <si>
    <t>Documentos relacionados en el link: https://transmilenio-my.sharepoint.com/:f:/g/personal/katherine_prada_transmilenio_gov_co/ElDMnV0ho6xFg1a85Lhg870B-2pI3aIQ--Hit1Qcese0UA?e=Qr1OgJ</t>
  </si>
  <si>
    <t>Seguimiento segunda línea de defensa: 
Se cumplió el compromiso en el tiempo establecido. La evidencia se encuentra publicada en la página web de TMSA el siguiente enlace:
https://www.transmilenio.gov.co/publicaciones/153870/informes-de-la-oficina-de-control-interno-de-tmsa-2024/</t>
  </si>
  <si>
    <t>La actividad se cumplió en el primer periodo. La Oficina de Control interno realizó la verificación de la evidencia en el enlace: https://www.transmilenio.gov.co/publicaciones/153870/informes-de-la-oficina-de-control-interno-de-tmsa-2024/</t>
  </si>
  <si>
    <t>Link: https://www.transmilenio.gov.co/publicaciones/153870/informes-de-la-oficina-de-control-interno-de-tmsa-2024/</t>
  </si>
  <si>
    <t>Seguimiento segunda línea de defensa : La actividad se tiene prevista culminar dentro de los plazos establecidos</t>
  </si>
  <si>
    <t>Pantallazo evidencias</t>
  </si>
  <si>
    <t>La actividad se cumplió desde el seguimiento anterior</t>
  </si>
  <si>
    <r>
      <rPr>
        <b/>
        <sz val="12"/>
        <color theme="1"/>
        <rFont val="Arial"/>
        <family val="2"/>
      </rPr>
      <t>Descripción del Avance:</t>
    </r>
    <r>
      <rPr>
        <sz val="12"/>
        <color theme="1"/>
        <rFont val="Arial"/>
        <family val="2"/>
      </rPr>
      <t xml:space="preserve"> El 18 de junio de 2024 se adelantó un espacio de fortalecimiento de tramite y respuestas de PQRSD y Lenguaje Claro en la cual participaron los enlaces de concesionarios para las PQRSD.
</t>
    </r>
    <r>
      <rPr>
        <b/>
        <sz val="12"/>
        <color theme="1"/>
        <rFont val="Arial"/>
        <family val="2"/>
      </rPr>
      <t>Evidencia:</t>
    </r>
    <r>
      <rPr>
        <sz val="12"/>
        <color theme="1"/>
        <rFont val="Arial"/>
        <family val="2"/>
      </rPr>
      <t xml:space="preserve"> https://transmilenio-my.sharepoint.com/:f:/g/personal/claudia_mojica_transmilenio_gov_co/EhmoFUa6Ev9GuIzfSTQBNZgBszdwFyD2pHwENtPcVzrbig?e=O5Z4Gt
</t>
    </r>
    <r>
      <rPr>
        <b/>
        <sz val="12"/>
        <color theme="1"/>
        <rFont val="Arial"/>
        <family val="2"/>
      </rPr>
      <t xml:space="preserve">
Observaciones:</t>
    </r>
    <r>
      <rPr>
        <sz val="12"/>
        <color theme="1"/>
        <rFont val="Arial"/>
        <family val="2"/>
      </rPr>
      <t xml:space="preserve"> No aplica
</t>
    </r>
  </si>
  <si>
    <t xml:space="preserve">Seguimiento segunda línea de defensa :Está pendiente la realización de un taller y la actividad se encuentra dentro de los plazos establecidos </t>
  </si>
  <si>
    <t>Pantallazo Acta con listado de participantes</t>
  </si>
  <si>
    <t>Pantallazo Acta con listado de participantes (seguimiento anterior)</t>
  </si>
  <si>
    <t xml:space="preserve">Seguimiento segunda línea de defensa :La actividad se ejecuto al 100 % dentro de los plazos establecidos </t>
  </si>
  <si>
    <t>Fotografías pendones instalados en diferentes estaciones y portales.</t>
  </si>
  <si>
    <r>
      <rPr>
        <b/>
        <sz val="12"/>
        <color theme="1"/>
        <rFont val="Arial"/>
        <family val="2"/>
      </rPr>
      <t>Descripción del Avance:</t>
    </r>
    <r>
      <rPr>
        <sz val="12"/>
        <color theme="1"/>
        <rFont val="Arial"/>
        <family val="2"/>
      </rPr>
      <t xml:space="preserve"> Mediante dos jornadas de  intervenciones en las zonas de alimentación de los portales Sur y  20 de Julio, el equipo de Atención al Usuario en vía realizó sensibilización a la Comunidad Usuaria sobre la importancia de las zonas y espacios prioritarios del Sistema TransMilenio
</t>
    </r>
    <r>
      <rPr>
        <b/>
        <sz val="12"/>
        <color theme="1"/>
        <rFont val="Arial"/>
        <family val="2"/>
      </rPr>
      <t>Evidencia:</t>
    </r>
    <r>
      <rPr>
        <sz val="12"/>
        <color theme="1"/>
        <rFont val="Arial"/>
        <family val="2"/>
      </rPr>
      <t xml:space="preserve"> Carpeta One Drive con informe y evidencias de la actividad. https://transmilenio-my.sharepoint.com/:f:/g/personal/andres_rico_transmilenio_gov_co/EjeTqioxdJVJrD1lOAtdyRIB0rO5YkkRD2Zte9xCjN1HBw?e=53SKaF
</t>
    </r>
    <r>
      <rPr>
        <b/>
        <sz val="12"/>
        <color theme="1"/>
        <rFont val="Arial"/>
        <family val="2"/>
      </rPr>
      <t>Observaciones:</t>
    </r>
    <r>
      <rPr>
        <sz val="12"/>
        <color theme="1"/>
        <rFont val="Arial"/>
        <family val="2"/>
      </rPr>
      <t xml:space="preserve"> Sin observaciones
</t>
    </r>
  </si>
  <si>
    <t xml:space="preserve">Seguimiento segunda línea de defensa :A la fecha se han realizado 4 jornadas de sensibilización , para las que están pendientes el área se encuentra dentro de los tiempos establecidos </t>
  </si>
  <si>
    <t>La Oficina de Control Interno evidencia en el Link de evidencias aportado, la instalación de pendones en las diferentes estaciones y portales, actividad pendiente para el cumplimiento de lo programado. Por tanto cumple con lo programado</t>
  </si>
  <si>
    <t>Seguimiento segunda línea de defensa:  La actividad se ha realizado en un 50 % queda pendiente un taller el área se encuentra dentro de los tiempos establecidos</t>
  </si>
  <si>
    <t>La Oficina de control Interno logró evidenciar en link: https://transmilenio-my.sharepoint.com/:f:/g/personal/andres_rico_transmilenio_gov_co/EoYewd_9eXFAvAXybF2Ju9gBC0PF7B6UqIHR4oQL6_VE_w?e=IhnSSJ, el acata, documento presentación denominado «Derechos y Deberes en TRANSMILENIO S.A.» y la lista de asistencia suscrita de la socialización. Por tal razón, con las evidencias aportadas se da cumplimiento a la actividad</t>
  </si>
  <si>
    <t>Pantallazos de los documentos relacionados en el link: acta, presentación y lista de asistencia.</t>
  </si>
  <si>
    <t>La Oficina de Control Interno, evidencia que la actividad no se desarrolló en el tiempo previsto. Se recomienda establecer con la Oficina Asesora de Planeación las estrategias para dar cumplimiento a ésta,</t>
  </si>
  <si>
    <r>
      <rPr>
        <b/>
        <sz val="12"/>
        <color theme="1"/>
        <rFont val="Arial"/>
        <family val="2"/>
      </rPr>
      <t>Descripción del avance</t>
    </r>
    <r>
      <rPr>
        <sz val="12"/>
        <color theme="1"/>
        <rFont val="Arial"/>
        <family val="2"/>
      </rPr>
      <t xml:space="preserve">
Se realizan los informes de PQRs allegadas a TRANSMILENIO S.A. en periodo reportado así mismo, se publican en la página oficial de la Entidad.
</t>
    </r>
    <r>
      <rPr>
        <b/>
        <sz val="12"/>
        <color theme="1"/>
        <rFont val="Arial"/>
        <family val="2"/>
      </rPr>
      <t>Evidencia</t>
    </r>
    <r>
      <rPr>
        <sz val="12"/>
        <color theme="1"/>
        <rFont val="Arial"/>
        <family val="2"/>
      </rPr>
      <t xml:space="preserve">
https://www.transmilenio.gov.co/publicaciones/149095/informe-pqrs-de-transmilenio/
</t>
    </r>
    <r>
      <rPr>
        <b/>
        <sz val="12"/>
        <color theme="1"/>
        <rFont val="Arial"/>
        <family val="2"/>
      </rPr>
      <t>Observaciones :</t>
    </r>
    <r>
      <rPr>
        <sz val="12"/>
        <color theme="1"/>
        <rFont val="Arial"/>
        <family val="2"/>
      </rPr>
      <t xml:space="preserve"> No aplica  
</t>
    </r>
  </si>
  <si>
    <t>La Oficina de Control Interno evidenció en el link aportado para las evidencias, la publicación de informes PQRS correspondientes a los mese de enero a julio de 2024. La actividad se encuentra en tiempo para su cumplimiento.</t>
  </si>
  <si>
    <r>
      <rPr>
        <b/>
        <sz val="12"/>
        <color theme="1"/>
        <rFont val="Arial"/>
        <family val="2"/>
      </rPr>
      <t>Descripción del avance</t>
    </r>
    <r>
      <rPr>
        <sz val="12"/>
        <color theme="1"/>
        <rFont val="Arial"/>
        <family val="2"/>
      </rPr>
      <t xml:space="preserve">
Se realiza la publicación bimestral de las acciones generadas por concesionarios frente a PQRS mas reiteradas a través de la pagina WEB de la Entidad, para los meses de marzo-abril-mayo-junio de 2024
Retrasos y soluciones
No aplica
</t>
    </r>
    <r>
      <rPr>
        <b/>
        <sz val="12"/>
        <color theme="1"/>
        <rFont val="Arial"/>
        <family val="2"/>
      </rPr>
      <t>Evidencia</t>
    </r>
    <r>
      <rPr>
        <sz val="12"/>
        <color theme="1"/>
        <rFont val="Arial"/>
        <family val="2"/>
      </rPr>
      <t xml:space="preserve">
https://www.transmilenio.gov.co/publicaciones/151279/en-transmilenio-sa-escuchamos-tu-queja-y-fomentamos-acciones-de-mejora/
</t>
    </r>
  </si>
  <si>
    <t xml:space="preserve">Seguimiento segunda línea de defensa: De los 5 informes previstos se han publicado 3 , la dependencia se encuentra dentro de los plazos establecidos </t>
  </si>
  <si>
    <t>La oficina de Control Interno verificó en el sitio WEB con el link aportado, la evidencia correspondiente, encontrando allí los informes relacionados. La actividad se encuentra en tiempo para ser cumplida.</t>
  </si>
  <si>
    <t>Pantallazo sitio web link aportado.</t>
  </si>
  <si>
    <t xml:space="preserve">
Seguimiento segunda línea de defensa: Se ha participado en 4 instancias y la dependencia se encuentra dentro de los plazos establecidos  para realizar la que queda pendiente </t>
  </si>
  <si>
    <t>Pantallazos de actas de asistencia ubicados en la documentación del link aportado.</t>
  </si>
  <si>
    <r>
      <rPr>
        <b/>
        <sz val="12"/>
        <color theme="1"/>
        <rFont val="Arial"/>
        <family val="2"/>
      </rPr>
      <t xml:space="preserve">Descripción del avance: </t>
    </r>
    <r>
      <rPr>
        <sz val="12"/>
        <color theme="1"/>
        <rFont val="Arial"/>
        <family val="2"/>
      </rPr>
      <t xml:space="preserve">Se llevan a cabo dos (2) tomas en el portal 80 en el mes de mayo y en el portal dorado el mes de julio por parte del equipo de Servicio al Ciudadano, generando acercamiento a usuarios con el fin de  escuchar sus peticiones y sugerencias y dando información sobre los trámites y servicio ofrecidos.
</t>
    </r>
    <r>
      <rPr>
        <b/>
        <sz val="12"/>
        <color theme="1"/>
        <rFont val="Arial"/>
        <family val="2"/>
      </rPr>
      <t>Evidencia:</t>
    </r>
    <r>
      <rPr>
        <sz val="12"/>
        <color theme="1"/>
        <rFont val="Arial"/>
        <family val="2"/>
      </rPr>
      <t xml:space="preserve"> https://transmilenio-my.sharepoint.com/:f:/g/personal/andres_rico_transmilenio_gov_co/EmxX0_ISTc9Lqp_bo-30vLwBj3YtOdmt6xf1Mi91VvfjWg?e=37gV5E
</t>
    </r>
    <r>
      <rPr>
        <b/>
        <sz val="12"/>
        <color theme="1"/>
        <rFont val="Arial"/>
        <family val="2"/>
      </rPr>
      <t xml:space="preserve">Observaciones </t>
    </r>
    <r>
      <rPr>
        <sz val="12"/>
        <color theme="1"/>
        <rFont val="Arial"/>
        <family val="2"/>
      </rPr>
      <t xml:space="preserve">: Se han reportado 3 tomas en el Sistema con un cumplimiento de 75% del indicador a la fecha
</t>
    </r>
  </si>
  <si>
    <t>Seguimiento segunda línea de defensa: La dependencia se encuentra dentro de los plazos establecidos para realizar la ejecución completa de la actividad programada</t>
  </si>
  <si>
    <t>Pantallazos de los informes de las tomas en los portales 80 y el dorado que se relacionan en link aportado.</t>
  </si>
  <si>
    <t>La Oficina de Control Interno verificó las evidencias aportadas por el área y allí encontró los soportes de las actividades realizadas. El área se encuentra en tiempo para el cumplimiento total de esta actividad.</t>
  </si>
  <si>
    <r>
      <rPr>
        <b/>
        <sz val="12"/>
        <color theme="1"/>
        <rFont val="Arial"/>
        <family val="2"/>
      </rPr>
      <t xml:space="preserve">Descripción del Avance: </t>
    </r>
    <r>
      <rPr>
        <sz val="12"/>
        <color theme="1"/>
        <rFont val="Arial"/>
        <family val="2"/>
      </rPr>
      <t xml:space="preserve">Se elabora  informe de las PQRS relacionadas con presunta vulneración de derechos humanos correspondiente al primer semestre de 2024
</t>
    </r>
    <r>
      <rPr>
        <b/>
        <sz val="12"/>
        <color theme="1"/>
        <rFont val="Arial"/>
        <family val="2"/>
      </rPr>
      <t>Evidencia</t>
    </r>
    <r>
      <rPr>
        <sz val="12"/>
        <color theme="1"/>
        <rFont val="Arial"/>
        <family val="2"/>
      </rPr>
      <t xml:space="preserve">: https://transmilenio-my.sharepoint.com/:b:/g/personal/claudia_mojica_transmilenio_gov_co/EWxW3lWGlSpDroIQotEj0W0BbsCTgYvZcOBmlI9Idhw99w?e=7OLlK0
Observaciones: N/A
</t>
    </r>
  </si>
  <si>
    <t xml:space="preserve">Seguimiento segunda línea de defensa : Se espera el segundo informe al finalizar la vigencia la dependencia se encuentra dentro de los plazos establecidos </t>
  </si>
  <si>
    <t>Pantallazo tomado en el link aportado por el área.</t>
  </si>
  <si>
    <r>
      <rPr>
        <b/>
        <sz val="12"/>
        <color theme="1"/>
        <rFont val="Arial"/>
        <family val="2"/>
      </rPr>
      <t>Descripción del avance</t>
    </r>
    <r>
      <rPr>
        <sz val="12"/>
        <color theme="1"/>
        <rFont val="Arial"/>
        <family val="2"/>
      </rPr>
      <t xml:space="preserve"> 
En el cuadro de control se ha identificado hasta el momento una denuncia presentada por una ciudadana (651-24) y otra que si bien es cierto no es radicada por una mujer, se circunscribe a hechos que presuntamente la afectaron (665-24), lo que se tendrá en cuenta para el análisis final que será realizado en diciembre. Se crea un borrador del informe con diversos numerales como por ejemplo: Introducción, denuncias (totales, presentadas por mujeres, con conductas que pueden afectar sus derechos), análisis de lo acontecido en el año desde la perspectiva de género, conclusiones y recomendaciones.
</t>
    </r>
    <r>
      <rPr>
        <b/>
        <sz val="12"/>
        <color theme="1"/>
        <rFont val="Arial"/>
        <family val="2"/>
      </rPr>
      <t xml:space="preserve">Evidencia
</t>
    </r>
    <r>
      <rPr>
        <sz val="12"/>
        <color theme="1"/>
        <rFont val="Arial"/>
        <family val="2"/>
      </rPr>
      <t xml:space="preserve">Cuadro de Control en Excel, borrador documento. https://transmilenio-my.sharepoint.com/:f:/g/personal/hernan_pedraza_transmilenio_gov_co/EtHR9L-xC5dMuzKOFQt9FpsBrmeIDiaR-0gHcdWlI6LZvw?e=utubtl 
</t>
    </r>
    <r>
      <rPr>
        <b/>
        <sz val="12"/>
        <color theme="1"/>
        <rFont val="Arial"/>
        <family val="2"/>
      </rPr>
      <t xml:space="preserve">
</t>
    </r>
  </si>
  <si>
    <t xml:space="preserve">Seguimiento segunda línea de defensa: Se cuenta con un 50 % de avance a partir del cuadro de control , se espera culminar la actividad dentro de los plazos previstos </t>
  </si>
  <si>
    <t>Pantallazo del borrador de informe. Tomado en el link aportado para las evidencias.</t>
  </si>
  <si>
    <r>
      <rPr>
        <b/>
        <sz val="12"/>
        <rFont val="Arial"/>
        <family val="2"/>
      </rPr>
      <t>Descripción del Avance</t>
    </r>
    <r>
      <rPr>
        <sz val="12"/>
        <rFont val="Arial"/>
        <family val="2"/>
      </rPr>
      <t xml:space="preserve">: Luego del análisis de los conjuntos de datos identificados, se optó por la publicación de dos conjuntos nuevos: "Validaciones del SITP mensuales" y Salidas del Componente troncal diarias", aunque los datos ya se encuentran publicados en sus formatos originales en el portal de TRANSMILENIO S.A., aún requieren estructuración y revisión por parte de la Subgerencia Jurídica, para así enlazarlos y crear los espacios para los mismos en el portal de datos abiertos del Distrito.
</t>
    </r>
    <r>
      <rPr>
        <b/>
        <sz val="12"/>
        <rFont val="Arial"/>
        <family val="2"/>
      </rPr>
      <t>Evidencia</t>
    </r>
    <r>
      <rPr>
        <sz val="12"/>
        <rFont val="Arial"/>
        <family val="2"/>
      </rPr>
      <t xml:space="preserve">: En el siguiente enlace se encuentran los dos conjuntos de datos nuevos definidos para publicar en el portal de datos abiertos del Distrito: https://storage.googleapis.com/validaciones_tmsa/index.html 
</t>
    </r>
    <r>
      <rPr>
        <b/>
        <sz val="12"/>
        <rFont val="Arial"/>
        <family val="2"/>
      </rPr>
      <t xml:space="preserve">
Observaciones</t>
    </r>
    <r>
      <rPr>
        <sz val="12"/>
        <rFont val="Arial"/>
        <family val="2"/>
      </rPr>
      <t xml:space="preserve">: https://storage.googleapis.com/validaciones_tmsa/index.html
Esta pendiente ajustar la estructura del conjunto de datos, probablemente por la información que se tiene salgan dos adicionales, entonces serían 4 conjuntos de datos, una vez se ajusten, se pasan a Jurídica y con la aprobación, se publican en el portal del Distrito
 </t>
    </r>
  </si>
  <si>
    <t>Seguimiento segunda línea de defensa: Se cuenta con un avance del 70% y se espera culminar la actividad dentro de los plazos previstos</t>
  </si>
  <si>
    <t>Pantallazo DATOS ABIERTOS TRANSMILENIO S.A., link aportado</t>
  </si>
  <si>
    <t>La Oficina de Control interno publicó en el seguimiento anterior el cumplimiento de la actividad</t>
  </si>
  <si>
    <t xml:space="preserve">Publicar el proyecto del Programa de Transparencia y Ética Pública (PTEP) de 2024, para comentarios de los grupos de interés.
</t>
  </si>
  <si>
    <r>
      <rPr>
        <b/>
        <sz val="12"/>
        <rFont val="Arial"/>
        <family val="2"/>
      </rPr>
      <t xml:space="preserve">Descripción del Avance: </t>
    </r>
    <r>
      <rPr>
        <sz val="12"/>
        <rFont val="Arial"/>
        <family val="2"/>
      </rPr>
      <t xml:space="preserve">Se presenta el avance de socialización del PIPC en 10 espacios de participación de las localidades.
</t>
    </r>
    <r>
      <rPr>
        <b/>
        <sz val="12"/>
        <rFont val="Arial"/>
        <family val="2"/>
      </rPr>
      <t xml:space="preserve">Evidencia: </t>
    </r>
    <r>
      <rPr>
        <sz val="12"/>
        <rFont val="Arial"/>
        <family val="2"/>
      </rPr>
      <t xml:space="preserve">Link de Evidencia: https://transmilenio-my.sharepoint.com/:f:/g/personal/wilson_molano_transmilenio_gov_co/ErMc29yCFGRNrLsxIL925QwBVFcHlXufrweCb6t04VYZ_w?e=9sLj5z
</t>
    </r>
    <r>
      <rPr>
        <b/>
        <sz val="12"/>
        <rFont val="Arial"/>
        <family val="2"/>
      </rPr>
      <t xml:space="preserve">Observaciones: </t>
    </r>
    <r>
      <rPr>
        <sz val="12"/>
        <rFont val="Arial"/>
        <family val="2"/>
      </rPr>
      <t>No aplica</t>
    </r>
    <r>
      <rPr>
        <b/>
        <sz val="12"/>
        <rFont val="Arial"/>
        <family val="2"/>
      </rPr>
      <t xml:space="preserve"> 
</t>
    </r>
    <r>
      <rPr>
        <sz val="12"/>
        <rFont val="Arial"/>
        <family val="2"/>
      </rPr>
      <t xml:space="preserve">
</t>
    </r>
    <r>
      <rPr>
        <b/>
        <sz val="12"/>
        <rFont val="Arial"/>
        <family val="2"/>
      </rPr>
      <t xml:space="preserve"> </t>
    </r>
  </si>
  <si>
    <t>Seguimiento segunda línea de defensa : Se cumplió la actividad dentro de los plazos previstos</t>
  </si>
  <si>
    <t xml:space="preserve">Seguimiento segunda línea de defensa : La actividad se encuentra dentro de los plazos previstos </t>
  </si>
  <si>
    <t xml:space="preserve">Seguimiento segunda línea de defensa :Teniendo en cuenta que las fechas de ejecución en PETP ya vencieron, se debe hacer la solicitud formal por correo por parte del Directivo del área de la modificación de la fecha e incluir ajustes si se requiere </t>
  </si>
  <si>
    <t>La oficina de Control Interno recomienda realizar las acciones necesarias junto con la Oficina Asesora de Planeación para dar cumplimiento a la actividad ya que el tiempo establecido se encuentra vencido y el avance no ha sido el suficiente.</t>
  </si>
  <si>
    <r>
      <rPr>
        <b/>
        <sz val="12"/>
        <rFont val="Arial"/>
        <family val="2"/>
      </rPr>
      <t>Descripción del Avance</t>
    </r>
    <r>
      <rPr>
        <sz val="12"/>
        <rFont val="Arial"/>
        <family val="2"/>
      </rPr>
      <t xml:space="preserve">: Se presentó en la intranet una campaña para recordar a los colaboradores de la Empresa la importancia de declarar oportunamente los conflictos de interés que puedan presentarse con ocasión de sus funciones o actividades. Para ello se eligió el material didáctico disponible más completo y actualizado 
</t>
    </r>
    <r>
      <rPr>
        <b/>
        <sz val="12"/>
        <rFont val="Arial"/>
        <family val="2"/>
      </rPr>
      <t xml:space="preserve">Evidencia: </t>
    </r>
    <r>
      <rPr>
        <sz val="12"/>
        <rFont val="Arial"/>
        <family val="2"/>
      </rPr>
      <t xml:space="preserve">Documento inicial de la campaña, solicitud, respuesta de la SAUC y captura de pantalla. https://transmilenio-my.sharepoint.com/:f:/g/personal/hernan_pedraza_transmilenio_gov_co/EtHR9L-xC5dMuzKOFQt9FpsBrmeIDiaR-0gHcdWlI6LZvw?e=utubtl 
</t>
    </r>
    <r>
      <rPr>
        <b/>
        <sz val="12"/>
        <rFont val="Arial"/>
        <family val="2"/>
      </rPr>
      <t>Observaciones:</t>
    </r>
    <r>
      <rPr>
        <sz val="12"/>
        <rFont val="Arial"/>
        <family val="2"/>
      </rPr>
      <t xml:space="preserve"> Ninguna. 
</t>
    </r>
  </si>
  <si>
    <t>Pantallazo del documento en donde se muestra la campaña realizada.</t>
  </si>
  <si>
    <r>
      <rPr>
        <b/>
        <sz val="12"/>
        <color theme="1"/>
        <rFont val="Arial"/>
        <family val="2"/>
      </rPr>
      <t>Descripción del Avance:</t>
    </r>
    <r>
      <rPr>
        <sz val="12"/>
        <color theme="1"/>
        <rFont val="Arial"/>
        <family val="2"/>
      </rPr>
      <t xml:space="preserve"> Se realizó una propuesta desde la OCDI para el lanzamiento de un portal de la integridad, en el cual se viene trabajando de manera conjunta con la Dirección Corporativa y la SAUC, cuya primera versión está próxima a ser completada. La actividad siguiente es la difusión y participación de los colaboradores de la Entidad. 
</t>
    </r>
    <r>
      <rPr>
        <b/>
        <sz val="12"/>
        <color theme="1"/>
        <rFont val="Arial"/>
        <family val="2"/>
      </rPr>
      <t>Evidencia:</t>
    </r>
    <r>
      <rPr>
        <sz val="12"/>
        <color theme="1"/>
        <rFont val="Arial"/>
        <family val="2"/>
      </rPr>
      <t xml:space="preserve"> Propuesta y correos electrónicos. https://transmilenio-my.sharepoint.com/:f:/g/personal/hernan_pedraza_transmilenio_gov_co/EtHR9L-xC5dMuzKOFQt9FpsBrmeIDiaR-0gHcdWlI6LZvw?e=utubtl  
</t>
    </r>
    <r>
      <rPr>
        <b/>
        <sz val="12"/>
        <color theme="1"/>
        <rFont val="Arial"/>
        <family val="2"/>
      </rPr>
      <t xml:space="preserve">
Observaciones:</t>
    </r>
    <r>
      <rPr>
        <sz val="12"/>
        <color theme="1"/>
        <rFont val="Arial"/>
        <family val="2"/>
      </rPr>
      <t xml:space="preserve"> Ninguna.
</t>
    </r>
  </si>
  <si>
    <t xml:space="preserve">Seguimiento segunda línea de defensa :Se ha realizado el marco general y el diseño esta pendiente la socialización para lo cual se cuenta con los plazos para llevarla a cabo </t>
  </si>
  <si>
    <r>
      <rPr>
        <b/>
        <sz val="12"/>
        <color theme="1"/>
        <rFont val="Arial"/>
        <family val="2"/>
      </rPr>
      <t>Descripción del Avance:</t>
    </r>
    <r>
      <rPr>
        <sz val="12"/>
        <color theme="1"/>
        <rFont val="Arial"/>
        <family val="2"/>
      </rPr>
      <t xml:space="preserve"> Las políticas fueron presentadas para aprobación del comité de Gestión y Desempeño el 29 de julio de 2024, las cuales se adoptaron en el sistema de Gestión de la entidad y se encuentran publicadas en la intranet en la sección de plataformas "MIPG" en los procesos de Gestión de Talento Humano y Desarrollo Estratégico, adicionalmente se realizó una solicitud de comunicación interna la cual se publicó en el boletín 55 del 2 de agosto de 2024. Por lo que la actividad se cumplió en el 100%
</t>
    </r>
    <r>
      <rPr>
        <b/>
        <sz val="12"/>
        <color theme="1"/>
        <rFont val="Arial"/>
        <family val="2"/>
      </rPr>
      <t xml:space="preserve">Evidencia: </t>
    </r>
    <r>
      <rPr>
        <sz val="12"/>
        <color theme="1"/>
        <rFont val="Arial"/>
        <family val="2"/>
      </rPr>
      <t xml:space="preserve">
Enlace: https://transmilenio-my.sharepoint.com/:f:/g/personal/katherine_prada_transmilenio_gov_co/ElDMnV0ho6xFg1a85Lhg870B-2pI3aIQ--Hit1Qcese0UA?e=Qr1OgJ
Soportes:
a) 7_5_2_Boletin 55
b) 7_5_2_1_Publicación L-OP-001 Intranet
c) 7_5_2_1_Publicación L-DA-002 Intranet
</t>
    </r>
    <r>
      <rPr>
        <b/>
        <sz val="12"/>
        <color theme="1"/>
        <rFont val="Arial"/>
        <family val="2"/>
      </rPr>
      <t>Observaciones</t>
    </r>
    <r>
      <rPr>
        <sz val="12"/>
        <color theme="1"/>
        <rFont val="Arial"/>
        <family val="2"/>
      </rPr>
      <t xml:space="preserve">: No aplica
</t>
    </r>
  </si>
  <si>
    <t xml:space="preserve">Seguimiento segunda línea de defensa :Se cumplió la actividad dentro de los tiempos previstos </t>
  </si>
  <si>
    <t>Divulgar a los colaboradores de TRANSMILENIO S. A. las políticas de Anticorrupción-Antisoborno y Lavado de Activos y Financiación del Terrorismo.</t>
  </si>
  <si>
    <t>Pantallazo de la publicación de los documentos que dan cumplimiento a la actividad.</t>
  </si>
  <si>
    <r>
      <rPr>
        <b/>
        <sz val="12"/>
        <rFont val="Arial"/>
        <family val="2"/>
      </rPr>
      <t xml:space="preserve">Descripción del Avance: </t>
    </r>
    <r>
      <rPr>
        <sz val="12"/>
        <rFont val="Arial"/>
        <family val="2"/>
      </rPr>
      <t>Se llevo a cabo la actualización del M-OP-002 Manual para la Gestión del Riesgo V.7 que incluye los riesgos fiscales adoptado el 17 de julio de 2024</t>
    </r>
    <r>
      <rPr>
        <b/>
        <sz val="12"/>
        <rFont val="Arial"/>
        <family val="2"/>
      </rPr>
      <t xml:space="preserve">
</t>
    </r>
    <r>
      <rPr>
        <sz val="12"/>
        <rFont val="Arial"/>
        <family val="2"/>
      </rPr>
      <t xml:space="preserve">
</t>
    </r>
    <r>
      <rPr>
        <b/>
        <sz val="12"/>
        <rFont val="Arial"/>
        <family val="2"/>
      </rPr>
      <t xml:space="preserve">Evidencia: </t>
    </r>
    <r>
      <rPr>
        <sz val="12"/>
        <rFont val="Arial"/>
        <family val="2"/>
      </rPr>
      <t xml:space="preserve">https://transmilenio.sharepoint.com/OficPlaneacion/Documents/Forms/AllItems.aspx?FolderCTID=0x01200041719EEC428BB44B9064D8F37506C26A&amp;id=%2FOficPlaneacion%2FDocuments%2FSIG%2FManual%20de%20Procedimientos%2FA%2E%20Proceso%20Desarrollo%20Estrat%C3%A9gico%2FManuales%2FM%2DOP%2D002%20Manual%20para%20la%20gesti%C3%B3n%20de%20riesgos%20en%20TMSA&amp;viewid=ac888480%2D5ee0%2D4cae%2Da3ab%2D102820506e64
</t>
    </r>
    <r>
      <rPr>
        <b/>
        <sz val="12"/>
        <rFont val="Arial"/>
        <family val="2"/>
      </rPr>
      <t xml:space="preserve">Observaciones: </t>
    </r>
    <r>
      <rPr>
        <sz val="12"/>
        <rFont val="Arial"/>
        <family val="2"/>
      </rPr>
      <t xml:space="preserve">Incluir información relevante que se haya dado durante la ejecución de la actividad
</t>
    </r>
  </si>
  <si>
    <t xml:space="preserve">Seguimiento segunda línea de defensa : La actividad se cumplió dentro de los plazos previstos </t>
  </si>
  <si>
    <t xml:space="preserve">Seguimiento segunda línea de defensa : Esta actividad se realiza de acuerdo con los requerimientos que allegan a la OAP o por las observaciones recibidas desde la OCI a la fecha se ha dado cumplimento a la actividad </t>
  </si>
  <si>
    <t>Pantallazo plataforma SIGEST manuales, desarrollo estratégico.</t>
  </si>
  <si>
    <t>Pantallazo del listado de los eventos de socialización relacionados en el link aportado.</t>
  </si>
  <si>
    <t>La Oficina de Control Interno evidenció en link aportado, las diferentes versiones con las actualizaciones requeridas. Es una actividad constante pues en el transcurso de la vigencia se pueden presentar nuevas modificaciones. Se sugiere, pese a que su cumplimiento se encuentra al 100% seguir realizando las modificaciones</t>
  </si>
  <si>
    <t>Pantallazo link aportado con las diferentes versiones en la página web de la entidad.</t>
  </si>
  <si>
    <t xml:space="preserve">Seguimiento segunda línea de defensa : Se ha dado cumplimiento a la actividad dentro de los tiempos previstos </t>
  </si>
  <si>
    <t xml:space="preserve">Seguimiento segunda línea de defensa :La actividad se está llevando a cabo dentro de los plazos establecidos </t>
  </si>
  <si>
    <r>
      <rPr>
        <b/>
        <sz val="12"/>
        <color theme="1"/>
        <rFont val="Arial"/>
        <family val="2"/>
      </rPr>
      <t>Descripción del Avance:</t>
    </r>
    <r>
      <rPr>
        <sz val="12"/>
        <color theme="1"/>
        <rFont val="Arial"/>
        <family val="2"/>
      </rPr>
      <t xml:space="preserve"> De acuerdo a la planeación realizada por la OCI en su Plan Anual de Auditorías V1 se realizaron los dos seguimientos programados a las PQRS los cuales se pueden visualizar en la página Web de la Entidad.
</t>
    </r>
    <r>
      <rPr>
        <b/>
        <sz val="12"/>
        <color theme="1"/>
        <rFont val="Arial"/>
        <family val="2"/>
      </rPr>
      <t xml:space="preserve">Evidencia: </t>
    </r>
    <r>
      <rPr>
        <sz val="12"/>
        <color theme="1"/>
        <rFont val="Arial"/>
        <family val="2"/>
      </rPr>
      <t xml:space="preserve"> Dos Informe de seguimiento a las PQRS publicados en la página Web de la entidad correspondientes los informes OCI-2024-010 y OCI-2024-034  Seguimiento PQRS.  https://www.transmilenio.gov.co/publicaciones/153872/informes-de-cumplimiento-control-interno/
</t>
    </r>
    <r>
      <rPr>
        <b/>
        <sz val="12"/>
        <color theme="1"/>
        <rFont val="Arial"/>
        <family val="2"/>
      </rPr>
      <t>Observaciones:</t>
    </r>
    <r>
      <rPr>
        <sz val="12"/>
        <color theme="1"/>
        <rFont val="Arial"/>
        <family val="2"/>
      </rPr>
      <t xml:space="preserve"> No aplica
</t>
    </r>
  </si>
  <si>
    <t>Pantallazo de la publicación en la página de la entidad de los dos informes.</t>
  </si>
  <si>
    <t>La Oficina de Control Interno, teniendo en cuenta el Link aportado, evidenció el segundo monitoreo por parte del área responsable a la matriz de los riesgos de corrupción. La actividad está en fecha para su cumplimiento.</t>
  </si>
  <si>
    <t>Pantallazo plataforma SIGEST</t>
  </si>
  <si>
    <t>La Oficina de Control Interno, logró evidenciar en el link aportado la implementación del protocolo. La actividad se cumplió en el tiempo establecido.</t>
  </si>
  <si>
    <t>Pantallazo con los documentos implementados para los riesgos de lavado de activos y financiamiento del terrorismo.</t>
  </si>
  <si>
    <t xml:space="preserve">Seguimiento segunda línea de defensa : Se han llevado acciones frente al tema y queda pendiente elaborar el informe consolidado al finalizar la vigencia </t>
  </si>
  <si>
    <r>
      <rPr>
        <b/>
        <sz val="12"/>
        <color theme="1"/>
        <rFont val="Arial"/>
        <family val="2"/>
      </rPr>
      <t>Descripción del Avance:</t>
    </r>
    <r>
      <rPr>
        <sz val="12"/>
        <color theme="1"/>
        <rFont val="Arial"/>
        <family val="2"/>
      </rPr>
      <t xml:space="preserve"> Se mantiene  el reporte del seguimiento anterior debido a que esta actividad esta programada para realizarse en el mes de diciembre de 2024 de acuerdo con el Plan Anual de Auditorías V1.
</t>
    </r>
    <r>
      <rPr>
        <b/>
        <sz val="12"/>
        <color theme="1"/>
        <rFont val="Arial"/>
        <family val="2"/>
      </rPr>
      <t xml:space="preserve">
Evidencia</t>
    </r>
    <r>
      <rPr>
        <sz val="12"/>
        <color theme="1"/>
        <rFont val="Arial"/>
        <family val="2"/>
      </rPr>
      <t xml:space="preserve">: No aplica
</t>
    </r>
    <r>
      <rPr>
        <b/>
        <sz val="12"/>
        <color theme="1"/>
        <rFont val="Arial"/>
        <family val="2"/>
      </rPr>
      <t>Observaciones:</t>
    </r>
    <r>
      <rPr>
        <sz val="12"/>
        <color theme="1"/>
        <rFont val="Arial"/>
        <family val="2"/>
      </rPr>
      <t xml:space="preserve"> No aplica.
</t>
    </r>
  </si>
  <si>
    <t>Seguimiento segunda línea de defensa : Se debe revisar avance en el último monitoreo de está vigencia</t>
  </si>
  <si>
    <t>Pantallazo informe aportado en el link de las evidencias.</t>
  </si>
  <si>
    <t>Pantallazo tomado de la página de ambiente de pruebas, de la cual el área aporta el link.</t>
  </si>
  <si>
    <t xml:space="preserve">La oficina de Control Interno verificó el documento «INFORME DE ACTIVIDADES PTEP – SEGUNDO INFORME DEL AÑO 2024 », en link aportado por el área responsable donde se detallan cada una de las actividades planteadas y cumplidas. El área se encuentra en el tiempo para su ejecución. </t>
  </si>
  <si>
    <t>La Oficina de Control Interno realizó la verificación en link aportado y observó únicamente dos de los cuatro informes que se deben realizar para el cumplimiento de la actividad. El porcentaje reportado no corresponde. La dependencia se encuentra en tiempo para completar la actividad.</t>
  </si>
  <si>
    <t>La Oficina de Control Interno verificó el link aportado como evidencia en donde se observan los avance correspondientes a la actividad, esta se encuentra en tiempo para ser finalizada</t>
  </si>
  <si>
    <t xml:space="preserve">La Oficina de Control Interno reportó en el avance anterior el cumplimiento de la acción en el tiempo previsto. </t>
  </si>
  <si>
    <t>La Oficina de Control Interno verificó el link aportado como evidencia en donde se observa el listado de las reuniones para la socialización del Plan. La Actividad se cumplió en tiempo.</t>
  </si>
  <si>
    <t>La oficina de Control Interno evidencia que la actividad se ha venido desarrollando de acuerdo al cronograma establecido, según las evidencias aportadas. Esta se encuentra en tiempo para lograr su culminación</t>
  </si>
  <si>
    <t>Pantallazo evidencias enviadas desde la Dirección de TIC</t>
  </si>
  <si>
    <r>
      <rPr>
        <b/>
        <sz val="12"/>
        <rFont val="Arial"/>
        <family val="2"/>
      </rPr>
      <t xml:space="preserve">Descripción del Avance: </t>
    </r>
    <r>
      <rPr>
        <sz val="12"/>
        <rFont val="Arial"/>
        <family val="2"/>
      </rPr>
      <t xml:space="preserve">Se participó en sesión de equipos transversales de la Alcaldía de Bogotá como representantes de TRANSMILENIO S.A., llevada a cabo por la Dirección de Desarrollo Institucional en las instalaciones de Compensar, para la política de Gestión del Conocimiento y la Innovación, donde se realizaron actividades con el fin de apalancar esta política en las entidades del Distrito.
</t>
    </r>
    <r>
      <rPr>
        <b/>
        <sz val="12"/>
        <rFont val="Arial"/>
        <family val="2"/>
      </rPr>
      <t>Evidencia:</t>
    </r>
    <r>
      <rPr>
        <sz val="12"/>
        <rFont val="Arial"/>
        <family val="2"/>
      </rPr>
      <t xml:space="preserve"> Fotos de la sesión 
</t>
    </r>
    <r>
      <rPr>
        <b/>
        <sz val="12"/>
        <rFont val="Arial"/>
        <family val="2"/>
      </rPr>
      <t>Observaciones:</t>
    </r>
    <r>
      <rPr>
        <sz val="12"/>
        <rFont val="Arial"/>
        <family val="2"/>
      </rPr>
      <t xml:space="preserve"> Pendiente segunda sesión. No se han realizado este año sesiones de IBO Ampliado o gestionadas desde el ecosistema de innovación pública Bogotá. En ese sentido se han dado dificultades para la participación por cambios de Administración se solicitará ajuste de la actividad para el próximo monitoreo 
</t>
    </r>
  </si>
  <si>
    <t xml:space="preserve">Seguimiento segunda línea de defensa : La actividad se espera culminar dentro de los tiempos previstos , sin embargo queda en espera el ajuste solicitado </t>
  </si>
  <si>
    <t>La Oficina de Control Interno, realizará la verificación de la actividad en próximo seguimiento, pues la actividad, según el Plan Anual de Auditorías, esta para llevarse a cabo en el mes de diciembre de 2024.</t>
  </si>
  <si>
    <t>a) Anexo 1 Estrategias PTEP 2024 Versión 1, publicadas  en la pagina Web de la Unidad.
b) Decreto 1081 de 2015 «Por medio del cual se expide el Decreto Reglamentario Único del Sector Presidencia de la República»
c) Decreto 1083 de 2015 «Por medio del cual se expide el Decreto Único Reglamentario del Sector de Función Pública»
d) Ley 1474 de 2011 «Por la cual se dictan normas orientadas a fortalecer los mecanismos de prevención, investigación y sanción de actos de corrupción y la efectividad del control de la gestión pública»
e) Ley 2195 de 2022 «Por medio de la cual se adoptan medidas en materia de transparencia, prevención y lucha contra la corrupción y se dictan otras disposiciones»</t>
  </si>
  <si>
    <t>Realizar seguimiento al avance de las estrategias del Programa de Transparencia y Ética Publica 2024.</t>
  </si>
  <si>
    <t>Realizado por la Oficina de Control Interno como tercera línea de Defensa, con corte a 31 de agosto de 2024</t>
  </si>
  <si>
    <t xml:space="preserve">Tercera Línea de Defensa
Segundo Monitoreo (período reportado mayo / agosto de 2024)
</t>
  </si>
  <si>
    <t>La Oficina de Control Interno realizó la verificación del Manual de Gestión Documental M-DA-001 en la plataforma SIGEST encontrando allí la versión 6 de mayo de 2024 en donde, en el numeral 6 Se incorpora la política de documento electrónico y de cero papel; NUMERAL  8.4. Procedimiento para elaboración o actualización de TRD y TVD y el numeral 8.9. Procedimiento para eliminación documental.
Por lo anterior la actividad se cumplió de acuerdo a lo establecido.</t>
  </si>
  <si>
    <r>
      <rPr>
        <b/>
        <sz val="12"/>
        <color theme="1"/>
        <rFont val="Arial"/>
        <family val="2"/>
      </rPr>
      <t>Descripción del Avance:</t>
    </r>
    <r>
      <rPr>
        <sz val="12"/>
        <color theme="1"/>
        <rFont val="Arial"/>
        <family val="2"/>
      </rPr>
      <t xml:space="preserve"> Para propender los criterios de accesibilidad y actualización de contenido multimedia en el sitio web de TRANSMILENIO se viene trabajando en diferentes formas de contenidos, realizando mejoras de funcionalidad, uso y adecuación.
</t>
    </r>
    <r>
      <rPr>
        <b/>
        <sz val="12"/>
        <color theme="1"/>
        <rFont val="Arial"/>
        <family val="2"/>
      </rPr>
      <t xml:space="preserve">Evidencia: </t>
    </r>
    <r>
      <rPr>
        <sz val="12"/>
        <color theme="1"/>
        <rFont val="Arial"/>
        <family val="2"/>
      </rPr>
      <t xml:space="preserve">
Formas de contenido multimedia
Escritura ( Hipertextos)
Por implementar nuevas mejoras
1. Audio
Optimización de carga de sonido en el módulo de audio para lectura de publicaciones que permite reproducción manualmente los hipertextos.
2. Video
Implementación y sostenimiento constante de subtítulos de los videos publicados en medios propios (Sitio web, redes sociales).
3. Interacción - Imagen
La comunidad usuaria cuenta un sistema de control para activar o pausar el módulo de Recomendado para ti (Anuncio principal).
</t>
    </r>
    <r>
      <rPr>
        <b/>
        <sz val="12"/>
        <color theme="1"/>
        <rFont val="Arial"/>
        <family val="2"/>
      </rPr>
      <t>Observaciones:</t>
    </r>
    <r>
      <rPr>
        <sz val="12"/>
        <color theme="1"/>
        <rFont val="Arial"/>
        <family val="2"/>
      </rPr>
      <t xml:space="preserve">
Contenidos multimedia adecuados en el sitio web: 3
Contenidos multimedia que deben ser adecuados 1
</t>
    </r>
    <r>
      <rPr>
        <b/>
        <sz val="12"/>
        <color theme="1"/>
        <rFont val="Arial"/>
        <family val="2"/>
      </rPr>
      <t>Documento de soporte:</t>
    </r>
    <r>
      <rPr>
        <sz val="12"/>
        <color theme="1"/>
        <rFont val="Arial"/>
        <family val="2"/>
      </rPr>
      <t xml:space="preserve"> https://transmilenio-my.sharepoint.com/:f:/g/personal/rodolfo_ayala_transmilenio_gov_co/EjNiMALX5HtHp8L51-_Z8jEBHjipjlKP0bkTO1k_WxFZ-g?e=LJM4qF
</t>
    </r>
  </si>
  <si>
    <t>La Oficina de Control Interno verificó los link mencionados como evidencia por parte de la primera línea, encontrando un documento en borrador titulado "PLAN DE ACCIÓN GESTIÓN SOCIAL 2024", igualmente se observa un correo de fecha 19 de abril del 2024, concluyendo que la actividad no ha tenido avance desde esa fecha. Pese a que la actividad está para finalizar en el mes de noviembre, el producto se encuentra atrasado.</t>
  </si>
  <si>
    <r>
      <rPr>
        <b/>
        <sz val="12"/>
        <color theme="1"/>
        <rFont val="Arial"/>
        <family val="2"/>
      </rPr>
      <t>Descripción avance 
Primera entrega:</t>
    </r>
    <r>
      <rPr>
        <sz val="12"/>
        <color theme="1"/>
        <rFont val="Arial"/>
        <family val="2"/>
      </rPr>
      <t xml:space="preserve"> Se elabora un (1)documento consolidado con la estrategia para incentivar el aprovechamiento de las actividades pedagógicas y la participación ciudadana; el cual cuenta con un soporte teórico, el planteamiento de objetivos específicos, metodología y actividades para informar a las comunidades las actividades  y los beneficios que el Equipo de Gestión Social realiza y/o promociona en los territorios de intervención.
</t>
    </r>
    <r>
      <rPr>
        <b/>
        <sz val="12"/>
        <color theme="1"/>
        <rFont val="Arial"/>
        <family val="2"/>
      </rPr>
      <t>Segunda entrega:</t>
    </r>
    <r>
      <rPr>
        <sz val="12"/>
        <color theme="1"/>
        <rFont val="Arial"/>
        <family val="2"/>
      </rPr>
      <t xml:space="preserve"> Se presentan entrega de las herramientas e insumos a emplear durante la implementación de la estrategia para incentivar el aprovechamiento de las actividades pedagógicas y la participación ciudadana; el cual cuenta con un soporte teórico, el planteamiento de objetivos específicos, metodología y actividades para informar a las comunidades las actividades  y los beneficios que el Equipo de Gestión Social realiza y/o promociona en los territorios de intervención.
</t>
    </r>
    <r>
      <rPr>
        <b/>
        <sz val="12"/>
        <color theme="1"/>
        <rFont val="Arial"/>
        <family val="2"/>
      </rPr>
      <t>Retrasos y soluciones :</t>
    </r>
    <r>
      <rPr>
        <sz val="12"/>
        <color theme="1"/>
        <rFont val="Arial"/>
        <family val="2"/>
      </rPr>
      <t xml:space="preserve">Ninguno 
</t>
    </r>
    <r>
      <rPr>
        <b/>
        <sz val="12"/>
        <color theme="1"/>
        <rFont val="Arial"/>
        <family val="2"/>
      </rPr>
      <t xml:space="preserve">Evidencia : </t>
    </r>
    <r>
      <rPr>
        <sz val="12"/>
        <color theme="1"/>
        <rFont val="Arial"/>
        <family val="2"/>
      </rPr>
      <t xml:space="preserve">
Primer entrega: 
Un (1) Documento consolidado con la estrategia 
Un (1) pantallazo del envío de la primera entrega según la fecha acordada
Segunda entrega: 
Una (1) Carpeta con fotografías y guion para video de Gestión Social
Un (1) Bosquejo de pendón Solicitado para portafolio de servicios
Un (1) Diagrama de Gantt 
Un (1) Directorio de Gestión Social actualizado
Una (1) Infografía PIPC 2024
Un (1) QR PIPC 2024
Una (1)Presentación PIPC 2024
Un (1) pantallazo del envío de la segunda entrega según la fecha acordada
Link de Evidencias: https://transmilenio-my.sharepoint.com/:f:/g/personal/juan_bernal_transmilenio_gov_co/Ej1-IIGEul9DgyFcKjVdbLEBrwFcZTDuKy1DfVUYAWV9VA?e=OVLRXq
</t>
    </r>
    <r>
      <rPr>
        <b/>
        <sz val="12"/>
        <color theme="1"/>
        <rFont val="Arial"/>
        <family val="2"/>
      </rPr>
      <t xml:space="preserve">Seguimiento segunda línea de defensa : 
</t>
    </r>
    <r>
      <rPr>
        <sz val="12"/>
        <color theme="1"/>
        <rFont val="Arial"/>
        <family val="2"/>
      </rPr>
      <t>No es claro como salió el dato reportado en el indicador</t>
    </r>
  </si>
  <si>
    <t>La Oficina de Control Interno verificó en link aportado de evidencias y este se encuentran los documentos correspondientes de la estrategia mencionada en la actividad. La actividad se llevó a cabo en el tiempo establecido.</t>
  </si>
  <si>
    <t>Pantallazo informe final servicios itinerantes y participación ciudadana</t>
  </si>
  <si>
    <r>
      <rPr>
        <b/>
        <sz val="12"/>
        <rFont val="Arial"/>
        <family val="2"/>
      </rPr>
      <t xml:space="preserve">Descripción del avance </t>
    </r>
    <r>
      <rPr>
        <sz val="12"/>
        <rFont val="Arial"/>
        <family val="2"/>
      </rPr>
      <t xml:space="preserve">
Las dependencias de TRANSMILENIO S. A., realizaron la actualización de la caracterización de Grupos de Interés, desde la OAP se realizó el acompañamiento a las áreas que lo solicitaron y se consolidó la información remitida por cada área y el documento se publicó en la pagina Web, en la zona de «Participa» en la sección «6.5 Rendición de Cuentas», el  8 de marzo de 2024</t>
    </r>
    <r>
      <rPr>
        <b/>
        <sz val="12"/>
        <rFont val="Arial"/>
        <family val="2"/>
      </rPr>
      <t xml:space="preserve">
Retrasos y soluciones : </t>
    </r>
    <r>
      <rPr>
        <sz val="12"/>
        <rFont val="Arial"/>
        <family val="2"/>
      </rPr>
      <t xml:space="preserve">No aplica 
</t>
    </r>
    <r>
      <rPr>
        <b/>
        <sz val="12"/>
        <rFont val="Arial"/>
        <family val="2"/>
      </rPr>
      <t xml:space="preserve">Evidencia 
</t>
    </r>
    <r>
      <rPr>
        <sz val="12"/>
        <rFont val="Arial"/>
        <family val="2"/>
      </rPr>
      <t xml:space="preserve">Soporte de publicación
1. 2_1_3 Publicación Caracterización Grupos de Interés TRANSMILENIO SA 2024-0
</t>
    </r>
    <r>
      <rPr>
        <b/>
        <sz val="12"/>
        <rFont val="Arial"/>
        <family val="2"/>
      </rPr>
      <t xml:space="preserve">Seguimiento segunda línea de defensa 
</t>
    </r>
    <r>
      <rPr>
        <sz val="12"/>
        <rFont val="Arial"/>
        <family val="2"/>
      </rPr>
      <t>Se cumplió el compromiso en la fecha establecido la evidencia se puede consultar en el siguiente link en la pagina web de TMSA:
https://www.transmilenio.gov.co/publicaciones/151126/rendicion-de-cuentas-de-transmilenio-sa/</t>
    </r>
  </si>
  <si>
    <t xml:space="preserve">Seguimiento segunda línea de defensa: Se dio cumplimiento a la actividad en los tiempos previstos </t>
  </si>
  <si>
    <r>
      <rPr>
        <b/>
        <sz val="12"/>
        <color theme="1"/>
        <rFont val="Arial"/>
        <family val="2"/>
      </rPr>
      <t>Descripción del avance:</t>
    </r>
    <r>
      <rPr>
        <sz val="12"/>
        <color theme="1"/>
        <rFont val="Arial"/>
        <family val="2"/>
      </rPr>
      <t xml:space="preserve">
16 actas de gestión social de rendición de cuentas y 1 Excel de las mismas
</t>
    </r>
    <r>
      <rPr>
        <b/>
        <sz val="12"/>
        <color theme="1"/>
        <rFont val="Arial"/>
        <family val="2"/>
      </rPr>
      <t xml:space="preserve">
Evidencia:</t>
    </r>
    <r>
      <rPr>
        <sz val="12"/>
        <color theme="1"/>
        <rFont val="Arial"/>
        <family val="2"/>
      </rPr>
      <t xml:space="preserve">
Link de Evidencia: https://transmilenio-my.sharepoint.com/:f:/g/personal/wilson_molano_transmilenio_gov_co/EnghYIVSQ8hPmZLimUgnhaYBK-TXlvvTDRuFfWm9RhHFRA?e=F1KOJS</t>
    </r>
    <r>
      <rPr>
        <b/>
        <sz val="12"/>
        <color theme="1"/>
        <rFont val="Arial"/>
        <family val="2"/>
      </rPr>
      <t xml:space="preserve">
Observaciones: </t>
    </r>
    <r>
      <rPr>
        <sz val="12"/>
        <color theme="1"/>
        <rFont val="Arial"/>
        <family val="2"/>
      </rPr>
      <t xml:space="preserve">No aplica
</t>
    </r>
  </si>
  <si>
    <t>La Oficina de Control Interno realizó la verificación en la página de acuerdo al Link aportado encontrando allí 15 actas y un listado en Excel con relación de 16 reuniones, por tanto el indicador no es el 89% sino que corresponde al 83%. La actividad se encuentra a tiempo para su cumplimiento.</t>
  </si>
  <si>
    <t>Pantallazo de las actas reportadas</t>
  </si>
  <si>
    <t>La Oficina de Control Interno verificó la evidencia relacionada. En link se encuentran los documentos correspondientes al diseño de la estrategia. 
La actividad se encuentra en tiempo para ser concluida.</t>
  </si>
  <si>
    <r>
      <rPr>
        <b/>
        <sz val="12"/>
        <rFont val="Arial"/>
        <family val="2"/>
      </rPr>
      <t xml:space="preserve">Descripción del Avance: </t>
    </r>
    <r>
      <rPr>
        <sz val="12"/>
        <rFont val="Arial"/>
        <family val="2"/>
      </rPr>
      <t xml:space="preserve">A 30 de agosto, se ha realizado la socialización de información de la gestión de la entidad a través de infografías en 16 Encuentros Feriales de Rendición de cuentas del Nodo Sector Movilidad en las siguientes localidades: Santa fe, Barrios Unidos, Antonio Nariño, Bosa, La Candelaria, Rafael Uribe , Fontibón, Los Mártires, Ciudad Bolívar.   
</t>
    </r>
    <r>
      <rPr>
        <b/>
        <sz val="12"/>
        <rFont val="Arial"/>
        <family val="2"/>
      </rPr>
      <t xml:space="preserve">Evidencia: </t>
    </r>
    <r>
      <rPr>
        <sz val="12"/>
        <rFont val="Arial"/>
        <family val="2"/>
      </rPr>
      <t xml:space="preserve">https://transmilenio-my.sharepoint.com/:f:/g/personal/wilson_molano_transmilenio_gov_co/Eo6vu5vcE8JAqiNpJsRLpjUBe-DBze9QLu0Jc489ETrPQw?e=dpd6Bh
</t>
    </r>
    <r>
      <rPr>
        <b/>
        <sz val="12"/>
        <rFont val="Arial"/>
        <family val="2"/>
      </rPr>
      <t xml:space="preserve">Observaciones: </t>
    </r>
    <r>
      <rPr>
        <sz val="12"/>
        <rFont val="Arial"/>
        <family val="2"/>
      </rPr>
      <t xml:space="preserve">No aplica
</t>
    </r>
  </si>
  <si>
    <t>La Oficina de Control Interno verificó con el link enviado por la dependencia: https://transmilenio-my.sharepoint.com/:f:/g/personal/wilson_molano_transmilenio_gov_co/Eo6vu5vcE8JAqiNpJsRLpjUBe-DBze9QLu0Jc489ETrPQw?e=dpd6Bh, la evidencia de las actividades. Estas corresponden. Sin embargo, la cantidad que reportan no corresponden, en el sitio hay 15 carpetas y no 16. La actividad se encuentra en tiempo para desarrollarse.</t>
  </si>
  <si>
    <t>La Oficina de Control Interno evidenció en el primer seguimiento y verificó el cumplimiento de la actividad.</t>
  </si>
  <si>
    <t>La Oficina de Control Interno verificó la evidencia relacionada. En link se encuentran los documentos correspondientes a la actividad y el acta de asistencia en donde se suscriben personal de los concesionarios. Falta un taller pero la dependencia se encuentra dentro del tiempo para cumplir.</t>
  </si>
  <si>
    <r>
      <rPr>
        <b/>
        <sz val="12"/>
        <rFont val="Arial"/>
        <family val="2"/>
      </rPr>
      <t>Descripción del Avance</t>
    </r>
    <r>
      <rPr>
        <sz val="12"/>
        <rFont val="Arial"/>
        <family val="2"/>
      </rPr>
      <t xml:space="preserve">: Se solicita y gestiona la producción de pendones para todas las estaciones y portales, incluido TransMicable, con información de la Defensoría de la Ciudadanía y canales de atención.
</t>
    </r>
    <r>
      <rPr>
        <b/>
        <sz val="12"/>
        <rFont val="Arial"/>
        <family val="2"/>
      </rPr>
      <t>Evidencia:</t>
    </r>
    <r>
      <rPr>
        <sz val="12"/>
        <rFont val="Arial"/>
        <family val="2"/>
      </rPr>
      <t xml:space="preserve"> https://transmilenio-my.sharepoint.com/:f:/g/personal/claudia_mojica_transmilenio_gov_co/Eq2VZComgpxPp739GNIyMJUBNGrremk5PpThpzh4jIKORw?e=MRRNVz
</t>
    </r>
    <r>
      <rPr>
        <b/>
        <sz val="12"/>
        <rFont val="Arial"/>
        <family val="2"/>
      </rPr>
      <t xml:space="preserve">
Observaciones:</t>
    </r>
    <r>
      <rPr>
        <sz val="12"/>
        <rFont val="Arial"/>
        <family val="2"/>
      </rPr>
      <t xml:space="preserve"> No aplica </t>
    </r>
  </si>
  <si>
    <t>Fortalecer al equipo de PQRS de la Entidad y de los concesionarios en el manejo del Sistema Distrital para la Gestión de Requerimientos Ciudadanos y el cumplimiento de los términos de ley</t>
  </si>
  <si>
    <t>Realizar 2 talleres a los equipos de PQRS de la Entidad y de concesionarios con el fin de fortalecer el manejo del Sistema Distrital para la Gestión de Requerimientos Ciudadanos y el cumplimiento de los términos de ley</t>
  </si>
  <si>
    <r>
      <rPr>
        <b/>
        <sz val="12"/>
        <color theme="1"/>
        <rFont val="Arial"/>
        <family val="2"/>
      </rPr>
      <t>Descripción del Avance:</t>
    </r>
    <r>
      <rPr>
        <sz val="12"/>
        <color theme="1"/>
        <rFont val="Arial"/>
        <family val="2"/>
      </rPr>
      <t xml:space="preserve"> El 24 de mayo se realiza un taller a los enlaces de concesionarios y áreas técnicas, de PQRS de la Entidad y de concesionarios con el fin de fortalecer el manejo del Sistema Distrital para la Gestión de Requerimientos Ciudadanos y el cumplimiento de los términos de ley.
</t>
    </r>
    <r>
      <rPr>
        <b/>
        <sz val="12"/>
        <color theme="1"/>
        <rFont val="Arial"/>
        <family val="2"/>
      </rPr>
      <t>Evidencia</t>
    </r>
    <r>
      <rPr>
        <sz val="12"/>
        <color theme="1"/>
        <rFont val="Arial"/>
        <family val="2"/>
      </rPr>
      <t xml:space="preserve">: https://transmilenio-my.sharepoint.com/:f:/g/personal/claudia_mojica_transmilenio_gov_co/EuwAzC2aY5pMr9En_s5kA6QBvva9CEUIS3KKI0EFl4AvwQ?e=AarYCh
</t>
    </r>
    <r>
      <rPr>
        <b/>
        <sz val="12"/>
        <color theme="1"/>
        <rFont val="Arial"/>
        <family val="2"/>
      </rPr>
      <t>Observaciones:</t>
    </r>
    <r>
      <rPr>
        <sz val="12"/>
        <color theme="1"/>
        <rFont val="Arial"/>
        <family val="2"/>
      </rPr>
      <t xml:space="preserve"> N/A
</t>
    </r>
  </si>
  <si>
    <t>La Oficina de Control Interno verificó la evidencia relacionada. En link https://transmilenio-my.sharepoint.com/:f:/g/personal/claudia_mojica_transmilenio_gov_co/EuwAzC2aY5pMr9En_s5kA6QBvva9CEUIS3KKI0EFl4AvwQ?e=AarYCh, en donde se encuentra el acta del taller con equipo de PQRS de la entidad y concesionarios realizado el 24 de mayo de 2024. La actividad se encuentra a tiempo para ser cumplida</t>
  </si>
  <si>
    <t>Implementar una estrategia de divulgación y reconocimiento de los derechos y deberes de los usuarios del Sistema dirigida a los colaboradores de TRANSMILENIO S. A.</t>
  </si>
  <si>
    <r>
      <rPr>
        <b/>
        <sz val="12"/>
        <rFont val="Arial"/>
        <family val="2"/>
      </rPr>
      <t xml:space="preserve">Descripción del Avance: </t>
    </r>
    <r>
      <rPr>
        <sz val="12"/>
        <rFont val="Arial"/>
        <family val="2"/>
      </rPr>
      <t xml:space="preserve">Se cumple el 100% de la actividad, a través de la realización de una divulgación y reconocimiento de los derechos y deberes de los usuarios del Sistema por parte de los colaboradores de TRANSMILENIO S.A. en un espacio de sensibilización con enlaces de concesionarios y dependencias con el fin de velar por el cumplimiento de los mismos.
</t>
    </r>
    <r>
      <rPr>
        <b/>
        <sz val="12"/>
        <rFont val="Arial"/>
        <family val="2"/>
      </rPr>
      <t xml:space="preserve">
Evidencia: </t>
    </r>
    <r>
      <rPr>
        <sz val="12"/>
        <rFont val="Arial"/>
        <family val="2"/>
      </rPr>
      <t>Informe de evidencias y registro fotográfico  https://transmilenio-my.sharepoint.com/:f:/g/personal/andres_rico_transmilenio_gov_co/EoYewd_9eXFAvAXybF2Ju9gBC0PF7B6UqIHR4oQL6_VE_w?e=IhnSSJ</t>
    </r>
    <r>
      <rPr>
        <b/>
        <sz val="12"/>
        <rFont val="Arial"/>
        <family val="2"/>
      </rPr>
      <t xml:space="preserve">
Observaciones: </t>
    </r>
    <r>
      <rPr>
        <sz val="12"/>
        <rFont val="Arial"/>
        <family val="2"/>
      </rPr>
      <t xml:space="preserve">100% reportado
</t>
    </r>
    <r>
      <rPr>
        <b/>
        <sz val="12"/>
        <rFont val="Arial"/>
        <family val="2"/>
      </rPr>
      <t xml:space="preserve">
Seguimiento segunda línea de defensa: </t>
    </r>
    <r>
      <rPr>
        <sz val="12"/>
        <rFont val="Arial"/>
        <family val="2"/>
      </rPr>
      <t xml:space="preserve"> Se dio cumplimiento a la actividad dentro de los plazos previstos </t>
    </r>
  </si>
  <si>
    <t xml:space="preserve">Seguimiento segunda línea de defensa:  Se dio cumplimiento a la actividad dentro de los plazos previstos </t>
  </si>
  <si>
    <t xml:space="preserve">
Seguimiento segunda línea de defensa : Se debe revisar la estrategia solicitar ampliación de implementación o el ajuste de la actividad . Estrategias como videos , publicaciones , podcast, juegos, puede ser una opción que de cobertura a la actividad </t>
  </si>
  <si>
    <r>
      <rPr>
        <b/>
        <sz val="12"/>
        <rFont val="Arial"/>
        <family val="2"/>
      </rPr>
      <t>Descripción del avance</t>
    </r>
    <r>
      <rPr>
        <sz val="12"/>
        <rFont val="Arial"/>
        <family val="2"/>
      </rPr>
      <t xml:space="preserve">
Se realizan los informes de PQRs allegadas a TRANSMILENIO S.A. en el primer trimestre del año 2023, así mismo, se publican en la página oficial de la Entidad.
</t>
    </r>
    <r>
      <rPr>
        <b/>
        <sz val="12"/>
        <rFont val="Arial"/>
        <family val="2"/>
      </rPr>
      <t xml:space="preserve">Retrasos y soluciones
</t>
    </r>
    <r>
      <rPr>
        <sz val="12"/>
        <rFont val="Arial"/>
        <family val="2"/>
      </rPr>
      <t>No aplica</t>
    </r>
    <r>
      <rPr>
        <b/>
        <sz val="12"/>
        <rFont val="Arial"/>
        <family val="2"/>
      </rPr>
      <t xml:space="preserve">
Evidencia
</t>
    </r>
    <r>
      <rPr>
        <sz val="12"/>
        <rFont val="Arial"/>
        <family val="2"/>
      </rPr>
      <t xml:space="preserve">https://www.transmilenio.gov.co/publicaciones/149095/informe-pqrs-de-transmilenio/
</t>
    </r>
    <r>
      <rPr>
        <b/>
        <sz val="12"/>
        <rFont val="Arial"/>
        <family val="2"/>
      </rPr>
      <t xml:space="preserve">Seguimiento segunda línea de defensa
</t>
    </r>
    <r>
      <rPr>
        <sz val="12"/>
        <rFont val="Arial"/>
        <family val="2"/>
      </rPr>
      <t>No es claro como salió el dato reportado en el indicador</t>
    </r>
  </si>
  <si>
    <t xml:space="preserve">Seguimiento segunda línea de defensa: A la fecha la dependencia ha publicado 7 informes de los 11 esperados para la vigencia , a la fecha se ha dado cumplimiento a los tiempos previstos </t>
  </si>
  <si>
    <t>Pantallazo de informes PQRS publicados en el link de la evidencia de web de la entidad</t>
  </si>
  <si>
    <r>
      <rPr>
        <b/>
        <sz val="12"/>
        <rFont val="Arial"/>
        <family val="2"/>
      </rPr>
      <t>Descripción del Avance</t>
    </r>
    <r>
      <rPr>
        <sz val="12"/>
        <rFont val="Arial"/>
        <family val="2"/>
      </rPr>
      <t xml:space="preserve">: Durante el período reportado se participó en los siguientes espacios:
El 19 de junio de 2024 Consejo Local de Discapacidad de Usme
El día 26 de julio de 2024 en el Colev en la localidad de Chapinero 
El 28 de agosto de 2024 en el Consejo Local de Discapacidad de la Localidad de Suba, en estos espacios se socializó la figura del defensor del ciudadano de TRANSMILENIO S.A, canales de atención y requisitos para interponer PQRS. 
</t>
    </r>
    <r>
      <rPr>
        <b/>
        <sz val="12"/>
        <rFont val="Arial"/>
        <family val="2"/>
      </rPr>
      <t>Evidencia</t>
    </r>
    <r>
      <rPr>
        <sz val="12"/>
        <rFont val="Arial"/>
        <family val="2"/>
      </rPr>
      <t>: https://transmilenio-my.sharepoint.com/:f:/g/personal/claudia_mojica_transmilenio_gov_co/ErH2EIBrWGRHiKLGZuPV01ABuIgimj-rYxkNN_oAmxCu0g?e=fwSFE7
Observaciones: N/A</t>
    </r>
  </si>
  <si>
    <t>La Oficina de Control Interno evidenció el informe elaborado por el área de la defensoría  del Ciudadano en el mes de junio del 2024, en link suministrado. La actividad está en tiempo para que se dé su cumplimiento.</t>
  </si>
  <si>
    <t>La Oficina de Control Interno evidenció el borrador del informe que se elaborará a partir de las denuncias radicadas por mujeres y las diferentes matrices que se están llevando desde la Oficina de Control Disciplinario Interno. La actividad se encuentra en tiempo para ser elaborada.</t>
  </si>
  <si>
    <t>Durante la vigencia 2024, no se adelantarán estrategias o acciones de racionalización de tramites, la razón de esto obedece a que:
1.	El trámite considerado como un conjunto de requisitos, pasos, o acciones que deben efectuar los ciudadanos, usuarios o grupos de interés ante la entidad, para acceder a un derecho, que para el caso de TRANSMILENIO S.A es la compra de la Tarjeta Tullave Básica. Trámite que debe hacer la ciudadanía ante la Entidad para hacer efectivo su derecho al transporte público.
2.	Respecto de un OPA (Otro procedimiento administrativo) considerado como el conjunto de requisitos o acciones para permitir el acceso de los usuarios a beneficios derivados de programas o estrategias cuya creación, adopción e implementación son potestativa de la entidad, para TRANSMILENIO S.A es la personalización de la tarjeta Tu llave que otorga a los usuarios beneficios para acceder a transbordos gratis entre los buses del Sistema, entre otros.
Dado lo anterior, se aclara que, tanto el Trámite como el OPA son parcialmente en línea debido a que se gestionan mediante la página web de Tu llave (administrada por Recaudo Bogotá) y se culminan estos procesos con una validación presencial, lo anterior, se obedece a la tecnología de las tarjetas y a los lineamientos del contrato con el citado Concesionario, razón por la cual, no es posible automatizar completamente los procesos, ni generar más acciones de racionalización de trámites. Vale la pena resaltar que durante las vigencias anteriores se implementaron acciones encaminadas a mejorar sus servicios, tramite y OPA (Otro Procedimiento Administrativo), que han beneficiado a los comunidad usuaria del Sistema TransMilenio en aspectos como facilidad de trámite de personalización en puntos de red externa como digital, compra de tarjetas en las taquillas del sistema, recarga de las tarjetas tanto en puntos de red externa como digital y optimización en los tiempos de estos, no se formularán actividades para la vigencia 2024.
Esto se registró en la plataforma del SUIT</t>
  </si>
  <si>
    <r>
      <rPr>
        <b/>
        <sz val="12"/>
        <rFont val="Arial"/>
        <family val="2"/>
      </rPr>
      <t>Descripción del avance</t>
    </r>
    <r>
      <rPr>
        <sz val="12"/>
        <rFont val="Arial"/>
        <family val="2"/>
      </rPr>
      <t xml:space="preserve">
No se reporta avance cuantitativo del indicador pues a la fecha se han identificado con el grupo de la Dirección de TIC, unos posibles conjuntos de datos a ser estructurados como datos abiertos y de esta manera ser publicados en las respectivas plataformas destinadas para tal fin.
- Validaciones del SITP mensuales por intervalos de 15 minutos
- Salidas del sistema troncal diarias, conjunto de datos automatizado
- Ubicación de Bici estaciones
Se encuentran en proceso de evaluación y definición para posible publicación.
</t>
    </r>
    <r>
      <rPr>
        <b/>
        <sz val="12"/>
        <rFont val="Arial"/>
        <family val="2"/>
      </rPr>
      <t xml:space="preserve">Retrasos y soluciones
</t>
    </r>
    <r>
      <rPr>
        <sz val="12"/>
        <rFont val="Arial"/>
        <family val="2"/>
      </rPr>
      <t xml:space="preserve">No aplica
</t>
    </r>
    <r>
      <rPr>
        <b/>
        <sz val="12"/>
        <rFont val="Arial"/>
        <family val="2"/>
      </rPr>
      <t xml:space="preserve">Evidencia
</t>
    </r>
    <r>
      <rPr>
        <sz val="12"/>
        <rFont val="Arial"/>
        <family val="2"/>
      </rPr>
      <t xml:space="preserve">No aplica
</t>
    </r>
    <r>
      <rPr>
        <b/>
        <sz val="12"/>
        <rFont val="Arial"/>
        <family val="2"/>
      </rPr>
      <t xml:space="preserve">Seguimiento segunda línea de defensa
</t>
    </r>
    <r>
      <rPr>
        <sz val="12"/>
        <rFont val="Arial"/>
        <family val="2"/>
      </rPr>
      <t>Se recomienda que para futuros reporte se deje claro los soportes que evidencian el avance de la actividad para facilitar el monitoreo</t>
    </r>
  </si>
  <si>
    <r>
      <rPr>
        <b/>
        <sz val="12"/>
        <rFont val="Arial"/>
        <family val="2"/>
      </rPr>
      <t>Descripción del Avance</t>
    </r>
    <r>
      <rPr>
        <sz val="12"/>
        <rFont val="Arial"/>
        <family val="2"/>
      </rPr>
      <t xml:space="preserve">:  Se han realizado sesiones de trabajo con el equipo de la Dirección de Seguridad, en donde se estableció un cronograma de trabaja para llevar a cabo un ejercicio de innovación abierta, esto alineado a la iniciativa de TransmiLabs de la misma Dirección, que para este año se hará hacia enfoque de género, donde el comité de gestión del conocimiento e innovación participará para identificar a partir de las problemáticas que exprese la comunidad, algunas soluciones que puedan ayudar a mitigarlas, para esto se envió la metodología de trabajo para estos espacios, donde se especifican actividades, materiales y tiempos. 
Así mismo se presentó en el Comité de Gestión del Conocimiento e Innovación la iniciativa "Transmilabs" por parte de la Dirección de Seguridad y se comentó sobre la colaboración que hay por parte del Comité para llevar a cabo en estos espacios los ejercicios de innovación abierta. 
</t>
    </r>
    <r>
      <rPr>
        <b/>
        <sz val="12"/>
        <rFont val="Arial"/>
        <family val="2"/>
      </rPr>
      <t xml:space="preserve">Evidencia: </t>
    </r>
    <r>
      <rPr>
        <sz val="12"/>
        <rFont val="Arial"/>
        <family val="2"/>
      </rPr>
      <t xml:space="preserve">Documento "Metodología Tipo TRANSMILABS"
- Vídeo del Comité de Gestión del Conocimiento e Innovación del mes de agosto
- Listas de asistencias de las mesas de trabajo 
</t>
    </r>
    <r>
      <rPr>
        <b/>
        <sz val="12"/>
        <rFont val="Arial"/>
        <family val="2"/>
      </rPr>
      <t>Observaciones</t>
    </r>
    <r>
      <rPr>
        <sz val="12"/>
        <rFont val="Arial"/>
        <family val="2"/>
      </rPr>
      <t xml:space="preserve">: La Dirección de Seguridad se encuentra organizando las fechas y los espacios donde se realizarán los TransmiLabs, una vez definidas se anunciarán a la Secretaría del Comité de GESC+I para acompañarlos y realizar los ejercicios de innovación abierta. Dentro de la actividad se tiene establecido varias etapas: identificación de la problemática, metodología del ejercicio, mesas de trabajo con DTS , ejecución del ejercicio y recopilación de las soluciones  En ese sentido a la fecha se han ejecutado las tres primeras etapas generando un cumplimiento del 60 %  
</t>
    </r>
  </si>
  <si>
    <t>Una estrategia implementada de sensibilización y apropiación acerca de los valores del Código de Integridad dirigida a los colaboradores de TRANSMILENIO S. A.</t>
  </si>
  <si>
    <r>
      <rPr>
        <b/>
        <sz val="12"/>
        <rFont val="Arial"/>
        <family val="2"/>
      </rPr>
      <t>Descripción del Avance:</t>
    </r>
    <r>
      <rPr>
        <sz val="12"/>
        <rFont val="Arial"/>
        <family val="2"/>
      </rPr>
      <t xml:space="preserve"> Se realizó la consolidación de los resultados. se esta pendiente de un análisis de los resultados conjunta entre los profesionales Profesional universitario Grado 04 - Bienestar y Formación Profesional Especializado Grado 06 - Control Disciplinario Interno responsables para establecer el semáforo de colores que nos mostrara con detalle como nos encontramos en la entidad;  para posterior socialización de resultados.
</t>
    </r>
    <r>
      <rPr>
        <b/>
        <sz val="12"/>
        <rFont val="Arial"/>
        <family val="2"/>
      </rPr>
      <t>Evidencia:</t>
    </r>
    <r>
      <rPr>
        <sz val="12"/>
        <rFont val="Arial"/>
        <family val="2"/>
      </rPr>
      <t xml:space="preserve"> Se cuenta con el archivo consolidado de las respuestas  
</t>
    </r>
    <r>
      <rPr>
        <b/>
        <sz val="12"/>
        <rFont val="Arial"/>
        <family val="2"/>
      </rPr>
      <t>Observaciones:</t>
    </r>
    <r>
      <rPr>
        <sz val="12"/>
        <rFont val="Arial"/>
        <family val="2"/>
      </rPr>
      <t xml:space="preserve"> Esta actividad se realizará en el mes de septiembre 2024
</t>
    </r>
  </si>
  <si>
    <t xml:space="preserve">Seguimiento segunda línea de defensa : Se dio cumplimiento a la actividad dentro de los plazos establecidos </t>
  </si>
  <si>
    <t>La Oficina de control Interno logró evidenciar en link: https://transmilenio-my.sharepoint.com/:f:/g/personal/hernan_pedraza_transmilenio_gov_co/EtHR9L-xC5dMuzKOFQt9FpsBrmeIDiaR-0gHcdWlI6LZvw?e=utubtl , el documento en donde se muestra el desarrollo de la campaña en la entidad, la cual fue realizada en tiempo.</t>
  </si>
  <si>
    <t>La Oficina de Control Interno insta a las áreas responsables de llevar a cabo la actividad, tener presente el tiempo de finalización ya que este es en el mes de octubre.</t>
  </si>
  <si>
    <t>Para el presente seguimiento se observa que se realizó una modificación a la actividad la cual se encuentra publicada en la versión No. 1 de las ESTRATEGIAS en el link: https://www.transmilenio.gov.co/publicaciones/153868/2024/
De igual forma se observa en el link aportado, todas las evidencias con las cuales se da el cumplimiento a la actividad.</t>
  </si>
  <si>
    <t>La Oficina de Control Interno verificó en la plataforma SIGEST la actualización del Manual encontrándose allí la versión 7 del 17 de julio de 2024. La actividad se cumplió en el tiempo establecido.</t>
  </si>
  <si>
    <r>
      <rPr>
        <b/>
        <sz val="12"/>
        <color theme="1"/>
        <rFont val="Arial"/>
        <family val="2"/>
      </rPr>
      <t>Descripción del Avance</t>
    </r>
    <r>
      <rPr>
        <sz val="12"/>
        <color theme="1"/>
        <rFont val="Arial"/>
        <family val="2"/>
      </rPr>
      <t xml:space="preserve">: Durante el período de reporte se realizaron dos actualizaciones a la matriz de riesgos de corrupción 2024 
</t>
    </r>
    <r>
      <rPr>
        <b/>
        <sz val="12"/>
        <color theme="1"/>
        <rFont val="Arial"/>
        <family val="2"/>
      </rPr>
      <t>Evidencia:</t>
    </r>
    <r>
      <rPr>
        <sz val="12"/>
        <color theme="1"/>
        <rFont val="Arial"/>
        <family val="2"/>
      </rPr>
      <t xml:space="preserve"> Matrices de riesgos Versión 1 y 2 
Publicadas en pagina web
https://www.transmilenio.gov.co/publicaciones/153868/2024/
Intranet:
https://transmilenio.sharepoint.com/OficPlaneacion/Documents/Forms/AllItems.aspx?id=%2FOficPlaneacion%2FDocuments%2FSIG%2F3%2E%20Dimensi%C3%B3n%20de%20Gesti%C3%B3n%20con%20Valores%20para%20Resultados%2FMapas%20de%20Riesgos%20de%20Gesti%C3%B3n%2FPROGRAMA%20DE%20TRANSPARENCIA%20Y%20%C3%89TICA%20P%C3%9ABLICA%20%28ANTES%20PLAN%20ANTICORRUPCI%C3%93N%20Y%20DE%20ATENCI%C3%93N%20AL%20CIUDADANO%29%2FVigencia%202024&amp;viewid=ac888480%2D5ee0%2D4cae%2Da3ab%2D102820506e64
</t>
    </r>
    <r>
      <rPr>
        <b/>
        <sz val="12"/>
        <color theme="1"/>
        <rFont val="Arial"/>
        <family val="2"/>
      </rPr>
      <t>Observaciones</t>
    </r>
    <r>
      <rPr>
        <sz val="12"/>
        <color theme="1"/>
        <rFont val="Arial"/>
        <family val="2"/>
      </rPr>
      <t xml:space="preserve">: Las actualizaciones dadas a la matriz de riesgos de corrupción 2024, se generaron por:  
1. Observaciones presentadas por la Oficina de Control Interno en su informe  N° OCI-2024-023 
2. Solicitud  remitida por la Directora Técnica de Seguridad  (Ajuste riesgo 20)
</t>
    </r>
  </si>
  <si>
    <r>
      <rPr>
        <b/>
        <sz val="12"/>
        <color theme="1"/>
        <rFont val="Arial"/>
        <family val="2"/>
      </rPr>
      <t>Descripción del Avance:</t>
    </r>
    <r>
      <rPr>
        <sz val="12"/>
        <color theme="1"/>
        <rFont val="Arial"/>
        <family val="2"/>
      </rPr>
      <t xml:space="preserve"> Durante el período de reporte se divulgaron en  el Link de Transparencia y en la intranet  las dos actualizaciones que se dieron a la matriz de riesgos de corrupción 2024
</t>
    </r>
    <r>
      <rPr>
        <b/>
        <sz val="12"/>
        <color theme="1"/>
        <rFont val="Arial"/>
        <family val="2"/>
      </rPr>
      <t>Evidencia:</t>
    </r>
    <r>
      <rPr>
        <sz val="12"/>
        <color theme="1"/>
        <rFont val="Arial"/>
        <family val="2"/>
      </rPr>
      <t xml:space="preserve"> Matrices de riesgos Versión 1 y 2 
Publicadas en pagina web
https://www.transmilenio.gov.co/publicaciones/153868/2024/
Intranet:
https://transmilenio.sharepoint.com/OficPlaneacion/Documents/Forms/AllItems.aspx?id=%2FOficPlaneacion%2FDocuments%2FSIG%2F3%2E%20Dimensi%C3%B3n%20de%20Gesti%C3%B3n%20con%20Valores%20para%20Resultados%2FMapas%20de%20Riesgos%20de%20Gesti%C3%B3n%2FPROGRAMA%20DE%20TRANSPARENCIA%20Y%20%C3%89TICA%20P%C3%9ABLICA%20%28ANTES%20PLAN%20ANTICORRUPCI%C3%93N%20Y%20DE%20ATENCI%C3%93N%20AL%20CIUDADANO%29%2FVigencia%202024&amp;viewid=ac888480%2D5ee0%2D4cae%2Da3ab%2D102820506e64
</t>
    </r>
    <r>
      <rPr>
        <b/>
        <sz val="12"/>
        <color theme="1"/>
        <rFont val="Arial"/>
        <family val="2"/>
      </rPr>
      <t>Observaciones:</t>
    </r>
    <r>
      <rPr>
        <sz val="12"/>
        <color theme="1"/>
        <rFont val="Arial"/>
        <family val="2"/>
      </rPr>
      <t xml:space="preserve"> Ninguna
</t>
    </r>
  </si>
  <si>
    <r>
      <rPr>
        <b/>
        <sz val="12"/>
        <color theme="1"/>
        <rFont val="Arial"/>
        <family val="2"/>
      </rPr>
      <t>Descripción del Avance:</t>
    </r>
    <r>
      <rPr>
        <sz val="12"/>
        <color theme="1"/>
        <rFont val="Arial"/>
        <family val="2"/>
      </rPr>
      <t xml:space="preserve"> Desde la segunda línea de defensa, la Oficina Asesora de Planeación realizó el segundo monitoreo (correspondientes al corte agosto de 2024)  a los riesgos de corrupción identificados para la vigencia 2024
</t>
    </r>
    <r>
      <rPr>
        <b/>
        <sz val="12"/>
        <color theme="1"/>
        <rFont val="Arial"/>
        <family val="2"/>
      </rPr>
      <t xml:space="preserve">Evidencia: </t>
    </r>
    <r>
      <rPr>
        <sz val="12"/>
        <color theme="1"/>
        <rFont val="Arial"/>
        <family val="2"/>
      </rPr>
      <t xml:space="preserve">Los soportes del  segundo monitoreo por parte de la primera y segunda línea de defensa se evidencian en la plataforma SIGEST
https://sigest.transmilenio.gov.co/suiteve/rsk/riskve?soa=1&amp;mdl=rsk&amp;_sveVrs=1001820240403&amp;&amp;link=1&amp;mis=rsk-D-128 y reportes en Excel remitidos a la Oficina de Control Interno.
</t>
    </r>
    <r>
      <rPr>
        <b/>
        <sz val="12"/>
        <color theme="1"/>
        <rFont val="Arial"/>
        <family val="2"/>
      </rPr>
      <t>Observaciones:</t>
    </r>
    <r>
      <rPr>
        <sz val="12"/>
        <color theme="1"/>
        <rFont val="Arial"/>
        <family val="2"/>
      </rPr>
      <t xml:space="preserve"> Ninguna
</t>
    </r>
  </si>
  <si>
    <t>Seguimiento segunda línea de defensa : Se dio cumplimiento a la actividad dentro de los plazos previstos</t>
  </si>
  <si>
    <t xml:space="preserve">La Oficina de Control interno evidenció la publicación de los dos informes a las PQRS, en los tiempos establecidos. </t>
  </si>
  <si>
    <r>
      <rPr>
        <b/>
        <sz val="12"/>
        <color theme="1"/>
        <rFont val="Arial"/>
        <family val="2"/>
      </rPr>
      <t>Descripción del Avance</t>
    </r>
    <r>
      <rPr>
        <sz val="12"/>
        <color theme="1"/>
        <rFont val="Arial"/>
        <family val="2"/>
      </rPr>
      <t xml:space="preserve">: el protocolo fue adoptado en el sistema de gestión el 11 de enero de 2024, publicado en la intranet el 9 de febrero de 2024 en el boletín 11, por lo que la actividad se cumplió en el 100% desde el primer trimestre de 2024. 
</t>
    </r>
    <r>
      <rPr>
        <b/>
        <sz val="12"/>
        <color theme="1"/>
        <rFont val="Arial"/>
        <family val="2"/>
      </rPr>
      <t>Evidencia:</t>
    </r>
    <r>
      <rPr>
        <sz val="12"/>
        <color theme="1"/>
        <rFont val="Arial"/>
        <family val="2"/>
      </rPr>
      <t xml:space="preserve"> 
Enlace: https://transmilenio.sharepoint.com/:f:/r/OficPlaneacion/Documents/SIG/Manual%20de%20Procedimientos/A.%20Proceso%20Desarrollo%20Estrat%C3%A9gico/Protocolos/T-OP-003%20Protocolo%20de%20debida%20diligencia?csf=1&amp;web=1&amp;e=vU8KXT
Soportes:
a) 9_1_1_Soporte SIGEST
b) 9_1_1_1_Boletin 11
</t>
    </r>
    <r>
      <rPr>
        <b/>
        <sz val="12"/>
        <color theme="1"/>
        <rFont val="Arial"/>
        <family val="2"/>
      </rPr>
      <t>Observaciones</t>
    </r>
    <r>
      <rPr>
        <sz val="12"/>
        <color theme="1"/>
        <rFont val="Arial"/>
        <family val="2"/>
      </rPr>
      <t xml:space="preserve">: Durante la vigencia se ha venido aplicando y de esto se han identificado oportunidades de mejora, por lo que construyó un borrador el cual se espera compartir con los directivos para su conocimiento y aportes en el último cuatrimestre, sin embargo, esto no afecta el cumplimiento de la actividad del primer trimestre.
</t>
    </r>
  </si>
  <si>
    <r>
      <rPr>
        <b/>
        <sz val="12"/>
        <rFont val="Arial"/>
        <family val="2"/>
      </rPr>
      <t>Descripción del avance</t>
    </r>
    <r>
      <rPr>
        <sz val="12"/>
        <rFont val="Arial"/>
        <family val="2"/>
      </rPr>
      <t xml:space="preserve">
Se creó el equipo de apoyo SARLAFT mediante resolución 088 de 2024. Resolución que fue divulgada a través de la Intranet
</t>
    </r>
    <r>
      <rPr>
        <b/>
        <sz val="12"/>
        <rFont val="Arial"/>
        <family val="2"/>
      </rPr>
      <t xml:space="preserve">Retrasos y soluciones
</t>
    </r>
    <r>
      <rPr>
        <sz val="12"/>
        <rFont val="Arial"/>
        <family val="2"/>
      </rPr>
      <t xml:space="preserve">No aplica
</t>
    </r>
    <r>
      <rPr>
        <b/>
        <sz val="12"/>
        <rFont val="Arial"/>
        <family val="2"/>
      </rPr>
      <t xml:space="preserve">Evidencia
</t>
    </r>
    <r>
      <rPr>
        <sz val="12"/>
        <rFont val="Arial"/>
        <family val="2"/>
      </rPr>
      <t xml:space="preserve">Soporte: 
1.   9_2_1_1  Resolución creación equipo de apoyo al SARLAFT
2.   9_2_1_2  Divulgación   Intranet - Resolución creación equipo de apoyo al SARLAFT
3.   9_2_1_3  Divulgación  Boletín - Resolución creación equipo de apoyo al SARLAFT
</t>
    </r>
    <r>
      <rPr>
        <b/>
        <sz val="12"/>
        <rFont val="Arial"/>
        <family val="2"/>
      </rPr>
      <t>Seguimiento segunda línea de defensa Sin observaciones.</t>
    </r>
    <r>
      <rPr>
        <sz val="12"/>
        <rFont val="Arial"/>
        <family val="2"/>
      </rPr>
      <t xml:space="preserve">
La actividad se cumplió antes de la fecha final de culminación.
La noticia de conformación del equipo SARLAFT se divulgo en los canales internos de la entidad.</t>
    </r>
  </si>
  <si>
    <t>La actividad fue cumplida en el periodo del primer seguimiento.</t>
  </si>
  <si>
    <r>
      <rPr>
        <b/>
        <sz val="12"/>
        <color theme="1"/>
        <rFont val="Arial"/>
        <family val="2"/>
      </rPr>
      <t>Descripción del Avance:</t>
    </r>
    <r>
      <rPr>
        <sz val="12"/>
        <color theme="1"/>
        <rFont val="Arial"/>
        <family val="2"/>
      </rPr>
      <t xml:space="preserve"> para el desarrollo de esta actividad se elaboró un archivo de Excel con la información detallada de las novedades presentadas en el primer semestre de 2024 (ene-jun), con el fin de verificar la gestión realizada por los diferentes enlaces frente a las alertas presentadas. Adicionalmente se llevó acabo el monitoreo de las contrapartes asociadas a los contratos que están vigentes en la herramienta con la que cuenta la entidad. Por otra parte se solicitó a la Subgerencia Jurídica el apoyo para escalar al abogado penalista las alertas presentadas y con ello tener certeza para continuar con los trámites pertinentes. 
</t>
    </r>
    <r>
      <rPr>
        <b/>
        <sz val="12"/>
        <color theme="1"/>
        <rFont val="Arial"/>
        <family val="2"/>
      </rPr>
      <t>Evidencia:</t>
    </r>
    <r>
      <rPr>
        <sz val="12"/>
        <color theme="1"/>
        <rFont val="Arial"/>
        <family val="2"/>
      </rPr>
      <t xml:space="preserve"> la evidencia no sé puede suministrar, sin embargo, se tiene a disposición para observación en la OAP, si la OCI lo considera necesario.
</t>
    </r>
    <r>
      <rPr>
        <b/>
        <sz val="12"/>
        <color theme="1"/>
        <rFont val="Arial"/>
        <family val="2"/>
      </rPr>
      <t>Observaciones:</t>
    </r>
    <r>
      <rPr>
        <sz val="12"/>
        <color theme="1"/>
        <rFont val="Arial"/>
        <family val="2"/>
      </rPr>
      <t xml:space="preserve"> las actividades descritas son insumos necesarios para la generación y formalización del informe.
</t>
    </r>
  </si>
  <si>
    <t>La Oficina de Control interno, teniendo en cuenta lo manifestado por la primer y segunda línea, realizará el seguimiento a la actividad en próximo periodo, la cual se encuentra tiempo para su cumplimiento.</t>
  </si>
  <si>
    <t xml:space="preserve">Teniendo en cuenta que la oficina de Control Interno realizó seguimiento a la Norma NTC 5854 y evidenció que la mayoría de los criterios evaluados para los niveles A y AA de accesibilidad no se han implementado, la calificación del 75% de avance no corresponde. Por otra parte, es necesario resaltar que el ejercicio se evalúa sobre la página web de la entidad y no sobe un ambiente de pruebas al cual el ciudadano no tiene acceso.
</t>
  </si>
  <si>
    <t>Pantallazo correo electrónico Dirección de TIC septiembre 10 de 2024</t>
  </si>
  <si>
    <t>Generar una estrategia de comunicación en al menos un canal oficial de comunicaciones de TRANSMILENIO S. A., dirigido a los grupos de interés.</t>
  </si>
  <si>
    <t>La actividad no se había realizado en el seguimiento anterior, por lo que la OCI, había realizado la correspondiente recomendación. Para el presente seguimiento el área desarrollo las acciones correspondientes y dio cumplimiento a la actividad</t>
  </si>
  <si>
    <t>https://transmilenio-my.sharepoint.com/:f:/g/personal/wilson_molano_transmilenio_gov_co/EnTdqZLpy3tPhSjJmLZBuJsBePm1V28nxyaYIG8LfV19xg?e=atHTEm</t>
  </si>
  <si>
    <t>La Oficina de Control Interno, verificó la evidencia aportada y constató que únicamente se ha realizado una reunión sobre el tema. Se recomienda a los responsables evaluar el cumplimiento de la actividad teniendo en cuenta el tiempo que resta para la finalización de la vigencia.</t>
  </si>
  <si>
    <t>Ana Lucía Bacares Toledo</t>
  </si>
  <si>
    <t xml:space="preserve">Jefe Oficina de Control Interno (E) </t>
  </si>
  <si>
    <r>
      <rPr>
        <b/>
        <sz val="12"/>
        <color theme="1"/>
        <rFont val="Arial"/>
        <family val="2"/>
      </rPr>
      <t>Descripción del Avance:</t>
    </r>
    <r>
      <rPr>
        <sz val="12"/>
        <color theme="1"/>
        <rFont val="Arial"/>
        <family val="2"/>
      </rPr>
      <t xml:space="preserve"> Curso de atención al usuario y al ciudadano, con cobertura a los colaboradores de la Entidad.
</t>
    </r>
    <r>
      <rPr>
        <b/>
        <sz val="12"/>
        <color theme="1"/>
        <rFont val="Arial"/>
        <family val="2"/>
      </rPr>
      <t>Evidencia:</t>
    </r>
    <r>
      <rPr>
        <sz val="12"/>
        <color theme="1"/>
        <rFont val="Arial"/>
        <family val="2"/>
      </rPr>
      <t xml:space="preserve"> Enlace de publicación de oferta de formación:  https://transmilenio.sharepoint.com/Paginas/Noticias/DetalleNoticia.aspx?Anuncio=3517
</t>
    </r>
    <r>
      <rPr>
        <b/>
        <sz val="12"/>
        <color theme="1"/>
        <rFont val="Arial"/>
        <family val="2"/>
      </rPr>
      <t xml:space="preserve">Observaciones: </t>
    </r>
    <r>
      <rPr>
        <sz val="12"/>
        <color theme="1"/>
        <rFont val="Arial"/>
        <family val="2"/>
      </rPr>
      <t xml:space="preserve"> la oferta se publicó por los medios digitales de la entidad, sin embargo no fue posible desarrollarla debido a que, no se logró la confirmación del grupo mínimo de 15 colaboradores.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</si>
</sst>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d\-mmm\-yyyy"/>
  </numFmts>
  <fonts count="24" x14ac:knownFonts="1">
    <font>
      <sz val="11"/>
      <color theme="1"/>
      <name val="Calibri"/>
      <family val="2"/>
      <scheme val="minor"/>
    </font>
    <font>
      <sz val="10"/>
      <name val="Arial"/>
      <family val="2"/>
    </font>
    <font>
      <sz val="11"/>
      <color theme="1"/>
      <name val="Calibri"/>
      <family val="2"/>
      <scheme val="minor"/>
    </font>
    <font>
      <u/>
      <sz val="11"/>
      <color theme="10"/>
      <name val="Calibri"/>
      <family val="2"/>
      <scheme val="minor"/>
    </font>
    <font>
      <sz val="12"/>
      <color theme="1"/>
      <name val="Arial"/>
      <family val="2"/>
    </font>
    <font>
      <b/>
      <sz val="14"/>
      <color theme="1"/>
      <name val="Arial"/>
      <family val="2"/>
    </font>
    <font>
      <sz val="14"/>
      <color theme="1"/>
      <name val="Arial"/>
      <family val="2"/>
    </font>
    <font>
      <u/>
      <sz val="12"/>
      <color theme="10"/>
      <name val="Arial"/>
      <family val="2"/>
    </font>
    <font>
      <sz val="10"/>
      <name val="Arial"/>
      <family val="2"/>
    </font>
    <font>
      <u/>
      <sz val="10"/>
      <color theme="10"/>
      <name val="Arial"/>
      <family val="2"/>
    </font>
    <font>
      <sz val="10"/>
      <color indexed="8"/>
      <name val="Tahoma"/>
      <family val="2"/>
    </font>
    <font>
      <sz val="8"/>
      <name val="Calibri"/>
      <family val="2"/>
      <scheme val="minor"/>
    </font>
    <font>
      <b/>
      <sz val="12"/>
      <color theme="1"/>
      <name val="Arial"/>
      <family val="2"/>
    </font>
    <font>
      <b/>
      <sz val="12"/>
      <color theme="1"/>
      <name val="Arial"/>
      <family val="2"/>
    </font>
    <font>
      <sz val="12"/>
      <color theme="1"/>
      <name val="Arial"/>
      <family val="2"/>
    </font>
    <font>
      <b/>
      <sz val="12"/>
      <name val="Arial"/>
      <family val="2"/>
    </font>
    <font>
      <sz val="12"/>
      <name val="Arial"/>
      <family val="2"/>
    </font>
    <font>
      <sz val="12"/>
      <color rgb="FF000000"/>
      <name val="Arial"/>
      <family val="2"/>
    </font>
    <font>
      <b/>
      <sz val="12"/>
      <color rgb="FF000000"/>
      <name val="Arial"/>
      <family val="2"/>
    </font>
    <font>
      <b/>
      <sz val="18"/>
      <color theme="1"/>
      <name val="Arial"/>
      <family val="2"/>
    </font>
    <font>
      <sz val="18"/>
      <color theme="1"/>
      <name val="Arial"/>
      <family val="2"/>
    </font>
    <font>
      <sz val="18"/>
      <color theme="0"/>
      <name val="Arial"/>
      <family val="2"/>
    </font>
    <font>
      <b/>
      <sz val="14"/>
      <color theme="0"/>
      <name val="Arial"/>
      <family val="2"/>
    </font>
    <font>
      <sz val="12"/>
      <color rgb="FFFF0000"/>
      <name val="Arial"/>
      <family val="2"/>
    </font>
  </fonts>
  <fills count="11">
    <fill>
      <patternFill patternType="none"/>
    </fill>
    <fill>
      <patternFill patternType="gray125"/>
    </fill>
    <fill>
      <patternFill patternType="solid">
        <fgColor theme="0"/>
        <bgColor indexed="64"/>
      </patternFill>
    </fill>
    <fill>
      <patternFill patternType="solid">
        <fgColor theme="2" tint="-9.9978637043366805E-2"/>
        <bgColor indexed="64"/>
      </patternFill>
    </fill>
    <fill>
      <patternFill patternType="solid">
        <fgColor theme="9" tint="0.59999389629810485"/>
        <bgColor indexed="64"/>
      </patternFill>
    </fill>
    <fill>
      <patternFill patternType="solid">
        <fgColor rgb="FF002060"/>
        <bgColor indexed="64"/>
      </patternFill>
    </fill>
    <fill>
      <patternFill patternType="solid">
        <fgColor rgb="FFF2F2F2"/>
        <bgColor rgb="FF000000"/>
      </patternFill>
    </fill>
    <fill>
      <patternFill patternType="solid">
        <fgColor theme="7" tint="0.39997558519241921"/>
        <bgColor indexed="64"/>
      </patternFill>
    </fill>
    <fill>
      <patternFill patternType="solid">
        <fgColor rgb="FFFFFF00"/>
        <bgColor indexed="64"/>
      </patternFill>
    </fill>
    <fill>
      <patternFill patternType="solid">
        <fgColor theme="4"/>
        <bgColor indexed="64"/>
      </patternFill>
    </fill>
    <fill>
      <patternFill patternType="solid">
        <fgColor rgb="FF0070C0"/>
        <bgColor indexed="64"/>
      </patternFill>
    </fill>
  </fills>
  <borders count="7">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rgb="FF000000"/>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7">
    <xf numFmtId="0" fontId="0" fillId="0" borderId="0"/>
    <xf numFmtId="0" fontId="2" fillId="0" borderId="0"/>
    <xf numFmtId="0" fontId="1" fillId="0" borderId="0" applyNumberFormat="0" applyFont="0" applyFill="0" applyBorder="0" applyAlignment="0" applyProtection="0"/>
    <xf numFmtId="0" fontId="4" fillId="0" borderId="0"/>
    <xf numFmtId="0" fontId="3" fillId="0" borderId="0" applyNumberFormat="0" applyFill="0" applyBorder="0" applyAlignment="0" applyProtection="0"/>
    <xf numFmtId="0" fontId="1" fillId="0" borderId="0" applyNumberFormat="0" applyFont="0" applyFill="0" applyBorder="0" applyAlignment="0" applyProtection="0"/>
    <xf numFmtId="9" fontId="2" fillId="0" borderId="0" applyFont="0" applyFill="0" applyBorder="0" applyAlignment="0" applyProtection="0"/>
    <xf numFmtId="43" fontId="4" fillId="0" borderId="0" applyFont="0" applyFill="0" applyBorder="0" applyAlignment="0" applyProtection="0"/>
    <xf numFmtId="9" fontId="4" fillId="0" borderId="0" applyFont="0" applyFill="0" applyBorder="0" applyAlignment="0" applyProtection="0"/>
    <xf numFmtId="0" fontId="7" fillId="0" borderId="0" applyNumberFormat="0" applyFill="0" applyBorder="0" applyAlignment="0" applyProtection="0"/>
    <xf numFmtId="0" fontId="2" fillId="0" borderId="0"/>
    <xf numFmtId="0" fontId="8" fillId="0" borderId="0"/>
    <xf numFmtId="0" fontId="9" fillId="0" borderId="0" applyNumberFormat="0" applyFill="0" applyBorder="0" applyAlignment="0" applyProtection="0"/>
    <xf numFmtId="0" fontId="2" fillId="0" borderId="0"/>
    <xf numFmtId="0" fontId="1" fillId="0" borderId="0"/>
    <xf numFmtId="0" fontId="2" fillId="0" borderId="0"/>
    <xf numFmtId="0" fontId="10" fillId="0" borderId="0"/>
    <xf numFmtId="0" fontId="2" fillId="0" borderId="0"/>
    <xf numFmtId="0" fontId="2" fillId="0" borderId="0"/>
    <xf numFmtId="0" fontId="2" fillId="0" borderId="0"/>
    <xf numFmtId="0" fontId="2" fillId="0" borderId="0"/>
    <xf numFmtId="0" fontId="2" fillId="0" borderId="0"/>
    <xf numFmtId="43" fontId="4" fillId="0" borderId="0" applyFont="0" applyFill="0" applyBorder="0" applyAlignment="0" applyProtection="0"/>
    <xf numFmtId="43" fontId="4" fillId="0" borderId="0" applyFont="0" applyFill="0" applyBorder="0" applyAlignment="0" applyProtection="0"/>
    <xf numFmtId="0" fontId="1" fillId="0" borderId="0"/>
    <xf numFmtId="43" fontId="4" fillId="0" borderId="0" applyFont="0" applyFill="0" applyBorder="0" applyAlignment="0" applyProtection="0"/>
    <xf numFmtId="9" fontId="2" fillId="0" borderId="0" applyFont="0" applyFill="0" applyBorder="0" applyAlignment="0" applyProtection="0"/>
  </cellStyleXfs>
  <cellXfs count="72">
    <xf numFmtId="0" fontId="0" fillId="0" borderId="0" xfId="0"/>
    <xf numFmtId="0" fontId="4" fillId="0" borderId="0" xfId="0" applyFont="1" applyAlignment="1">
      <alignment horizontal="left"/>
    </xf>
    <xf numFmtId="0" fontId="6" fillId="0" borderId="0" xfId="0" applyFont="1" applyAlignment="1">
      <alignment horizontal="left"/>
    </xf>
    <xf numFmtId="0" fontId="5" fillId="2" borderId="0" xfId="0" applyFont="1" applyFill="1" applyAlignment="1">
      <alignment horizontal="left" vertical="center"/>
    </xf>
    <xf numFmtId="0" fontId="5" fillId="2" borderId="1" xfId="0" applyFont="1" applyFill="1" applyBorder="1" applyAlignment="1">
      <alignment horizontal="left" vertical="center"/>
    </xf>
    <xf numFmtId="0" fontId="5" fillId="2" borderId="0" xfId="0" applyFont="1" applyFill="1" applyAlignment="1">
      <alignment horizontal="center" vertical="center"/>
    </xf>
    <xf numFmtId="0" fontId="6" fillId="0" borderId="0" xfId="0" applyFont="1" applyAlignment="1">
      <alignment horizontal="center"/>
    </xf>
    <xf numFmtId="0" fontId="4" fillId="0" borderId="0" xfId="0" applyFont="1" applyAlignment="1">
      <alignment horizontal="center"/>
    </xf>
    <xf numFmtId="0" fontId="5" fillId="2" borderId="3" xfId="0" applyFont="1" applyFill="1" applyBorder="1" applyAlignment="1">
      <alignment horizontal="left" vertical="center" wrapText="1"/>
    </xf>
    <xf numFmtId="0" fontId="6" fillId="2" borderId="2" xfId="0" applyFont="1" applyFill="1" applyBorder="1" applyAlignment="1">
      <alignment horizontal="left" vertical="center" wrapText="1"/>
    </xf>
    <xf numFmtId="0" fontId="5" fillId="2" borderId="2" xfId="3" applyFont="1" applyFill="1" applyBorder="1" applyAlignment="1">
      <alignment horizontal="left" vertical="center" wrapText="1"/>
    </xf>
    <xf numFmtId="0" fontId="6" fillId="2" borderId="2" xfId="3" applyFont="1" applyFill="1" applyBorder="1" applyAlignment="1">
      <alignment horizontal="left" vertical="center" wrapText="1"/>
    </xf>
    <xf numFmtId="49" fontId="6" fillId="2" borderId="2" xfId="0" applyNumberFormat="1" applyFont="1" applyFill="1" applyBorder="1" applyAlignment="1">
      <alignment horizontal="left" vertical="center"/>
    </xf>
    <xf numFmtId="9" fontId="16" fillId="0" borderId="2" xfId="1" applyNumberFormat="1" applyFont="1" applyBorder="1" applyAlignment="1" applyProtection="1">
      <alignment horizontal="center" vertical="center" wrapText="1"/>
      <protection locked="0"/>
    </xf>
    <xf numFmtId="0" fontId="12" fillId="3" borderId="2" xfId="0" applyFont="1" applyFill="1" applyBorder="1" applyAlignment="1" applyProtection="1">
      <alignment horizontal="left" vertical="center"/>
      <protection locked="0"/>
    </xf>
    <xf numFmtId="0" fontId="12" fillId="3" borderId="2" xfId="0" applyFont="1" applyFill="1" applyBorder="1" applyAlignment="1" applyProtection="1">
      <alignment horizontal="left" vertical="center" wrapText="1"/>
      <protection locked="0"/>
    </xf>
    <xf numFmtId="0" fontId="12" fillId="3" borderId="2" xfId="0" applyFont="1" applyFill="1" applyBorder="1" applyAlignment="1" applyProtection="1">
      <alignment horizontal="center" vertical="center" wrapText="1"/>
      <protection locked="0"/>
    </xf>
    <xf numFmtId="0" fontId="12" fillId="4" borderId="2" xfId="1" applyFont="1" applyFill="1" applyBorder="1" applyAlignment="1" applyProtection="1">
      <alignment horizontal="center" vertical="center" wrapText="1"/>
      <protection locked="0"/>
    </xf>
    <xf numFmtId="0" fontId="19" fillId="4" borderId="2" xfId="1" applyFont="1" applyFill="1" applyBorder="1" applyAlignment="1" applyProtection="1">
      <alignment horizontal="center" vertical="center" wrapText="1"/>
      <protection locked="0"/>
    </xf>
    <xf numFmtId="0" fontId="21" fillId="5" borderId="2" xfId="0" applyFont="1" applyFill="1" applyBorder="1" applyAlignment="1">
      <alignment horizontal="center" vertical="center" wrapText="1"/>
    </xf>
    <xf numFmtId="0" fontId="18" fillId="6" borderId="2" xfId="0" applyFont="1" applyFill="1" applyBorder="1" applyAlignment="1">
      <alignment horizontal="left" vertical="center" wrapText="1"/>
    </xf>
    <xf numFmtId="0" fontId="18" fillId="6" borderId="2" xfId="0" applyFont="1" applyFill="1" applyBorder="1" applyAlignment="1">
      <alignment horizontal="center" vertical="center" wrapText="1"/>
    </xf>
    <xf numFmtId="0" fontId="5" fillId="7" borderId="2" xfId="0" applyFont="1" applyFill="1" applyBorder="1" applyAlignment="1">
      <alignment horizontal="center" vertical="center"/>
    </xf>
    <xf numFmtId="0" fontId="20" fillId="7" borderId="2" xfId="0" applyFont="1" applyFill="1" applyBorder="1" applyAlignment="1">
      <alignment horizontal="center" vertical="center" wrapText="1"/>
    </xf>
    <xf numFmtId="0" fontId="16" fillId="0" borderId="0" xfId="1" applyFont="1" applyAlignment="1">
      <alignment horizontal="left" vertical="center" wrapText="1"/>
    </xf>
    <xf numFmtId="0" fontId="12" fillId="2" borderId="2" xfId="3" applyFont="1" applyFill="1" applyBorder="1" applyAlignment="1">
      <alignment horizontal="left" vertical="center" wrapText="1"/>
    </xf>
    <xf numFmtId="0" fontId="4" fillId="2" borderId="2" xfId="3" applyFill="1" applyBorder="1" applyAlignment="1">
      <alignment horizontal="left" vertical="center" wrapText="1"/>
    </xf>
    <xf numFmtId="9" fontId="4" fillId="0" borderId="0" xfId="26" applyFont="1" applyAlignment="1">
      <alignment horizontal="left"/>
    </xf>
    <xf numFmtId="9" fontId="16" fillId="8" borderId="2" xfId="1" applyNumberFormat="1" applyFont="1" applyFill="1" applyBorder="1" applyAlignment="1" applyProtection="1">
      <alignment horizontal="center" vertical="center" wrapText="1"/>
      <protection locked="0"/>
    </xf>
    <xf numFmtId="9" fontId="16" fillId="9" borderId="2" xfId="26" applyFont="1" applyFill="1" applyBorder="1" applyAlignment="1" applyProtection="1">
      <alignment horizontal="center" vertical="center" wrapText="1"/>
      <protection locked="0"/>
    </xf>
    <xf numFmtId="9" fontId="16" fillId="9" borderId="2" xfId="1" applyNumberFormat="1" applyFont="1" applyFill="1" applyBorder="1" applyAlignment="1" applyProtection="1">
      <alignment horizontal="center" vertical="center" wrapText="1"/>
      <protection locked="0"/>
    </xf>
    <xf numFmtId="9" fontId="16" fillId="10" borderId="2" xfId="1" applyNumberFormat="1" applyFont="1" applyFill="1" applyBorder="1" applyAlignment="1" applyProtection="1">
      <alignment horizontal="center" vertical="center" wrapText="1"/>
      <protection locked="0"/>
    </xf>
    <xf numFmtId="0" fontId="13" fillId="0" borderId="2" xfId="0" applyFont="1" applyBorder="1" applyAlignment="1">
      <alignment horizontal="left" vertical="center" wrapText="1"/>
    </xf>
    <xf numFmtId="0" fontId="13" fillId="0" borderId="2" xfId="0" applyFont="1" applyBorder="1" applyAlignment="1">
      <alignment horizontal="left" vertical="center"/>
    </xf>
    <xf numFmtId="0" fontId="14" fillId="0" borderId="2" xfId="0" applyFont="1" applyBorder="1" applyAlignment="1">
      <alignment horizontal="left" vertical="center" wrapText="1"/>
    </xf>
    <xf numFmtId="164" fontId="14" fillId="0" borderId="2" xfId="0" applyNumberFormat="1" applyFont="1" applyBorder="1" applyAlignment="1">
      <alignment horizontal="left" vertical="center" wrapText="1"/>
    </xf>
    <xf numFmtId="0" fontId="14" fillId="0" borderId="2" xfId="0" applyFont="1" applyBorder="1" applyAlignment="1">
      <alignment horizontal="center" vertical="center" wrapText="1"/>
    </xf>
    <xf numFmtId="0" fontId="15" fillId="0" borderId="2" xfId="0" applyFont="1" applyBorder="1" applyAlignment="1">
      <alignment horizontal="left" vertical="center" wrapText="1"/>
    </xf>
    <xf numFmtId="0" fontId="16" fillId="0" borderId="2" xfId="0" applyFont="1" applyBorder="1" applyAlignment="1">
      <alignment horizontal="left" vertical="center" wrapText="1"/>
    </xf>
    <xf numFmtId="164" fontId="16" fillId="0" borderId="2" xfId="0" applyNumberFormat="1" applyFont="1" applyBorder="1" applyAlignment="1">
      <alignment horizontal="left" vertical="center" wrapText="1"/>
    </xf>
    <xf numFmtId="0" fontId="14" fillId="0" borderId="2" xfId="2" applyFont="1" applyFill="1" applyBorder="1" applyAlignment="1" applyProtection="1">
      <alignment horizontal="left" vertical="center" wrapText="1"/>
    </xf>
    <xf numFmtId="0" fontId="16" fillId="0" borderId="2" xfId="0" applyFont="1" applyBorder="1" applyAlignment="1">
      <alignment horizontal="justify" vertical="center" wrapText="1"/>
    </xf>
    <xf numFmtId="0" fontId="17" fillId="0" borderId="2" xfId="0" applyFont="1" applyBorder="1" applyAlignment="1">
      <alignment horizontal="left" vertical="center" wrapText="1"/>
    </xf>
    <xf numFmtId="0" fontId="4" fillId="0" borderId="2" xfId="0" applyFont="1" applyBorder="1" applyAlignment="1">
      <alignment horizontal="left" vertical="center" wrapText="1"/>
    </xf>
    <xf numFmtId="0" fontId="16" fillId="0" borderId="2" xfId="0" applyFont="1" applyBorder="1" applyAlignment="1">
      <alignment horizontal="center" vertical="center" wrapText="1"/>
    </xf>
    <xf numFmtId="14" fontId="16" fillId="0" borderId="2" xfId="0" applyNumberFormat="1" applyFont="1" applyBorder="1" applyAlignment="1">
      <alignment horizontal="center" vertical="center" wrapText="1"/>
    </xf>
    <xf numFmtId="164" fontId="14" fillId="0" borderId="2" xfId="0" applyNumberFormat="1" applyFont="1" applyBorder="1" applyAlignment="1">
      <alignment horizontal="left" vertical="center"/>
    </xf>
    <xf numFmtId="0" fontId="16" fillId="0" borderId="3" xfId="1" applyFont="1" applyBorder="1" applyAlignment="1">
      <alignment horizontal="left" vertical="top" wrapText="1"/>
    </xf>
    <xf numFmtId="0" fontId="4" fillId="0" borderId="2" xfId="0" applyFont="1" applyBorder="1" applyAlignment="1" applyProtection="1">
      <alignment horizontal="left" vertical="top" wrapText="1"/>
      <protection locked="0"/>
    </xf>
    <xf numFmtId="0" fontId="14" fillId="0" borderId="2" xfId="0" applyFont="1" applyBorder="1" applyAlignment="1">
      <alignment horizontal="left"/>
    </xf>
    <xf numFmtId="0" fontId="4" fillId="0" borderId="2" xfId="0" applyFont="1" applyBorder="1" applyAlignment="1">
      <alignment horizontal="left" wrapText="1"/>
    </xf>
    <xf numFmtId="9" fontId="14" fillId="0" borderId="2" xfId="26" applyFont="1" applyFill="1" applyBorder="1" applyAlignment="1">
      <alignment horizontal="center" vertical="center"/>
    </xf>
    <xf numFmtId="0" fontId="14" fillId="0" borderId="0" xfId="0" applyFont="1" applyAlignment="1">
      <alignment horizontal="left"/>
    </xf>
    <xf numFmtId="0" fontId="16" fillId="0" borderId="3" xfId="1" applyFont="1" applyBorder="1" applyAlignment="1">
      <alignment horizontal="left" vertical="center" wrapText="1"/>
    </xf>
    <xf numFmtId="0" fontId="4" fillId="0" borderId="2" xfId="0" applyFont="1" applyBorder="1" applyAlignment="1">
      <alignment horizontal="left" vertical="center"/>
    </xf>
    <xf numFmtId="0" fontId="4" fillId="0" borderId="2" xfId="0" applyFont="1" applyBorder="1" applyAlignment="1">
      <alignment horizontal="left"/>
    </xf>
    <xf numFmtId="0" fontId="4" fillId="0" borderId="2" xfId="0" applyFont="1" applyBorder="1" applyAlignment="1">
      <alignment horizontal="justify" vertical="center" wrapText="1"/>
    </xf>
    <xf numFmtId="9" fontId="4" fillId="0" borderId="2" xfId="26" applyFont="1" applyFill="1" applyBorder="1" applyAlignment="1">
      <alignment horizontal="center" vertical="center"/>
    </xf>
    <xf numFmtId="0" fontId="4" fillId="0" borderId="3" xfId="0" applyFont="1" applyBorder="1" applyAlignment="1">
      <alignment horizontal="left" vertical="top" wrapText="1"/>
    </xf>
    <xf numFmtId="0" fontId="23" fillId="0" borderId="0" xfId="0" applyFont="1" applyAlignment="1">
      <alignment horizontal="left"/>
    </xf>
    <xf numFmtId="0" fontId="16" fillId="0" borderId="2" xfId="0" applyFont="1" applyBorder="1" applyAlignment="1" applyProtection="1">
      <alignment horizontal="left" vertical="top" wrapText="1"/>
      <protection locked="0"/>
    </xf>
    <xf numFmtId="0" fontId="17" fillId="0" borderId="4" xfId="0" applyFont="1" applyBorder="1" applyAlignment="1">
      <alignment vertical="center" wrapText="1"/>
    </xf>
    <xf numFmtId="0" fontId="4" fillId="0" borderId="2" xfId="0" applyFont="1" applyBorder="1" applyAlignment="1">
      <alignment horizontal="center" vertical="center"/>
    </xf>
    <xf numFmtId="0" fontId="4" fillId="0" borderId="3" xfId="0" applyFont="1" applyBorder="1" applyAlignment="1">
      <alignment horizontal="left" vertical="center" wrapText="1"/>
    </xf>
    <xf numFmtId="0" fontId="4" fillId="0" borderId="2" xfId="0" applyFont="1" applyBorder="1" applyAlignment="1">
      <alignment horizontal="center" vertical="center" wrapText="1"/>
    </xf>
    <xf numFmtId="0" fontId="4" fillId="0" borderId="2" xfId="0" applyFont="1" applyBorder="1" applyAlignment="1">
      <alignment horizontal="center"/>
    </xf>
    <xf numFmtId="0" fontId="5" fillId="0" borderId="3"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22" fillId="5" borderId="3" xfId="0" applyFont="1" applyFill="1" applyBorder="1" applyAlignment="1">
      <alignment horizontal="center" vertical="center"/>
    </xf>
    <xf numFmtId="0" fontId="22" fillId="5" borderId="5" xfId="0" applyFont="1" applyFill="1" applyBorder="1" applyAlignment="1">
      <alignment horizontal="center" vertical="center"/>
    </xf>
    <xf numFmtId="0" fontId="22" fillId="5" borderId="6" xfId="0" applyFont="1" applyFill="1" applyBorder="1" applyAlignment="1">
      <alignment horizontal="center" vertical="center"/>
    </xf>
  </cellXfs>
  <cellStyles count="27">
    <cellStyle name="Hipervínculo 2" xfId="9" xr:uid="{48E91D3C-089F-4605-9759-E2FE890963D6}"/>
    <cellStyle name="Hipervínculo 3" xfId="12" xr:uid="{E8056BDE-D6F9-4BE8-8FCE-41E46DAAC905}"/>
    <cellStyle name="Hipervínculo 4" xfId="4" xr:uid="{186A84D8-F056-4B15-98C9-F88B4DE8C17F}"/>
    <cellStyle name="Millares 2" xfId="7" xr:uid="{70295FA5-073C-445F-8C10-8AB8C6BE9F8F}"/>
    <cellStyle name="Millares 2 2" xfId="22" xr:uid="{51935961-7163-4CED-9381-0C5CD2C4DC1A}"/>
    <cellStyle name="Millares 2 2 2" xfId="25" xr:uid="{DCD87AC9-8A67-4A41-AA5C-FDE0D7DBA56E}"/>
    <cellStyle name="Millares 2 3" xfId="23" xr:uid="{F366C387-F4C2-47AE-9F0F-D479906C0329}"/>
    <cellStyle name="Normal" xfId="0" builtinId="0"/>
    <cellStyle name="Normal 13" xfId="10" xr:uid="{168B77DA-FF03-4518-8658-442662EB3C94}"/>
    <cellStyle name="Normal 14" xfId="1" xr:uid="{00000000-0005-0000-0000-000002000000}"/>
    <cellStyle name="Normal 2" xfId="2" xr:uid="{00000000-0005-0000-0000-000003000000}"/>
    <cellStyle name="Normal 2 2" xfId="14" xr:uid="{B9D23D30-010A-42D4-858D-89DBF639F3C4}"/>
    <cellStyle name="Normal 2 30" xfId="5" xr:uid="{9B5EA9AB-8287-4320-8EDE-105352A48C6D}"/>
    <cellStyle name="Normal 3" xfId="3" xr:uid="{2E08935B-209B-4963-96BA-CB5B3D6B4D96}"/>
    <cellStyle name="Normal 3 2" xfId="19" xr:uid="{EC795F31-EEB3-4F7C-BA0F-2116467856B9}"/>
    <cellStyle name="Normal 3 3 2 4" xfId="15" xr:uid="{95126103-8B6A-4619-B13F-4F802D6D118B}"/>
    <cellStyle name="Normal 3 4 4" xfId="20" xr:uid="{319C48C6-69D3-4A4B-BB48-6AF60EA94269}"/>
    <cellStyle name="Normal 3 5" xfId="13" xr:uid="{2B00AFF0-547D-4A42-9C40-2B41B11BFE20}"/>
    <cellStyle name="Normal 4" xfId="21" xr:uid="{C3D18058-146C-454B-907F-5528B65B6F21}"/>
    <cellStyle name="Normal 5" xfId="11" xr:uid="{46AF0323-BA95-450A-95D2-70ED5DF051AE}"/>
    <cellStyle name="Normal 5 2" xfId="16" xr:uid="{9E608FA0-A900-4357-B31D-7C4FCFE9C7B0}"/>
    <cellStyle name="Normal 5 3" xfId="24" xr:uid="{C611517C-68E0-47C4-A481-A3CAE5B57A9D}"/>
    <cellStyle name="Normal 8 3" xfId="17" xr:uid="{BABAFC2C-9650-4BE7-A37D-1E809DEF2ED9}"/>
    <cellStyle name="Normal 8 4" xfId="18" xr:uid="{EB03F05E-71D6-4CB1-83F5-6B255C1F7039}"/>
    <cellStyle name="Porcentaje" xfId="26" builtinId="5"/>
    <cellStyle name="Porcentaje 2" xfId="8" xr:uid="{4030441C-CC37-4EDF-82D4-42379B2D0D3A}"/>
    <cellStyle name="Porcentaje 5" xfId="6" xr:uid="{813363F1-F4E2-4855-AAF5-E72E9131BD3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219074</xdr:colOff>
      <xdr:row>5</xdr:row>
      <xdr:rowOff>111125</xdr:rowOff>
    </xdr:from>
    <xdr:to>
      <xdr:col>16</xdr:col>
      <xdr:colOff>628650</xdr:colOff>
      <xdr:row>50</xdr:row>
      <xdr:rowOff>177800</xdr:rowOff>
    </xdr:to>
    <xdr:pic>
      <xdr:nvPicPr>
        <xdr:cNvPr id="2" name="Imagen 1" descr="La imagen contiene la justificación registrada en el SUIT de la función publica sobre la racionalización de tramites la cual corresponde a estrategia 4.1.1 del PTEP 2024">
          <a:extLst>
            <a:ext uri="{FF2B5EF4-FFF2-40B4-BE49-F238E27FC236}">
              <a16:creationId xmlns:a16="http://schemas.microsoft.com/office/drawing/2014/main" id="{37D788D2-4627-2978-8708-082F6CCAFF5B}"/>
            </a:ext>
          </a:extLst>
        </xdr:cNvPr>
        <xdr:cNvPicPr>
          <a:picLocks noChangeAspect="1"/>
        </xdr:cNvPicPr>
      </xdr:nvPicPr>
      <xdr:blipFill rotWithShape="1">
        <a:blip xmlns:r="http://schemas.openxmlformats.org/officeDocument/2006/relationships" r:embed="rId1"/>
        <a:srcRect l="33286" t="9445" r="18635" b="6562"/>
        <a:stretch/>
      </xdr:blipFill>
      <xdr:spPr>
        <a:xfrm>
          <a:off x="4029074" y="1031875"/>
          <a:ext cx="8791576" cy="835342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f:/g/personal/wilson_molano_transmilenio_gov_co/EnTdqZLpy3tPhSjJmLZBuJsBePm1V28nxyaYIG8LfV19xg?e=atHTEm"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60"/>
  <sheetViews>
    <sheetView showGridLines="0" tabSelected="1" topLeftCell="N17" zoomScale="70" zoomScaleNormal="70" workbookViewId="0">
      <selection activeCell="O18" sqref="O18"/>
    </sheetView>
  </sheetViews>
  <sheetFormatPr baseColWidth="10" defaultColWidth="11.42578125" defaultRowHeight="65.099999999999994" customHeight="1" x14ac:dyDescent="0.2"/>
  <cols>
    <col min="1" max="1" width="48.42578125" style="1" customWidth="1"/>
    <col min="2" max="2" width="58.42578125" style="1" customWidth="1"/>
    <col min="3" max="3" width="9.85546875" style="1" bestFit="1" customWidth="1"/>
    <col min="4" max="4" width="112.7109375" style="1" customWidth="1"/>
    <col min="5" max="5" width="55" style="1" customWidth="1"/>
    <col min="6" max="6" width="38.5703125" style="1" customWidth="1"/>
    <col min="7" max="7" width="47.28515625" style="1" customWidth="1"/>
    <col min="8" max="8" width="37.140625" style="1" customWidth="1"/>
    <col min="9" max="9" width="20.5703125" style="1" bestFit="1" customWidth="1"/>
    <col min="10" max="10" width="20" style="1" bestFit="1" customWidth="1"/>
    <col min="11" max="11" width="37.85546875" style="7" customWidth="1"/>
    <col min="12" max="12" width="16.140625" style="1" customWidth="1"/>
    <col min="13" max="13" width="202.28515625" style="1" customWidth="1"/>
    <col min="14" max="14" width="145.42578125" style="1" customWidth="1"/>
    <col min="15" max="15" width="106" style="1" customWidth="1"/>
    <col min="16" max="16" width="101.140625" style="1" customWidth="1"/>
    <col min="17" max="17" width="36.42578125" style="27" customWidth="1"/>
    <col min="18" max="18" width="30.140625" style="1" customWidth="1"/>
    <col min="19" max="19" width="11.42578125" style="1"/>
    <col min="20" max="20" width="14.140625" style="1" bestFit="1" customWidth="1"/>
    <col min="21" max="16384" width="11.42578125" style="1"/>
  </cols>
  <sheetData>
    <row r="1" spans="1:19" s="2" customFormat="1" ht="36" x14ac:dyDescent="0.25">
      <c r="A1" s="8" t="s">
        <v>0</v>
      </c>
      <c r="B1" s="9" t="s">
        <v>1</v>
      </c>
      <c r="C1" s="3"/>
      <c r="D1" s="3"/>
      <c r="E1" s="3"/>
      <c r="F1" s="3"/>
      <c r="G1" s="3"/>
      <c r="H1" s="3"/>
      <c r="I1" s="3"/>
      <c r="J1" s="3"/>
      <c r="K1" s="5"/>
    </row>
    <row r="2" spans="1:19" s="2" customFormat="1" ht="36" x14ac:dyDescent="0.25">
      <c r="A2" s="8" t="s">
        <v>2</v>
      </c>
      <c r="B2" s="9" t="s">
        <v>3</v>
      </c>
      <c r="C2" s="3"/>
      <c r="D2" s="3"/>
      <c r="E2" s="3"/>
      <c r="F2" s="3"/>
      <c r="G2" s="3"/>
      <c r="H2" s="3"/>
      <c r="I2" s="3"/>
      <c r="J2" s="3"/>
      <c r="K2" s="5"/>
    </row>
    <row r="3" spans="1:19" s="2" customFormat="1" ht="18" x14ac:dyDescent="0.25">
      <c r="A3" s="8" t="s">
        <v>4</v>
      </c>
      <c r="B3" s="9">
        <v>2024</v>
      </c>
      <c r="C3" s="3"/>
      <c r="D3" s="3"/>
      <c r="E3" s="3"/>
      <c r="F3" s="3"/>
      <c r="G3" s="3"/>
      <c r="H3" s="3"/>
      <c r="I3" s="3"/>
      <c r="J3" s="3"/>
      <c r="K3" s="5"/>
    </row>
    <row r="4" spans="1:19" s="2" customFormat="1" ht="18" x14ac:dyDescent="0.25">
      <c r="A4" s="10" t="s">
        <v>5</v>
      </c>
      <c r="B4" s="11">
        <v>1</v>
      </c>
      <c r="C4" s="3"/>
      <c r="D4" s="3"/>
      <c r="E4" s="3"/>
      <c r="F4" s="3"/>
      <c r="G4" s="3"/>
      <c r="H4" s="3"/>
      <c r="I4" s="3"/>
      <c r="J4" s="3"/>
      <c r="K4" s="5"/>
    </row>
    <row r="5" spans="1:19" s="2" customFormat="1" ht="18" x14ac:dyDescent="0.25">
      <c r="A5" s="8" t="s">
        <v>6</v>
      </c>
      <c r="B5" s="12" t="s">
        <v>329</v>
      </c>
      <c r="C5" s="3"/>
      <c r="D5" s="3"/>
      <c r="E5" s="3"/>
      <c r="F5" s="3"/>
      <c r="G5" s="3"/>
      <c r="H5" s="3"/>
      <c r="I5" s="3"/>
      <c r="J5" s="3"/>
      <c r="K5" s="5"/>
    </row>
    <row r="6" spans="1:19" s="2" customFormat="1" ht="316.5" customHeight="1" x14ac:dyDescent="0.25">
      <c r="A6" s="9" t="s">
        <v>342</v>
      </c>
      <c r="B6" s="9" t="s">
        <v>457</v>
      </c>
      <c r="C6" s="3"/>
      <c r="D6" s="3"/>
      <c r="E6" s="3"/>
      <c r="F6" s="3"/>
      <c r="G6" s="3"/>
      <c r="H6" s="3"/>
      <c r="I6" s="3"/>
      <c r="J6" s="3"/>
      <c r="K6" s="5"/>
      <c r="S6" s="24"/>
    </row>
    <row r="7" spans="1:19" s="2" customFormat="1" ht="54" x14ac:dyDescent="0.25">
      <c r="A7" s="9" t="s">
        <v>343</v>
      </c>
      <c r="B7" s="9" t="s">
        <v>458</v>
      </c>
      <c r="C7" s="3"/>
      <c r="D7" s="3"/>
      <c r="E7" s="3"/>
      <c r="F7" s="3"/>
      <c r="G7" s="3"/>
      <c r="H7" s="3"/>
      <c r="I7" s="3"/>
      <c r="J7" s="3"/>
      <c r="K7" s="5"/>
    </row>
    <row r="8" spans="1:19" s="2" customFormat="1" ht="28.5" customHeight="1" x14ac:dyDescent="0.25">
      <c r="A8" s="9" t="s">
        <v>344</v>
      </c>
      <c r="B8" s="9" t="s">
        <v>518</v>
      </c>
      <c r="C8" s="3"/>
      <c r="D8" s="3"/>
      <c r="E8" s="3"/>
      <c r="F8" s="3"/>
      <c r="G8" s="3"/>
      <c r="H8" s="3"/>
      <c r="I8" s="3"/>
      <c r="J8" s="3"/>
      <c r="K8" s="5"/>
    </row>
    <row r="9" spans="1:19" s="2" customFormat="1" ht="28.5" customHeight="1" x14ac:dyDescent="0.25">
      <c r="A9" s="9" t="s">
        <v>345</v>
      </c>
      <c r="B9" s="9" t="s">
        <v>519</v>
      </c>
      <c r="C9" s="3"/>
      <c r="D9" s="3"/>
      <c r="E9" s="3"/>
      <c r="F9" s="3"/>
      <c r="G9" s="3"/>
      <c r="H9" s="3"/>
      <c r="I9" s="3"/>
      <c r="J9" s="3"/>
      <c r="K9" s="5"/>
    </row>
    <row r="10" spans="1:19" s="2" customFormat="1" ht="80.25" customHeight="1" x14ac:dyDescent="0.25">
      <c r="A10" s="25" t="s">
        <v>346</v>
      </c>
      <c r="B10" s="26" t="s">
        <v>459</v>
      </c>
      <c r="C10" s="3"/>
      <c r="D10" s="3"/>
      <c r="E10" s="3"/>
      <c r="F10" s="3"/>
      <c r="G10" s="3"/>
      <c r="H10" s="3"/>
      <c r="I10" s="3"/>
      <c r="J10" s="3"/>
      <c r="K10" s="5"/>
    </row>
    <row r="11" spans="1:19" s="2" customFormat="1" ht="43.5" customHeight="1" x14ac:dyDescent="0.25">
      <c r="C11" s="4"/>
      <c r="D11" s="4"/>
      <c r="E11" s="4"/>
      <c r="F11" s="4"/>
      <c r="G11" s="4"/>
      <c r="I11" s="4"/>
      <c r="J11" s="4"/>
      <c r="K11" s="6"/>
      <c r="L11" s="66" t="s">
        <v>337</v>
      </c>
      <c r="M11" s="67"/>
      <c r="N11" s="68"/>
      <c r="O11" s="22" t="s">
        <v>338</v>
      </c>
      <c r="P11" s="69" t="s">
        <v>339</v>
      </c>
      <c r="Q11" s="70"/>
      <c r="R11" s="71"/>
    </row>
    <row r="12" spans="1:19" ht="69.75" x14ac:dyDescent="0.2">
      <c r="A12" s="14" t="s">
        <v>7</v>
      </c>
      <c r="B12" s="14" t="s">
        <v>8</v>
      </c>
      <c r="C12" s="14" t="s">
        <v>9</v>
      </c>
      <c r="D12" s="15" t="s">
        <v>10</v>
      </c>
      <c r="E12" s="15" t="s">
        <v>11</v>
      </c>
      <c r="F12" s="15" t="s">
        <v>12</v>
      </c>
      <c r="G12" s="14" t="s">
        <v>13</v>
      </c>
      <c r="H12" s="15" t="s">
        <v>14</v>
      </c>
      <c r="I12" s="14" t="s">
        <v>15</v>
      </c>
      <c r="J12" s="15" t="s">
        <v>16</v>
      </c>
      <c r="K12" s="16" t="s">
        <v>17</v>
      </c>
      <c r="L12" s="17" t="s">
        <v>282</v>
      </c>
      <c r="M12" s="18" t="s">
        <v>335</v>
      </c>
      <c r="N12" s="18" t="s">
        <v>336</v>
      </c>
      <c r="O12" s="23" t="s">
        <v>334</v>
      </c>
      <c r="P12" s="19" t="s">
        <v>460</v>
      </c>
      <c r="Q12" s="20" t="s">
        <v>340</v>
      </c>
      <c r="R12" s="21" t="s">
        <v>341</v>
      </c>
    </row>
    <row r="13" spans="1:19" s="52" customFormat="1" ht="99" customHeight="1" x14ac:dyDescent="0.2">
      <c r="A13" s="32" t="s">
        <v>18</v>
      </c>
      <c r="B13" s="32" t="s">
        <v>19</v>
      </c>
      <c r="C13" s="33" t="s">
        <v>20</v>
      </c>
      <c r="D13" s="34" t="s">
        <v>21</v>
      </c>
      <c r="E13" s="34" t="s">
        <v>22</v>
      </c>
      <c r="F13" s="34" t="s">
        <v>23</v>
      </c>
      <c r="G13" s="34" t="s">
        <v>24</v>
      </c>
      <c r="H13" s="34" t="s">
        <v>25</v>
      </c>
      <c r="I13" s="35">
        <v>45383</v>
      </c>
      <c r="J13" s="35">
        <v>45657</v>
      </c>
      <c r="K13" s="36" t="s">
        <v>26</v>
      </c>
      <c r="L13" s="29">
        <f>(2/2)</f>
        <v>1</v>
      </c>
      <c r="M13" s="47" t="s">
        <v>284</v>
      </c>
      <c r="N13" s="48" t="s">
        <v>290</v>
      </c>
      <c r="O13" s="49"/>
      <c r="P13" s="50" t="s">
        <v>356</v>
      </c>
      <c r="Q13" s="51">
        <v>1</v>
      </c>
      <c r="R13" s="50" t="s">
        <v>348</v>
      </c>
    </row>
    <row r="14" spans="1:19" s="52" customFormat="1" ht="168.75" x14ac:dyDescent="0.2">
      <c r="A14" s="32" t="s">
        <v>18</v>
      </c>
      <c r="B14" s="37" t="s">
        <v>28</v>
      </c>
      <c r="C14" s="33" t="s">
        <v>29</v>
      </c>
      <c r="D14" s="38" t="s">
        <v>30</v>
      </c>
      <c r="E14" s="38" t="s">
        <v>31</v>
      </c>
      <c r="F14" s="38" t="s">
        <v>32</v>
      </c>
      <c r="G14" s="38" t="s">
        <v>33</v>
      </c>
      <c r="H14" s="38" t="s">
        <v>34</v>
      </c>
      <c r="I14" s="39">
        <v>45306</v>
      </c>
      <c r="J14" s="39">
        <v>45632</v>
      </c>
      <c r="K14" s="36" t="s">
        <v>35</v>
      </c>
      <c r="L14" s="30">
        <f>(1/1)</f>
        <v>1</v>
      </c>
      <c r="M14" s="53" t="s">
        <v>285</v>
      </c>
      <c r="N14" s="48" t="s">
        <v>349</v>
      </c>
      <c r="O14" s="54" t="s">
        <v>347</v>
      </c>
      <c r="P14" s="43" t="s">
        <v>350</v>
      </c>
      <c r="Q14" s="51">
        <v>1</v>
      </c>
      <c r="R14" s="38" t="s">
        <v>351</v>
      </c>
    </row>
    <row r="15" spans="1:19" s="52" customFormat="1" ht="240.75" customHeight="1" x14ac:dyDescent="0.2">
      <c r="A15" s="32" t="s">
        <v>18</v>
      </c>
      <c r="B15" s="37" t="s">
        <v>28</v>
      </c>
      <c r="C15" s="33" t="s">
        <v>36</v>
      </c>
      <c r="D15" s="38" t="s">
        <v>37</v>
      </c>
      <c r="E15" s="40" t="s">
        <v>38</v>
      </c>
      <c r="F15" s="40" t="s">
        <v>39</v>
      </c>
      <c r="G15" s="38" t="s">
        <v>33</v>
      </c>
      <c r="H15" s="38" t="s">
        <v>34</v>
      </c>
      <c r="I15" s="39">
        <v>45306</v>
      </c>
      <c r="J15" s="39">
        <v>45471</v>
      </c>
      <c r="K15" s="36" t="s">
        <v>35</v>
      </c>
      <c r="L15" s="30">
        <f>(1/1)</f>
        <v>1</v>
      </c>
      <c r="M15" s="53" t="s">
        <v>286</v>
      </c>
      <c r="N15" s="48" t="s">
        <v>353</v>
      </c>
      <c r="O15" s="55" t="s">
        <v>352</v>
      </c>
      <c r="P15" s="50" t="s">
        <v>461</v>
      </c>
      <c r="Q15" s="51">
        <v>1</v>
      </c>
      <c r="R15" s="38" t="s">
        <v>354</v>
      </c>
    </row>
    <row r="16" spans="1:19" s="52" customFormat="1" ht="409.5" customHeight="1" x14ac:dyDescent="0.2">
      <c r="A16" s="32" t="s">
        <v>18</v>
      </c>
      <c r="B16" s="32" t="s">
        <v>40</v>
      </c>
      <c r="C16" s="33" t="s">
        <v>41</v>
      </c>
      <c r="D16" s="41" t="s">
        <v>42</v>
      </c>
      <c r="E16" s="41" t="s">
        <v>43</v>
      </c>
      <c r="F16" s="38" t="s">
        <v>44</v>
      </c>
      <c r="G16" s="34" t="s">
        <v>45</v>
      </c>
      <c r="H16" s="34" t="s">
        <v>46</v>
      </c>
      <c r="I16" s="39">
        <v>45292</v>
      </c>
      <c r="J16" s="39">
        <v>45626</v>
      </c>
      <c r="K16" s="36" t="s">
        <v>27</v>
      </c>
      <c r="L16" s="28">
        <f>3/4</f>
        <v>0.75</v>
      </c>
      <c r="M16" s="47" t="s">
        <v>287</v>
      </c>
      <c r="N16" s="48" t="s">
        <v>462</v>
      </c>
      <c r="O16" s="56" t="s">
        <v>355</v>
      </c>
      <c r="P16" s="56" t="s">
        <v>512</v>
      </c>
      <c r="Q16" s="57">
        <v>0</v>
      </c>
      <c r="R16" s="41" t="s">
        <v>446</v>
      </c>
    </row>
    <row r="17" spans="1:19" s="52" customFormat="1" ht="207" customHeight="1" x14ac:dyDescent="0.2">
      <c r="A17" s="32" t="s">
        <v>18</v>
      </c>
      <c r="B17" s="32" t="s">
        <v>47</v>
      </c>
      <c r="C17" s="33" t="s">
        <v>48</v>
      </c>
      <c r="D17" s="34" t="s">
        <v>49</v>
      </c>
      <c r="E17" s="34" t="s">
        <v>50</v>
      </c>
      <c r="F17" s="34" t="s">
        <v>51</v>
      </c>
      <c r="G17" s="34" t="s">
        <v>52</v>
      </c>
      <c r="H17" s="34" t="s">
        <v>53</v>
      </c>
      <c r="I17" s="39">
        <v>45412</v>
      </c>
      <c r="J17" s="39">
        <v>45641</v>
      </c>
      <c r="K17" s="36" t="s">
        <v>54</v>
      </c>
      <c r="L17" s="31">
        <f>1/2</f>
        <v>0.5</v>
      </c>
      <c r="M17" s="53" t="s">
        <v>288</v>
      </c>
      <c r="N17" s="48" t="s">
        <v>357</v>
      </c>
      <c r="O17" s="34" t="s">
        <v>358</v>
      </c>
      <c r="P17" s="43" t="s">
        <v>359</v>
      </c>
      <c r="Q17" s="51">
        <v>0.5</v>
      </c>
      <c r="R17" s="34" t="s">
        <v>360</v>
      </c>
    </row>
    <row r="18" spans="1:19" s="52" customFormat="1" ht="297" customHeight="1" x14ac:dyDescent="0.2">
      <c r="A18" s="32" t="s">
        <v>55</v>
      </c>
      <c r="B18" s="32" t="s">
        <v>56</v>
      </c>
      <c r="C18" s="33" t="s">
        <v>57</v>
      </c>
      <c r="D18" s="41" t="s">
        <v>58</v>
      </c>
      <c r="E18" s="41" t="s">
        <v>59</v>
      </c>
      <c r="F18" s="38" t="s">
        <v>60</v>
      </c>
      <c r="G18" s="38" t="s">
        <v>61</v>
      </c>
      <c r="H18" s="38" t="s">
        <v>46</v>
      </c>
      <c r="I18" s="39" t="s">
        <v>62</v>
      </c>
      <c r="J18" s="39" t="s">
        <v>63</v>
      </c>
      <c r="K18" s="36" t="s">
        <v>64</v>
      </c>
      <c r="L18" s="13">
        <f>0.5/1</f>
        <v>0.5</v>
      </c>
      <c r="M18" s="58" t="s">
        <v>289</v>
      </c>
      <c r="N18" s="48" t="s">
        <v>361</v>
      </c>
      <c r="O18" s="41" t="s">
        <v>362</v>
      </c>
      <c r="P18" s="41" t="s">
        <v>463</v>
      </c>
      <c r="Q18" s="51">
        <v>0.5</v>
      </c>
      <c r="R18" s="41" t="s">
        <v>363</v>
      </c>
      <c r="S18" s="59"/>
    </row>
    <row r="19" spans="1:19" s="52" customFormat="1" ht="408.6" customHeight="1" x14ac:dyDescent="0.2">
      <c r="A19" s="32" t="s">
        <v>55</v>
      </c>
      <c r="B19" s="32" t="s">
        <v>56</v>
      </c>
      <c r="C19" s="33" t="s">
        <v>65</v>
      </c>
      <c r="D19" s="41" t="s">
        <v>66</v>
      </c>
      <c r="E19" s="41" t="s">
        <v>67</v>
      </c>
      <c r="F19" s="38" t="s">
        <v>60</v>
      </c>
      <c r="G19" s="38" t="s">
        <v>61</v>
      </c>
      <c r="H19" s="38" t="s">
        <v>46</v>
      </c>
      <c r="I19" s="39">
        <v>45351</v>
      </c>
      <c r="J19" s="39">
        <v>45535</v>
      </c>
      <c r="K19" s="36" t="s">
        <v>64</v>
      </c>
      <c r="L19" s="13">
        <f>1/1</f>
        <v>1</v>
      </c>
      <c r="M19" s="58" t="s">
        <v>464</v>
      </c>
      <c r="N19" s="48" t="s">
        <v>364</v>
      </c>
      <c r="O19" s="41" t="s">
        <v>365</v>
      </c>
      <c r="P19" s="41" t="s">
        <v>465</v>
      </c>
      <c r="Q19" s="51">
        <v>1</v>
      </c>
      <c r="R19" s="41" t="s">
        <v>466</v>
      </c>
    </row>
    <row r="20" spans="1:19" s="52" customFormat="1" ht="204" customHeight="1" x14ac:dyDescent="0.2">
      <c r="A20" s="32" t="s">
        <v>55</v>
      </c>
      <c r="B20" s="32" t="s">
        <v>56</v>
      </c>
      <c r="C20" s="33" t="s">
        <v>68</v>
      </c>
      <c r="D20" s="38" t="s">
        <v>274</v>
      </c>
      <c r="E20" s="42" t="s">
        <v>69</v>
      </c>
      <c r="F20" s="42" t="s">
        <v>70</v>
      </c>
      <c r="G20" s="38" t="s">
        <v>71</v>
      </c>
      <c r="H20" s="38" t="s">
        <v>72</v>
      </c>
      <c r="I20" s="39">
        <v>45413</v>
      </c>
      <c r="J20" s="39">
        <v>45504</v>
      </c>
      <c r="K20" s="36" t="s">
        <v>73</v>
      </c>
      <c r="L20" s="13">
        <f>1/1</f>
        <v>1</v>
      </c>
      <c r="M20" s="47" t="s">
        <v>467</v>
      </c>
      <c r="N20" s="48" t="s">
        <v>366</v>
      </c>
      <c r="O20" s="38" t="s">
        <v>468</v>
      </c>
      <c r="P20" s="38" t="s">
        <v>367</v>
      </c>
      <c r="Q20" s="51">
        <v>1</v>
      </c>
      <c r="R20" s="44" t="s">
        <v>283</v>
      </c>
    </row>
    <row r="21" spans="1:19" s="52" customFormat="1" ht="182.25" customHeight="1" x14ac:dyDescent="0.2">
      <c r="A21" s="32" t="s">
        <v>55</v>
      </c>
      <c r="B21" s="32" t="s">
        <v>74</v>
      </c>
      <c r="C21" s="33" t="s">
        <v>75</v>
      </c>
      <c r="D21" s="34" t="s">
        <v>76</v>
      </c>
      <c r="E21" s="34" t="s">
        <v>77</v>
      </c>
      <c r="F21" s="38" t="s">
        <v>78</v>
      </c>
      <c r="G21" s="38" t="s">
        <v>79</v>
      </c>
      <c r="H21" s="38" t="s">
        <v>46</v>
      </c>
      <c r="I21" s="39">
        <v>45473</v>
      </c>
      <c r="J21" s="39">
        <v>45657</v>
      </c>
      <c r="K21" s="36" t="s">
        <v>27</v>
      </c>
      <c r="L21" s="13">
        <f>16/18</f>
        <v>0.88888888888888884</v>
      </c>
      <c r="M21" s="53" t="s">
        <v>291</v>
      </c>
      <c r="N21" s="48" t="s">
        <v>469</v>
      </c>
      <c r="O21" s="34" t="s">
        <v>368</v>
      </c>
      <c r="P21" s="43" t="s">
        <v>470</v>
      </c>
      <c r="Q21" s="51">
        <v>0.83</v>
      </c>
      <c r="R21" s="43" t="s">
        <v>471</v>
      </c>
      <c r="S21" s="59"/>
    </row>
    <row r="22" spans="1:19" s="52" customFormat="1" ht="339" customHeight="1" x14ac:dyDescent="0.2">
      <c r="A22" s="32" t="s">
        <v>55</v>
      </c>
      <c r="B22" s="32" t="s">
        <v>74</v>
      </c>
      <c r="C22" s="33" t="s">
        <v>80</v>
      </c>
      <c r="D22" s="43" t="s">
        <v>514</v>
      </c>
      <c r="E22" s="43" t="s">
        <v>275</v>
      </c>
      <c r="F22" s="43" t="s">
        <v>276</v>
      </c>
      <c r="G22" s="38" t="s">
        <v>71</v>
      </c>
      <c r="H22" s="38" t="s">
        <v>72</v>
      </c>
      <c r="I22" s="39">
        <v>45383</v>
      </c>
      <c r="J22" s="39">
        <v>45611</v>
      </c>
      <c r="K22" s="36" t="s">
        <v>73</v>
      </c>
      <c r="L22" s="13">
        <f>0.5/1</f>
        <v>0.5</v>
      </c>
      <c r="M22" s="53" t="s">
        <v>292</v>
      </c>
      <c r="N22" s="48" t="s">
        <v>369</v>
      </c>
      <c r="O22" s="43" t="s">
        <v>370</v>
      </c>
      <c r="P22" s="43" t="s">
        <v>472</v>
      </c>
      <c r="Q22" s="51">
        <v>0.5</v>
      </c>
      <c r="R22" s="43" t="s">
        <v>371</v>
      </c>
    </row>
    <row r="23" spans="1:19" s="52" customFormat="1" ht="133.5" customHeight="1" x14ac:dyDescent="0.2">
      <c r="A23" s="32" t="s">
        <v>55</v>
      </c>
      <c r="B23" s="32" t="s">
        <v>81</v>
      </c>
      <c r="C23" s="33" t="s">
        <v>82</v>
      </c>
      <c r="D23" s="43" t="s">
        <v>83</v>
      </c>
      <c r="E23" s="34" t="s">
        <v>84</v>
      </c>
      <c r="F23" s="34" t="s">
        <v>85</v>
      </c>
      <c r="G23" s="38" t="s">
        <v>86</v>
      </c>
      <c r="H23" s="38" t="s">
        <v>46</v>
      </c>
      <c r="I23" s="39">
        <v>45306</v>
      </c>
      <c r="J23" s="39">
        <v>45366</v>
      </c>
      <c r="K23" s="36" t="s">
        <v>27</v>
      </c>
      <c r="L23" s="13">
        <f>1/1</f>
        <v>1</v>
      </c>
      <c r="M23" s="47" t="s">
        <v>293</v>
      </c>
      <c r="N23" s="48" t="s">
        <v>330</v>
      </c>
      <c r="O23" s="65" t="s">
        <v>283</v>
      </c>
      <c r="P23" s="43" t="s">
        <v>515</v>
      </c>
      <c r="Q23" s="51">
        <v>1</v>
      </c>
      <c r="R23" s="38" t="s">
        <v>516</v>
      </c>
      <c r="S23" s="59"/>
    </row>
    <row r="24" spans="1:19" s="52" customFormat="1" ht="177.95" customHeight="1" x14ac:dyDescent="0.2">
      <c r="A24" s="32" t="s">
        <v>55</v>
      </c>
      <c r="B24" s="32" t="s">
        <v>87</v>
      </c>
      <c r="C24" s="33" t="s">
        <v>88</v>
      </c>
      <c r="D24" s="38" t="s">
        <v>89</v>
      </c>
      <c r="E24" s="38" t="s">
        <v>90</v>
      </c>
      <c r="F24" s="38" t="s">
        <v>91</v>
      </c>
      <c r="G24" s="38" t="s">
        <v>52</v>
      </c>
      <c r="H24" s="38" t="s">
        <v>53</v>
      </c>
      <c r="I24" s="39">
        <v>45292</v>
      </c>
      <c r="J24" s="39">
        <v>45322</v>
      </c>
      <c r="K24" s="44" t="s">
        <v>54</v>
      </c>
      <c r="L24" s="13">
        <f>1/1</f>
        <v>1</v>
      </c>
      <c r="M24" s="47" t="s">
        <v>295</v>
      </c>
      <c r="N24" s="48" t="s">
        <v>294</v>
      </c>
      <c r="O24" s="38" t="s">
        <v>372</v>
      </c>
      <c r="P24" s="38" t="s">
        <v>373</v>
      </c>
      <c r="Q24" s="51">
        <v>1</v>
      </c>
      <c r="R24" s="38" t="s">
        <v>374</v>
      </c>
    </row>
    <row r="25" spans="1:19" s="52" customFormat="1" ht="191.1" customHeight="1" x14ac:dyDescent="0.2">
      <c r="A25" s="32" t="s">
        <v>55</v>
      </c>
      <c r="B25" s="32" t="s">
        <v>92</v>
      </c>
      <c r="C25" s="33" t="s">
        <v>93</v>
      </c>
      <c r="D25" s="34" t="s">
        <v>94</v>
      </c>
      <c r="E25" s="34" t="s">
        <v>95</v>
      </c>
      <c r="F25" s="38" t="s">
        <v>96</v>
      </c>
      <c r="G25" s="38" t="s">
        <v>86</v>
      </c>
      <c r="H25" s="38" t="s">
        <v>46</v>
      </c>
      <c r="I25" s="39">
        <v>45383</v>
      </c>
      <c r="J25" s="39">
        <v>45595</v>
      </c>
      <c r="K25" s="36" t="s">
        <v>27</v>
      </c>
      <c r="L25" s="13">
        <f>16/18</f>
        <v>0.88888888888888884</v>
      </c>
      <c r="M25" s="53" t="s">
        <v>296</v>
      </c>
      <c r="N25" s="60" t="s">
        <v>473</v>
      </c>
      <c r="O25" s="34" t="s">
        <v>375</v>
      </c>
      <c r="P25" s="43" t="s">
        <v>474</v>
      </c>
      <c r="Q25" s="51">
        <v>0.83</v>
      </c>
      <c r="R25" s="34" t="s">
        <v>376</v>
      </c>
      <c r="S25" s="59"/>
    </row>
    <row r="26" spans="1:19" s="52" customFormat="1" ht="136.5" customHeight="1" x14ac:dyDescent="0.2">
      <c r="A26" s="32" t="s">
        <v>55</v>
      </c>
      <c r="B26" s="32" t="s">
        <v>97</v>
      </c>
      <c r="C26" s="33" t="s">
        <v>98</v>
      </c>
      <c r="D26" s="43" t="s">
        <v>99</v>
      </c>
      <c r="E26" s="34" t="s">
        <v>100</v>
      </c>
      <c r="F26" s="34" t="s">
        <v>101</v>
      </c>
      <c r="G26" s="38" t="s">
        <v>86</v>
      </c>
      <c r="H26" s="38" t="s">
        <v>46</v>
      </c>
      <c r="I26" s="39">
        <v>45292</v>
      </c>
      <c r="J26" s="39">
        <v>45337</v>
      </c>
      <c r="K26" s="36" t="s">
        <v>27</v>
      </c>
      <c r="L26" s="13">
        <f>1/1</f>
        <v>1</v>
      </c>
      <c r="M26" s="53" t="s">
        <v>297</v>
      </c>
      <c r="N26" s="48" t="s">
        <v>331</v>
      </c>
      <c r="O26" s="34" t="s">
        <v>377</v>
      </c>
      <c r="P26" s="43" t="s">
        <v>475</v>
      </c>
      <c r="Q26" s="51">
        <v>1</v>
      </c>
      <c r="R26" s="43" t="s">
        <v>381</v>
      </c>
    </row>
    <row r="27" spans="1:19" s="52" customFormat="1" ht="201.95" customHeight="1" x14ac:dyDescent="0.2">
      <c r="A27" s="32" t="s">
        <v>102</v>
      </c>
      <c r="B27" s="32" t="s">
        <v>103</v>
      </c>
      <c r="C27" s="33" t="s">
        <v>104</v>
      </c>
      <c r="D27" s="43" t="s">
        <v>105</v>
      </c>
      <c r="E27" s="34" t="s">
        <v>106</v>
      </c>
      <c r="F27" s="34" t="s">
        <v>107</v>
      </c>
      <c r="G27" s="38" t="s">
        <v>108</v>
      </c>
      <c r="H27" s="38" t="s">
        <v>46</v>
      </c>
      <c r="I27" s="39">
        <v>45383</v>
      </c>
      <c r="J27" s="39">
        <v>45626</v>
      </c>
      <c r="K27" s="36" t="s">
        <v>27</v>
      </c>
      <c r="L27" s="13">
        <f>1/2</f>
        <v>0.5</v>
      </c>
      <c r="M27" s="61" t="s">
        <v>298</v>
      </c>
      <c r="N27" s="48" t="s">
        <v>378</v>
      </c>
      <c r="O27" s="43" t="s">
        <v>379</v>
      </c>
      <c r="P27" s="43" t="s">
        <v>476</v>
      </c>
      <c r="Q27" s="51">
        <v>0.5</v>
      </c>
      <c r="R27" s="43" t="s">
        <v>380</v>
      </c>
    </row>
    <row r="28" spans="1:19" s="52" customFormat="1" ht="197.45" customHeight="1" x14ac:dyDescent="0.2">
      <c r="A28" s="32" t="s">
        <v>102</v>
      </c>
      <c r="B28" s="32" t="s">
        <v>109</v>
      </c>
      <c r="C28" s="33" t="s">
        <v>110</v>
      </c>
      <c r="D28" s="34" t="s">
        <v>111</v>
      </c>
      <c r="E28" s="34" t="s">
        <v>112</v>
      </c>
      <c r="F28" s="34" t="s">
        <v>113</v>
      </c>
      <c r="G28" s="38" t="s">
        <v>108</v>
      </c>
      <c r="H28" s="38" t="s">
        <v>46</v>
      </c>
      <c r="I28" s="39">
        <v>45323</v>
      </c>
      <c r="J28" s="39">
        <v>45505</v>
      </c>
      <c r="K28" s="36" t="s">
        <v>27</v>
      </c>
      <c r="L28" s="13">
        <f>2/2</f>
        <v>1</v>
      </c>
      <c r="M28" s="61" t="s">
        <v>299</v>
      </c>
      <c r="N28" s="60" t="s">
        <v>477</v>
      </c>
      <c r="O28" s="34" t="s">
        <v>382</v>
      </c>
      <c r="P28" s="43" t="s">
        <v>386</v>
      </c>
      <c r="Q28" s="51">
        <v>1</v>
      </c>
      <c r="R28" s="34" t="s">
        <v>383</v>
      </c>
    </row>
    <row r="29" spans="1:19" s="52" customFormat="1" ht="192.95" customHeight="1" x14ac:dyDescent="0.2">
      <c r="A29" s="32" t="s">
        <v>102</v>
      </c>
      <c r="B29" s="32" t="s">
        <v>109</v>
      </c>
      <c r="C29" s="33" t="s">
        <v>114</v>
      </c>
      <c r="D29" s="43" t="s">
        <v>115</v>
      </c>
      <c r="E29" s="34" t="s">
        <v>116</v>
      </c>
      <c r="F29" s="34" t="s">
        <v>117</v>
      </c>
      <c r="G29" s="38" t="s">
        <v>108</v>
      </c>
      <c r="H29" s="38" t="s">
        <v>46</v>
      </c>
      <c r="I29" s="39">
        <v>45292</v>
      </c>
      <c r="J29" s="39">
        <v>45646</v>
      </c>
      <c r="K29" s="36" t="s">
        <v>118</v>
      </c>
      <c r="L29" s="13">
        <f>4/6</f>
        <v>0.66666666666666663</v>
      </c>
      <c r="M29" s="53" t="s">
        <v>300</v>
      </c>
      <c r="N29" s="48" t="s">
        <v>384</v>
      </c>
      <c r="O29" s="34" t="s">
        <v>385</v>
      </c>
      <c r="P29" s="43" t="s">
        <v>447</v>
      </c>
      <c r="Q29" s="51">
        <v>0.67</v>
      </c>
      <c r="R29" s="34" t="s">
        <v>445</v>
      </c>
    </row>
    <row r="30" spans="1:19" s="52" customFormat="1" ht="192" customHeight="1" x14ac:dyDescent="0.2">
      <c r="A30" s="32" t="s">
        <v>102</v>
      </c>
      <c r="B30" s="32" t="s">
        <v>119</v>
      </c>
      <c r="C30" s="33" t="s">
        <v>120</v>
      </c>
      <c r="D30" s="43" t="s">
        <v>478</v>
      </c>
      <c r="E30" s="43" t="s">
        <v>479</v>
      </c>
      <c r="F30" s="34" t="s">
        <v>121</v>
      </c>
      <c r="G30" s="38" t="s">
        <v>108</v>
      </c>
      <c r="H30" s="38" t="s">
        <v>46</v>
      </c>
      <c r="I30" s="39">
        <v>45383</v>
      </c>
      <c r="J30" s="39">
        <v>45646</v>
      </c>
      <c r="K30" s="36" t="s">
        <v>27</v>
      </c>
      <c r="L30" s="13">
        <f>1/2</f>
        <v>0.5</v>
      </c>
      <c r="M30" s="61" t="s">
        <v>301</v>
      </c>
      <c r="N30" s="48" t="s">
        <v>480</v>
      </c>
      <c r="O30" s="34" t="s">
        <v>387</v>
      </c>
      <c r="P30" s="43" t="s">
        <v>481</v>
      </c>
      <c r="Q30" s="51">
        <v>0.5</v>
      </c>
      <c r="R30" s="34" t="s">
        <v>380</v>
      </c>
    </row>
    <row r="31" spans="1:19" s="52" customFormat="1" ht="189" customHeight="1" x14ac:dyDescent="0.2">
      <c r="A31" s="32" t="s">
        <v>102</v>
      </c>
      <c r="B31" s="32" t="s">
        <v>119</v>
      </c>
      <c r="C31" s="33" t="s">
        <v>122</v>
      </c>
      <c r="D31" s="43" t="s">
        <v>482</v>
      </c>
      <c r="E31" s="34" t="s">
        <v>123</v>
      </c>
      <c r="F31" s="34" t="s">
        <v>124</v>
      </c>
      <c r="G31" s="38" t="s">
        <v>108</v>
      </c>
      <c r="H31" s="38" t="s">
        <v>46</v>
      </c>
      <c r="I31" s="39">
        <v>45323</v>
      </c>
      <c r="J31" s="39">
        <v>45646</v>
      </c>
      <c r="K31" s="36" t="s">
        <v>27</v>
      </c>
      <c r="L31" s="13">
        <f>1/1</f>
        <v>1</v>
      </c>
      <c r="M31" s="53" t="s">
        <v>302</v>
      </c>
      <c r="N31" s="60" t="s">
        <v>483</v>
      </c>
      <c r="O31" s="43" t="s">
        <v>484</v>
      </c>
      <c r="P31" s="34" t="s">
        <v>388</v>
      </c>
      <c r="Q31" s="51">
        <v>1</v>
      </c>
      <c r="R31" s="43" t="s">
        <v>389</v>
      </c>
    </row>
    <row r="32" spans="1:19" s="52" customFormat="1" ht="192" customHeight="1" x14ac:dyDescent="0.2">
      <c r="A32" s="32" t="s">
        <v>102</v>
      </c>
      <c r="B32" s="32" t="s">
        <v>119</v>
      </c>
      <c r="C32" s="33" t="s">
        <v>125</v>
      </c>
      <c r="D32" s="34" t="s">
        <v>126</v>
      </c>
      <c r="E32" s="34" t="s">
        <v>127</v>
      </c>
      <c r="F32" s="34" t="s">
        <v>128</v>
      </c>
      <c r="G32" s="38" t="s">
        <v>129</v>
      </c>
      <c r="H32" s="38" t="s">
        <v>34</v>
      </c>
      <c r="I32" s="39">
        <v>45413</v>
      </c>
      <c r="J32" s="39">
        <v>45473</v>
      </c>
      <c r="K32" s="36" t="s">
        <v>130</v>
      </c>
      <c r="L32" s="13">
        <f>0/1</f>
        <v>0</v>
      </c>
      <c r="M32" s="53" t="s">
        <v>303</v>
      </c>
      <c r="N32" s="48" t="s">
        <v>520</v>
      </c>
      <c r="O32" s="43" t="s">
        <v>485</v>
      </c>
      <c r="P32" s="43" t="s">
        <v>390</v>
      </c>
      <c r="Q32" s="51">
        <v>0</v>
      </c>
      <c r="R32" s="62" t="s">
        <v>283</v>
      </c>
      <c r="S32" s="59"/>
    </row>
    <row r="33" spans="1:19" s="52" customFormat="1" ht="192.75" customHeight="1" x14ac:dyDescent="0.2">
      <c r="A33" s="32" t="s">
        <v>102</v>
      </c>
      <c r="B33" s="32" t="s">
        <v>131</v>
      </c>
      <c r="C33" s="33" t="s">
        <v>132</v>
      </c>
      <c r="D33" s="34" t="s">
        <v>133</v>
      </c>
      <c r="E33" s="34" t="s">
        <v>134</v>
      </c>
      <c r="F33" s="34" t="s">
        <v>135</v>
      </c>
      <c r="G33" s="38" t="s">
        <v>108</v>
      </c>
      <c r="H33" s="38" t="s">
        <v>46</v>
      </c>
      <c r="I33" s="39">
        <v>45323</v>
      </c>
      <c r="J33" s="39">
        <v>45646</v>
      </c>
      <c r="K33" s="36" t="s">
        <v>27</v>
      </c>
      <c r="L33" s="13">
        <f>7/11</f>
        <v>0.63636363636363635</v>
      </c>
      <c r="M33" s="53" t="s">
        <v>486</v>
      </c>
      <c r="N33" s="48" t="s">
        <v>391</v>
      </c>
      <c r="O33" s="43" t="s">
        <v>487</v>
      </c>
      <c r="P33" s="34" t="s">
        <v>392</v>
      </c>
      <c r="Q33" s="51">
        <v>0.64</v>
      </c>
      <c r="R33" s="43" t="s">
        <v>488</v>
      </c>
    </row>
    <row r="34" spans="1:19" s="52" customFormat="1" ht="155.44999999999999" customHeight="1" x14ac:dyDescent="0.2">
      <c r="A34" s="32" t="s">
        <v>102</v>
      </c>
      <c r="B34" s="32" t="s">
        <v>131</v>
      </c>
      <c r="C34" s="33" t="s">
        <v>136</v>
      </c>
      <c r="D34" s="34" t="s">
        <v>137</v>
      </c>
      <c r="E34" s="34" t="s">
        <v>138</v>
      </c>
      <c r="F34" s="34" t="s">
        <v>139</v>
      </c>
      <c r="G34" s="38" t="s">
        <v>108</v>
      </c>
      <c r="H34" s="38" t="s">
        <v>46</v>
      </c>
      <c r="I34" s="39">
        <v>45323</v>
      </c>
      <c r="J34" s="39">
        <v>45646</v>
      </c>
      <c r="K34" s="36" t="s">
        <v>27</v>
      </c>
      <c r="L34" s="13">
        <f>3/5</f>
        <v>0.6</v>
      </c>
      <c r="M34" s="63" t="s">
        <v>304</v>
      </c>
      <c r="N34" s="48" t="s">
        <v>393</v>
      </c>
      <c r="O34" s="34" t="s">
        <v>394</v>
      </c>
      <c r="P34" s="34" t="s">
        <v>395</v>
      </c>
      <c r="Q34" s="51">
        <v>0.6</v>
      </c>
      <c r="R34" s="34" t="s">
        <v>396</v>
      </c>
    </row>
    <row r="35" spans="1:19" s="52" customFormat="1" ht="220.5" customHeight="1" x14ac:dyDescent="0.2">
      <c r="A35" s="32" t="s">
        <v>102</v>
      </c>
      <c r="B35" s="32" t="s">
        <v>140</v>
      </c>
      <c r="C35" s="33" t="s">
        <v>141</v>
      </c>
      <c r="D35" s="34" t="s">
        <v>142</v>
      </c>
      <c r="E35" s="34" t="s">
        <v>143</v>
      </c>
      <c r="F35" s="34" t="s">
        <v>144</v>
      </c>
      <c r="G35" s="38" t="s">
        <v>108</v>
      </c>
      <c r="H35" s="38" t="s">
        <v>46</v>
      </c>
      <c r="I35" s="39">
        <v>45323</v>
      </c>
      <c r="J35" s="39">
        <v>45646</v>
      </c>
      <c r="K35" s="36" t="s">
        <v>118</v>
      </c>
      <c r="L35" s="13">
        <f>4/5</f>
        <v>0.8</v>
      </c>
      <c r="M35" s="53" t="s">
        <v>305</v>
      </c>
      <c r="N35" s="60" t="s">
        <v>489</v>
      </c>
      <c r="O35" s="34" t="s">
        <v>397</v>
      </c>
      <c r="P35" s="43" t="s">
        <v>402</v>
      </c>
      <c r="Q35" s="51">
        <v>0.8</v>
      </c>
      <c r="R35" s="34" t="s">
        <v>398</v>
      </c>
    </row>
    <row r="36" spans="1:19" s="52" customFormat="1" ht="190.5" customHeight="1" x14ac:dyDescent="0.2">
      <c r="A36" s="32" t="s">
        <v>102</v>
      </c>
      <c r="B36" s="32" t="s">
        <v>140</v>
      </c>
      <c r="C36" s="33" t="s">
        <v>145</v>
      </c>
      <c r="D36" s="34" t="s">
        <v>146</v>
      </c>
      <c r="E36" s="34" t="s">
        <v>147</v>
      </c>
      <c r="F36" s="34" t="s">
        <v>148</v>
      </c>
      <c r="G36" s="38" t="s">
        <v>108</v>
      </c>
      <c r="H36" s="38" t="s">
        <v>46</v>
      </c>
      <c r="I36" s="39">
        <v>45323</v>
      </c>
      <c r="J36" s="39">
        <v>45646</v>
      </c>
      <c r="K36" s="36" t="s">
        <v>118</v>
      </c>
      <c r="L36" s="13">
        <f>3/4</f>
        <v>0.75</v>
      </c>
      <c r="M36" s="53" t="s">
        <v>306</v>
      </c>
      <c r="N36" s="48" t="s">
        <v>399</v>
      </c>
      <c r="O36" s="34" t="s">
        <v>400</v>
      </c>
      <c r="P36" s="43" t="s">
        <v>448</v>
      </c>
      <c r="Q36" s="51">
        <v>0.5</v>
      </c>
      <c r="R36" s="34" t="s">
        <v>401</v>
      </c>
      <c r="S36" s="59"/>
    </row>
    <row r="37" spans="1:19" s="52" customFormat="1" ht="187.5" customHeight="1" x14ac:dyDescent="0.2">
      <c r="A37" s="32" t="s">
        <v>102</v>
      </c>
      <c r="B37" s="32" t="s">
        <v>140</v>
      </c>
      <c r="C37" s="33" t="s">
        <v>149</v>
      </c>
      <c r="D37" s="34" t="s">
        <v>150</v>
      </c>
      <c r="E37" s="34" t="s">
        <v>151</v>
      </c>
      <c r="F37" s="34" t="s">
        <v>152</v>
      </c>
      <c r="G37" s="38" t="s">
        <v>108</v>
      </c>
      <c r="H37" s="38" t="s">
        <v>46</v>
      </c>
      <c r="I37" s="39">
        <v>45323</v>
      </c>
      <c r="J37" s="39">
        <v>45646</v>
      </c>
      <c r="K37" s="36" t="s">
        <v>27</v>
      </c>
      <c r="L37" s="13">
        <f>1/2</f>
        <v>0.5</v>
      </c>
      <c r="M37" s="61" t="s">
        <v>307</v>
      </c>
      <c r="N37" s="48" t="s">
        <v>403</v>
      </c>
      <c r="O37" s="34" t="s">
        <v>404</v>
      </c>
      <c r="P37" s="43" t="s">
        <v>490</v>
      </c>
      <c r="Q37" s="51">
        <v>0.5</v>
      </c>
      <c r="R37" s="34" t="s">
        <v>405</v>
      </c>
    </row>
    <row r="38" spans="1:19" s="52" customFormat="1" ht="252" customHeight="1" x14ac:dyDescent="0.2">
      <c r="A38" s="32" t="s">
        <v>102</v>
      </c>
      <c r="B38" s="32" t="s">
        <v>153</v>
      </c>
      <c r="C38" s="33" t="s">
        <v>154</v>
      </c>
      <c r="D38" s="34" t="s">
        <v>155</v>
      </c>
      <c r="E38" s="34" t="s">
        <v>156</v>
      </c>
      <c r="F38" s="34" t="s">
        <v>157</v>
      </c>
      <c r="G38" s="38" t="s">
        <v>158</v>
      </c>
      <c r="H38" s="38" t="s">
        <v>159</v>
      </c>
      <c r="I38" s="39">
        <v>45292</v>
      </c>
      <c r="J38" s="39">
        <v>45656</v>
      </c>
      <c r="K38" s="36" t="s">
        <v>160</v>
      </c>
      <c r="L38" s="13">
        <f>0.5/1</f>
        <v>0.5</v>
      </c>
      <c r="M38" s="53" t="s">
        <v>308</v>
      </c>
      <c r="N38" s="48" t="s">
        <v>406</v>
      </c>
      <c r="O38" s="34" t="s">
        <v>407</v>
      </c>
      <c r="P38" s="43" t="s">
        <v>491</v>
      </c>
      <c r="Q38" s="51">
        <v>0.5</v>
      </c>
      <c r="R38" s="43" t="s">
        <v>408</v>
      </c>
    </row>
    <row r="39" spans="1:19" s="52" customFormat="1" ht="240" customHeight="1" x14ac:dyDescent="0.2">
      <c r="A39" s="37" t="s">
        <v>161</v>
      </c>
      <c r="B39" s="32" t="s">
        <v>162</v>
      </c>
      <c r="C39" s="33" t="s">
        <v>163</v>
      </c>
      <c r="D39" s="43" t="s">
        <v>492</v>
      </c>
      <c r="E39" s="34" t="s">
        <v>27</v>
      </c>
      <c r="F39" s="34" t="s">
        <v>27</v>
      </c>
      <c r="G39" s="34" t="s">
        <v>27</v>
      </c>
      <c r="H39" s="34" t="s">
        <v>27</v>
      </c>
      <c r="I39" s="34" t="s">
        <v>27</v>
      </c>
      <c r="J39" s="34" t="s">
        <v>27</v>
      </c>
      <c r="K39" s="36" t="s">
        <v>27</v>
      </c>
      <c r="L39" s="13" t="s">
        <v>283</v>
      </c>
      <c r="M39" s="63" t="s">
        <v>309</v>
      </c>
      <c r="N39" s="43" t="s">
        <v>309</v>
      </c>
      <c r="O39" s="62" t="s">
        <v>283</v>
      </c>
      <c r="P39" s="62" t="s">
        <v>283</v>
      </c>
      <c r="Q39" s="51">
        <v>0</v>
      </c>
      <c r="R39" s="43" t="s">
        <v>283</v>
      </c>
    </row>
    <row r="40" spans="1:19" s="52" customFormat="1" ht="234.95" customHeight="1" x14ac:dyDescent="0.2">
      <c r="A40" s="32" t="s">
        <v>164</v>
      </c>
      <c r="B40" s="32" t="s">
        <v>165</v>
      </c>
      <c r="C40" s="33" t="s">
        <v>166</v>
      </c>
      <c r="D40" s="34" t="s">
        <v>167</v>
      </c>
      <c r="E40" s="34" t="s">
        <v>168</v>
      </c>
      <c r="F40" s="34" t="s">
        <v>169</v>
      </c>
      <c r="G40" s="34" t="s">
        <v>25</v>
      </c>
      <c r="H40" s="34" t="s">
        <v>25</v>
      </c>
      <c r="I40" s="39">
        <v>45383</v>
      </c>
      <c r="J40" s="39">
        <v>45626</v>
      </c>
      <c r="K40" s="36" t="s">
        <v>26</v>
      </c>
      <c r="L40" s="13">
        <f>0.7/1</f>
        <v>0.7</v>
      </c>
      <c r="M40" s="53" t="s">
        <v>493</v>
      </c>
      <c r="N40" s="60" t="s">
        <v>409</v>
      </c>
      <c r="O40" s="34" t="s">
        <v>410</v>
      </c>
      <c r="P40" s="43" t="s">
        <v>449</v>
      </c>
      <c r="Q40" s="51">
        <v>0.7</v>
      </c>
      <c r="R40" s="34" t="s">
        <v>411</v>
      </c>
    </row>
    <row r="41" spans="1:19" s="52" customFormat="1" ht="254.45" customHeight="1" x14ac:dyDescent="0.2">
      <c r="A41" s="32" t="s">
        <v>164</v>
      </c>
      <c r="B41" s="32" t="s">
        <v>170</v>
      </c>
      <c r="C41" s="33" t="s">
        <v>171</v>
      </c>
      <c r="D41" s="43" t="s">
        <v>172</v>
      </c>
      <c r="E41" s="34" t="s">
        <v>173</v>
      </c>
      <c r="F41" s="34" t="s">
        <v>174</v>
      </c>
      <c r="G41" s="34" t="s">
        <v>175</v>
      </c>
      <c r="H41" s="38" t="s">
        <v>72</v>
      </c>
      <c r="I41" s="39">
        <v>45292</v>
      </c>
      <c r="J41" s="39">
        <v>45351</v>
      </c>
      <c r="K41" s="36" t="s">
        <v>73</v>
      </c>
      <c r="L41" s="13">
        <f>2/2</f>
        <v>1</v>
      </c>
      <c r="M41" s="53" t="s">
        <v>310</v>
      </c>
      <c r="N41" s="48" t="s">
        <v>294</v>
      </c>
      <c r="O41" s="64" t="s">
        <v>283</v>
      </c>
      <c r="P41" s="43" t="s">
        <v>412</v>
      </c>
      <c r="Q41" s="51">
        <v>1</v>
      </c>
      <c r="R41" s="43" t="s">
        <v>283</v>
      </c>
    </row>
    <row r="42" spans="1:19" s="52" customFormat="1" ht="150.94999999999999" customHeight="1" x14ac:dyDescent="0.2">
      <c r="A42" s="32" t="s">
        <v>176</v>
      </c>
      <c r="B42" s="32" t="s">
        <v>177</v>
      </c>
      <c r="C42" s="33" t="s">
        <v>178</v>
      </c>
      <c r="D42" s="43" t="s">
        <v>413</v>
      </c>
      <c r="E42" s="43" t="s">
        <v>281</v>
      </c>
      <c r="F42" s="34" t="s">
        <v>179</v>
      </c>
      <c r="G42" s="38" t="s">
        <v>71</v>
      </c>
      <c r="H42" s="38" t="s">
        <v>72</v>
      </c>
      <c r="I42" s="39">
        <v>45292</v>
      </c>
      <c r="J42" s="39">
        <v>45320</v>
      </c>
      <c r="K42" s="36" t="s">
        <v>27</v>
      </c>
      <c r="L42" s="13">
        <f>1/1</f>
        <v>1</v>
      </c>
      <c r="M42" s="47" t="s">
        <v>311</v>
      </c>
      <c r="N42" s="48" t="s">
        <v>294</v>
      </c>
      <c r="O42" s="64" t="s">
        <v>283</v>
      </c>
      <c r="P42" s="43" t="s">
        <v>450</v>
      </c>
      <c r="Q42" s="51">
        <v>1</v>
      </c>
      <c r="R42" s="43" t="s">
        <v>283</v>
      </c>
    </row>
    <row r="43" spans="1:19" s="52" customFormat="1" ht="147.94999999999999" customHeight="1" x14ac:dyDescent="0.2">
      <c r="A43" s="32" t="s">
        <v>176</v>
      </c>
      <c r="B43" s="32" t="s">
        <v>177</v>
      </c>
      <c r="C43" s="33" t="s">
        <v>180</v>
      </c>
      <c r="D43" s="34" t="s">
        <v>181</v>
      </c>
      <c r="E43" s="34" t="s">
        <v>182</v>
      </c>
      <c r="F43" s="34" t="s">
        <v>183</v>
      </c>
      <c r="G43" s="38" t="s">
        <v>184</v>
      </c>
      <c r="H43" s="38" t="s">
        <v>46</v>
      </c>
      <c r="I43" s="39">
        <v>45323</v>
      </c>
      <c r="J43" s="39">
        <v>45443</v>
      </c>
      <c r="K43" s="36" t="s">
        <v>27</v>
      </c>
      <c r="L43" s="13">
        <v>1</v>
      </c>
      <c r="M43" s="53" t="s">
        <v>312</v>
      </c>
      <c r="N43" s="60" t="s">
        <v>414</v>
      </c>
      <c r="O43" s="38" t="s">
        <v>415</v>
      </c>
      <c r="P43" s="43" t="s">
        <v>451</v>
      </c>
      <c r="Q43" s="51">
        <v>1</v>
      </c>
      <c r="R43" s="34" t="s">
        <v>431</v>
      </c>
    </row>
    <row r="44" spans="1:19" s="52" customFormat="1" ht="195" customHeight="1" x14ac:dyDescent="0.2">
      <c r="A44" s="32" t="s">
        <v>176</v>
      </c>
      <c r="B44" s="32" t="s">
        <v>185</v>
      </c>
      <c r="C44" s="33" t="s">
        <v>186</v>
      </c>
      <c r="D44" s="38" t="s">
        <v>187</v>
      </c>
      <c r="E44" s="34" t="s">
        <v>188</v>
      </c>
      <c r="F44" s="34" t="s">
        <v>189</v>
      </c>
      <c r="G44" s="38" t="s">
        <v>190</v>
      </c>
      <c r="H44" s="38" t="s">
        <v>191</v>
      </c>
      <c r="I44" s="39">
        <v>45413</v>
      </c>
      <c r="J44" s="39">
        <v>45641</v>
      </c>
      <c r="K44" s="44" t="s">
        <v>192</v>
      </c>
      <c r="L44" s="13">
        <f>3/5</f>
        <v>0.6</v>
      </c>
      <c r="M44" s="53" t="s">
        <v>313</v>
      </c>
      <c r="N44" s="60" t="s">
        <v>494</v>
      </c>
      <c r="O44" s="38" t="s">
        <v>416</v>
      </c>
      <c r="P44" s="38" t="s">
        <v>452</v>
      </c>
      <c r="Q44" s="51">
        <v>0.6</v>
      </c>
      <c r="R44" s="34" t="s">
        <v>453</v>
      </c>
    </row>
    <row r="45" spans="1:19" s="52" customFormat="1" ht="201" customHeight="1" x14ac:dyDescent="0.2">
      <c r="A45" s="32" t="s">
        <v>176</v>
      </c>
      <c r="B45" s="32" t="s">
        <v>193</v>
      </c>
      <c r="C45" s="33" t="s">
        <v>194</v>
      </c>
      <c r="D45" s="43" t="s">
        <v>195</v>
      </c>
      <c r="E45" s="34" t="s">
        <v>196</v>
      </c>
      <c r="F45" s="34" t="s">
        <v>197</v>
      </c>
      <c r="G45" s="38" t="s">
        <v>190</v>
      </c>
      <c r="H45" s="38" t="s">
        <v>191</v>
      </c>
      <c r="I45" s="39">
        <v>45323</v>
      </c>
      <c r="J45" s="39">
        <v>45641</v>
      </c>
      <c r="K45" s="44" t="s">
        <v>192</v>
      </c>
      <c r="L45" s="13">
        <f>1/5</f>
        <v>0.2</v>
      </c>
      <c r="M45" s="47" t="s">
        <v>314</v>
      </c>
      <c r="N45" s="60" t="s">
        <v>454</v>
      </c>
      <c r="O45" s="38" t="s">
        <v>455</v>
      </c>
      <c r="P45" s="38" t="s">
        <v>517</v>
      </c>
      <c r="Q45" s="51">
        <v>0.2</v>
      </c>
      <c r="R45" s="34" t="s">
        <v>513</v>
      </c>
      <c r="S45" s="59"/>
    </row>
    <row r="46" spans="1:19" s="52" customFormat="1" ht="409.5" customHeight="1" x14ac:dyDescent="0.2">
      <c r="A46" s="32" t="s">
        <v>198</v>
      </c>
      <c r="B46" s="32" t="s">
        <v>199</v>
      </c>
      <c r="C46" s="33" t="s">
        <v>200</v>
      </c>
      <c r="D46" s="43" t="s">
        <v>495</v>
      </c>
      <c r="E46" s="38" t="s">
        <v>201</v>
      </c>
      <c r="F46" s="34" t="s">
        <v>202</v>
      </c>
      <c r="G46" s="34" t="s">
        <v>203</v>
      </c>
      <c r="H46" s="34" t="s">
        <v>204</v>
      </c>
      <c r="I46" s="39">
        <v>45352</v>
      </c>
      <c r="J46" s="39">
        <v>45503</v>
      </c>
      <c r="K46" s="36" t="s">
        <v>205</v>
      </c>
      <c r="L46" s="13">
        <f>0.5/1</f>
        <v>0.5</v>
      </c>
      <c r="M46" s="47" t="s">
        <v>315</v>
      </c>
      <c r="N46" s="60" t="s">
        <v>496</v>
      </c>
      <c r="O46" s="43" t="s">
        <v>417</v>
      </c>
      <c r="P46" s="43" t="s">
        <v>418</v>
      </c>
      <c r="Q46" s="51">
        <v>0</v>
      </c>
      <c r="R46" s="43" t="s">
        <v>283</v>
      </c>
      <c r="S46" s="59"/>
    </row>
    <row r="47" spans="1:19" s="52" customFormat="1" ht="171.95" customHeight="1" x14ac:dyDescent="0.2">
      <c r="A47" s="32" t="s">
        <v>198</v>
      </c>
      <c r="B47" s="32" t="s">
        <v>206</v>
      </c>
      <c r="C47" s="33" t="s">
        <v>207</v>
      </c>
      <c r="D47" s="34" t="s">
        <v>208</v>
      </c>
      <c r="E47" s="34" t="s">
        <v>209</v>
      </c>
      <c r="F47" s="34" t="s">
        <v>210</v>
      </c>
      <c r="G47" s="38" t="s">
        <v>129</v>
      </c>
      <c r="H47" s="38" t="s">
        <v>34</v>
      </c>
      <c r="I47" s="39">
        <v>45444</v>
      </c>
      <c r="J47" s="39">
        <v>45473</v>
      </c>
      <c r="K47" s="36" t="s">
        <v>130</v>
      </c>
      <c r="L47" s="13">
        <f>0/1</f>
        <v>0</v>
      </c>
      <c r="M47" s="63" t="s">
        <v>316</v>
      </c>
      <c r="N47" s="60" t="s">
        <v>332</v>
      </c>
      <c r="O47" s="43" t="s">
        <v>417</v>
      </c>
      <c r="P47" s="43" t="s">
        <v>418</v>
      </c>
      <c r="Q47" s="51">
        <v>0</v>
      </c>
      <c r="R47" s="43" t="s">
        <v>283</v>
      </c>
      <c r="S47" s="59"/>
    </row>
    <row r="48" spans="1:19" s="52" customFormat="1" ht="365.1" customHeight="1" x14ac:dyDescent="0.2">
      <c r="A48" s="32" t="s">
        <v>198</v>
      </c>
      <c r="B48" s="32" t="s">
        <v>211</v>
      </c>
      <c r="C48" s="33" t="s">
        <v>212</v>
      </c>
      <c r="D48" s="34" t="s">
        <v>213</v>
      </c>
      <c r="E48" s="34" t="s">
        <v>214</v>
      </c>
      <c r="F48" s="34" t="s">
        <v>215</v>
      </c>
      <c r="G48" s="34" t="s">
        <v>129</v>
      </c>
      <c r="H48" s="34" t="s">
        <v>34</v>
      </c>
      <c r="I48" s="39">
        <v>45383</v>
      </c>
      <c r="J48" s="39">
        <v>45473</v>
      </c>
      <c r="K48" s="36" t="s">
        <v>130</v>
      </c>
      <c r="L48" s="13">
        <f>0.1/1</f>
        <v>0.1</v>
      </c>
      <c r="M48" s="53" t="s">
        <v>317</v>
      </c>
      <c r="N48" s="60" t="s">
        <v>333</v>
      </c>
      <c r="O48" s="43" t="s">
        <v>417</v>
      </c>
      <c r="P48" s="43" t="s">
        <v>418</v>
      </c>
      <c r="Q48" s="51">
        <v>0</v>
      </c>
      <c r="R48" s="43" t="s">
        <v>283</v>
      </c>
      <c r="S48" s="59"/>
    </row>
    <row r="49" spans="1:19" s="52" customFormat="1" ht="216" customHeight="1" x14ac:dyDescent="0.2">
      <c r="A49" s="32" t="s">
        <v>198</v>
      </c>
      <c r="B49" s="32" t="s">
        <v>216</v>
      </c>
      <c r="C49" s="33" t="s">
        <v>217</v>
      </c>
      <c r="D49" s="34" t="s">
        <v>218</v>
      </c>
      <c r="E49" s="38" t="s">
        <v>219</v>
      </c>
      <c r="F49" s="34" t="s">
        <v>220</v>
      </c>
      <c r="G49" s="34" t="s">
        <v>203</v>
      </c>
      <c r="H49" s="34" t="s">
        <v>204</v>
      </c>
      <c r="I49" s="39">
        <v>45444</v>
      </c>
      <c r="J49" s="39">
        <v>45534</v>
      </c>
      <c r="K49" s="36" t="s">
        <v>205</v>
      </c>
      <c r="L49" s="13">
        <f>1/1</f>
        <v>1</v>
      </c>
      <c r="M49" s="53" t="s">
        <v>318</v>
      </c>
      <c r="N49" s="60" t="s">
        <v>419</v>
      </c>
      <c r="O49" s="43" t="s">
        <v>497</v>
      </c>
      <c r="P49" s="43" t="s">
        <v>498</v>
      </c>
      <c r="Q49" s="51">
        <v>1</v>
      </c>
      <c r="R49" s="34" t="s">
        <v>420</v>
      </c>
    </row>
    <row r="50" spans="1:19" s="52" customFormat="1" ht="182.25" customHeight="1" x14ac:dyDescent="0.2">
      <c r="A50" s="32" t="s">
        <v>198</v>
      </c>
      <c r="B50" s="32" t="s">
        <v>221</v>
      </c>
      <c r="C50" s="33" t="s">
        <v>222</v>
      </c>
      <c r="D50" s="34" t="s">
        <v>223</v>
      </c>
      <c r="E50" s="34" t="s">
        <v>224</v>
      </c>
      <c r="F50" s="34" t="s">
        <v>225</v>
      </c>
      <c r="G50" s="34" t="s">
        <v>203</v>
      </c>
      <c r="H50" s="34" t="s">
        <v>204</v>
      </c>
      <c r="I50" s="39">
        <v>45505</v>
      </c>
      <c r="J50" s="35">
        <v>45595</v>
      </c>
      <c r="K50" s="36" t="s">
        <v>205</v>
      </c>
      <c r="L50" s="13">
        <f>0.33/1</f>
        <v>0.33</v>
      </c>
      <c r="M50" s="53" t="s">
        <v>319</v>
      </c>
      <c r="N50" s="48" t="s">
        <v>421</v>
      </c>
      <c r="O50" s="34" t="s">
        <v>422</v>
      </c>
      <c r="P50" s="43" t="s">
        <v>499</v>
      </c>
      <c r="Q50" s="51">
        <v>0.33</v>
      </c>
      <c r="R50" s="43" t="s">
        <v>283</v>
      </c>
      <c r="S50" s="1"/>
    </row>
    <row r="51" spans="1:19" s="52" customFormat="1" ht="305.25" customHeight="1" x14ac:dyDescent="0.2">
      <c r="A51" s="32" t="s">
        <v>198</v>
      </c>
      <c r="B51" s="32" t="s">
        <v>221</v>
      </c>
      <c r="C51" s="33" t="s">
        <v>226</v>
      </c>
      <c r="D51" s="43" t="s">
        <v>425</v>
      </c>
      <c r="E51" s="43" t="s">
        <v>277</v>
      </c>
      <c r="F51" s="43" t="s">
        <v>278</v>
      </c>
      <c r="G51" s="34" t="s">
        <v>71</v>
      </c>
      <c r="H51" s="34" t="s">
        <v>72</v>
      </c>
      <c r="I51" s="35">
        <v>45323</v>
      </c>
      <c r="J51" s="35">
        <v>45626</v>
      </c>
      <c r="K51" s="36" t="s">
        <v>73</v>
      </c>
      <c r="L51" s="13">
        <f>1/1</f>
        <v>1</v>
      </c>
      <c r="M51" s="53" t="s">
        <v>320</v>
      </c>
      <c r="N51" s="48" t="s">
        <v>423</v>
      </c>
      <c r="O51" s="43" t="s">
        <v>424</v>
      </c>
      <c r="P51" s="43" t="s">
        <v>500</v>
      </c>
      <c r="Q51" s="51">
        <v>1</v>
      </c>
      <c r="R51" s="43" t="s">
        <v>426</v>
      </c>
    </row>
    <row r="52" spans="1:19" s="52" customFormat="1" ht="201.75" customHeight="1" x14ac:dyDescent="0.2">
      <c r="A52" s="32" t="s">
        <v>227</v>
      </c>
      <c r="B52" s="32" t="s">
        <v>228</v>
      </c>
      <c r="C52" s="33" t="s">
        <v>229</v>
      </c>
      <c r="D52" s="38" t="s">
        <v>230</v>
      </c>
      <c r="E52" s="34" t="s">
        <v>231</v>
      </c>
      <c r="F52" s="34" t="s">
        <v>232</v>
      </c>
      <c r="G52" s="34" t="s">
        <v>71</v>
      </c>
      <c r="H52" s="34" t="s">
        <v>72</v>
      </c>
      <c r="I52" s="39">
        <v>45323</v>
      </c>
      <c r="J52" s="35">
        <v>45504</v>
      </c>
      <c r="K52" s="45" t="s">
        <v>73</v>
      </c>
      <c r="L52" s="13">
        <f>1/1</f>
        <v>1</v>
      </c>
      <c r="M52" s="53" t="s">
        <v>321</v>
      </c>
      <c r="N52" s="60" t="s">
        <v>427</v>
      </c>
      <c r="O52" s="38" t="s">
        <v>428</v>
      </c>
      <c r="P52" s="38" t="s">
        <v>501</v>
      </c>
      <c r="Q52" s="51">
        <v>1</v>
      </c>
      <c r="R52" s="38" t="s">
        <v>430</v>
      </c>
    </row>
    <row r="53" spans="1:19" s="52" customFormat="1" ht="294.60000000000002" customHeight="1" x14ac:dyDescent="0.2">
      <c r="A53" s="32" t="s">
        <v>227</v>
      </c>
      <c r="B53" s="32" t="s">
        <v>233</v>
      </c>
      <c r="C53" s="33" t="s">
        <v>234</v>
      </c>
      <c r="D53" s="34" t="s">
        <v>235</v>
      </c>
      <c r="E53" s="34" t="s">
        <v>236</v>
      </c>
      <c r="F53" s="34" t="s">
        <v>237</v>
      </c>
      <c r="G53" s="43" t="s">
        <v>71</v>
      </c>
      <c r="H53" s="34" t="s">
        <v>72</v>
      </c>
      <c r="I53" s="39">
        <v>45292</v>
      </c>
      <c r="J53" s="39">
        <v>45611</v>
      </c>
      <c r="K53" s="45" t="s">
        <v>73</v>
      </c>
      <c r="L53" s="13">
        <f>1/1</f>
        <v>1</v>
      </c>
      <c r="M53" s="47" t="s">
        <v>322</v>
      </c>
      <c r="N53" s="48" t="s">
        <v>502</v>
      </c>
      <c r="O53" s="34" t="s">
        <v>429</v>
      </c>
      <c r="P53" s="38" t="s">
        <v>432</v>
      </c>
      <c r="Q53" s="51">
        <v>1</v>
      </c>
      <c r="R53" s="38" t="s">
        <v>433</v>
      </c>
    </row>
    <row r="54" spans="1:19" s="52" customFormat="1" ht="264" customHeight="1" x14ac:dyDescent="0.2">
      <c r="A54" s="32" t="s">
        <v>227</v>
      </c>
      <c r="B54" s="32" t="s">
        <v>238</v>
      </c>
      <c r="C54" s="33" t="s">
        <v>239</v>
      </c>
      <c r="D54" s="34" t="s">
        <v>240</v>
      </c>
      <c r="E54" s="34" t="s">
        <v>241</v>
      </c>
      <c r="F54" s="34" t="s">
        <v>242</v>
      </c>
      <c r="G54" s="43" t="s">
        <v>71</v>
      </c>
      <c r="H54" s="34" t="s">
        <v>72</v>
      </c>
      <c r="I54" s="39">
        <v>45292</v>
      </c>
      <c r="J54" s="39">
        <v>45641</v>
      </c>
      <c r="K54" s="45" t="s">
        <v>73</v>
      </c>
      <c r="L54" s="13">
        <f>1/1</f>
        <v>1</v>
      </c>
      <c r="M54" s="47" t="s">
        <v>323</v>
      </c>
      <c r="N54" s="48" t="s">
        <v>503</v>
      </c>
      <c r="O54" s="34" t="s">
        <v>434</v>
      </c>
      <c r="P54" s="38" t="s">
        <v>432</v>
      </c>
      <c r="Q54" s="51">
        <v>1</v>
      </c>
      <c r="R54" s="38" t="s">
        <v>433</v>
      </c>
    </row>
    <row r="55" spans="1:19" s="52" customFormat="1" ht="158.1" customHeight="1" x14ac:dyDescent="0.2">
      <c r="A55" s="32" t="s">
        <v>227</v>
      </c>
      <c r="B55" s="32" t="s">
        <v>243</v>
      </c>
      <c r="C55" s="33" t="s">
        <v>244</v>
      </c>
      <c r="D55" s="43" t="s">
        <v>245</v>
      </c>
      <c r="E55" s="34" t="s">
        <v>246</v>
      </c>
      <c r="F55" s="34" t="s">
        <v>247</v>
      </c>
      <c r="G55" s="43" t="s">
        <v>71</v>
      </c>
      <c r="H55" s="34" t="s">
        <v>72</v>
      </c>
      <c r="I55" s="46">
        <v>45383</v>
      </c>
      <c r="J55" s="46">
        <v>45646</v>
      </c>
      <c r="K55" s="45" t="s">
        <v>73</v>
      </c>
      <c r="L55" s="13">
        <f>2/3</f>
        <v>0.66666666666666663</v>
      </c>
      <c r="M55" s="53" t="s">
        <v>324</v>
      </c>
      <c r="N55" s="48" t="s">
        <v>504</v>
      </c>
      <c r="O55" s="34" t="s">
        <v>435</v>
      </c>
      <c r="P55" s="43" t="s">
        <v>438</v>
      </c>
      <c r="Q55" s="51">
        <v>0.64</v>
      </c>
      <c r="R55" s="38" t="s">
        <v>439</v>
      </c>
    </row>
    <row r="56" spans="1:19" s="52" customFormat="1" ht="188.45" customHeight="1" x14ac:dyDescent="0.2">
      <c r="A56" s="32" t="s">
        <v>227</v>
      </c>
      <c r="B56" s="32" t="s">
        <v>248</v>
      </c>
      <c r="C56" s="33" t="s">
        <v>249</v>
      </c>
      <c r="D56" s="34" t="s">
        <v>250</v>
      </c>
      <c r="E56" s="34" t="s">
        <v>251</v>
      </c>
      <c r="F56" s="34" t="s">
        <v>252</v>
      </c>
      <c r="G56" s="34" t="s">
        <v>52</v>
      </c>
      <c r="H56" s="34" t="s">
        <v>53</v>
      </c>
      <c r="I56" s="39">
        <v>45334</v>
      </c>
      <c r="J56" s="39">
        <v>45534</v>
      </c>
      <c r="K56" s="45" t="s">
        <v>54</v>
      </c>
      <c r="L56" s="13">
        <f>2/2</f>
        <v>1</v>
      </c>
      <c r="M56" s="53" t="s">
        <v>325</v>
      </c>
      <c r="N56" s="48" t="s">
        <v>436</v>
      </c>
      <c r="O56" s="43" t="s">
        <v>505</v>
      </c>
      <c r="P56" s="43" t="s">
        <v>506</v>
      </c>
      <c r="Q56" s="51">
        <v>1</v>
      </c>
      <c r="R56" s="34" t="s">
        <v>437</v>
      </c>
    </row>
    <row r="57" spans="1:19" s="52" customFormat="1" ht="300" customHeight="1" x14ac:dyDescent="0.2">
      <c r="A57" s="32" t="s">
        <v>253</v>
      </c>
      <c r="B57" s="32" t="s">
        <v>254</v>
      </c>
      <c r="C57" s="33" t="s">
        <v>255</v>
      </c>
      <c r="D57" s="34" t="s">
        <v>256</v>
      </c>
      <c r="E57" s="34" t="s">
        <v>257</v>
      </c>
      <c r="F57" s="34" t="s">
        <v>258</v>
      </c>
      <c r="G57" s="43" t="s">
        <v>71</v>
      </c>
      <c r="H57" s="34" t="s">
        <v>72</v>
      </c>
      <c r="I57" s="39">
        <v>45383</v>
      </c>
      <c r="J57" s="39">
        <v>45641</v>
      </c>
      <c r="K57" s="45" t="s">
        <v>73</v>
      </c>
      <c r="L57" s="13">
        <f>1/1</f>
        <v>1</v>
      </c>
      <c r="M57" s="53" t="s">
        <v>326</v>
      </c>
      <c r="N57" s="48" t="s">
        <v>507</v>
      </c>
      <c r="O57" s="34" t="s">
        <v>347</v>
      </c>
      <c r="P57" s="34" t="s">
        <v>440</v>
      </c>
      <c r="Q57" s="51">
        <v>1</v>
      </c>
      <c r="R57" s="34" t="s">
        <v>441</v>
      </c>
    </row>
    <row r="58" spans="1:19" s="52" customFormat="1" ht="205.5" customHeight="1" x14ac:dyDescent="0.2">
      <c r="A58" s="32" t="s">
        <v>253</v>
      </c>
      <c r="B58" s="32" t="s">
        <v>259</v>
      </c>
      <c r="C58" s="33" t="s">
        <v>260</v>
      </c>
      <c r="D58" s="34" t="s">
        <v>261</v>
      </c>
      <c r="E58" s="34" t="s">
        <v>262</v>
      </c>
      <c r="F58" s="34" t="s">
        <v>263</v>
      </c>
      <c r="G58" s="43" t="s">
        <v>279</v>
      </c>
      <c r="H58" s="34" t="s">
        <v>264</v>
      </c>
      <c r="I58" s="39">
        <v>45383</v>
      </c>
      <c r="J58" s="39">
        <v>45641</v>
      </c>
      <c r="K58" s="45" t="s">
        <v>73</v>
      </c>
      <c r="L58" s="13">
        <f>1/1</f>
        <v>1</v>
      </c>
      <c r="M58" s="47" t="s">
        <v>508</v>
      </c>
      <c r="N58" s="48" t="s">
        <v>294</v>
      </c>
      <c r="O58" s="36" t="s">
        <v>283</v>
      </c>
      <c r="P58" s="43" t="s">
        <v>509</v>
      </c>
      <c r="Q58" s="51">
        <v>1</v>
      </c>
      <c r="R58" s="34" t="s">
        <v>283</v>
      </c>
    </row>
    <row r="59" spans="1:19" s="52" customFormat="1" ht="281.25" customHeight="1" x14ac:dyDescent="0.2">
      <c r="A59" s="32" t="s">
        <v>253</v>
      </c>
      <c r="B59" s="32" t="s">
        <v>265</v>
      </c>
      <c r="C59" s="33" t="s">
        <v>266</v>
      </c>
      <c r="D59" s="43" t="s">
        <v>267</v>
      </c>
      <c r="E59" s="34" t="s">
        <v>268</v>
      </c>
      <c r="F59" s="34" t="s">
        <v>269</v>
      </c>
      <c r="G59" s="43" t="s">
        <v>280</v>
      </c>
      <c r="H59" s="34" t="s">
        <v>264</v>
      </c>
      <c r="I59" s="39">
        <v>45474</v>
      </c>
      <c r="J59" s="39">
        <v>45641</v>
      </c>
      <c r="K59" s="45" t="s">
        <v>73</v>
      </c>
      <c r="L59" s="13">
        <f>0.5/1</f>
        <v>0.5</v>
      </c>
      <c r="M59" s="53" t="s">
        <v>327</v>
      </c>
      <c r="N59" s="48" t="s">
        <v>510</v>
      </c>
      <c r="O59" s="34" t="s">
        <v>442</v>
      </c>
      <c r="P59" s="43" t="s">
        <v>511</v>
      </c>
      <c r="Q59" s="51">
        <v>0.5</v>
      </c>
      <c r="R59" s="43" t="s">
        <v>283</v>
      </c>
    </row>
    <row r="60" spans="1:19" s="52" customFormat="1" ht="149.1" customHeight="1" x14ac:dyDescent="0.2">
      <c r="A60" s="32" t="s">
        <v>253</v>
      </c>
      <c r="B60" s="32" t="s">
        <v>265</v>
      </c>
      <c r="C60" s="33" t="s">
        <v>270</v>
      </c>
      <c r="D60" s="34" t="s">
        <v>271</v>
      </c>
      <c r="E60" s="34" t="s">
        <v>272</v>
      </c>
      <c r="F60" s="34" t="s">
        <v>273</v>
      </c>
      <c r="G60" s="34" t="s">
        <v>52</v>
      </c>
      <c r="H60" s="34" t="s">
        <v>53</v>
      </c>
      <c r="I60" s="39">
        <v>45627</v>
      </c>
      <c r="J60" s="39">
        <v>45646</v>
      </c>
      <c r="K60" s="45" t="s">
        <v>54</v>
      </c>
      <c r="L60" s="13">
        <f>0/1</f>
        <v>0</v>
      </c>
      <c r="M60" s="53" t="s">
        <v>328</v>
      </c>
      <c r="N60" s="48" t="s">
        <v>443</v>
      </c>
      <c r="O60" s="34" t="s">
        <v>444</v>
      </c>
      <c r="P60" s="43" t="s">
        <v>456</v>
      </c>
      <c r="Q60" s="51">
        <v>0</v>
      </c>
      <c r="R60" s="34" t="s">
        <v>283</v>
      </c>
    </row>
  </sheetData>
  <autoFilter ref="A12:T60" xr:uid="{00000000-0001-0000-0000-000000000000}"/>
  <mergeCells count="2">
    <mergeCell ref="L11:N11"/>
    <mergeCell ref="P11:R11"/>
  </mergeCells>
  <phoneticPr fontId="11" type="noConversion"/>
  <conditionalFormatting sqref="L13:L60">
    <cfRule type="colorScale" priority="1">
      <colorScale>
        <cfvo type="min"/>
        <cfvo type="percentile" val="50"/>
        <cfvo type="max"/>
        <color rgb="FFF8696B"/>
        <color rgb="FFFFEB84"/>
        <color rgb="FF63BE7B"/>
      </colorScale>
    </cfRule>
  </conditionalFormatting>
  <hyperlinks>
    <hyperlink ref="R23" r:id="rId1" xr:uid="{945267E7-F5E0-45BE-97E1-D40A24DD1627}"/>
  </hyperlinks>
  <printOptions horizontalCentered="1"/>
  <pageMargins left="0.39370078740157483" right="0.19685039370078741" top="0.39370078740157483" bottom="0.39370078740157483" header="0.31496062992125984" footer="0.31496062992125984"/>
  <pageSetup paperSize="5" scale="15" fitToHeight="0" orientation="landscape" horizontalDpi="300" verticalDpi="300" r:id="rId2"/>
  <colBreaks count="1" manualBreakCount="1">
    <brk id="7"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21F9D0-FAB3-4917-A9A3-22A1CF11301F}">
  <dimension ref="A1"/>
  <sheetViews>
    <sheetView topLeftCell="F1" workbookViewId="0">
      <selection activeCell="V17" sqref="V17"/>
    </sheetView>
  </sheetViews>
  <sheetFormatPr baseColWidth="10" defaultRowHeight="15" x14ac:dyDescent="0.25"/>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PTEP 2024</vt:lpstr>
      <vt:lpstr>SUIT</vt:lpstr>
      <vt:lpstr>'PTEP 2024'!Títulos_a_imprimir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Estrategias PAAC 2023 Versión 1</dc:title>
  <dc:subject/>
  <dc:creator>Katherin Prada mejia</dc:creator>
  <cp:keywords/>
  <dc:description/>
  <cp:lastModifiedBy>John Edward Burgos Pineros</cp:lastModifiedBy>
  <cp:revision/>
  <cp:lastPrinted>2024-09-10T15:06:35Z</cp:lastPrinted>
  <dcterms:created xsi:type="dcterms:W3CDTF">2022-12-07T19:49:45Z</dcterms:created>
  <dcterms:modified xsi:type="dcterms:W3CDTF">2024-09-13T19:19:26Z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d4a1d0b-1085-4621-a04c-793d50865184_Enabled">
    <vt:lpwstr>true</vt:lpwstr>
  </property>
  <property fmtid="{D5CDD505-2E9C-101B-9397-08002B2CF9AE}" pid="3" name="MSIP_Label_6d4a1d0b-1085-4621-a04c-793d50865184_SetDate">
    <vt:lpwstr>2023-01-31T20:17:17Z</vt:lpwstr>
  </property>
  <property fmtid="{D5CDD505-2E9C-101B-9397-08002B2CF9AE}" pid="4" name="MSIP_Label_6d4a1d0b-1085-4621-a04c-793d50865184_Method">
    <vt:lpwstr>Standard</vt:lpwstr>
  </property>
  <property fmtid="{D5CDD505-2E9C-101B-9397-08002B2CF9AE}" pid="5" name="MSIP_Label_6d4a1d0b-1085-4621-a04c-793d50865184_Name">
    <vt:lpwstr>Criticidad media</vt:lpwstr>
  </property>
  <property fmtid="{D5CDD505-2E9C-101B-9397-08002B2CF9AE}" pid="6" name="MSIP_Label_6d4a1d0b-1085-4621-a04c-793d50865184_SiteId">
    <vt:lpwstr>052126ec-16f8-47eb-ae56-6886b94a9358</vt:lpwstr>
  </property>
  <property fmtid="{D5CDD505-2E9C-101B-9397-08002B2CF9AE}" pid="7" name="MSIP_Label_6d4a1d0b-1085-4621-a04c-793d50865184_ActionId">
    <vt:lpwstr>f752ff38-4cc2-441d-a81d-8fd7a8e47101</vt:lpwstr>
  </property>
  <property fmtid="{D5CDD505-2E9C-101B-9397-08002B2CF9AE}" pid="8" name="MSIP_Label_6d4a1d0b-1085-4621-a04c-793d50865184_ContentBits">
    <vt:lpwstr>0</vt:lpwstr>
  </property>
</Properties>
</file>