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john.burgos\Desktop\"/>
    </mc:Choice>
  </mc:AlternateContent>
  <xr:revisionPtr revIDLastSave="0" documentId="8_{0F78F5A4-7716-489D-B954-0AFF5897B045}" xr6:coauthVersionLast="47" xr6:coauthVersionMax="47" xr10:uidLastSave="{00000000-0000-0000-0000-000000000000}"/>
  <bookViews>
    <workbookView xWindow="-120" yWindow="-120" windowWidth="29040" windowHeight="15840" xr2:uid="{1B1D7283-9FCD-4787-AC36-D59DB9C32978}"/>
  </bookViews>
  <sheets>
    <sheet name="Matriz de Riesgos LA-FT" sheetId="1" r:id="rId1"/>
    <sheet name="Mapa de calor LA-F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1" l="1"/>
  <c r="X14" i="1"/>
  <c r="X13" i="1"/>
  <c r="X12" i="1"/>
  <c r="X10" i="1"/>
  <c r="X9" i="1"/>
  <c r="S5" i="2"/>
  <c r="S8" i="2"/>
  <c r="S7" i="2"/>
  <c r="S6" i="2"/>
  <c r="S4" i="2"/>
  <c r="F7" i="2"/>
  <c r="F5" i="2"/>
  <c r="F4" i="2"/>
  <c r="F6" i="2"/>
  <c r="F8" i="2"/>
  <c r="R4" i="2"/>
  <c r="R7" i="2"/>
  <c r="R8" i="2"/>
  <c r="R6" i="2"/>
  <c r="R5" i="2"/>
  <c r="T4" i="2"/>
  <c r="T7" i="2"/>
  <c r="T8" i="2"/>
  <c r="T6" i="2"/>
  <c r="T5" i="2"/>
  <c r="P8" i="2"/>
  <c r="P5" i="2"/>
  <c r="P7" i="2"/>
  <c r="P6" i="2"/>
  <c r="P4" i="2"/>
  <c r="Q5" i="2"/>
  <c r="Q8" i="2"/>
  <c r="Q7" i="2"/>
  <c r="Q6" i="2"/>
  <c r="Q4" i="2"/>
  <c r="I8" i="2"/>
  <c r="I5" i="2"/>
  <c r="I7" i="2"/>
  <c r="I6" i="2"/>
  <c r="I4" i="2"/>
  <c r="H4" i="2"/>
  <c r="H7" i="2"/>
  <c r="H8" i="2"/>
  <c r="H6" i="2"/>
  <c r="H5" i="2"/>
  <c r="E7" i="2"/>
  <c r="E8" i="2"/>
  <c r="E4" i="2"/>
  <c r="E6" i="2"/>
  <c r="E5" i="2"/>
  <c r="G7" i="2"/>
  <c r="G4" i="2"/>
  <c r="G8" i="2"/>
  <c r="G6" i="2"/>
  <c r="G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8" authorId="0" shapeId="0" xr:uid="{4C634CA7-4E55-4C99-89A5-C91F48FAB6E8}">
      <text>
        <r>
          <rPr>
            <sz val="9"/>
            <color indexed="81"/>
            <rFont val="Tahoma"/>
            <family val="2"/>
          </rPr>
          <t>Evento que puede ocurrir y entorpecer el normal desarrollo de las actividades de los procesos clave identificados.
Iniciar con “Posibilidad de...”</t>
        </r>
      </text>
    </comment>
    <comment ref="C8" authorId="0" shapeId="0" xr:uid="{724139AF-679C-490C-BFE6-4D6509A6F228}">
      <text>
        <r>
          <rPr>
            <sz val="9"/>
            <color indexed="81"/>
            <rFont val="Tahoma"/>
            <family val="2"/>
          </rPr>
          <t>Actividad que posibilita la ocurrencia de un riesgo</t>
        </r>
      </text>
    </comment>
    <comment ref="D8" authorId="0" shapeId="0" xr:uid="{3545E5F7-00BD-468A-88D8-64B5AB7EC9C5}">
      <text>
        <r>
          <rPr>
            <sz val="9"/>
            <color indexed="81"/>
            <rFont val="Tahoma"/>
            <family val="2"/>
          </rPr>
          <t>Resultado negativo generado por la materialización del riesgo</t>
        </r>
      </text>
    </comment>
    <comment ref="F8" authorId="0" shapeId="0" xr:uid="{46723D93-94ED-483D-9ED8-9BEC3BC908C9}">
      <text>
        <r>
          <rPr>
            <sz val="9"/>
            <color indexed="81"/>
            <rFont val="Tahoma"/>
            <family val="2"/>
          </rPr>
          <t>Calificación del Riesgo Inherente (columnas F hasta H)</t>
        </r>
      </text>
    </comment>
    <comment ref="M8" authorId="0" shapeId="0" xr:uid="{315D4F6A-19F3-4A9D-8C6E-442DA5BCA576}">
      <text>
        <r>
          <rPr>
            <sz val="9"/>
            <color indexed="81"/>
            <rFont val="Tahoma"/>
            <family val="2"/>
          </rPr>
          <t>Calificación Riesgo Residual (columnas M hasta N)</t>
        </r>
      </text>
    </comment>
  </commentList>
</comments>
</file>

<file path=xl/sharedStrings.xml><?xml version="1.0" encoding="utf-8"?>
<sst xmlns="http://schemas.openxmlformats.org/spreadsheetml/2006/main" count="255" uniqueCount="169">
  <si>
    <t>Nombre de la Entidad</t>
  </si>
  <si>
    <t>Empresa de Transporte del Tercer Milenio - TRANSMILENIO S. A.</t>
  </si>
  <si>
    <t>Nombre del documento</t>
  </si>
  <si>
    <t>Riesgos Lavado de Activos y Financiación del Terrorismo</t>
  </si>
  <si>
    <t>Vigencia</t>
  </si>
  <si>
    <t>2024</t>
  </si>
  <si>
    <t>Versión del documento</t>
  </si>
  <si>
    <t>2</t>
  </si>
  <si>
    <t>Fecha de Publicación</t>
  </si>
  <si>
    <t>Junio 2024</t>
  </si>
  <si>
    <t>IDENTIFICACION RIESGO</t>
  </si>
  <si>
    <t>CONTROLES</t>
  </si>
  <si>
    <t>EVALUACIÓN DEL CONTROL</t>
  </si>
  <si>
    <t>PLAN DE TRATAMIENTO</t>
  </si>
  <si>
    <t>Seguimiento</t>
  </si>
  <si>
    <t>Código Riesgo</t>
  </si>
  <si>
    <t>Descripción de Riesgo</t>
  </si>
  <si>
    <t>Causa</t>
  </si>
  <si>
    <t xml:space="preserve">Consecuencia / Efecto </t>
  </si>
  <si>
    <t>Riesgo Asociado</t>
  </si>
  <si>
    <t>Probabilidad</t>
  </si>
  <si>
    <t>Impacto</t>
  </si>
  <si>
    <t>Severidad</t>
  </si>
  <si>
    <t>Tipo Control</t>
  </si>
  <si>
    <t>Código Control</t>
  </si>
  <si>
    <t>Descripción del control</t>
  </si>
  <si>
    <t>Proceso Responsable</t>
  </si>
  <si>
    <t>Opciones de manejo del riesgo</t>
  </si>
  <si>
    <t>Seguimiento del control primera línea de defensa a 30 de agosto de 2024</t>
  </si>
  <si>
    <t>¿Existen manuales?</t>
  </si>
  <si>
    <t>¿Cuenta con responsable?</t>
  </si>
  <si>
    <t>¿El Control es automático?</t>
  </si>
  <si>
    <t>¿Cuenta con frecuencia establecida?</t>
  </si>
  <si>
    <t>¿Cuenta con evidencia?</t>
  </si>
  <si>
    <t>Tipo de control</t>
  </si>
  <si>
    <t>Total Control</t>
  </si>
  <si>
    <t>Resultado evaluación</t>
  </si>
  <si>
    <t>Ejecución del control</t>
  </si>
  <si>
    <t>Requiere acciones de fortalecimiento</t>
  </si>
  <si>
    <t>Actividad</t>
  </si>
  <si>
    <t xml:space="preserve">Responsable </t>
  </si>
  <si>
    <t>Soporte</t>
  </si>
  <si>
    <t>Fecha de Inicio</t>
  </si>
  <si>
    <t>Fecha de Terminación</t>
  </si>
  <si>
    <t>Indicador</t>
  </si>
  <si>
    <t>Seguimiento del plan de tratamiento primera línea de defensa a 30 de agosto de 2024</t>
  </si>
  <si>
    <t>Soportes</t>
  </si>
  <si>
    <t>Seguimiento segunda línea de defensa a 30 de agosto de 2024</t>
  </si>
  <si>
    <t>Oficina de Control Interno
Seguimiento tercera línea de defensa a 31 de agosto de 2024</t>
  </si>
  <si>
    <t>LA1</t>
  </si>
  <si>
    <t xml:space="preserve">Posibilidad de contagio por fallas en la identificación de alertas preventivas en la selección o durante la relación por inversión o cuentas bancarias con entidades financieras </t>
  </si>
  <si>
    <t xml:space="preserve">Inversiones en entidades financieras con exposición al riesgo de LA/FT </t>
  </si>
  <si>
    <t xml:space="preserve">Contratar con entidades financieras que tengan riesgo reputacional o se encuentren relacionados con lavado de activos, financiación del terrorismo o delitos conexos </t>
  </si>
  <si>
    <t>Legal / Reputacional / Contagio</t>
  </si>
  <si>
    <t>ALTO</t>
  </si>
  <si>
    <t>Preventivo</t>
  </si>
  <si>
    <t>CLA1</t>
  </si>
  <si>
    <t>El Tesorero General anualmente en el primer trimestre de la vigencia, solicita a las entidades financieras con las que la entidad tiene inversiones o cuentas bancarias, certificación o documento que de constancia de la implementación de sus sistemas de prevención del riesgo de lavado de activos y financiación del terrorismos (según la norma aplicable SARLAFT, SAGRILAF, etc.), con el fin de reducir la exposición de la entidad al contagio.</t>
  </si>
  <si>
    <t>Gestión de Información Financiera y Contable</t>
  </si>
  <si>
    <t>MODERADO</t>
  </si>
  <si>
    <t>Reducir el riesgo</t>
  </si>
  <si>
    <t>Se envió correo electrónico a las entidades financieras solicitando las certificaciones que den constancia de la efectividad de sus sistemas SARLAFT para la prevención del riesgo de LA/FT , obteniendo respuesta de cada uno de ellos, quienes remitieron las respectivas certificaciones. Estas certificaciones fueron remitidas a la Dirección de Planeación.</t>
  </si>
  <si>
    <t>Fuerte</t>
  </si>
  <si>
    <t>No</t>
  </si>
  <si>
    <t>Remitir en el segundo semestre de 2024, el listado de entidades financieras con las que se tienen inversiones y cuentas bancarias al equipo de apoyo y al Gestor de Cumplimiento de SARLAFT, para el respectivo monitoreo.</t>
  </si>
  <si>
    <t>Tesorero General</t>
  </si>
  <si>
    <t>Correo de remisión del listado de entidades financieras</t>
  </si>
  <si>
    <t>(1 listado de entidades remitido / 1) * 100</t>
  </si>
  <si>
    <t>Se remitió el listado con la información de las Entidades bancarias, con las que TRANSMILENIO S. A., tiene cuentas bancarias o inversiones de liquidez. Igualmente las constancias del sistema de administración del riesgo de lavado de activos y financiación del terrorismo.</t>
  </si>
  <si>
    <t xml:space="preserve">Control:
CLA1_ Documentos de bancos
CLA1_1 Documentos de bancos
CLA1_2 Documentos T-DOC Bancos
Plan de tratamiento:
CLA1_3 Relación de bancos - Plan de tratamiento
CLA1_4 Relación de bancos - Plan de tratamiento 202408
</t>
  </si>
  <si>
    <t>La Dirección Corporativa solicitó el ajuste del control y el plan de tratamiento en junio de 2024, lo cual se registró en la versión 2 del PTEP y del anexo 2 de la matriz de riesgos LA/FT. Dichas certificaciones constan en los repositorios oficiales de TMSA aplicativo T-DOC.
Control: La información remitida correspondiente a las constancia de los bancos se archivo en el expediente en el sistema de gestión documental con el que cuenta la entidad. 
Plan de tratamiento: En cuanto al listado de bancos se corrió la consulta en la plataforma Compliance (la información es confidencial), la cual no arrojo alertas asociadas a LA/FT</t>
  </si>
  <si>
    <r>
      <rPr>
        <b/>
        <sz val="12"/>
        <rFont val="Arial"/>
        <family val="2"/>
      </rPr>
      <t>Seguimiento al Control:</t>
    </r>
    <r>
      <rPr>
        <sz val="12"/>
        <rFont val="Arial"/>
        <family val="2"/>
      </rPr>
      <t xml:space="preserve"> Se validan comunicaciones vía correo electrónico que dan cuenta de la solicitud y remisión de los certificados de la efectividad de los sistemas SARLAFT para la prevención del riesgo de lavado de activos y Financiación del Terrorismo. Dicha información fue solicitada por Tesorería y comunicada a la Oficina Asesora de Planeación.
</t>
    </r>
    <r>
      <rPr>
        <b/>
        <sz val="12"/>
        <rFont val="Arial"/>
        <family val="2"/>
      </rPr>
      <t>Seguimiento al Plan de tratamiento:</t>
    </r>
    <r>
      <rPr>
        <sz val="12"/>
        <rFont val="Arial"/>
        <family val="2"/>
      </rPr>
      <t xml:space="preserve"> Se valida la remisión del listado de entidades financieras por parte de Tesorería a la Oficina Asesora de Planeación. Al tratarse de información clasificada y reservada para la entidad, la Oficina de Control Interno validó </t>
    </r>
    <r>
      <rPr>
        <i/>
        <sz val="12"/>
        <rFont val="Arial"/>
        <family val="2"/>
      </rPr>
      <t xml:space="preserve">in situ, </t>
    </r>
    <r>
      <rPr>
        <sz val="12"/>
        <rFont val="Arial"/>
        <family val="2"/>
      </rPr>
      <t>con la profesional responsable de realizar el monitoreo de los riesgos de LAFT (de la OAP),  suscribiendo de este modo acta de reunión.</t>
    </r>
  </si>
  <si>
    <t>LA2</t>
  </si>
  <si>
    <t>Posibilidad de contagio por fallas en la identificación de alertas preventivas en la gestión precontractual o contractual de contratistas (prestación de servicios, licitación, selección abreviada, etc.)</t>
  </si>
  <si>
    <t>Contratos de convocatoria publica o selección directa expuestos al riesgo de LA/FT</t>
  </si>
  <si>
    <t xml:space="preserve">Contratar con contrapartes o terceras partes que tengan riesgo reputacional o se encuentren relacionados con lavado de activos, financiación del terrorismo o delitos conexos </t>
  </si>
  <si>
    <t>EXTREMO</t>
  </si>
  <si>
    <t>CLA2</t>
  </si>
  <si>
    <t>El enlace de contratación de cada una de las áreas de la entidad que llevan a cabo procesos de contratación, de forma permanente previo a la suscripción del contrato, realizan el conocimiento de la contraparte mediante los formatos implementados para tal fin, al igual que la debida diligencia inicial mediante la consulta en la plataforma que la entidad disponga con el fin de gestionar cualquier alerta o inusualidad que pudiera exponer a la entidad al contagio.</t>
  </si>
  <si>
    <t>Adquisición de bienes y servicios</t>
  </si>
  <si>
    <t xml:space="preserve">La entidad cuenta con enlaces asignados en cada una de las diferentes dependencias que tienen procesos  de contratación  los cuales cuentan con usuario y contraseña para la verificación. </t>
  </si>
  <si>
    <t>Realizar una sensibilización a los supervisores de contratos para fortalecer su conocimiento en el desarrollo de su gestión, incluyendo el monitoreo periódico de LA/FT</t>
  </si>
  <si>
    <t>Profesional Especializado grado 6 - Adquisición de Bienes y Servicios</t>
  </si>
  <si>
    <t>Lista de asistencia a la jornada de sensibilización</t>
  </si>
  <si>
    <t>(Jornada de sensibilización realizada / 1) * 100</t>
  </si>
  <si>
    <t xml:space="preserve">Se realizó una sensibilización a los supervisores sobre el manual de supervisión.
Adicional se realiza socialización a los enlaces sobre el inicio de los contratos incluyendo el monitoreo periódico de LA/FT. </t>
  </si>
  <si>
    <t>Control: 
CLA2, CLA3 y CLA4_Consultas por mes y enlace 202401-202408
Plan de tratamiento:
CLA2_2_1 Remisión de documentos SARLAFT
CLA2_2_1 Socialización a supervisores
CLA2_2_1 Socialización actualización de los manuales M-DA-013 y M-DA-015</t>
  </si>
  <si>
    <t>Control: En la plataforma Compliance se evidencian las consultas realizadas por los enlaces de contratación de cada una de las dependencias de la entidad.
Plan de tratamiento: La Dirección Corporativa realizó la jornada planeada a los supervisores y adicional a los enlaces de contratación.</t>
  </si>
  <si>
    <r>
      <rPr>
        <b/>
        <sz val="12"/>
        <color rgb="FF000000"/>
        <rFont val="Arial"/>
      </rPr>
      <t>Seguimiento al Control:</t>
    </r>
    <r>
      <rPr>
        <sz val="12"/>
        <color rgb="FF000000"/>
        <rFont val="Arial"/>
      </rPr>
      <t xml:space="preserve"> Se valida el total de funcionarios que realizaron consultas en el aplicativo Compliance (periodo enero / agosto 2024), referente a los procesos de contratación con el fin de validar cualquier alerta o inusualidad que ponga en riesgo a la entidad. 
</t>
    </r>
    <r>
      <rPr>
        <b/>
        <sz val="12"/>
        <color rgb="FF000000"/>
        <rFont val="Arial"/>
      </rPr>
      <t>Seguimiento al Plan de tratamiento:</t>
    </r>
    <r>
      <rPr>
        <sz val="12"/>
        <color rgb="FF000000"/>
        <rFont val="Arial"/>
      </rPr>
      <t xml:space="preserve"> Se validan las listas de asistencias a las reuniones de: 1. Socialización a supervisores del 29 de mayo de 2024. 2. Socialización actualización de los manuales M-DA-013 y M-DA-015 realizada el 22 de agosto de 2024. Así mismo, se valida la remisión de los documentos SARLAFT, vía correo electrónico institucional: Presentación SARLAFT 2024.pptx; R-DA-020 Formato Conocimiento Persona Natural - Vinculación Laboral V.2.pdf; R-DA-145 Formato Conocimiento Persona Jurídica V.0.pdf; R-DA-146 Formato Conocimiento Persona Natural V.0.pdf; R-DA-147 Formato Conocimiento otras entidades V.0.pdf</t>
    </r>
  </si>
  <si>
    <t xml:space="preserve">Se cuenta con un profesional en contratación para verificación en los procesos de convocatoria publica. </t>
  </si>
  <si>
    <t>Actualizar el formato de lista de chequeo documental asociada a los contratos de TRANSMILENIO S.A., estableciendo la obligación de remitir el soporte de verificación SARLAFT, previo a la suscripción de todos y cada uno de los contratos</t>
  </si>
  <si>
    <t>Lista de chequeo actualizada</t>
  </si>
  <si>
    <t>(1 documento actualizado / 1) * 100</t>
  </si>
  <si>
    <t>Se actualizó la versión 4 de enero de 2024, de la lista de checheo incluyendo los siguientes documentos: 
1. Soporte de consulta LA / FT (Herramienta de la entidad)
2. Formato diligenciado R-DA 145 Formulario para conocimiento de persona jurídica o sin personería para la prevención LA - FT según aplique
3. Formato diligenciado R-DA 146 Formulario para conocimiento de persona natural para la prevención LA / FT según aplique
4. Formato diligenciado R-DA 147 Formulario para conocimiento de otras entidades para la prevención LA/FT según aplique</t>
  </si>
  <si>
    <t>Control: 
CLA2, CLA3 y CLA4_Consultas por mes y enlace 202401-202408
Plan de tratamiento:
CLA2_2_2 Formatos publicados ABYS
CLA2_2_2 R-DA-116 Lista de Chequeo Documental V4
CLA2_2_2 R-DA-116 Lista de Chequeo Documental V5</t>
  </si>
  <si>
    <t>Control: En la plataforma Compliance se evidencian las consultas realizadas por los enlaces de contratación de la Dirección Corporativa.
Plan de tratamiento: La versión 4 se adoptó en el SIGEST, previa validación de la incorporación de los documentos asociados a LA / FT, actualmente se encuentra vigente la versión 5 la cual contiene la información.</t>
  </si>
  <si>
    <r>
      <rPr>
        <b/>
        <sz val="12"/>
        <color rgb="FF000000"/>
        <rFont val="Arial"/>
      </rPr>
      <t>Seguimiento al Control:</t>
    </r>
    <r>
      <rPr>
        <sz val="12"/>
        <color rgb="FF000000"/>
        <rFont val="Arial"/>
      </rPr>
      <t xml:space="preserve"> Se valida el total de enlaces de contratación de la Dirección Corporativa de las dependencias que realizaron consultas en el aplicativo Compliance (periodo enero / agosto 2024), referente a los procesos de contratación para validar cualquier alerta o inusualidad que ponga en riesgo a la entidad.
</t>
    </r>
    <r>
      <rPr>
        <b/>
        <sz val="12"/>
        <color rgb="FF000000"/>
        <rFont val="Arial"/>
      </rPr>
      <t>Seguimiento al Plan de tratamiento:</t>
    </r>
    <r>
      <rPr>
        <sz val="12"/>
        <color rgb="FF000000"/>
        <rFont val="Arial"/>
      </rPr>
      <t xml:space="preserve"> Se valida la actualización de los formatos referenciados, con la inclusión de los cambios indicados. En igual forma, se valida la publicación de los mismos en el aplicativo SIGEST.</t>
    </r>
  </si>
  <si>
    <t>LA3</t>
  </si>
  <si>
    <t xml:space="preserve">Posibilidad de contagio por fallas en la identificación de alertas preventivas en vinculación de servidores públicos (empleados públicos o trabajadores oficiales) o durante la relación laboral </t>
  </si>
  <si>
    <t>Vinculación de servidores públicos expuestos al riesgo de LA/FT</t>
  </si>
  <si>
    <t xml:space="preserve">Contratar con servidores públicos que tengan riesgo reputacional o se encuentren relacionados con lavado de activos, financiación del terrorismo o delitos conexos </t>
  </si>
  <si>
    <t>CLA3</t>
  </si>
  <si>
    <t>El Profesional Especializado Grado 6 - Talento Humano de forma permanente previo a la vinculación de los empleados públicos y trabajadores oficiales, mediante el formato implementado para tal fin, al igual que la debida diligencia inicial mediante la consulta en la plataforma que la entidad disponga con el fin de gestionar cualquier alerta o inusualidad que pudiera exponer a la entidad al contagio.</t>
  </si>
  <si>
    <t>Gestión de Talento Humano</t>
  </si>
  <si>
    <t>Durante el periodo comprendido entre mayo y agosto de 2024 ingresaron un total de 47 funcionarios de los cuales 46 son trabajadores oficiales y 1 empleado público, quienes diligenciaron y entregaron el formato R-DA-020 Formulario para el conocimiento de persona natural por vinculación laboral, para la prevención del Lavado de Activos y Financiación del Terrorismo - LA / FT previo a su vinculación y se procedió a realizar la consulta en la plataforma Compliance y en los casos que se haya generado novedad se escaló la alerta al profesional del equipo de apoyo de SARLAFT para el respectivo tramite. 
Los documentos reposan en la historia laboral de cada uno de los vinculados de forma confidencial.</t>
  </si>
  <si>
    <t>Realizar consulta aleatoria al 5% de los servidores públicos activos en la entidad en la plataforma con la que cuenta la entidad</t>
  </si>
  <si>
    <t>Profesional especializado grado 6 - Talento Humano</t>
  </si>
  <si>
    <t>Registro de la consulta en la plataforma, el cual puede verificarse directamente.</t>
  </si>
  <si>
    <t>(# Consultas en la plataforma realizadas / # personas correspondientes al 5% de funcionarios vinculado) * 100</t>
  </si>
  <si>
    <t>Dentro del plazo establecido se realizó la consulta en la plataforma Compliance de 40 funcionarios activos que corresponde al 10% de la planta activa. La selección de forma aleatoria se estableció que se tomarían los últimos funcionarios que enviaran la actualización de la Hoja de vida por la plataforma SIDEAP.
De las consultas realizadas ninguna genero novedades asociadas a LA-FT.</t>
  </si>
  <si>
    <t>El soporte de la consulta se entrega para custodia del profesional del equipo apoyo a SARLAFT de la OAP debido a que contiene información confidencial.
Control: 
CLA2, CLA3 y CLA4_Consultas por mes y enlace 202401-202408
Plan de tratamiento:
CLA3_ Correo soportes de consulta de nomina</t>
  </si>
  <si>
    <t>Control: En la plataforma Compliance se evidencian las consultas realizadas por el Profesional Especializado Grado 06 - Talento Humando de la Dirección Corporativa.
Plan de tratamiento: En el sistema no se presentaron novedades asociadas a las consultas realizadas, los documentos se archivan en la carpeta digital de SARLAFT.</t>
  </si>
  <si>
    <r>
      <t>Al tratarse de información clasificada y reservada para la entidad, la Oficina de Control Interno validó in situ, con la profesional responsable de realizar el monitoreo de los riesgos de LAFT (de la OAP),  suscribiendo de este modo acta de reunión.</t>
    </r>
    <r>
      <rPr>
        <b/>
        <sz val="12"/>
        <rFont val="Arial"/>
        <family val="2"/>
      </rPr>
      <t xml:space="preserve">
Seguimiento al Control:</t>
    </r>
    <r>
      <rPr>
        <sz val="12"/>
        <rFont val="Arial"/>
        <family val="2"/>
      </rPr>
      <t xml:space="preserve"> Se valida el total de usuarios que realizaron consultas en el aplicativo Compliance (periodo enero / agosto 2024), referente a los procesos de contratación con el fin de validar cualquier alerta o inusualidad que ponga en riesgo a la entidad. 
</t>
    </r>
    <r>
      <rPr>
        <b/>
        <sz val="12"/>
        <rFont val="Arial"/>
        <family val="2"/>
      </rPr>
      <t>Seguimiento al Plan de tratamiento:</t>
    </r>
    <r>
      <rPr>
        <sz val="12"/>
        <rFont val="Arial"/>
        <family val="2"/>
      </rPr>
      <t xml:space="preserve"> Se validan correos electrónicos que dan cuenta del cumplimiento de la actividad. El monitoreo se realizó </t>
    </r>
    <r>
      <rPr>
        <i/>
        <sz val="12"/>
        <rFont val="Arial"/>
        <family val="2"/>
      </rPr>
      <t>in situ, con la suscripción de acta de reunión</t>
    </r>
    <r>
      <rPr>
        <sz val="12"/>
        <rFont val="Arial"/>
        <family val="2"/>
      </rPr>
      <t>.</t>
    </r>
  </si>
  <si>
    <t>LA4</t>
  </si>
  <si>
    <t>Posibilidad de contagio por fallas en la identificación de alertas preventivas en la gestión precontractual o contractual de socios de negocios (procesos de negocios colaterales)</t>
  </si>
  <si>
    <t xml:space="preserve">Celebración de negocios colaterales con terceros que tengan exposición al riesgo de LA/FT </t>
  </si>
  <si>
    <t xml:space="preserve">Contratar con socios de negocios que tengan riesgo reputacional o se encuentren relacionados con lavado de activos, financiación del terrorismo o delitos conexos </t>
  </si>
  <si>
    <t>CLA4</t>
  </si>
  <si>
    <t>El Profesional Especializado Grado 6 - Negocios de Explotación Colaterales y el equipo de la Subgerencia de Negocios Colaterales de forma permanente previo a la suscripción de cualquier relación comercial, realiza conocimiento de la contraparte mediante los formatos implementados para tal fin, al igual que la debida diligencia inicial mediante la consulta en la plataforma que la entidad disponga con el fin de gestionar cualquier alerta o inusualidad que pudiera exponer a la entidad al contagio.</t>
  </si>
  <si>
    <t>Gestión de Mercadeo</t>
  </si>
  <si>
    <t xml:space="preserve">El equipo de la Subgerencia de Negocios Colaterales ha gestionado el conocimiento de la contraparte mediante la revisión de los formatos SARLAFT aportados por las personas naturales y jurídicas, al igual que la debida diligencia inicial mediante la consulta en la plataforma dispuesta, previo a la suscripción de cualquier relación comercial o contractual. </t>
  </si>
  <si>
    <t>Adoptar en el sistema de gestión el formato de lista de chequeo documental asociadas a los contratos de explotación colateral en la cual incluyan los documentos asociados a SARLAFT</t>
  </si>
  <si>
    <t>Profesional Especializado Grado 6 - Negocios de Explotación Colaterales</t>
  </si>
  <si>
    <t>Formato adoptado en el sistema de gestión de la Entidad</t>
  </si>
  <si>
    <t>(Un documento actualizado en el sistema de gestión de la Entidad/1)*100</t>
  </si>
  <si>
    <t xml:space="preserve">El formato R-SN-029 «Lista de chequeo documental para la contratación de la explotación colateral» fue adoptado en el sistema de gestión de la Entidad en el proceso de Gestión de Mercadeo el día 29/08/2024. Enlace Intranet: </t>
  </si>
  <si>
    <t>Control: 
CLA2, CLA3 y CLA4_Consultas por mes y enlace 202401-202408
Plan de tratamiento:
CLA4_1_ Formatos publicados GM
CLA4_2_ Correo base de datos terceros GM</t>
  </si>
  <si>
    <t>Control: En la plataforma Compliance se evidencian las consultas realizadas por el enlace de contratación
Plan de tratamiento: Se adoptó el formato de lista de chequeo, igualmente se actualizaron dos formatos adicionales que hacen parte de la lista de chequeo</t>
  </si>
  <si>
    <r>
      <t xml:space="preserve">Al tratarse de información clasificada y reservada para la entidad, la Oficina de Control Interno validó in situ, con la profesional responsable </t>
    </r>
    <r>
      <rPr>
        <sz val="12"/>
        <rFont val="Arial"/>
        <family val="2"/>
      </rPr>
      <t>de realizar el monitoreo de los riesgos de LAFT (de la OAP)</t>
    </r>
    <r>
      <rPr>
        <sz val="12"/>
        <color theme="1"/>
        <rFont val="Arial"/>
        <family val="2"/>
      </rPr>
      <t>,  suscribiendo de este modo acta de reunión.</t>
    </r>
    <r>
      <rPr>
        <b/>
        <sz val="12"/>
        <color theme="1"/>
        <rFont val="Arial"/>
        <family val="2"/>
      </rPr>
      <t xml:space="preserve">
Seguimiento al Control:</t>
    </r>
    <r>
      <rPr>
        <sz val="12"/>
        <color theme="1"/>
        <rFont val="Arial"/>
        <family val="2"/>
      </rPr>
      <t xml:space="preserve"> Se valida el total de usuarios que realizaron consultas en el aplicativo Compliance (periodo enero / agosto 2024), referente a los procesos de contratación con el fin de validar cualquier alerta o inusualidad que ponga en riesgo a la entidad. 
</t>
    </r>
    <r>
      <rPr>
        <b/>
        <sz val="12"/>
        <color theme="1"/>
        <rFont val="Arial"/>
        <family val="2"/>
      </rPr>
      <t>Seguimiento al Plan de tratamiento:</t>
    </r>
    <r>
      <rPr>
        <sz val="12"/>
        <color theme="1"/>
        <rFont val="Arial"/>
        <family val="2"/>
      </rPr>
      <t xml:space="preserve"> Se valida el formato lista de chequeo, sus archivos complementarios y la publicación en el repositorio oficial de información.</t>
    </r>
  </si>
  <si>
    <t xml:space="preserve">Remitir al equipo de apoyo y al Gestor de Cumplimiento de SARLAFT la base de datos de manera semestral de los contratos de explotación colateral vigentes. </t>
  </si>
  <si>
    <t>Remisión de base de datos</t>
  </si>
  <si>
    <t>(Cantidad de base de datos remitidas a la equipo de apoyo y al Gestor de Cumplimiento de SARLAFT/2)*100</t>
  </si>
  <si>
    <t xml:space="preserve">La base de datos con la información de la relación de los Terceros de la Subgerencia de Negocios Colaterales  fue remitida al equipo de apoyo y gestor de cumplimiento de SARLAFT de la Oficina Asesora de Planeación el día 19/07/2024. </t>
  </si>
  <si>
    <t>Control: 
CLA2, CLA3 y CLA4_Consultas por mes y enlace 202401-202408
Plan de tratamiento:
CLA4_2_ Correo base de datos terceros GM</t>
  </si>
  <si>
    <t xml:space="preserve">Control: En la plataforma Compliance se evidencian las consultas realizadas por el enlace de contratación.
Plan de tratamiento: Se cargo en la plataforma Compliance la base de datos remitida por la Subgerencia de Negocios Colaterales </t>
  </si>
  <si>
    <r>
      <t>Al tratarse de información clasificada y reservada para la entidad, la Oficina de Control Interno validó in situ, con la profesional respon</t>
    </r>
    <r>
      <rPr>
        <sz val="12"/>
        <rFont val="Arial"/>
        <family val="2"/>
      </rPr>
      <t>sable de realizar el monitoreo de los riesgos de LAFT (de la OAP)</t>
    </r>
    <r>
      <rPr>
        <sz val="12"/>
        <color theme="1"/>
        <rFont val="Arial"/>
        <family val="2"/>
      </rPr>
      <t>,  suscribiendo de este modo acta de reunión.</t>
    </r>
    <r>
      <rPr>
        <b/>
        <sz val="12"/>
        <color theme="1"/>
        <rFont val="Arial"/>
        <family val="2"/>
      </rPr>
      <t xml:space="preserve">
Seguimiento al Control:</t>
    </r>
    <r>
      <rPr>
        <sz val="12"/>
        <color theme="1"/>
        <rFont val="Arial"/>
        <family val="2"/>
      </rPr>
      <t xml:space="preserve"> Se valida el total de usuarios que realizaron consultas en el aplicativo Compliance (periodo enero / agosto 2024), referente a los procesos de contratación con el fin de validar cualquier alerta o inusualidad que ponga en riesgo a la entidad. 
</t>
    </r>
    <r>
      <rPr>
        <b/>
        <sz val="12"/>
        <color theme="1"/>
        <rFont val="Arial"/>
        <family val="2"/>
      </rPr>
      <t>Seguimiento al Plan de tratamiento:</t>
    </r>
    <r>
      <rPr>
        <sz val="12"/>
        <color theme="1"/>
        <rFont val="Arial"/>
        <family val="2"/>
      </rPr>
      <t xml:space="preserve"> Se valida la remisión de la relación información de terceros por parte de la Subgerencia de Negocios Colaterales a la Oficina Asesora de Planeación el día 7 de julio de 2024. </t>
    </r>
  </si>
  <si>
    <t>LA5</t>
  </si>
  <si>
    <t>Posibilidad de contagio por fallas en la identificación de alertas preventivas en la gestión precontractual o contractual de concesionarios (Agentes del Sistema)</t>
  </si>
  <si>
    <t xml:space="preserve">Celebración o continuidad de los contratos de concesión con terceros que tengan exposición al riesgo de LA/FT </t>
  </si>
  <si>
    <t xml:space="preserve">Contratar con concesionarios que tengan riesgo reputacional o se encuentren relacionados con lavado de activos, financiación del terrorismo o delitos conexos </t>
  </si>
  <si>
    <t>CLA5</t>
  </si>
  <si>
    <t>Profesional Especializado Grado 06 - Estudios Sectoriales y Seguimiento a Concesiones, en el primer semestre de la vigencia solicita la composición accionaria de los concesionarios con el fin de remitir la información a la Oficina Asesora de Planeación para gestionar cualquier alerta o inusualidad que pudiera exponer a la entidad al contagio.</t>
  </si>
  <si>
    <t>Gestión Económica de los Agentes del Sistema</t>
  </si>
  <si>
    <t>Se suministra la base de datos debidamente diligenciada y actualizada</t>
  </si>
  <si>
    <t>Recibir y consolidar en una base de datos en Excel las composiciones accionarias de los concesionarios anualmente y realizar el envío a la OAP.</t>
  </si>
  <si>
    <t>Profesional Especializado Grado 06 - Estudios Sectoriales y seguimiento a concesiones</t>
  </si>
  <si>
    <t>Base de datos de composiciones accionarias de concesionarios actualizada y envidad</t>
  </si>
  <si>
    <t>Base de datos de composiciones accionarias actualizada y enviada / 1</t>
  </si>
  <si>
    <t>CLA5_ Soporte de envío de la información</t>
  </si>
  <si>
    <t>Control: para el caso del control se evidenció que se debe ajustar su redacción, debido a que es una obligación contractual la remisión de la información por parte de los concesionarios.
Plan de tratamiento: Se recibió la información correspondiente a la base de datos, la consulta se cargará en septiembre de 2024</t>
  </si>
  <si>
    <r>
      <t>Al tratarse de información clasificada y reservada para la entidad, la Oficina de Control Interno validó in situ, con la profesional responsabl</t>
    </r>
    <r>
      <rPr>
        <sz val="12"/>
        <rFont val="Arial"/>
        <family val="2"/>
      </rPr>
      <t>e de realizar el monitoreo de los riesgos de LAFT (de la OAP)</t>
    </r>
    <r>
      <rPr>
        <sz val="12"/>
        <color theme="1"/>
        <rFont val="Arial"/>
        <family val="2"/>
      </rPr>
      <t>,  suscribiendo de este modo acta de reunión.</t>
    </r>
    <r>
      <rPr>
        <b/>
        <sz val="12"/>
        <color theme="1"/>
        <rFont val="Arial"/>
        <family val="2"/>
      </rPr>
      <t xml:space="preserve">
</t>
    </r>
    <r>
      <rPr>
        <sz val="12"/>
        <color theme="1"/>
        <rFont val="Arial"/>
        <family val="2"/>
      </rPr>
      <t xml:space="preserve">
Se puede evidenciar que el Control y la actividad del plan de tratamien</t>
    </r>
    <r>
      <rPr>
        <sz val="12"/>
        <rFont val="Arial"/>
        <family val="2"/>
      </rPr>
      <t>to, corresponde a la misma actividad o acción</t>
    </r>
    <r>
      <rPr>
        <sz val="12"/>
        <color theme="1"/>
        <rFont val="Arial"/>
        <family val="2"/>
      </rPr>
      <t>. Se valida la remisión de la Base de datos de composiciones accionarias de los concesionarios actualizada, el día 27 de agosto de 2024.</t>
    </r>
  </si>
  <si>
    <t>Mapa de Calor Riesgo Inherente LA/FT
(Probabilidad X Impacto)</t>
  </si>
  <si>
    <t>Mapa de Calor Riesgo Residual LA/FT
(Probabilidad X Impacto)</t>
  </si>
  <si>
    <t>PROBABILIDAD</t>
  </si>
  <si>
    <t>VALOR</t>
  </si>
  <si>
    <t>Nivel del Riesgo</t>
  </si>
  <si>
    <t>Muy Alta</t>
  </si>
  <si>
    <t>Extremo</t>
  </si>
  <si>
    <t>Alta</t>
  </si>
  <si>
    <t>Alto</t>
  </si>
  <si>
    <t>Media</t>
  </si>
  <si>
    <t>Moderado</t>
  </si>
  <si>
    <t>Baja</t>
  </si>
  <si>
    <t>Bajo</t>
  </si>
  <si>
    <t>Mínima</t>
  </si>
  <si>
    <t>IMPACTO</t>
  </si>
  <si>
    <t>Leve</t>
  </si>
  <si>
    <t>Menor</t>
  </si>
  <si>
    <t>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</si>
</sst>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23" x14ac:knownFonts="1">
    <font>
      <sz val="11"/>
      <color theme="1"/>
      <name val="Aptos Narrow"/>
      <family val="2"/>
      <scheme val="minor"/>
    </font>
    <font>
      <sz val="11"/>
      <color theme="1"/>
      <name val="Aptos Narrow"/>
      <family val="2"/>
      <scheme val="minor"/>
    </font>
    <font>
      <sz val="11"/>
      <color theme="1"/>
      <name val="Arial"/>
      <family val="2"/>
    </font>
    <font>
      <b/>
      <sz val="20"/>
      <color theme="1"/>
      <name val="Arial"/>
      <family val="2"/>
    </font>
    <font>
      <sz val="20"/>
      <color theme="1"/>
      <name val="Arial"/>
      <family val="2"/>
    </font>
    <font>
      <sz val="14"/>
      <color theme="1"/>
      <name val="Arial"/>
      <family val="2"/>
    </font>
    <font>
      <b/>
      <sz val="12"/>
      <name val="Arial"/>
      <family val="2"/>
    </font>
    <font>
      <b/>
      <sz val="10"/>
      <name val="Arial"/>
      <family val="2"/>
    </font>
    <font>
      <b/>
      <sz val="10"/>
      <color rgb="FF000000"/>
      <name val="Arial"/>
      <family val="2"/>
    </font>
    <font>
      <sz val="8"/>
      <name val="Aptos Narrow"/>
      <family val="2"/>
      <scheme val="minor"/>
    </font>
    <font>
      <sz val="16"/>
      <color theme="1"/>
      <name val="Arial"/>
      <family val="2"/>
    </font>
    <font>
      <b/>
      <sz val="16"/>
      <color theme="1"/>
      <name val="Arial"/>
      <family val="2"/>
    </font>
    <font>
      <b/>
      <sz val="16"/>
      <color theme="0"/>
      <name val="Arial"/>
      <family val="2"/>
    </font>
    <font>
      <b/>
      <sz val="16"/>
      <name val="Arial"/>
      <family val="2"/>
    </font>
    <font>
      <sz val="12"/>
      <color theme="1"/>
      <name val="Arial"/>
      <family val="2"/>
    </font>
    <font>
      <sz val="12"/>
      <name val="Arial"/>
      <family val="2"/>
    </font>
    <font>
      <sz val="12"/>
      <color rgb="FF000000"/>
      <name val="Arial"/>
      <family val="2"/>
    </font>
    <font>
      <sz val="9"/>
      <color indexed="81"/>
      <name val="Tahoma"/>
      <family val="2"/>
    </font>
    <font>
      <b/>
      <sz val="12"/>
      <color theme="1"/>
      <name val="Arial"/>
      <family val="2"/>
    </font>
    <font>
      <b/>
      <sz val="12"/>
      <color theme="0"/>
      <name val="Arial"/>
      <family val="2"/>
    </font>
    <font>
      <i/>
      <sz val="12"/>
      <name val="Arial"/>
      <family val="2"/>
    </font>
    <font>
      <b/>
      <sz val="12"/>
      <color rgb="FF000000"/>
      <name val="Arial"/>
    </font>
    <font>
      <sz val="12"/>
      <color rgb="FF000000"/>
      <name val="Arial"/>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DEDED"/>
        <bgColor indexed="64"/>
      </patternFill>
    </fill>
    <fill>
      <patternFill patternType="solid">
        <fgColor rgb="FFD9E1F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206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indexed="64"/>
      </bottom>
      <diagonal/>
    </border>
    <border>
      <left style="thin">
        <color rgb="FF000000"/>
      </left>
      <right/>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top/>
      <bottom style="medium">
        <color indexed="64"/>
      </bottom>
      <diagonal/>
    </border>
    <border>
      <left/>
      <right/>
      <top/>
      <bottom style="thin">
        <color rgb="FF000000"/>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1" fillId="0" borderId="0"/>
    <xf numFmtId="0" fontId="1" fillId="0" borderId="0"/>
  </cellStyleXfs>
  <cellXfs count="188">
    <xf numFmtId="0" fontId="0" fillId="0" borderId="0" xfId="0"/>
    <xf numFmtId="0" fontId="2" fillId="0" borderId="0" xfId="1" applyFont="1" applyAlignment="1">
      <alignment horizontal="justify" vertical="center"/>
    </xf>
    <xf numFmtId="49" fontId="3" fillId="2" borderId="1" xfId="2" applyNumberFormat="1" applyFont="1" applyFill="1" applyBorder="1" applyAlignment="1">
      <alignment vertical="center" wrapText="1"/>
    </xf>
    <xf numFmtId="49" fontId="4" fillId="2" borderId="1" xfId="2" applyNumberFormat="1" applyFont="1" applyFill="1" applyBorder="1" applyAlignment="1">
      <alignment vertical="center" wrapText="1"/>
    </xf>
    <xf numFmtId="0" fontId="5" fillId="0" borderId="0" xfId="1" applyFont="1" applyAlignment="1">
      <alignment horizontal="justify" vertical="center"/>
    </xf>
    <xf numFmtId="0" fontId="0" fillId="0" borderId="0" xfId="0" applyAlignment="1">
      <alignment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10" borderId="9"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8" fillId="5" borderId="14"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5" borderId="43" xfId="0" applyFont="1" applyFill="1" applyBorder="1" applyAlignment="1">
      <alignment horizontal="center" vertical="center"/>
    </xf>
    <xf numFmtId="0" fontId="7"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7" fillId="12" borderId="25" xfId="0" applyFont="1" applyFill="1" applyBorder="1" applyAlignment="1">
      <alignment horizontal="center" vertical="center"/>
    </xf>
    <xf numFmtId="0" fontId="7" fillId="12" borderId="36" xfId="0" applyFont="1" applyFill="1" applyBorder="1" applyAlignment="1">
      <alignment horizontal="center" vertical="center"/>
    </xf>
    <xf numFmtId="0" fontId="7" fillId="12" borderId="37" xfId="0" applyFont="1" applyFill="1" applyBorder="1" applyAlignment="1">
      <alignment horizontal="center" vertical="center"/>
    </xf>
    <xf numFmtId="0" fontId="7" fillId="12" borderId="38" xfId="0" applyFont="1" applyFill="1" applyBorder="1" applyAlignment="1">
      <alignment horizontal="center" vertical="center"/>
    </xf>
    <xf numFmtId="0" fontId="7" fillId="12" borderId="39" xfId="0" applyFont="1" applyFill="1" applyBorder="1" applyAlignment="1">
      <alignment horizontal="center" vertical="center"/>
    </xf>
    <xf numFmtId="0" fontId="7" fillId="12" borderId="41" xfId="0" applyFont="1" applyFill="1" applyBorder="1" applyAlignment="1">
      <alignment horizontal="center" vertical="center"/>
    </xf>
    <xf numFmtId="0" fontId="7" fillId="12" borderId="44" xfId="0" applyFont="1" applyFill="1" applyBorder="1" applyAlignment="1">
      <alignment horizontal="center" vertical="center"/>
    </xf>
    <xf numFmtId="0" fontId="7" fillId="13" borderId="35" xfId="0" applyFont="1" applyFill="1" applyBorder="1" applyAlignment="1">
      <alignment vertical="center"/>
    </xf>
    <xf numFmtId="0" fontId="7" fillId="13" borderId="39" xfId="0" applyFont="1" applyFill="1" applyBorder="1" applyAlignment="1">
      <alignment horizontal="center" vertical="center"/>
    </xf>
    <xf numFmtId="0" fontId="7" fillId="13" borderId="41" xfId="0" applyFont="1" applyFill="1" applyBorder="1" applyAlignment="1">
      <alignment horizontal="center" vertical="center"/>
    </xf>
    <xf numFmtId="0" fontId="7" fillId="13" borderId="4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45" xfId="0" applyFont="1" applyFill="1" applyBorder="1" applyAlignment="1">
      <alignment horizontal="center" vertical="center"/>
    </xf>
    <xf numFmtId="0" fontId="7" fillId="13" borderId="25" xfId="0" applyFont="1" applyFill="1" applyBorder="1" applyAlignment="1">
      <alignment horizontal="center" vertical="center" wrapText="1"/>
    </xf>
    <xf numFmtId="0" fontId="7" fillId="13" borderId="2" xfId="0" applyFont="1" applyFill="1" applyBorder="1" applyAlignment="1">
      <alignment horizontal="centerContinuous" vertical="center" wrapText="1"/>
    </xf>
    <xf numFmtId="0" fontId="7" fillId="13" borderId="3" xfId="0" applyFont="1" applyFill="1" applyBorder="1" applyAlignment="1">
      <alignment horizontal="centerContinuous" vertical="center" wrapText="1"/>
    </xf>
    <xf numFmtId="0" fontId="7" fillId="13" borderId="4" xfId="0" applyFont="1" applyFill="1" applyBorder="1" applyAlignment="1">
      <alignment horizontal="centerContinuous" vertical="center" wrapText="1"/>
    </xf>
    <xf numFmtId="0" fontId="8" fillId="11" borderId="1" xfId="0" applyFont="1" applyFill="1" applyBorder="1" applyAlignment="1">
      <alignment horizontal="left" vertical="center" wrapText="1" indent="12"/>
    </xf>
    <xf numFmtId="0" fontId="8" fillId="10" borderId="1" xfId="0" applyFont="1" applyFill="1" applyBorder="1" applyAlignment="1">
      <alignment horizontal="left" vertical="center" wrapText="1" indent="12"/>
    </xf>
    <xf numFmtId="0" fontId="8" fillId="11" borderId="27" xfId="0" applyFont="1" applyFill="1" applyBorder="1" applyAlignment="1">
      <alignment horizontal="center" vertical="center" wrapText="1"/>
    </xf>
    <xf numFmtId="0" fontId="8" fillId="10" borderId="18" xfId="0" applyFont="1" applyFill="1" applyBorder="1" applyAlignment="1">
      <alignment horizontal="left" vertical="center" wrapText="1" indent="12"/>
    </xf>
    <xf numFmtId="0" fontId="8" fillId="9" borderId="18" xfId="0" applyFont="1" applyFill="1" applyBorder="1" applyAlignment="1">
      <alignment horizontal="left" vertical="center" wrapText="1" indent="12"/>
    </xf>
    <xf numFmtId="0" fontId="10" fillId="0" borderId="0" xfId="1" applyFont="1" applyAlignment="1">
      <alignment horizontal="justify" vertical="center"/>
    </xf>
    <xf numFmtId="0" fontId="11" fillId="7" borderId="2" xfId="2" applyFont="1" applyFill="1" applyBorder="1" applyAlignment="1" applyProtection="1">
      <alignment horizontal="centerContinuous" vertical="center" wrapText="1"/>
      <protection locked="0"/>
    </xf>
    <xf numFmtId="0" fontId="11" fillId="7" borderId="3" xfId="2" applyFont="1" applyFill="1" applyBorder="1" applyAlignment="1" applyProtection="1">
      <alignment horizontal="centerContinuous" vertical="center" wrapText="1"/>
      <protection locked="0"/>
    </xf>
    <xf numFmtId="0" fontId="11" fillId="14" borderId="35" xfId="1" applyFont="1" applyFill="1" applyBorder="1" applyAlignment="1">
      <alignment horizontal="centerContinuous" vertical="center"/>
    </xf>
    <xf numFmtId="0" fontId="10" fillId="14" borderId="53" xfId="1" applyFont="1" applyFill="1" applyBorder="1" applyAlignment="1">
      <alignment horizontal="centerContinuous" vertical="center"/>
    </xf>
    <xf numFmtId="0" fontId="12" fillId="14" borderId="53" xfId="1" applyFont="1" applyFill="1" applyBorder="1" applyAlignment="1">
      <alignment horizontal="centerContinuous" vertical="center"/>
    </xf>
    <xf numFmtId="0" fontId="12" fillId="14" borderId="54" xfId="1" applyFont="1" applyFill="1" applyBorder="1" applyAlignment="1">
      <alignment horizontal="centerContinuous" vertical="center"/>
    </xf>
    <xf numFmtId="0" fontId="12" fillId="16" borderId="3" xfId="1" applyFont="1" applyFill="1" applyBorder="1" applyAlignment="1">
      <alignment horizontal="centerContinuous" vertical="center"/>
    </xf>
    <xf numFmtId="0" fontId="12" fillId="16" borderId="4" xfId="1" applyFont="1" applyFill="1" applyBorder="1" applyAlignment="1">
      <alignment horizontal="centerContinuous" vertical="center"/>
    </xf>
    <xf numFmtId="0" fontId="6" fillId="6" borderId="29" xfId="1" applyFont="1" applyFill="1" applyBorder="1" applyAlignment="1">
      <alignment horizontal="left" vertical="center" wrapText="1"/>
    </xf>
    <xf numFmtId="0" fontId="6" fillId="6" borderId="30" xfId="1" applyFont="1" applyFill="1" applyBorder="1" applyAlignment="1">
      <alignment horizontal="left" vertical="center" wrapText="1"/>
    </xf>
    <xf numFmtId="0" fontId="6" fillId="6" borderId="31" xfId="1" applyFont="1" applyFill="1" applyBorder="1" applyAlignment="1">
      <alignment horizontal="left" vertical="center" wrapText="1"/>
    </xf>
    <xf numFmtId="0" fontId="6" fillId="6" borderId="47" xfId="1" applyFont="1" applyFill="1" applyBorder="1" applyAlignment="1">
      <alignment horizontal="left" vertical="center" wrapText="1"/>
    </xf>
    <xf numFmtId="0" fontId="6" fillId="6" borderId="32" xfId="1" applyFont="1" applyFill="1" applyBorder="1" applyAlignment="1">
      <alignment horizontal="left" vertical="center" wrapText="1"/>
    </xf>
    <xf numFmtId="0" fontId="6" fillId="8" borderId="51" xfId="1" applyFont="1" applyFill="1" applyBorder="1" applyAlignment="1">
      <alignment horizontal="left" vertical="center" wrapText="1"/>
    </xf>
    <xf numFmtId="0" fontId="6" fillId="8" borderId="24" xfId="1" applyFont="1" applyFill="1" applyBorder="1" applyAlignment="1">
      <alignment horizontal="left" vertical="center" wrapText="1"/>
    </xf>
    <xf numFmtId="0" fontId="6" fillId="8" borderId="52" xfId="1" applyFont="1" applyFill="1" applyBorder="1" applyAlignment="1">
      <alignment horizontal="left" vertical="center" wrapText="1"/>
    </xf>
    <xf numFmtId="0" fontId="6" fillId="8" borderId="57" xfId="1" applyFont="1" applyFill="1" applyBorder="1" applyAlignment="1">
      <alignment horizontal="left" vertical="center" wrapText="1"/>
    </xf>
    <xf numFmtId="0" fontId="6" fillId="15" borderId="4" xfId="1" applyFont="1" applyFill="1" applyBorder="1" applyAlignment="1">
      <alignment horizontal="left" vertical="center" wrapText="1"/>
    </xf>
    <xf numFmtId="0" fontId="13" fillId="4" borderId="35" xfId="3" applyFont="1" applyFill="1" applyBorder="1" applyAlignment="1">
      <alignment horizontal="centerContinuous" vertical="center"/>
    </xf>
    <xf numFmtId="0" fontId="13" fillId="4" borderId="53" xfId="3" applyFont="1" applyFill="1" applyBorder="1" applyAlignment="1">
      <alignment horizontal="centerContinuous" vertical="center"/>
    </xf>
    <xf numFmtId="0" fontId="13" fillId="4" borderId="54" xfId="3" applyFont="1" applyFill="1" applyBorder="1" applyAlignment="1">
      <alignment horizontal="centerContinuous" vertical="center"/>
    </xf>
    <xf numFmtId="0" fontId="2" fillId="0" borderId="0" xfId="0" applyFont="1"/>
    <xf numFmtId="0" fontId="14" fillId="0" borderId="0" xfId="1" applyFont="1" applyAlignment="1">
      <alignment horizontal="left" vertical="center"/>
    </xf>
    <xf numFmtId="0" fontId="15" fillId="0" borderId="26" xfId="1" applyFont="1" applyBorder="1" applyAlignment="1">
      <alignment horizontal="justify" vertical="center" wrapText="1"/>
    </xf>
    <xf numFmtId="0" fontId="15" fillId="0" borderId="27" xfId="1" applyFont="1" applyBorder="1" applyAlignment="1">
      <alignment horizontal="justify" vertical="center" wrapText="1"/>
    </xf>
    <xf numFmtId="0" fontId="15" fillId="0" borderId="27" xfId="1" applyFont="1" applyBorder="1" applyAlignment="1">
      <alignment vertical="center" wrapText="1"/>
    </xf>
    <xf numFmtId="0" fontId="15" fillId="0" borderId="27" xfId="1" applyFont="1" applyBorder="1" applyAlignment="1">
      <alignment horizontal="left" vertical="center" wrapText="1"/>
    </xf>
    <xf numFmtId="0" fontId="15" fillId="0" borderId="28" xfId="1" applyFont="1" applyBorder="1" applyAlignment="1">
      <alignment horizontal="left" vertical="center" wrapText="1"/>
    </xf>
    <xf numFmtId="0" fontId="15" fillId="0" borderId="48" xfId="1" applyFont="1" applyBorder="1" applyAlignment="1">
      <alignment horizontal="center" vertical="center" wrapText="1"/>
    </xf>
    <xf numFmtId="0" fontId="15" fillId="0" borderId="27" xfId="1" applyFont="1" applyBorder="1" applyAlignment="1">
      <alignment horizontal="center" vertical="center" wrapText="1"/>
    </xf>
    <xf numFmtId="0" fontId="16" fillId="0" borderId="26" xfId="1" applyFont="1" applyBorder="1" applyAlignment="1">
      <alignment horizontal="justify" vertical="center" wrapText="1"/>
    </xf>
    <xf numFmtId="0" fontId="16" fillId="0" borderId="27" xfId="1" applyFont="1" applyBorder="1" applyAlignment="1">
      <alignment horizontal="justify" vertical="center" wrapText="1"/>
    </xf>
    <xf numFmtId="0" fontId="16" fillId="0" borderId="9" xfId="1" applyFont="1" applyBorder="1" applyAlignment="1">
      <alignment horizontal="left" vertical="center" wrapText="1"/>
    </xf>
    <xf numFmtId="0" fontId="16" fillId="0" borderId="9" xfId="1" applyFont="1" applyBorder="1" applyAlignment="1">
      <alignment horizontal="center" vertical="center" wrapText="1"/>
    </xf>
    <xf numFmtId="0" fontId="16" fillId="0" borderId="58" xfId="1" applyFont="1" applyBorder="1" applyAlignment="1">
      <alignment horizontal="justify" vertical="center" wrapText="1"/>
    </xf>
    <xf numFmtId="0" fontId="16" fillId="0" borderId="72" xfId="1" applyFont="1" applyBorder="1" applyAlignment="1">
      <alignment horizontal="center" vertical="center" wrapText="1"/>
    </xf>
    <xf numFmtId="0" fontId="16" fillId="0" borderId="61" xfId="1" applyFont="1" applyBorder="1" applyAlignment="1">
      <alignment horizontal="center" vertical="center" wrapText="1"/>
    </xf>
    <xf numFmtId="0" fontId="16" fillId="0" borderId="77" xfId="1" applyFont="1" applyBorder="1" applyAlignment="1">
      <alignment horizontal="center" vertical="center" wrapText="1"/>
    </xf>
    <xf numFmtId="0" fontId="16" fillId="0" borderId="67" xfId="1" applyFont="1" applyBorder="1" applyAlignment="1">
      <alignment horizontal="center" vertical="center" wrapText="1"/>
    </xf>
    <xf numFmtId="0" fontId="16" fillId="0" borderId="6" xfId="1" applyFont="1" applyBorder="1" applyAlignment="1">
      <alignment horizontal="left" vertical="center" wrapText="1"/>
    </xf>
    <xf numFmtId="0" fontId="16" fillId="0" borderId="5" xfId="1" applyFont="1" applyBorder="1" applyAlignment="1">
      <alignment horizontal="left" vertical="center" wrapText="1"/>
    </xf>
    <xf numFmtId="164" fontId="16" fillId="0" borderId="7" xfId="1" applyNumberFormat="1" applyFont="1" applyBorder="1" applyAlignment="1">
      <alignment horizontal="center" vertical="center" wrapText="1"/>
    </xf>
    <xf numFmtId="0" fontId="14" fillId="0" borderId="0" xfId="0" applyFont="1"/>
    <xf numFmtId="0" fontId="15" fillId="0" borderId="14" xfId="1" applyFont="1" applyBorder="1" applyAlignment="1">
      <alignment horizontal="justify" vertical="center" wrapText="1"/>
    </xf>
    <xf numFmtId="0" fontId="15" fillId="0" borderId="1" xfId="1" applyFont="1" applyBorder="1" applyAlignment="1">
      <alignment horizontal="justify" vertical="center" wrapText="1"/>
    </xf>
    <xf numFmtId="15" fontId="15" fillId="2" borderId="1" xfId="1" applyNumberFormat="1" applyFont="1" applyFill="1" applyBorder="1" applyAlignment="1">
      <alignment horizontal="justify" vertical="center" wrapText="1"/>
    </xf>
    <xf numFmtId="0" fontId="15" fillId="0" borderId="15" xfId="1" applyFont="1" applyBorder="1" applyAlignment="1">
      <alignment horizontal="left" vertical="center" wrapText="1"/>
    </xf>
    <xf numFmtId="0" fontId="15" fillId="0" borderId="49" xfId="1" applyFont="1" applyBorder="1" applyAlignment="1">
      <alignment horizontal="center" vertical="center" wrapText="1"/>
    </xf>
    <xf numFmtId="0" fontId="15" fillId="0" borderId="1" xfId="1" applyFont="1" applyBorder="1" applyAlignment="1">
      <alignment horizontal="center" vertical="center" wrapText="1"/>
    </xf>
    <xf numFmtId="0" fontId="16" fillId="0" borderId="14" xfId="1" applyFont="1" applyBorder="1" applyAlignment="1">
      <alignment horizontal="justify" vertical="center" wrapText="1"/>
    </xf>
    <xf numFmtId="0" fontId="16" fillId="0" borderId="1" xfId="1" applyFont="1" applyBorder="1" applyAlignment="1">
      <alignment horizontal="left" vertical="center" wrapText="1"/>
    </xf>
    <xf numFmtId="0" fontId="16" fillId="0" borderId="1" xfId="1" applyFont="1" applyBorder="1" applyAlignment="1">
      <alignment horizontal="center" vertical="center" wrapText="1"/>
    </xf>
    <xf numFmtId="0" fontId="16" fillId="0" borderId="59" xfId="1" applyFont="1" applyBorder="1" applyAlignment="1">
      <alignment horizontal="justify" vertical="center" wrapText="1"/>
    </xf>
    <xf numFmtId="0" fontId="16" fillId="0" borderId="73" xfId="1" applyFont="1" applyBorder="1" applyAlignment="1">
      <alignment horizontal="center" wrapText="1"/>
    </xf>
    <xf numFmtId="0" fontId="16" fillId="0" borderId="66" xfId="1" applyFont="1" applyBorder="1" applyAlignment="1">
      <alignment horizontal="center" wrapText="1"/>
    </xf>
    <xf numFmtId="0" fontId="16" fillId="0" borderId="78" xfId="1" applyFont="1" applyBorder="1" applyAlignment="1">
      <alignment horizontal="center" wrapText="1"/>
    </xf>
    <xf numFmtId="0" fontId="16" fillId="0" borderId="68" xfId="1" applyFont="1" applyBorder="1" applyAlignment="1">
      <alignment horizontal="center" wrapText="1"/>
    </xf>
    <xf numFmtId="0" fontId="16" fillId="0" borderId="12" xfId="1" applyFont="1" applyBorder="1" applyAlignment="1">
      <alignment horizontal="left" vertical="center" wrapText="1"/>
    </xf>
    <xf numFmtId="0" fontId="16" fillId="0" borderId="11" xfId="1" applyFont="1" applyBorder="1" applyAlignment="1">
      <alignment horizontal="justify" vertical="center" wrapText="1"/>
    </xf>
    <xf numFmtId="164" fontId="16" fillId="0" borderId="13" xfId="1" applyNumberFormat="1" applyFont="1" applyBorder="1" applyAlignment="1">
      <alignment horizontal="center" vertical="center" wrapText="1"/>
    </xf>
    <xf numFmtId="0" fontId="16" fillId="0" borderId="74" xfId="1" applyFont="1" applyBorder="1" applyAlignment="1">
      <alignment horizontal="center" vertical="center" wrapText="1"/>
    </xf>
    <xf numFmtId="0" fontId="16" fillId="0" borderId="65" xfId="1" applyFont="1" applyBorder="1" applyAlignment="1">
      <alignment horizontal="center" vertical="center" wrapText="1"/>
    </xf>
    <xf numFmtId="0" fontId="16" fillId="0" borderId="79" xfId="1" applyFont="1" applyBorder="1" applyAlignment="1">
      <alignment horizontal="center" vertical="center" wrapText="1"/>
    </xf>
    <xf numFmtId="0" fontId="16" fillId="0" borderId="69" xfId="1" applyFont="1" applyBorder="1" applyAlignment="1">
      <alignment horizontal="center" vertical="center" wrapText="1"/>
    </xf>
    <xf numFmtId="0" fontId="14" fillId="2" borderId="1" xfId="1" applyFont="1" applyFill="1" applyBorder="1" applyAlignment="1">
      <alignment horizontal="justify" vertical="center" wrapText="1"/>
    </xf>
    <xf numFmtId="0" fontId="16" fillId="0" borderId="75" xfId="1" applyFont="1" applyBorder="1" applyAlignment="1">
      <alignment horizontal="center" vertical="center" wrapText="1"/>
    </xf>
    <xf numFmtId="0" fontId="16" fillId="0" borderId="62" xfId="1" applyFont="1" applyBorder="1" applyAlignment="1">
      <alignment horizontal="center" vertical="center" wrapText="1"/>
    </xf>
    <xf numFmtId="0" fontId="16" fillId="0" borderId="80" xfId="1" applyFont="1" applyBorder="1" applyAlignment="1">
      <alignment horizontal="center" vertical="center" wrapText="1"/>
    </xf>
    <xf numFmtId="0" fontId="16" fillId="0" borderId="70" xfId="1" applyFont="1" applyBorder="1" applyAlignment="1">
      <alignment horizontal="center" vertical="center" wrapText="1"/>
    </xf>
    <xf numFmtId="0" fontId="16" fillId="0" borderId="12" xfId="1" applyFont="1" applyBorder="1" applyAlignment="1">
      <alignment horizontal="justify" vertical="center" wrapText="1"/>
    </xf>
    <xf numFmtId="0" fontId="16" fillId="0" borderId="22" xfId="1" applyFont="1" applyBorder="1" applyAlignment="1">
      <alignment horizontal="justify" vertical="center" wrapText="1"/>
    </xf>
    <xf numFmtId="0" fontId="16" fillId="0" borderId="60" xfId="1" applyFont="1" applyBorder="1" applyAlignment="1">
      <alignment horizontal="justify" vertical="center" wrapText="1"/>
    </xf>
    <xf numFmtId="0" fontId="16" fillId="0" borderId="76" xfId="1" applyFont="1" applyBorder="1" applyAlignment="1">
      <alignment horizontal="center" vertical="center" wrapText="1"/>
    </xf>
    <xf numFmtId="0" fontId="16" fillId="0" borderId="63" xfId="1" applyFont="1" applyBorder="1" applyAlignment="1">
      <alignment horizontal="center" vertical="center" wrapText="1"/>
    </xf>
    <xf numFmtId="0" fontId="16" fillId="0" borderId="81" xfId="1" applyFont="1" applyBorder="1" applyAlignment="1">
      <alignment horizontal="center" vertical="center" wrapText="1"/>
    </xf>
    <xf numFmtId="0" fontId="16" fillId="0" borderId="23" xfId="1" applyFont="1" applyBorder="1" applyAlignment="1">
      <alignment horizontal="justify" vertical="center" wrapText="1"/>
    </xf>
    <xf numFmtId="164" fontId="16" fillId="0" borderId="55" xfId="1" applyNumberFormat="1" applyFont="1" applyBorder="1" applyAlignment="1">
      <alignment horizontal="center" vertical="center" wrapText="1"/>
    </xf>
    <xf numFmtId="0" fontId="15" fillId="0" borderId="17" xfId="1" applyFont="1" applyBorder="1" applyAlignment="1">
      <alignment horizontal="justify" vertical="center" wrapText="1"/>
    </xf>
    <xf numFmtId="0" fontId="15" fillId="0" borderId="18" xfId="1" applyFont="1" applyBorder="1" applyAlignment="1">
      <alignment horizontal="justify" vertical="center" wrapText="1"/>
    </xf>
    <xf numFmtId="0" fontId="15" fillId="0" borderId="19" xfId="1" applyFont="1" applyBorder="1" applyAlignment="1">
      <alignment horizontal="left" vertical="center" wrapText="1"/>
    </xf>
    <xf numFmtId="0" fontId="15" fillId="0" borderId="50" xfId="1" applyFont="1" applyBorder="1" applyAlignment="1">
      <alignment horizontal="center" vertical="center" wrapText="1"/>
    </xf>
    <xf numFmtId="0" fontId="15" fillId="0" borderId="18" xfId="1" applyFont="1" applyBorder="1" applyAlignment="1">
      <alignment horizontal="center" vertical="center" wrapText="1"/>
    </xf>
    <xf numFmtId="0" fontId="16" fillId="0" borderId="17" xfId="1" applyFont="1" applyBorder="1" applyAlignment="1">
      <alignment horizontal="justify" vertical="center" wrapText="1"/>
    </xf>
    <xf numFmtId="0" fontId="16" fillId="0" borderId="18" xfId="1" applyFont="1" applyBorder="1" applyAlignment="1">
      <alignment horizontal="justify" vertical="center" wrapText="1"/>
    </xf>
    <xf numFmtId="0" fontId="14" fillId="2" borderId="18" xfId="1" applyFont="1" applyFill="1" applyBorder="1" applyAlignment="1">
      <alignment horizontal="justify" vertical="center" wrapText="1"/>
    </xf>
    <xf numFmtId="0" fontId="16" fillId="0" borderId="18" xfId="1" applyFont="1" applyBorder="1" applyAlignment="1">
      <alignment horizontal="center" vertical="center" wrapText="1"/>
    </xf>
    <xf numFmtId="0" fontId="16" fillId="0" borderId="45" xfId="1" applyFont="1" applyBorder="1" applyAlignment="1">
      <alignment horizontal="justify" vertical="center" wrapText="1"/>
    </xf>
    <xf numFmtId="0" fontId="16" fillId="0" borderId="21" xfId="1" applyFont="1" applyBorder="1" applyAlignment="1">
      <alignment horizontal="center" vertical="center" wrapText="1"/>
    </xf>
    <xf numFmtId="0" fontId="16" fillId="0" borderId="64"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71" xfId="1" applyFont="1" applyBorder="1" applyAlignment="1">
      <alignment horizontal="center" vertical="center" wrapText="1"/>
    </xf>
    <xf numFmtId="164" fontId="16" fillId="0" borderId="56" xfId="1" applyNumberFormat="1" applyFont="1" applyBorder="1" applyAlignment="1">
      <alignment horizontal="center" vertical="center" wrapText="1"/>
    </xf>
    <xf numFmtId="0" fontId="6" fillId="15" borderId="32" xfId="1" applyFont="1" applyFill="1" applyBorder="1" applyAlignment="1">
      <alignment horizontal="left" vertical="center" wrapText="1"/>
    </xf>
    <xf numFmtId="0" fontId="6" fillId="15" borderId="30" xfId="1" applyFont="1" applyFill="1" applyBorder="1" applyAlignment="1">
      <alignment horizontal="left" vertical="center" wrapText="1"/>
    </xf>
    <xf numFmtId="0" fontId="6" fillId="3" borderId="48" xfId="3" applyFont="1" applyFill="1" applyBorder="1" applyAlignment="1">
      <alignment horizontal="left" vertical="center" wrapText="1"/>
    </xf>
    <xf numFmtId="0" fontId="6" fillId="3" borderId="27" xfId="3" applyFont="1" applyFill="1" applyBorder="1" applyAlignment="1">
      <alignment horizontal="left" vertical="center" wrapText="1"/>
    </xf>
    <xf numFmtId="0" fontId="14" fillId="0" borderId="46"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6" fillId="0" borderId="18" xfId="1" applyFont="1" applyBorder="1" applyAlignment="1">
      <alignment horizontal="left" vertical="center" wrapText="1"/>
    </xf>
    <xf numFmtId="0" fontId="16" fillId="0" borderId="5" xfId="1" applyFont="1" applyBorder="1" applyAlignment="1">
      <alignment horizontal="justify" vertical="center" wrapText="1"/>
    </xf>
    <xf numFmtId="0" fontId="16" fillId="0" borderId="24" xfId="1" applyFont="1" applyBorder="1" applyAlignment="1">
      <alignment horizontal="justify" vertical="center" wrapText="1"/>
    </xf>
    <xf numFmtId="0" fontId="16" fillId="0" borderId="16" xfId="1" applyFont="1" applyBorder="1" applyAlignment="1">
      <alignment horizontal="justify" vertical="center" wrapText="1"/>
    </xf>
    <xf numFmtId="0" fontId="10" fillId="17" borderId="54" xfId="1" applyFont="1" applyFill="1" applyBorder="1" applyAlignment="1">
      <alignment horizontal="justify" vertical="center"/>
    </xf>
    <xf numFmtId="0" fontId="6" fillId="8" borderId="32" xfId="1" applyFont="1" applyFill="1" applyBorder="1" applyAlignment="1">
      <alignment horizontal="left" vertical="center" wrapText="1"/>
    </xf>
    <xf numFmtId="0" fontId="13" fillId="16" borderId="3" xfId="1" applyFont="1" applyFill="1" applyBorder="1" applyAlignment="1">
      <alignment horizontal="centerContinuous" vertical="center"/>
    </xf>
    <xf numFmtId="0" fontId="6" fillId="15" borderId="3" xfId="1" applyFont="1" applyFill="1" applyBorder="1" applyAlignment="1">
      <alignment horizontal="left" vertical="center" wrapText="1"/>
    </xf>
    <xf numFmtId="0" fontId="6" fillId="3" borderId="46" xfId="3" applyFont="1" applyFill="1" applyBorder="1" applyAlignment="1">
      <alignment horizontal="left" vertical="center" wrapText="1"/>
    </xf>
    <xf numFmtId="0" fontId="16" fillId="0" borderId="7"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55" xfId="1" applyFont="1" applyBorder="1" applyAlignment="1">
      <alignment horizontal="center" vertical="center" wrapText="1"/>
    </xf>
    <xf numFmtId="0" fontId="16" fillId="0" borderId="56" xfId="1" applyFont="1" applyBorder="1" applyAlignment="1">
      <alignment horizontal="center" vertical="center" wrapText="1"/>
    </xf>
    <xf numFmtId="0" fontId="6" fillId="18" borderId="54" xfId="1" applyFont="1" applyFill="1" applyBorder="1" applyAlignment="1">
      <alignment horizontal="left" vertical="center" wrapText="1"/>
    </xf>
    <xf numFmtId="0" fontId="10" fillId="17" borderId="2" xfId="1" applyFont="1" applyFill="1" applyBorder="1" applyAlignment="1">
      <alignment horizontal="justify" vertical="center"/>
    </xf>
    <xf numFmtId="0" fontId="11" fillId="17" borderId="3" xfId="1" applyFont="1" applyFill="1" applyBorder="1" applyAlignment="1">
      <alignment horizontal="center" vertical="center"/>
    </xf>
    <xf numFmtId="0" fontId="6" fillId="17" borderId="29" xfId="1" applyFont="1" applyFill="1" applyBorder="1" applyAlignment="1">
      <alignment horizontal="left" vertical="center" wrapText="1"/>
    </xf>
    <xf numFmtId="0" fontId="6" fillId="17" borderId="31" xfId="1" applyFont="1" applyFill="1" applyBorder="1" applyAlignment="1">
      <alignment horizontal="left" vertical="center" wrapText="1"/>
    </xf>
    <xf numFmtId="0" fontId="12" fillId="17" borderId="82" xfId="1" applyFont="1" applyFill="1" applyBorder="1" applyAlignment="1">
      <alignment horizontal="centerContinuous" vertical="top"/>
    </xf>
    <xf numFmtId="0" fontId="6" fillId="17" borderId="83" xfId="1" applyFont="1" applyFill="1" applyBorder="1" applyAlignment="1">
      <alignment horizontal="left" vertical="top" wrapText="1"/>
    </xf>
    <xf numFmtId="0" fontId="16" fillId="0" borderId="26" xfId="1" applyFont="1" applyBorder="1" applyAlignment="1">
      <alignment horizontal="left" vertical="center" wrapText="1"/>
    </xf>
    <xf numFmtId="0" fontId="16" fillId="0" borderId="28" xfId="1" applyFont="1" applyBorder="1" applyAlignment="1">
      <alignment horizontal="left" vertical="center" wrapText="1"/>
    </xf>
    <xf numFmtId="0" fontId="16" fillId="0" borderId="84" xfId="1" applyFont="1" applyBorder="1" applyAlignment="1">
      <alignment horizontal="left" vertical="center" wrapText="1"/>
    </xf>
    <xf numFmtId="0" fontId="16" fillId="0" borderId="14" xfId="1" applyFont="1" applyBorder="1" applyAlignment="1">
      <alignment horizontal="left" vertical="center" wrapText="1"/>
    </xf>
    <xf numFmtId="0" fontId="16" fillId="0" borderId="15" xfId="1" applyFont="1" applyBorder="1" applyAlignment="1">
      <alignment horizontal="left" vertical="center" wrapText="1"/>
    </xf>
    <xf numFmtId="0" fontId="14" fillId="0" borderId="14" xfId="1" applyFont="1" applyBorder="1" applyAlignment="1">
      <alignment horizontal="justify" vertical="center" wrapText="1"/>
    </xf>
    <xf numFmtId="0" fontId="14" fillId="0" borderId="84" xfId="1" applyFont="1" applyBorder="1" applyAlignment="1">
      <alignment horizontal="justify" vertical="center" wrapText="1"/>
    </xf>
    <xf numFmtId="0" fontId="14" fillId="0" borderId="15" xfId="1" applyFont="1" applyBorder="1" applyAlignment="1">
      <alignment horizontal="justify" vertical="center" wrapText="1"/>
    </xf>
    <xf numFmtId="0" fontId="14" fillId="0" borderId="17" xfId="1" applyFont="1" applyBorder="1" applyAlignment="1">
      <alignment horizontal="justify" vertical="center" wrapText="1"/>
    </xf>
    <xf numFmtId="0" fontId="14" fillId="0" borderId="19" xfId="1" applyFont="1" applyBorder="1" applyAlignment="1">
      <alignment horizontal="justify" vertical="center" wrapText="1"/>
    </xf>
    <xf numFmtId="0" fontId="14" fillId="0" borderId="85" xfId="1" applyFont="1" applyBorder="1" applyAlignment="1">
      <alignment horizontal="justify" vertical="center" wrapText="1"/>
    </xf>
    <xf numFmtId="0" fontId="14" fillId="0" borderId="27" xfId="1" applyFont="1" applyBorder="1" applyAlignment="1">
      <alignment horizontal="justify" vertical="center" wrapText="1"/>
    </xf>
    <xf numFmtId="0" fontId="14" fillId="0" borderId="1" xfId="1" applyFont="1" applyBorder="1" applyAlignment="1">
      <alignment horizontal="justify" vertical="center" wrapText="1"/>
    </xf>
    <xf numFmtId="0" fontId="14" fillId="0" borderId="18" xfId="1" applyFont="1" applyBorder="1" applyAlignment="1">
      <alignment horizontal="justify" vertical="center" wrapText="1"/>
    </xf>
    <xf numFmtId="0" fontId="19" fillId="19" borderId="54" xfId="1" applyFont="1" applyFill="1" applyBorder="1" applyAlignment="1">
      <alignment horizontal="center" vertical="center" wrapText="1"/>
    </xf>
    <xf numFmtId="0" fontId="14" fillId="0" borderId="25" xfId="0" applyFont="1" applyBorder="1" applyAlignment="1">
      <alignment vertical="center" wrapText="1"/>
    </xf>
    <xf numFmtId="0" fontId="15" fillId="0" borderId="25" xfId="0" applyFont="1" applyBorder="1" applyAlignment="1">
      <alignment vertical="center" wrapText="1"/>
    </xf>
    <xf numFmtId="0" fontId="22" fillId="0" borderId="25" xfId="0" applyFont="1" applyBorder="1" applyAlignment="1">
      <alignment vertical="center" wrapText="1"/>
    </xf>
  </cellXfs>
  <cellStyles count="4">
    <cellStyle name="Normal" xfId="0" builtinId="0"/>
    <cellStyle name="Normal 2 3" xfId="1" xr:uid="{B8C87F46-C963-40C0-A7DF-575499C6F4B1}"/>
    <cellStyle name="Normal 2 3 2" xfId="3" xr:uid="{6B77E6F1-90C9-4723-B4D3-254B61D8E564}"/>
    <cellStyle name="Normal 3 5 2 2" xfId="2" xr:uid="{59908E47-9A92-42DA-A794-408CD8CE411F}"/>
  </cellStyles>
  <dxfs count="9">
    <dxf>
      <font>
        <b/>
        <i val="0"/>
        <color auto="1"/>
      </font>
      <fill>
        <patternFill>
          <bgColor rgb="FFC00000"/>
        </patternFill>
      </fill>
    </dxf>
    <dxf>
      <font>
        <b/>
        <i val="0"/>
        <color auto="1"/>
      </font>
      <fill>
        <patternFill>
          <bgColor theme="5"/>
        </patternFill>
      </fill>
    </dxf>
    <dxf>
      <font>
        <b/>
        <i val="0"/>
        <color auto="1"/>
      </font>
      <fill>
        <patternFill>
          <bgColor rgb="FFFFFF00"/>
        </patternFill>
      </fill>
    </dxf>
    <dxf>
      <font>
        <b/>
        <i val="0"/>
        <color auto="1"/>
      </font>
      <fill>
        <patternFill>
          <bgColor rgb="FF92D050"/>
        </patternFill>
      </fill>
    </dxf>
    <dxf>
      <font>
        <b/>
        <i val="0"/>
        <color auto="1"/>
      </font>
      <fill>
        <patternFill>
          <bgColor rgb="FF00B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1025525</xdr:colOff>
      <xdr:row>0</xdr:row>
      <xdr:rowOff>320675</xdr:rowOff>
    </xdr:from>
    <xdr:ext cx="1628587" cy="1449935"/>
    <xdr:pic>
      <xdr:nvPicPr>
        <xdr:cNvPr id="3" name="Imagen 4" descr="Resultado de imagen para logo transmilenio">
          <a:extLst>
            <a:ext uri="{FF2B5EF4-FFF2-40B4-BE49-F238E27FC236}">
              <a16:creationId xmlns:a16="http://schemas.microsoft.com/office/drawing/2014/main" id="{D734DCA9-078C-424E-9598-45E11E835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2111375" y="320675"/>
          <a:ext cx="1628587" cy="14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154779</xdr:colOff>
      <xdr:row>9</xdr:row>
      <xdr:rowOff>50013</xdr:rowOff>
    </xdr:from>
    <xdr:to>
      <xdr:col>8</xdr:col>
      <xdr:colOff>466725</xdr:colOff>
      <xdr:row>10</xdr:row>
      <xdr:rowOff>85726</xdr:rowOff>
    </xdr:to>
    <xdr:sp macro="" textlink="">
      <xdr:nvSpPr>
        <xdr:cNvPr id="2" name="Flecha: a la derecha 1">
          <a:extLst>
            <a:ext uri="{FF2B5EF4-FFF2-40B4-BE49-F238E27FC236}">
              <a16:creationId xmlns:a16="http://schemas.microsoft.com/office/drawing/2014/main" id="{23E04EB9-0407-4BAA-A4F7-F0DD4A75CC46}"/>
            </a:ext>
          </a:extLst>
        </xdr:cNvPr>
        <xdr:cNvSpPr/>
      </xdr:nvSpPr>
      <xdr:spPr>
        <a:xfrm>
          <a:off x="3440904" y="5193513"/>
          <a:ext cx="47696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xdr:col>
      <xdr:colOff>161925</xdr:colOff>
      <xdr:row>2</xdr:row>
      <xdr:rowOff>276225</xdr:rowOff>
    </xdr:from>
    <xdr:to>
      <xdr:col>1</xdr:col>
      <xdr:colOff>608410</xdr:colOff>
      <xdr:row>8</xdr:row>
      <xdr:rowOff>236935</xdr:rowOff>
    </xdr:to>
    <xdr:sp macro="" textlink="">
      <xdr:nvSpPr>
        <xdr:cNvPr id="3" name="Flecha: a la derecha 2">
          <a:extLst>
            <a:ext uri="{FF2B5EF4-FFF2-40B4-BE49-F238E27FC236}">
              <a16:creationId xmlns:a16="http://schemas.microsoft.com/office/drawing/2014/main" id="{31D3E7F4-FA21-4DB0-98CE-1061896D0E6E}"/>
            </a:ext>
          </a:extLst>
        </xdr:cNvPr>
        <xdr:cNvSpPr/>
      </xdr:nvSpPr>
      <xdr:spPr>
        <a:xfrm rot="16200000">
          <a:off x="300038" y="3348037"/>
          <a:ext cx="3218260"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7</xdr:col>
      <xdr:colOff>123826</xdr:colOff>
      <xdr:row>4</xdr:row>
      <xdr:rowOff>57150</xdr:rowOff>
    </xdr:from>
    <xdr:to>
      <xdr:col>7</xdr:col>
      <xdr:colOff>895350</xdr:colOff>
      <xdr:row>4</xdr:row>
      <xdr:rowOff>847725</xdr:rowOff>
    </xdr:to>
    <xdr:sp macro="" textlink="">
      <xdr:nvSpPr>
        <xdr:cNvPr id="4" name="Elipse 3">
          <a:extLst>
            <a:ext uri="{FF2B5EF4-FFF2-40B4-BE49-F238E27FC236}">
              <a16:creationId xmlns:a16="http://schemas.microsoft.com/office/drawing/2014/main" id="{95E35C83-D6C7-E2B3-0FAF-02CD1192F4D7}"/>
            </a:ext>
          </a:extLst>
        </xdr:cNvPr>
        <xdr:cNvSpPr/>
      </xdr:nvSpPr>
      <xdr:spPr>
        <a:xfrm>
          <a:off x="7953376" y="285750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7</xdr:col>
      <xdr:colOff>209550</xdr:colOff>
      <xdr:row>6</xdr:row>
      <xdr:rowOff>123825</xdr:rowOff>
    </xdr:from>
    <xdr:to>
      <xdr:col>7</xdr:col>
      <xdr:colOff>838199</xdr:colOff>
      <xdr:row>6</xdr:row>
      <xdr:rowOff>762000</xdr:rowOff>
    </xdr:to>
    <xdr:sp macro="" textlink="">
      <xdr:nvSpPr>
        <xdr:cNvPr id="6" name="Elipse 5">
          <a:extLst>
            <a:ext uri="{FF2B5EF4-FFF2-40B4-BE49-F238E27FC236}">
              <a16:creationId xmlns:a16="http://schemas.microsoft.com/office/drawing/2014/main" id="{86B7D379-813C-4DB4-A909-29AF72176787}"/>
            </a:ext>
          </a:extLst>
        </xdr:cNvPr>
        <xdr:cNvSpPr/>
      </xdr:nvSpPr>
      <xdr:spPr>
        <a:xfrm>
          <a:off x="8039100" y="475297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twoCellAnchor>
    <xdr:from>
      <xdr:col>15</xdr:col>
      <xdr:colOff>154779</xdr:colOff>
      <xdr:row>9</xdr:row>
      <xdr:rowOff>50013</xdr:rowOff>
    </xdr:from>
    <xdr:to>
      <xdr:col>19</xdr:col>
      <xdr:colOff>466725</xdr:colOff>
      <xdr:row>10</xdr:row>
      <xdr:rowOff>85726</xdr:rowOff>
    </xdr:to>
    <xdr:sp macro="" textlink="">
      <xdr:nvSpPr>
        <xdr:cNvPr id="12" name="Flecha: a la derecha 11">
          <a:extLst>
            <a:ext uri="{FF2B5EF4-FFF2-40B4-BE49-F238E27FC236}">
              <a16:creationId xmlns:a16="http://schemas.microsoft.com/office/drawing/2014/main" id="{C74AAF6C-FED3-4A71-8625-36AF41BEF283}"/>
            </a:ext>
          </a:extLst>
        </xdr:cNvPr>
        <xdr:cNvSpPr/>
      </xdr:nvSpPr>
      <xdr:spPr>
        <a:xfrm>
          <a:off x="2888454" y="6479388"/>
          <a:ext cx="63698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12</xdr:col>
      <xdr:colOff>161925</xdr:colOff>
      <xdr:row>2</xdr:row>
      <xdr:rowOff>276225</xdr:rowOff>
    </xdr:from>
    <xdr:to>
      <xdr:col>12</xdr:col>
      <xdr:colOff>608410</xdr:colOff>
      <xdr:row>8</xdr:row>
      <xdr:rowOff>236935</xdr:rowOff>
    </xdr:to>
    <xdr:sp macro="" textlink="">
      <xdr:nvSpPr>
        <xdr:cNvPr id="13" name="Flecha: a la derecha 12">
          <a:extLst>
            <a:ext uri="{FF2B5EF4-FFF2-40B4-BE49-F238E27FC236}">
              <a16:creationId xmlns:a16="http://schemas.microsoft.com/office/drawing/2014/main" id="{C390D01B-7092-47AB-A99A-3D69E78E2D98}"/>
            </a:ext>
          </a:extLst>
        </xdr:cNvPr>
        <xdr:cNvSpPr/>
      </xdr:nvSpPr>
      <xdr:spPr>
        <a:xfrm rot="16200000">
          <a:off x="-1943100" y="3362325"/>
          <a:ext cx="5075635"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18</xdr:col>
      <xdr:colOff>123826</xdr:colOff>
      <xdr:row>5</xdr:row>
      <xdr:rowOff>76200</xdr:rowOff>
    </xdr:from>
    <xdr:to>
      <xdr:col>18</xdr:col>
      <xdr:colOff>895350</xdr:colOff>
      <xdr:row>5</xdr:row>
      <xdr:rowOff>866775</xdr:rowOff>
    </xdr:to>
    <xdr:sp macro="" textlink="">
      <xdr:nvSpPr>
        <xdr:cNvPr id="14" name="Elipse 13">
          <a:extLst>
            <a:ext uri="{FF2B5EF4-FFF2-40B4-BE49-F238E27FC236}">
              <a16:creationId xmlns:a16="http://schemas.microsoft.com/office/drawing/2014/main" id="{18F9D922-A953-457F-BB1D-12F775D50C20}"/>
            </a:ext>
          </a:extLst>
        </xdr:cNvPr>
        <xdr:cNvSpPr/>
      </xdr:nvSpPr>
      <xdr:spPr>
        <a:xfrm>
          <a:off x="19307176" y="321945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18</xdr:col>
      <xdr:colOff>209550</xdr:colOff>
      <xdr:row>7</xdr:row>
      <xdr:rowOff>142875</xdr:rowOff>
    </xdr:from>
    <xdr:to>
      <xdr:col>18</xdr:col>
      <xdr:colOff>838199</xdr:colOff>
      <xdr:row>7</xdr:row>
      <xdr:rowOff>781050</xdr:rowOff>
    </xdr:to>
    <xdr:sp macro="" textlink="">
      <xdr:nvSpPr>
        <xdr:cNvPr id="16" name="Elipse 15">
          <a:extLst>
            <a:ext uri="{FF2B5EF4-FFF2-40B4-BE49-F238E27FC236}">
              <a16:creationId xmlns:a16="http://schemas.microsoft.com/office/drawing/2014/main" id="{24CFB4B9-C0CA-41AB-8D8C-6988EDDE9F39}"/>
            </a:ext>
          </a:extLst>
        </xdr:cNvPr>
        <xdr:cNvSpPr/>
      </xdr:nvSpPr>
      <xdr:spPr>
        <a:xfrm>
          <a:off x="19392900" y="511492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LA3</a:t>
          </a:r>
        </a:p>
      </xdr:txBody>
    </xdr:sp>
    <xdr:clientData/>
  </xdr:twoCellAnchor>
  <xdr:twoCellAnchor>
    <xdr:from>
      <xdr:col>17</xdr:col>
      <xdr:colOff>38100</xdr:colOff>
      <xdr:row>7</xdr:row>
      <xdr:rowOff>133349</xdr:rowOff>
    </xdr:from>
    <xdr:to>
      <xdr:col>17</xdr:col>
      <xdr:colOff>666749</xdr:colOff>
      <xdr:row>7</xdr:row>
      <xdr:rowOff>771524</xdr:rowOff>
    </xdr:to>
    <xdr:sp macro="" textlink="">
      <xdr:nvSpPr>
        <xdr:cNvPr id="17" name="Elipse 16">
          <a:extLst>
            <a:ext uri="{FF2B5EF4-FFF2-40B4-BE49-F238E27FC236}">
              <a16:creationId xmlns:a16="http://schemas.microsoft.com/office/drawing/2014/main" id="{E8158B76-11F0-4B8C-A5CE-10DD93D2214F}"/>
            </a:ext>
          </a:extLst>
        </xdr:cNvPr>
        <xdr:cNvSpPr/>
      </xdr:nvSpPr>
      <xdr:spPr>
        <a:xfrm>
          <a:off x="17706975" y="5105399"/>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0F32-F616-4A10-81ED-DC3667047FF6}">
  <dimension ref="A1:AK15"/>
  <sheetViews>
    <sheetView showGridLines="0" tabSelected="1" zoomScale="90" zoomScaleNormal="90" workbookViewId="0">
      <selection activeCell="L9" sqref="L9"/>
    </sheetView>
  </sheetViews>
  <sheetFormatPr baseColWidth="10" defaultColWidth="16.28515625" defaultRowHeight="14.25" x14ac:dyDescent="0.2"/>
  <cols>
    <col min="1" max="1" width="9.28515625" style="72" bestFit="1" customWidth="1"/>
    <col min="2" max="2" width="54.42578125" style="72" customWidth="1"/>
    <col min="3" max="3" width="60.5703125" style="72" customWidth="1"/>
    <col min="4" max="4" width="72.5703125" style="72" customWidth="1"/>
    <col min="5" max="5" width="20" style="72" customWidth="1"/>
    <col min="6" max="6" width="15.140625" style="72" customWidth="1"/>
    <col min="7" max="8" width="13.140625" style="72" customWidth="1"/>
    <col min="9" max="10" width="14" style="72" customWidth="1"/>
    <col min="11" max="11" width="80.85546875" style="72" customWidth="1"/>
    <col min="12" max="12" width="35.5703125" style="72" customWidth="1"/>
    <col min="13" max="13" width="15.140625" style="72" customWidth="1"/>
    <col min="14" max="14" width="14.140625" style="72" customWidth="1"/>
    <col min="15" max="15" width="14.85546875" style="72" customWidth="1"/>
    <col min="16" max="16" width="18.28515625" style="72" customWidth="1"/>
    <col min="17" max="17" width="74" style="72" customWidth="1"/>
    <col min="18" max="18" width="13.28515625" style="72" customWidth="1"/>
    <col min="19" max="19" width="16.42578125" style="72" customWidth="1"/>
    <col min="20" max="20" width="16.85546875" style="72" customWidth="1"/>
    <col min="21" max="22" width="15.28515625" style="72" customWidth="1"/>
    <col min="23" max="24" width="9.42578125" style="72" customWidth="1"/>
    <col min="25" max="25" width="13.140625" style="72" customWidth="1"/>
    <col min="26" max="26" width="16" style="72" customWidth="1"/>
    <col min="27" max="27" width="21.85546875" style="72" customWidth="1"/>
    <col min="28" max="28" width="64.140625" style="72" customWidth="1"/>
    <col min="29" max="29" width="38.85546875" style="72" customWidth="1"/>
    <col min="30" max="30" width="35.140625" style="72" bestFit="1" customWidth="1"/>
    <col min="31" max="31" width="14.42578125" style="72" bestFit="1" customWidth="1"/>
    <col min="32" max="32" width="14.85546875" style="72" bestFit="1" customWidth="1"/>
    <col min="33" max="33" width="47.42578125" style="72" customWidth="1"/>
    <col min="34" max="35" width="70.5703125" style="72" customWidth="1"/>
    <col min="36" max="36" width="82.42578125" style="72" customWidth="1"/>
    <col min="37" max="37" width="122.5703125" style="72" customWidth="1"/>
    <col min="38" max="16384" width="16.28515625" style="72"/>
  </cols>
  <sheetData>
    <row r="1" spans="1:37" s="4" customFormat="1" ht="51" x14ac:dyDescent="0.25">
      <c r="B1" s="1"/>
      <c r="C1" s="2" t="s">
        <v>0</v>
      </c>
      <c r="D1" s="3" t="s">
        <v>1</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7" s="4" customFormat="1" ht="51" x14ac:dyDescent="0.25">
      <c r="B2" s="1"/>
      <c r="C2" s="2" t="s">
        <v>2</v>
      </c>
      <c r="D2" s="3" t="s">
        <v>3</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s="4" customFormat="1" ht="26.25" x14ac:dyDescent="0.25">
      <c r="B3" s="1"/>
      <c r="C3" s="2" t="s">
        <v>4</v>
      </c>
      <c r="D3" s="3" t="s">
        <v>5</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7" s="4" customFormat="1" ht="26.25" x14ac:dyDescent="0.25">
      <c r="B4" s="1"/>
      <c r="C4" s="2" t="s">
        <v>6</v>
      </c>
      <c r="D4" s="3" t="s">
        <v>7</v>
      </c>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7" s="4" customFormat="1" ht="26.25" x14ac:dyDescent="0.25">
      <c r="B5" s="1"/>
      <c r="C5" s="2" t="s">
        <v>8</v>
      </c>
      <c r="D5" s="3" t="s">
        <v>9</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7" s="4" customFormat="1" ht="18.75" thickBot="1" x14ac:dyDescent="0.3"/>
    <row r="7" spans="1:37" s="50" customFormat="1" ht="21" thickBot="1" x14ac:dyDescent="0.3">
      <c r="B7" s="51" t="s">
        <v>10</v>
      </c>
      <c r="C7" s="52"/>
      <c r="D7" s="52"/>
      <c r="E7" s="52"/>
      <c r="F7" s="52"/>
      <c r="G7" s="52"/>
      <c r="H7" s="52"/>
      <c r="I7" s="53" t="s">
        <v>11</v>
      </c>
      <c r="J7" s="54"/>
      <c r="K7" s="55"/>
      <c r="L7" s="55"/>
      <c r="M7" s="55"/>
      <c r="N7" s="55"/>
      <c r="O7" s="55"/>
      <c r="P7" s="56"/>
      <c r="Q7" s="168"/>
      <c r="R7" s="156" t="s">
        <v>12</v>
      </c>
      <c r="S7" s="57"/>
      <c r="T7" s="57"/>
      <c r="U7" s="57"/>
      <c r="V7" s="57"/>
      <c r="W7" s="57"/>
      <c r="X7" s="57"/>
      <c r="Y7" s="57"/>
      <c r="Z7" s="57"/>
      <c r="AA7" s="58"/>
      <c r="AB7" s="69" t="s">
        <v>13</v>
      </c>
      <c r="AC7" s="70"/>
      <c r="AD7" s="70"/>
      <c r="AE7" s="70"/>
      <c r="AF7" s="70"/>
      <c r="AG7" s="71"/>
      <c r="AH7" s="164"/>
      <c r="AI7" s="165" t="s">
        <v>14</v>
      </c>
      <c r="AJ7" s="154"/>
    </row>
    <row r="8" spans="1:37" s="73" customFormat="1" ht="54.75" customHeight="1" thickBot="1" x14ac:dyDescent="0.3">
      <c r="A8" s="59" t="s">
        <v>15</v>
      </c>
      <c r="B8" s="60" t="s">
        <v>16</v>
      </c>
      <c r="C8" s="60" t="s">
        <v>17</v>
      </c>
      <c r="D8" s="60" t="s">
        <v>18</v>
      </c>
      <c r="E8" s="61" t="s">
        <v>19</v>
      </c>
      <c r="F8" s="62" t="s">
        <v>20</v>
      </c>
      <c r="G8" s="60" t="s">
        <v>21</v>
      </c>
      <c r="H8" s="63" t="s">
        <v>22</v>
      </c>
      <c r="I8" s="64" t="s">
        <v>23</v>
      </c>
      <c r="J8" s="65" t="s">
        <v>24</v>
      </c>
      <c r="K8" s="66" t="s">
        <v>25</v>
      </c>
      <c r="L8" s="66" t="s">
        <v>26</v>
      </c>
      <c r="M8" s="66" t="s">
        <v>20</v>
      </c>
      <c r="N8" s="66" t="s">
        <v>21</v>
      </c>
      <c r="O8" s="67" t="s">
        <v>22</v>
      </c>
      <c r="P8" s="155" t="s">
        <v>27</v>
      </c>
      <c r="Q8" s="169" t="s">
        <v>28</v>
      </c>
      <c r="R8" s="157" t="s">
        <v>29</v>
      </c>
      <c r="S8" s="143" t="s">
        <v>30</v>
      </c>
      <c r="T8" s="143" t="s">
        <v>31</v>
      </c>
      <c r="U8" s="143" t="s">
        <v>32</v>
      </c>
      <c r="V8" s="143" t="s">
        <v>33</v>
      </c>
      <c r="W8" s="143" t="s">
        <v>34</v>
      </c>
      <c r="X8" s="143" t="s">
        <v>35</v>
      </c>
      <c r="Y8" s="143" t="s">
        <v>36</v>
      </c>
      <c r="Z8" s="144" t="s">
        <v>37</v>
      </c>
      <c r="AA8" s="68" t="s">
        <v>38</v>
      </c>
      <c r="AB8" s="145" t="s">
        <v>39</v>
      </c>
      <c r="AC8" s="146" t="s">
        <v>40</v>
      </c>
      <c r="AD8" s="146" t="s">
        <v>41</v>
      </c>
      <c r="AE8" s="146" t="s">
        <v>42</v>
      </c>
      <c r="AF8" s="146" t="s">
        <v>43</v>
      </c>
      <c r="AG8" s="158" t="s">
        <v>44</v>
      </c>
      <c r="AH8" s="166" t="s">
        <v>45</v>
      </c>
      <c r="AI8" s="167" t="s">
        <v>46</v>
      </c>
      <c r="AJ8" s="163" t="s">
        <v>47</v>
      </c>
      <c r="AK8" s="184" t="s">
        <v>48</v>
      </c>
    </row>
    <row r="9" spans="1:37" s="93" customFormat="1" ht="180.75" thickBot="1" x14ac:dyDescent="0.25">
      <c r="A9" s="74" t="s">
        <v>49</v>
      </c>
      <c r="B9" s="75" t="s">
        <v>50</v>
      </c>
      <c r="C9" s="76" t="s">
        <v>51</v>
      </c>
      <c r="D9" s="77" t="s">
        <v>52</v>
      </c>
      <c r="E9" s="78" t="s">
        <v>53</v>
      </c>
      <c r="F9" s="79">
        <v>2</v>
      </c>
      <c r="G9" s="80">
        <v>4</v>
      </c>
      <c r="H9" s="147" t="s">
        <v>54</v>
      </c>
      <c r="I9" s="81" t="s">
        <v>55</v>
      </c>
      <c r="J9" s="82" t="s">
        <v>56</v>
      </c>
      <c r="K9" s="83" t="s">
        <v>57</v>
      </c>
      <c r="L9" s="83" t="s">
        <v>58</v>
      </c>
      <c r="M9" s="84">
        <v>1</v>
      </c>
      <c r="N9" s="84">
        <v>3</v>
      </c>
      <c r="O9" s="148" t="s">
        <v>59</v>
      </c>
      <c r="P9" s="85" t="s">
        <v>60</v>
      </c>
      <c r="Q9" s="181" t="s">
        <v>61</v>
      </c>
      <c r="R9" s="86">
        <v>15</v>
      </c>
      <c r="S9" s="87">
        <v>20</v>
      </c>
      <c r="T9" s="88">
        <v>5</v>
      </c>
      <c r="U9" s="87">
        <v>20</v>
      </c>
      <c r="V9" s="88">
        <v>10</v>
      </c>
      <c r="W9" s="87">
        <v>20</v>
      </c>
      <c r="X9" s="88">
        <f>SUM(R9:W9)</f>
        <v>90</v>
      </c>
      <c r="Y9" s="87" t="s">
        <v>62</v>
      </c>
      <c r="Z9" s="88" t="s">
        <v>62</v>
      </c>
      <c r="AA9" s="89" t="s">
        <v>63</v>
      </c>
      <c r="AB9" s="90" t="s">
        <v>64</v>
      </c>
      <c r="AC9" s="151" t="s">
        <v>65</v>
      </c>
      <c r="AD9" s="91" t="s">
        <v>66</v>
      </c>
      <c r="AE9" s="92">
        <v>45505</v>
      </c>
      <c r="AF9" s="92">
        <v>45535</v>
      </c>
      <c r="AG9" s="159" t="s">
        <v>67</v>
      </c>
      <c r="AH9" s="170" t="s">
        <v>68</v>
      </c>
      <c r="AI9" s="171" t="s">
        <v>69</v>
      </c>
      <c r="AJ9" s="172" t="s">
        <v>70</v>
      </c>
      <c r="AK9" s="186" t="s">
        <v>71</v>
      </c>
    </row>
    <row r="10" spans="1:37" s="93" customFormat="1" ht="151.5" x14ac:dyDescent="0.2">
      <c r="A10" s="94" t="s">
        <v>72</v>
      </c>
      <c r="B10" s="95" t="s">
        <v>73</v>
      </c>
      <c r="C10" s="96" t="s">
        <v>74</v>
      </c>
      <c r="D10" s="95" t="s">
        <v>75</v>
      </c>
      <c r="E10" s="97" t="s">
        <v>53</v>
      </c>
      <c r="F10" s="98">
        <v>4</v>
      </c>
      <c r="G10" s="99">
        <v>4</v>
      </c>
      <c r="H10" s="148" t="s">
        <v>76</v>
      </c>
      <c r="I10" s="100" t="s">
        <v>55</v>
      </c>
      <c r="J10" s="82" t="s">
        <v>77</v>
      </c>
      <c r="K10" s="101" t="s">
        <v>78</v>
      </c>
      <c r="L10" s="101" t="s">
        <v>79</v>
      </c>
      <c r="M10" s="102">
        <v>3</v>
      </c>
      <c r="N10" s="102">
        <v>4</v>
      </c>
      <c r="O10" s="148" t="s">
        <v>54</v>
      </c>
      <c r="P10" s="103" t="s">
        <v>60</v>
      </c>
      <c r="Q10" s="182" t="s">
        <v>80</v>
      </c>
      <c r="R10" s="104">
        <v>15</v>
      </c>
      <c r="S10" s="105">
        <v>20</v>
      </c>
      <c r="T10" s="106">
        <v>5</v>
      </c>
      <c r="U10" s="105">
        <v>20</v>
      </c>
      <c r="V10" s="106">
        <v>10</v>
      </c>
      <c r="W10" s="105">
        <v>20</v>
      </c>
      <c r="X10" s="106">
        <f>SUM(R10:W10)</f>
        <v>90</v>
      </c>
      <c r="Y10" s="105" t="s">
        <v>62</v>
      </c>
      <c r="Z10" s="106" t="s">
        <v>62</v>
      </c>
      <c r="AA10" s="107" t="s">
        <v>63</v>
      </c>
      <c r="AB10" s="108" t="s">
        <v>81</v>
      </c>
      <c r="AC10" s="109" t="s">
        <v>82</v>
      </c>
      <c r="AD10" s="109" t="s">
        <v>83</v>
      </c>
      <c r="AE10" s="110">
        <v>45444</v>
      </c>
      <c r="AF10" s="110">
        <v>45504</v>
      </c>
      <c r="AG10" s="160" t="s">
        <v>84</v>
      </c>
      <c r="AH10" s="173" t="s">
        <v>85</v>
      </c>
      <c r="AI10" s="174" t="s">
        <v>86</v>
      </c>
      <c r="AJ10" s="172" t="s">
        <v>87</v>
      </c>
      <c r="AK10" s="187" t="s">
        <v>88</v>
      </c>
    </row>
    <row r="11" spans="1:37" s="93" customFormat="1" ht="150" x14ac:dyDescent="0.2">
      <c r="A11" s="94" t="s">
        <v>72</v>
      </c>
      <c r="B11" s="95" t="s">
        <v>73</v>
      </c>
      <c r="C11" s="96" t="s">
        <v>74</v>
      </c>
      <c r="D11" s="95" t="s">
        <v>75</v>
      </c>
      <c r="E11" s="97" t="s">
        <v>53</v>
      </c>
      <c r="F11" s="98">
        <v>4</v>
      </c>
      <c r="G11" s="99">
        <v>4</v>
      </c>
      <c r="H11" s="148" t="s">
        <v>76</v>
      </c>
      <c r="I11" s="100" t="s">
        <v>55</v>
      </c>
      <c r="J11" s="82" t="s">
        <v>77</v>
      </c>
      <c r="K11" s="101" t="s">
        <v>78</v>
      </c>
      <c r="L11" s="101" t="s">
        <v>79</v>
      </c>
      <c r="M11" s="102">
        <v>3</v>
      </c>
      <c r="N11" s="102">
        <v>4</v>
      </c>
      <c r="O11" s="148" t="s">
        <v>54</v>
      </c>
      <c r="P11" s="103" t="s">
        <v>60</v>
      </c>
      <c r="Q11" s="182" t="s">
        <v>89</v>
      </c>
      <c r="R11" s="111"/>
      <c r="S11" s="112"/>
      <c r="T11" s="113"/>
      <c r="U11" s="112"/>
      <c r="V11" s="113"/>
      <c r="W11" s="112"/>
      <c r="X11" s="113"/>
      <c r="Y11" s="112"/>
      <c r="Z11" s="113"/>
      <c r="AA11" s="114"/>
      <c r="AB11" s="108" t="s">
        <v>90</v>
      </c>
      <c r="AC11" s="109" t="s">
        <v>82</v>
      </c>
      <c r="AD11" s="109" t="s">
        <v>91</v>
      </c>
      <c r="AE11" s="110">
        <v>45323</v>
      </c>
      <c r="AF11" s="110">
        <v>45382</v>
      </c>
      <c r="AG11" s="160" t="s">
        <v>92</v>
      </c>
      <c r="AH11" s="173" t="s">
        <v>93</v>
      </c>
      <c r="AI11" s="174" t="s">
        <v>94</v>
      </c>
      <c r="AJ11" s="172" t="s">
        <v>95</v>
      </c>
      <c r="AK11" s="187" t="s">
        <v>96</v>
      </c>
    </row>
    <row r="12" spans="1:37" s="93" customFormat="1" ht="180.75" thickBot="1" x14ac:dyDescent="0.25">
      <c r="A12" s="94" t="s">
        <v>97</v>
      </c>
      <c r="B12" s="95" t="s">
        <v>98</v>
      </c>
      <c r="C12" s="96" t="s">
        <v>99</v>
      </c>
      <c r="D12" s="95" t="s">
        <v>100</v>
      </c>
      <c r="E12" s="97" t="s">
        <v>53</v>
      </c>
      <c r="F12" s="98">
        <v>2</v>
      </c>
      <c r="G12" s="99">
        <v>4</v>
      </c>
      <c r="H12" s="148" t="s">
        <v>54</v>
      </c>
      <c r="I12" s="100" t="s">
        <v>55</v>
      </c>
      <c r="J12" s="82" t="s">
        <v>101</v>
      </c>
      <c r="K12" s="101" t="s">
        <v>102</v>
      </c>
      <c r="L12" s="115" t="s">
        <v>103</v>
      </c>
      <c r="M12" s="102">
        <v>1</v>
      </c>
      <c r="N12" s="102">
        <v>3</v>
      </c>
      <c r="O12" s="148" t="s">
        <v>59</v>
      </c>
      <c r="P12" s="103" t="s">
        <v>60</v>
      </c>
      <c r="Q12" s="182" t="s">
        <v>104</v>
      </c>
      <c r="R12" s="116">
        <v>15</v>
      </c>
      <c r="S12" s="117">
        <v>20</v>
      </c>
      <c r="T12" s="118">
        <v>5</v>
      </c>
      <c r="U12" s="117">
        <v>20</v>
      </c>
      <c r="V12" s="118">
        <v>10</v>
      </c>
      <c r="W12" s="117">
        <v>20</v>
      </c>
      <c r="X12" s="118">
        <f>SUM(R12:W12)</f>
        <v>90</v>
      </c>
      <c r="Y12" s="117" t="s">
        <v>62</v>
      </c>
      <c r="Z12" s="118" t="s">
        <v>62</v>
      </c>
      <c r="AA12" s="119" t="s">
        <v>63</v>
      </c>
      <c r="AB12" s="108" t="s">
        <v>105</v>
      </c>
      <c r="AC12" s="109" t="s">
        <v>106</v>
      </c>
      <c r="AD12" s="109" t="s">
        <v>107</v>
      </c>
      <c r="AE12" s="110">
        <v>45505</v>
      </c>
      <c r="AF12" s="110">
        <v>45535</v>
      </c>
      <c r="AG12" s="160" t="s">
        <v>108</v>
      </c>
      <c r="AH12" s="173" t="s">
        <v>109</v>
      </c>
      <c r="AI12" s="174" t="s">
        <v>110</v>
      </c>
      <c r="AJ12" s="172" t="s">
        <v>111</v>
      </c>
      <c r="AK12" s="186" t="s">
        <v>112</v>
      </c>
    </row>
    <row r="13" spans="1:37" s="93" customFormat="1" ht="153.75" thickBot="1" x14ac:dyDescent="0.25">
      <c r="A13" s="94" t="s">
        <v>113</v>
      </c>
      <c r="B13" s="95" t="s">
        <v>114</v>
      </c>
      <c r="C13" s="95" t="s">
        <v>115</v>
      </c>
      <c r="D13" s="95" t="s">
        <v>116</v>
      </c>
      <c r="E13" s="97" t="s">
        <v>53</v>
      </c>
      <c r="F13" s="98">
        <v>4</v>
      </c>
      <c r="G13" s="99">
        <v>4</v>
      </c>
      <c r="H13" s="148" t="s">
        <v>76</v>
      </c>
      <c r="I13" s="100" t="s">
        <v>55</v>
      </c>
      <c r="J13" s="82" t="s">
        <v>117</v>
      </c>
      <c r="K13" s="101" t="s">
        <v>118</v>
      </c>
      <c r="L13" s="115" t="s">
        <v>119</v>
      </c>
      <c r="M13" s="102">
        <v>3</v>
      </c>
      <c r="N13" s="102">
        <v>4</v>
      </c>
      <c r="O13" s="148" t="s">
        <v>54</v>
      </c>
      <c r="P13" s="103" t="s">
        <v>60</v>
      </c>
      <c r="Q13" s="182" t="s">
        <v>120</v>
      </c>
      <c r="R13" s="116">
        <v>15</v>
      </c>
      <c r="S13" s="117">
        <v>20</v>
      </c>
      <c r="T13" s="118">
        <v>5</v>
      </c>
      <c r="U13" s="117">
        <v>20</v>
      </c>
      <c r="V13" s="118">
        <v>10</v>
      </c>
      <c r="W13" s="117">
        <v>20</v>
      </c>
      <c r="X13" s="118">
        <f>SUM(R13:W13)</f>
        <v>90</v>
      </c>
      <c r="Y13" s="117" t="s">
        <v>62</v>
      </c>
      <c r="Z13" s="118" t="s">
        <v>62</v>
      </c>
      <c r="AA13" s="119" t="s">
        <v>63</v>
      </c>
      <c r="AB13" s="120" t="s">
        <v>121</v>
      </c>
      <c r="AC13" s="121" t="s">
        <v>122</v>
      </c>
      <c r="AD13" s="109" t="s">
        <v>123</v>
      </c>
      <c r="AE13" s="110">
        <v>45292</v>
      </c>
      <c r="AF13" s="110">
        <v>45535</v>
      </c>
      <c r="AG13" s="160" t="s">
        <v>124</v>
      </c>
      <c r="AH13" s="175" t="s">
        <v>125</v>
      </c>
      <c r="AI13" s="174" t="s">
        <v>126</v>
      </c>
      <c r="AJ13" s="176" t="s">
        <v>127</v>
      </c>
      <c r="AK13" s="185" t="s">
        <v>128</v>
      </c>
    </row>
    <row r="14" spans="1:37" s="93" customFormat="1" ht="153.75" thickBot="1" x14ac:dyDescent="0.25">
      <c r="A14" s="94" t="s">
        <v>113</v>
      </c>
      <c r="B14" s="95" t="s">
        <v>114</v>
      </c>
      <c r="C14" s="95" t="s">
        <v>115</v>
      </c>
      <c r="D14" s="95" t="s">
        <v>116</v>
      </c>
      <c r="E14" s="97" t="s">
        <v>53</v>
      </c>
      <c r="F14" s="98">
        <v>4</v>
      </c>
      <c r="G14" s="99">
        <v>4</v>
      </c>
      <c r="H14" s="148" t="s">
        <v>76</v>
      </c>
      <c r="I14" s="100" t="s">
        <v>55</v>
      </c>
      <c r="J14" s="82" t="s">
        <v>117</v>
      </c>
      <c r="K14" s="101" t="s">
        <v>118</v>
      </c>
      <c r="L14" s="115" t="s">
        <v>119</v>
      </c>
      <c r="M14" s="102">
        <v>3</v>
      </c>
      <c r="N14" s="102">
        <v>4</v>
      </c>
      <c r="O14" s="148" t="s">
        <v>54</v>
      </c>
      <c r="P14" s="122" t="s">
        <v>60</v>
      </c>
      <c r="Q14" s="182" t="s">
        <v>120</v>
      </c>
      <c r="R14" s="123">
        <v>15</v>
      </c>
      <c r="S14" s="124">
        <v>20</v>
      </c>
      <c r="T14" s="125">
        <v>5</v>
      </c>
      <c r="U14" s="124">
        <v>20</v>
      </c>
      <c r="V14" s="125">
        <v>10</v>
      </c>
      <c r="W14" s="124">
        <v>20</v>
      </c>
      <c r="X14" s="118">
        <f>SUM(R14:W14)</f>
        <v>90</v>
      </c>
      <c r="Y14" s="117" t="s">
        <v>62</v>
      </c>
      <c r="Z14" s="118" t="s">
        <v>62</v>
      </c>
      <c r="AA14" s="119" t="s">
        <v>63</v>
      </c>
      <c r="AB14" s="126" t="s">
        <v>129</v>
      </c>
      <c r="AC14" s="121" t="s">
        <v>122</v>
      </c>
      <c r="AD14" s="121" t="s">
        <v>130</v>
      </c>
      <c r="AE14" s="127">
        <v>45292</v>
      </c>
      <c r="AF14" s="127">
        <v>45657</v>
      </c>
      <c r="AG14" s="161" t="s">
        <v>131</v>
      </c>
      <c r="AH14" s="175" t="s">
        <v>132</v>
      </c>
      <c r="AI14" s="177" t="s">
        <v>133</v>
      </c>
      <c r="AJ14" s="176" t="s">
        <v>134</v>
      </c>
      <c r="AK14" s="185" t="s">
        <v>135</v>
      </c>
    </row>
    <row r="15" spans="1:37" s="93" customFormat="1" ht="106.5" thickBot="1" x14ac:dyDescent="0.25">
      <c r="A15" s="128" t="s">
        <v>136</v>
      </c>
      <c r="B15" s="129" t="s">
        <v>137</v>
      </c>
      <c r="C15" s="129" t="s">
        <v>138</v>
      </c>
      <c r="D15" s="129" t="s">
        <v>139</v>
      </c>
      <c r="E15" s="130" t="s">
        <v>53</v>
      </c>
      <c r="F15" s="131">
        <v>4</v>
      </c>
      <c r="G15" s="132">
        <v>4</v>
      </c>
      <c r="H15" s="149" t="s">
        <v>76</v>
      </c>
      <c r="I15" s="133" t="s">
        <v>55</v>
      </c>
      <c r="J15" s="134" t="s">
        <v>140</v>
      </c>
      <c r="K15" s="150" t="s">
        <v>141</v>
      </c>
      <c r="L15" s="135" t="s">
        <v>142</v>
      </c>
      <c r="M15" s="136">
        <v>3</v>
      </c>
      <c r="N15" s="136">
        <v>4</v>
      </c>
      <c r="O15" s="149" t="s">
        <v>54</v>
      </c>
      <c r="P15" s="137" t="s">
        <v>60</v>
      </c>
      <c r="Q15" s="183" t="s">
        <v>143</v>
      </c>
      <c r="R15" s="138">
        <v>15</v>
      </c>
      <c r="S15" s="139">
        <v>20</v>
      </c>
      <c r="T15" s="140">
        <v>5</v>
      </c>
      <c r="U15" s="139">
        <v>20</v>
      </c>
      <c r="V15" s="140">
        <v>10</v>
      </c>
      <c r="W15" s="139">
        <v>20</v>
      </c>
      <c r="X15" s="140">
        <f>SUM(R15:W15)</f>
        <v>90</v>
      </c>
      <c r="Y15" s="139" t="s">
        <v>62</v>
      </c>
      <c r="Z15" s="140" t="s">
        <v>62</v>
      </c>
      <c r="AA15" s="141" t="s">
        <v>63</v>
      </c>
      <c r="AB15" s="152" t="s">
        <v>144</v>
      </c>
      <c r="AC15" s="153" t="s">
        <v>145</v>
      </c>
      <c r="AD15" s="153" t="s">
        <v>146</v>
      </c>
      <c r="AE15" s="142">
        <v>45566</v>
      </c>
      <c r="AF15" s="142">
        <v>45657</v>
      </c>
      <c r="AG15" s="162" t="s">
        <v>147</v>
      </c>
      <c r="AH15" s="178" t="s">
        <v>143</v>
      </c>
      <c r="AI15" s="179" t="s">
        <v>148</v>
      </c>
      <c r="AJ15" s="180" t="s">
        <v>149</v>
      </c>
      <c r="AK15" s="185" t="s">
        <v>150</v>
      </c>
    </row>
  </sheetData>
  <phoneticPr fontId="9" type="noConversion"/>
  <conditionalFormatting sqref="H9:H15 O9:O15">
    <cfRule type="cellIs" dxfId="8" priority="10" operator="equal">
      <formula>"BAJO"</formula>
    </cfRule>
    <cfRule type="cellIs" dxfId="7" priority="11" operator="equal">
      <formula>"MODERADO"</formula>
    </cfRule>
    <cfRule type="cellIs" dxfId="6" priority="12" operator="equal">
      <formula>"ALTO"</formula>
    </cfRule>
    <cfRule type="cellIs" dxfId="5" priority="13" operator="equal">
      <formula>"EXTREMO"</formula>
    </cfRule>
  </conditionalFormatting>
  <conditionalFormatting sqref="M9:N15">
    <cfRule type="cellIs" dxfId="4" priority="5" operator="equal">
      <formula>"Mínima"</formula>
    </cfRule>
    <cfRule type="cellIs" dxfId="3" priority="6" operator="equal">
      <formula>"Baja"</formula>
    </cfRule>
    <cfRule type="cellIs" dxfId="2" priority="7" operator="equal">
      <formula>"Moderada"</formula>
    </cfRule>
    <cfRule type="cellIs" dxfId="1" priority="8" operator="equal">
      <formula>"Alta"</formula>
    </cfRule>
    <cfRule type="cellIs" dxfId="0" priority="9" operator="equal">
      <formula>"Extrema"</formula>
    </cfRule>
  </conditionalFormatting>
  <dataValidations count="1">
    <dataValidation type="list" allowBlank="1" showInputMessage="1" showErrorMessage="1" sqref="I9:I15" xr:uid="{E93E9B06-7789-4B28-97F0-F672DBCAC6A2}">
      <formula1>"Preventivo,Detectivo,Correctivo"</formula1>
    </dataValidation>
  </dataValidations>
  <pageMargins left="0.7" right="0.7" top="0.75" bottom="0.75" header="0.3" footer="0.3"/>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2FEA-5DBC-4F51-BDA8-26D45B1C15EA}">
  <dimension ref="B1:V31"/>
  <sheetViews>
    <sheetView showGridLines="0" topLeftCell="H1" workbookViewId="0">
      <selection activeCell="W35" sqref="M23:W35"/>
    </sheetView>
  </sheetViews>
  <sheetFormatPr baseColWidth="10" defaultColWidth="11.42578125" defaultRowHeight="15" x14ac:dyDescent="0.25"/>
  <cols>
    <col min="1" max="1" width="3.140625" customWidth="1"/>
    <col min="3" max="3" width="15" bestFit="1" customWidth="1"/>
    <col min="5" max="9" width="22.7109375" customWidth="1"/>
    <col min="10" max="10" width="3.140625" customWidth="1"/>
    <col min="11" max="11" width="12.5703125" customWidth="1"/>
    <col min="14" max="14" width="15" bestFit="1" customWidth="1"/>
    <col min="16" max="20" width="22.7109375" customWidth="1"/>
    <col min="21" max="21" width="3.140625" customWidth="1"/>
    <col min="22" max="22" width="12.5703125" customWidth="1"/>
    <col min="23" max="23" width="2.28515625" customWidth="1"/>
  </cols>
  <sheetData>
    <row r="1" spans="2:22" ht="15.75" thickBot="1" x14ac:dyDescent="0.3"/>
    <row r="2" spans="2:22" ht="45" customHeight="1" thickBot="1" x14ac:dyDescent="0.3">
      <c r="B2" s="5"/>
      <c r="C2" s="42" t="s">
        <v>151</v>
      </c>
      <c r="D2" s="43"/>
      <c r="E2" s="43"/>
      <c r="F2" s="43"/>
      <c r="G2" s="43"/>
      <c r="H2" s="43"/>
      <c r="I2" s="44"/>
      <c r="J2" s="5"/>
      <c r="K2" s="5"/>
      <c r="M2" s="5"/>
      <c r="N2" s="42" t="s">
        <v>152</v>
      </c>
      <c r="O2" s="43"/>
      <c r="P2" s="43"/>
      <c r="Q2" s="43"/>
      <c r="R2" s="43"/>
      <c r="S2" s="43"/>
      <c r="T2" s="44"/>
      <c r="U2" s="5"/>
      <c r="V2" s="5"/>
    </row>
    <row r="3" spans="2:22" ht="42.75" customHeight="1" thickBot="1" x14ac:dyDescent="0.3">
      <c r="B3" s="5"/>
      <c r="C3" s="34" t="s">
        <v>153</v>
      </c>
      <c r="D3" s="27" t="s">
        <v>154</v>
      </c>
      <c r="E3" s="28">
        <v>1</v>
      </c>
      <c r="F3" s="29">
        <v>2</v>
      </c>
      <c r="G3" s="29">
        <v>3</v>
      </c>
      <c r="H3" s="29">
        <v>4</v>
      </c>
      <c r="I3" s="30">
        <v>5</v>
      </c>
      <c r="J3" s="5"/>
      <c r="K3" s="41" t="s">
        <v>155</v>
      </c>
      <c r="M3" s="5"/>
      <c r="N3" s="34" t="s">
        <v>153</v>
      </c>
      <c r="O3" s="27" t="s">
        <v>154</v>
      </c>
      <c r="P3" s="28">
        <v>1</v>
      </c>
      <c r="Q3" s="29">
        <v>2</v>
      </c>
      <c r="R3" s="29">
        <v>3</v>
      </c>
      <c r="S3" s="29">
        <v>4</v>
      </c>
      <c r="T3" s="30">
        <v>5</v>
      </c>
      <c r="U3" s="5"/>
      <c r="V3" s="41" t="s">
        <v>155</v>
      </c>
    </row>
    <row r="4" spans="2:22" ht="72" customHeight="1" x14ac:dyDescent="0.25">
      <c r="B4" s="5"/>
      <c r="C4" s="35" t="s">
        <v>156</v>
      </c>
      <c r="D4" s="31">
        <v>5</v>
      </c>
      <c r="E4" s="6">
        <f t="shared" ref="E4:I8" ca="1" si="0">+E$6*$E4</f>
        <v>5</v>
      </c>
      <c r="F4" s="7">
        <f t="shared" ca="1" si="0"/>
        <v>10</v>
      </c>
      <c r="G4" s="8">
        <f t="shared" ca="1" si="0"/>
        <v>15</v>
      </c>
      <c r="H4" s="9">
        <f t="shared" ca="1" si="0"/>
        <v>20</v>
      </c>
      <c r="I4" s="10">
        <f t="shared" ca="1" si="0"/>
        <v>25</v>
      </c>
      <c r="J4" s="5"/>
      <c r="K4" s="11" t="s">
        <v>157</v>
      </c>
      <c r="M4" s="5"/>
      <c r="N4" s="35" t="s">
        <v>156</v>
      </c>
      <c r="O4" s="31">
        <v>5</v>
      </c>
      <c r="P4" s="6">
        <f t="shared" ref="P4:T8" ca="1" si="1">+P$6*$E4</f>
        <v>5</v>
      </c>
      <c r="Q4" s="7">
        <f t="shared" ca="1" si="1"/>
        <v>10</v>
      </c>
      <c r="R4" s="8">
        <f t="shared" ca="1" si="1"/>
        <v>15</v>
      </c>
      <c r="S4" s="9">
        <f t="shared" ca="1" si="1"/>
        <v>20</v>
      </c>
      <c r="T4" s="10">
        <f t="shared" ca="1" si="1"/>
        <v>25</v>
      </c>
      <c r="U4" s="5"/>
      <c r="V4" s="11" t="s">
        <v>157</v>
      </c>
    </row>
    <row r="5" spans="2:22" ht="72" customHeight="1" x14ac:dyDescent="0.25">
      <c r="B5" s="5"/>
      <c r="C5" s="36" t="s">
        <v>158</v>
      </c>
      <c r="D5" s="32">
        <v>4</v>
      </c>
      <c r="E5" s="12">
        <f t="shared" ca="1" si="0"/>
        <v>4</v>
      </c>
      <c r="F5" s="13">
        <f t="shared" ca="1" si="0"/>
        <v>8</v>
      </c>
      <c r="G5" s="14">
        <f t="shared" ca="1" si="0"/>
        <v>12</v>
      </c>
      <c r="H5" s="45">
        <f t="shared" ca="1" si="0"/>
        <v>16</v>
      </c>
      <c r="I5" s="15">
        <f t="shared" ca="1" si="0"/>
        <v>20</v>
      </c>
      <c r="J5" s="5"/>
      <c r="K5" s="16" t="s">
        <v>159</v>
      </c>
      <c r="M5" s="5"/>
      <c r="N5" s="36" t="s">
        <v>158</v>
      </c>
      <c r="O5" s="32">
        <v>4</v>
      </c>
      <c r="P5" s="12">
        <f t="shared" ca="1" si="1"/>
        <v>4</v>
      </c>
      <c r="Q5" s="13">
        <f t="shared" ca="1" si="1"/>
        <v>8</v>
      </c>
      <c r="R5" s="14">
        <f t="shared" ca="1" si="1"/>
        <v>12</v>
      </c>
      <c r="S5" s="47">
        <f t="shared" ca="1" si="1"/>
        <v>16</v>
      </c>
      <c r="T5" s="15">
        <f t="shared" ca="1" si="1"/>
        <v>20</v>
      </c>
      <c r="U5" s="5"/>
      <c r="V5" s="16" t="s">
        <v>159</v>
      </c>
    </row>
    <row r="6" spans="2:22" ht="72" customHeight="1" x14ac:dyDescent="0.25">
      <c r="B6" s="5"/>
      <c r="C6" s="36" t="s">
        <v>160</v>
      </c>
      <c r="D6" s="32">
        <v>3</v>
      </c>
      <c r="E6" s="12">
        <f t="shared" ca="1" si="0"/>
        <v>3</v>
      </c>
      <c r="F6" s="13">
        <f t="shared" ca="1" si="0"/>
        <v>6</v>
      </c>
      <c r="G6" s="13">
        <f t="shared" ca="1" si="0"/>
        <v>9</v>
      </c>
      <c r="H6" s="14">
        <f t="shared" ca="1" si="0"/>
        <v>12</v>
      </c>
      <c r="I6" s="15">
        <f t="shared" ca="1" si="0"/>
        <v>15</v>
      </c>
      <c r="J6" s="5"/>
      <c r="K6" s="17" t="s">
        <v>161</v>
      </c>
      <c r="M6" s="5"/>
      <c r="N6" s="36" t="s">
        <v>160</v>
      </c>
      <c r="O6" s="32">
        <v>3</v>
      </c>
      <c r="P6" s="12">
        <f t="shared" ca="1" si="1"/>
        <v>3</v>
      </c>
      <c r="Q6" s="13">
        <f t="shared" ca="1" si="1"/>
        <v>6</v>
      </c>
      <c r="R6" s="13">
        <f t="shared" ca="1" si="1"/>
        <v>9</v>
      </c>
      <c r="S6" s="46">
        <f t="shared" ca="1" si="1"/>
        <v>12</v>
      </c>
      <c r="T6" s="15">
        <f t="shared" ca="1" si="1"/>
        <v>15</v>
      </c>
      <c r="U6" s="5"/>
      <c r="V6" s="17" t="s">
        <v>161</v>
      </c>
    </row>
    <row r="7" spans="2:22" ht="72" customHeight="1" thickBot="1" x14ac:dyDescent="0.3">
      <c r="B7" s="5"/>
      <c r="C7" s="36" t="s">
        <v>162</v>
      </c>
      <c r="D7" s="32">
        <v>2</v>
      </c>
      <c r="E7" s="18">
        <f t="shared" ca="1" si="0"/>
        <v>2</v>
      </c>
      <c r="F7" s="19">
        <f t="shared" ca="1" si="0"/>
        <v>4</v>
      </c>
      <c r="G7" s="20">
        <f t="shared" ca="1" si="0"/>
        <v>6</v>
      </c>
      <c r="H7" s="46">
        <f t="shared" ca="1" si="0"/>
        <v>8</v>
      </c>
      <c r="I7" s="15">
        <f t="shared" ca="1" si="0"/>
        <v>10</v>
      </c>
      <c r="J7" s="5"/>
      <c r="K7" s="21" t="s">
        <v>163</v>
      </c>
      <c r="M7" s="5"/>
      <c r="N7" s="36" t="s">
        <v>162</v>
      </c>
      <c r="O7" s="32">
        <v>2</v>
      </c>
      <c r="P7" s="18">
        <f t="shared" ca="1" si="1"/>
        <v>2</v>
      </c>
      <c r="Q7" s="19">
        <f t="shared" ca="1" si="1"/>
        <v>4</v>
      </c>
      <c r="R7" s="20">
        <f t="shared" ca="1" si="1"/>
        <v>6</v>
      </c>
      <c r="S7" s="46">
        <f t="shared" ca="1" si="1"/>
        <v>8</v>
      </c>
      <c r="T7" s="15">
        <f t="shared" ca="1" si="1"/>
        <v>10</v>
      </c>
      <c r="U7" s="5"/>
      <c r="V7" s="21" t="s">
        <v>163</v>
      </c>
    </row>
    <row r="8" spans="2:22" ht="72" customHeight="1" thickBot="1" x14ac:dyDescent="0.3">
      <c r="B8" s="5"/>
      <c r="C8" s="37" t="s">
        <v>164</v>
      </c>
      <c r="D8" s="33">
        <v>1</v>
      </c>
      <c r="E8" s="22">
        <f t="shared" ca="1" si="0"/>
        <v>1</v>
      </c>
      <c r="F8" s="23">
        <f t="shared" ca="1" si="0"/>
        <v>2</v>
      </c>
      <c r="G8" s="24">
        <f t="shared" ca="1" si="0"/>
        <v>3</v>
      </c>
      <c r="H8" s="25">
        <f t="shared" ca="1" si="0"/>
        <v>4</v>
      </c>
      <c r="I8" s="26">
        <f t="shared" ca="1" si="0"/>
        <v>5</v>
      </c>
      <c r="J8" s="5"/>
      <c r="K8" s="5"/>
      <c r="M8" s="5"/>
      <c r="N8" s="37" t="s">
        <v>164</v>
      </c>
      <c r="O8" s="33">
        <v>1</v>
      </c>
      <c r="P8" s="22">
        <f t="shared" ca="1" si="1"/>
        <v>1</v>
      </c>
      <c r="Q8" s="23">
        <f t="shared" ca="1" si="1"/>
        <v>2</v>
      </c>
      <c r="R8" s="49">
        <f t="shared" ca="1" si="1"/>
        <v>3</v>
      </c>
      <c r="S8" s="48">
        <f t="shared" ca="1" si="1"/>
        <v>4</v>
      </c>
      <c r="T8" s="26">
        <f t="shared" ca="1" si="1"/>
        <v>5</v>
      </c>
      <c r="U8" s="5"/>
      <c r="V8" s="5"/>
    </row>
    <row r="9" spans="2:22" ht="42.75" customHeight="1" thickBot="1" x14ac:dyDescent="0.3">
      <c r="B9" s="5"/>
      <c r="C9" s="5"/>
      <c r="D9" s="38" t="s">
        <v>165</v>
      </c>
      <c r="E9" s="39" t="s">
        <v>166</v>
      </c>
      <c r="F9" s="39" t="s">
        <v>167</v>
      </c>
      <c r="G9" s="39" t="s">
        <v>161</v>
      </c>
      <c r="H9" s="39" t="s">
        <v>168</v>
      </c>
      <c r="I9" s="40" t="s">
        <v>157</v>
      </c>
      <c r="J9" s="5"/>
      <c r="K9" s="5"/>
      <c r="M9" s="5"/>
      <c r="N9" s="5"/>
      <c r="O9" s="38" t="s">
        <v>165</v>
      </c>
      <c r="P9" s="39" t="s">
        <v>166</v>
      </c>
      <c r="Q9" s="39" t="s">
        <v>167</v>
      </c>
      <c r="R9" s="39" t="s">
        <v>161</v>
      </c>
      <c r="S9" s="39" t="s">
        <v>168</v>
      </c>
      <c r="T9" s="40" t="s">
        <v>157</v>
      </c>
      <c r="U9" s="5"/>
      <c r="V9" s="5"/>
    </row>
    <row r="10" spans="2:22" ht="38.25" customHeight="1" x14ac:dyDescent="0.25">
      <c r="B10" s="5"/>
      <c r="C10" s="5"/>
      <c r="D10" s="5"/>
      <c r="E10" s="5"/>
      <c r="F10" s="5"/>
      <c r="G10" s="5"/>
      <c r="H10" s="5"/>
      <c r="I10" s="5"/>
      <c r="J10" s="5"/>
      <c r="K10" s="5"/>
      <c r="M10" s="5"/>
      <c r="N10" s="5"/>
      <c r="O10" s="5"/>
      <c r="P10" s="5"/>
      <c r="Q10" s="5"/>
      <c r="R10" s="5"/>
      <c r="S10" s="5"/>
      <c r="T10" s="5"/>
      <c r="U10" s="5"/>
      <c r="V10" s="5"/>
    </row>
    <row r="11" spans="2:22" x14ac:dyDescent="0.25">
      <c r="B11" s="5"/>
      <c r="C11" s="5"/>
      <c r="D11" s="5"/>
      <c r="E11" s="5"/>
      <c r="F11" s="5"/>
      <c r="G11" s="5"/>
      <c r="H11" s="5"/>
      <c r="I11" s="5"/>
      <c r="J11" s="5"/>
      <c r="K11" s="5"/>
    </row>
    <row r="12" spans="2:22" x14ac:dyDescent="0.25">
      <c r="B12" s="5"/>
      <c r="C12" s="5"/>
      <c r="D12" s="5"/>
      <c r="E12" s="5"/>
      <c r="F12" s="5"/>
      <c r="G12" s="5"/>
      <c r="H12" s="5"/>
      <c r="I12" s="5"/>
      <c r="J12" s="5"/>
      <c r="K12" s="5"/>
    </row>
    <row r="24" ht="34.5" customHeight="1" x14ac:dyDescent="0.25"/>
    <row r="25" ht="33" customHeight="1" x14ac:dyDescent="0.25"/>
    <row r="26" ht="72" customHeight="1" x14ac:dyDescent="0.25"/>
    <row r="27" ht="72" customHeight="1" x14ac:dyDescent="0.25"/>
    <row r="28" ht="72" customHeight="1" x14ac:dyDescent="0.25"/>
    <row r="29" ht="72" customHeight="1" x14ac:dyDescent="0.25"/>
    <row r="30" ht="72" customHeight="1" x14ac:dyDescent="0.25"/>
    <row r="31" ht="39.75" customHeight="1"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2210747-5314-4b44-a042-3248e3b22b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3FAC0B8AD5EBA4B9AC4F9282833E746" ma:contentTypeVersion="18" ma:contentTypeDescription="Crear nuevo documento." ma:contentTypeScope="" ma:versionID="779d5cf3e7488a6c55685dbe88f9647c">
  <xsd:schema xmlns:xsd="http://www.w3.org/2001/XMLSchema" xmlns:xs="http://www.w3.org/2001/XMLSchema" xmlns:p="http://schemas.microsoft.com/office/2006/metadata/properties" xmlns:ns3="31a6e6a6-3ad7-433b-91ea-30b88f251a2a" xmlns:ns4="32210747-5314-4b44-a042-3248e3b22b24" targetNamespace="http://schemas.microsoft.com/office/2006/metadata/properties" ma:root="true" ma:fieldsID="e03447e73337c9d735793daf1928eadb" ns3:_="" ns4:_="">
    <xsd:import namespace="31a6e6a6-3ad7-433b-91ea-30b88f251a2a"/>
    <xsd:import namespace="32210747-5314-4b44-a042-3248e3b22b2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6e6a6-3ad7-433b-91ea-30b88f251a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210747-5314-4b44-a042-3248e3b22b2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52AD41-C048-48D8-8A10-9462A3ED9685}">
  <ds:schemaRefs>
    <ds:schemaRef ds:uri="http://schemas.microsoft.com/office/2006/metadata/properties"/>
    <ds:schemaRef ds:uri="http://schemas.microsoft.com/office/infopath/2007/PartnerControls"/>
    <ds:schemaRef ds:uri="32210747-5314-4b44-a042-3248e3b22b24"/>
  </ds:schemaRefs>
</ds:datastoreItem>
</file>

<file path=customXml/itemProps2.xml><?xml version="1.0" encoding="utf-8"?>
<ds:datastoreItem xmlns:ds="http://schemas.openxmlformats.org/officeDocument/2006/customXml" ds:itemID="{EFA28DD4-D160-4890-86B5-BDDB611B2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6e6a6-3ad7-433b-91ea-30b88f251a2a"/>
    <ds:schemaRef ds:uri="32210747-5314-4b44-a042-3248e3b22b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69C92A-B8FF-4AAE-A63D-6FF76B8DC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LA-FT</vt:lpstr>
      <vt:lpstr>Mapa de calor LA-FT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Mapa de Riesgos de LAFT 2024 Versión 1</dc:title>
  <dc:subject/>
  <dc:creator>Katherine Prada Mejia</dc:creator>
  <cp:keywords/>
  <dc:description/>
  <cp:lastModifiedBy>John Edward Burgos Pineros</cp:lastModifiedBy>
  <cp:revision/>
  <dcterms:created xsi:type="dcterms:W3CDTF">2024-03-19T01:52:11Z</dcterms:created>
  <dcterms:modified xsi:type="dcterms:W3CDTF">2024-09-13T19:18:28Z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2024-03-19T04:01:58Z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a694cdd0-a15a-4c4b-bd8c-44d031badcba</vt:lpwstr>
  </property>
  <property fmtid="{D5CDD505-2E9C-101B-9397-08002B2CF9AE}" pid="8" name="MSIP_Label_6d4a1d0b-1085-4621-a04c-793d50865184_ContentBits">
    <vt:lpwstr>0</vt:lpwstr>
  </property>
  <property fmtid="{D5CDD505-2E9C-101B-9397-08002B2CF9AE}" pid="9" name="ContentTypeId">
    <vt:lpwstr>0x01010003FAC0B8AD5EBA4B9AC4F9282833E746</vt:lpwstr>
  </property>
</Properties>
</file>