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819C4378-A168-40B9-A7EA-655E5EC07757}" xr6:coauthVersionLast="47" xr6:coauthVersionMax="47" xr10:uidLastSave="{00000000-0000-0000-0000-000000000000}"/>
  <bookViews>
    <workbookView xWindow="-120" yWindow="-120" windowWidth="20730" windowHeight="11160" xr2:uid="{1B1D7283-9FCD-4787-AC36-D59DB9C32978}"/>
  </bookViews>
  <sheets>
    <sheet name="Matriz de Riesgos LA-FT" sheetId="1" r:id="rId1"/>
    <sheet name="Mapa de calor LA-FT"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0" i="1" l="1"/>
  <c r="W15" i="1"/>
  <c r="W14" i="1"/>
  <c r="W13" i="1"/>
  <c r="W12" i="1"/>
  <c r="W9" i="1"/>
  <c r="P7" i="2"/>
  <c r="P8" i="2"/>
  <c r="P4" i="2"/>
  <c r="P6" i="2"/>
  <c r="P5" i="2"/>
  <c r="S8" i="2"/>
  <c r="S7" i="2"/>
  <c r="S4" i="2"/>
  <c r="S6" i="2"/>
  <c r="S5" i="2"/>
  <c r="E7" i="2"/>
  <c r="E5" i="2"/>
  <c r="E4" i="2"/>
  <c r="E6" i="2"/>
  <c r="E8" i="2"/>
  <c r="F8" i="2"/>
  <c r="F5" i="2"/>
  <c r="F4" i="2"/>
  <c r="F6" i="2"/>
  <c r="F7" i="2"/>
  <c r="R4" i="2"/>
  <c r="R5" i="2"/>
  <c r="R8" i="2"/>
  <c r="R6" i="2"/>
  <c r="R7" i="2"/>
  <c r="H7" i="2"/>
  <c r="H5" i="2"/>
  <c r="H4" i="2"/>
  <c r="H6" i="2"/>
  <c r="H8" i="2"/>
  <c r="Q5" i="2"/>
  <c r="Q7" i="2"/>
  <c r="Q4" i="2"/>
  <c r="Q6" i="2"/>
  <c r="Q8" i="2"/>
  <c r="T7" i="2"/>
  <c r="T5" i="2"/>
  <c r="T8" i="2"/>
  <c r="T6" i="2"/>
  <c r="T4" i="2"/>
  <c r="I4" i="2"/>
  <c r="I8" i="2"/>
  <c r="I7" i="2"/>
  <c r="I6" i="2"/>
  <c r="I5" i="2"/>
  <c r="G4" i="2"/>
  <c r="G5" i="2"/>
  <c r="G8" i="2"/>
  <c r="G6" i="2"/>
  <c r="G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tc={3A45B3FE-397F-44C1-B4C3-D1BC003AB864}</author>
    <author>tc={1D096AC3-F216-40CB-84F8-087940A5FD7C}</author>
    <author>tc={749FED39-EB38-4373-8332-F1DE6FCF3C37}</author>
    <author>tc={1569062A-3EFC-488E-8A6C-BC56697F77C7}</author>
    <author>tc={0BAADB2C-F1CA-4C3D-839A-B1BA03D65593}</author>
  </authors>
  <commentList>
    <comment ref="B8" authorId="0" shapeId="0" xr:uid="{3A45B3FE-397F-44C1-B4C3-D1BC003AB864}">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Evento que puede ocurrir y entorpecer el normal desarrollo de las actividades de los procesos clave identificados.
Iniciar con “Posibilidad de...”</t>
        </r>
      </text>
    </comment>
    <comment ref="C8" authorId="1" shapeId="0" xr:uid="{1D096AC3-F216-40CB-84F8-087940A5FD7C}">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Actividad que posibilita la ocurrencia de un riesgo</t>
        </r>
      </text>
    </comment>
    <comment ref="D8" authorId="2" shapeId="0" xr:uid="{749FED39-EB38-4373-8332-F1DE6FCF3C37}">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Resultado negativo generado por la materialización del riesgo</t>
        </r>
      </text>
    </comment>
    <comment ref="F8" authorId="3" shapeId="0" xr:uid="{1569062A-3EFC-488E-8A6C-BC56697F77C7}">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Calificación del Riesgo Inherente (columnas F hasta H)</t>
        </r>
      </text>
    </comment>
    <comment ref="M8" authorId="4" shapeId="0" xr:uid="{0BAADB2C-F1CA-4C3D-839A-B1BA03D65593}">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Calificación Riesgo Residual (columnas M hasta N)</t>
        </r>
      </text>
    </comment>
  </commentList>
</comments>
</file>

<file path=xl/sharedStrings.xml><?xml version="1.0" encoding="utf-8"?>
<sst xmlns="http://schemas.openxmlformats.org/spreadsheetml/2006/main" count="254" uniqueCount="166">
  <si>
    <t>Nombre de la Entidad</t>
  </si>
  <si>
    <t>Empresa de Transporte del Tercer Milenio - TRANSMILENIO S. A.</t>
  </si>
  <si>
    <t>Nombre del documento</t>
  </si>
  <si>
    <t>Riesgos Lavado de Activos y Financiación del Terrorismo</t>
  </si>
  <si>
    <t>Vigencia</t>
  </si>
  <si>
    <t>2024</t>
  </si>
  <si>
    <t>Versión del documento</t>
  </si>
  <si>
    <t>Fecha de Publicación</t>
  </si>
  <si>
    <t>IDENTIFICACION RIESGO</t>
  </si>
  <si>
    <t>PLAN DE TRATAMIENTO</t>
  </si>
  <si>
    <t>Causa</t>
  </si>
  <si>
    <t>Descripción de Riesgo</t>
  </si>
  <si>
    <t>Riesgo Asociado</t>
  </si>
  <si>
    <t>Proceso Responsable</t>
  </si>
  <si>
    <t xml:space="preserve">Responsable </t>
  </si>
  <si>
    <t>Opciones de manejo del riesgo</t>
  </si>
  <si>
    <t>Actividad</t>
  </si>
  <si>
    <t>Soporte</t>
  </si>
  <si>
    <t>Probabilidad</t>
  </si>
  <si>
    <t>Impacto</t>
  </si>
  <si>
    <t>Severidad</t>
  </si>
  <si>
    <t xml:space="preserve">Consecuencia / Efecto </t>
  </si>
  <si>
    <t>Posibilidad de contagio por fallas en la identificación de alertas preventivas en la gestión precontractual o contractual de contratistas (prestación de servicios, licitación, selección abreviada, etc.)</t>
  </si>
  <si>
    <t xml:space="preserve">Posibilidad de contagio por fallas en la identificación de alertas preventivas en vinculación de servidores públicos (empleados públicos o trabajadores oficiales) o durante la relación laboral </t>
  </si>
  <si>
    <t>Posibilidad de contagio por fallas en la identificación de alertas preventivas en la gestión precontractual o contractual de socios de negocios (procesos de negocios colaterales)</t>
  </si>
  <si>
    <t>Posibilidad de contagio por fallas en la identificación de alertas preventivas en la gestión precontractual o contractual de concesionarios (Agentes del Sistema)</t>
  </si>
  <si>
    <t xml:space="preserve">Inversiones en entidades financieras con exposición al riesgo de LA/FT </t>
  </si>
  <si>
    <t>Contratos de convocatoria publica o selección directa expuestos al riesgo de LA/FT</t>
  </si>
  <si>
    <t>Vinculación de servidores públicos expuestos al riesgo de LA/FT</t>
  </si>
  <si>
    <t xml:space="preserve">Celebración de negocios colaterales con terceros que tengan exposición al riesgo de LA/FT </t>
  </si>
  <si>
    <t xml:space="preserve">Celebración o continuidad de los contratos de concesión con terceros que tengan exposición al riesgo de LA/FT </t>
  </si>
  <si>
    <t xml:space="preserve">Contratar con entidades financieras que tengan riesgo reputacional o se encuentren relacionados con lavado de activos, financiación del terrorismo o delitos conexos </t>
  </si>
  <si>
    <t xml:space="preserve">Contratar con contrapartes o terceras partes que tengan riesgo reputacional o se encuentren relacionados con lavado de activos, financiación del terrorismo o delitos conexos </t>
  </si>
  <si>
    <t xml:space="preserve">Contratar con servidores públicos que tengan riesgo reputacional o se encuentren relacionados con lavado de activos, financiación del terrorismo o delitos conexos </t>
  </si>
  <si>
    <t xml:space="preserve">Contratar con socios de negocios que tengan riesgo reputacional o se encuentren relacionados con lavado de activos, financiación del terrorismo o delitos conexos </t>
  </si>
  <si>
    <t xml:space="preserve">Contratar con concesionarios que tengan riesgo reputacional o se encuentren relacionados con lavado de activos, financiación del terrorismo o delitos conexos </t>
  </si>
  <si>
    <t>Legal / Reputacional / Contagio</t>
  </si>
  <si>
    <t>LA1</t>
  </si>
  <si>
    <t>LA2</t>
  </si>
  <si>
    <t>LA3</t>
  </si>
  <si>
    <t>LA4</t>
  </si>
  <si>
    <t>LA5</t>
  </si>
  <si>
    <t>Código Riesgo</t>
  </si>
  <si>
    <t>Tipo Control</t>
  </si>
  <si>
    <t>Descripción del control</t>
  </si>
  <si>
    <t>1</t>
  </si>
  <si>
    <t>Marzo 2024</t>
  </si>
  <si>
    <t>Mapa de Calor Riesgo Inherente LA/FT
(Probabilidad X Impacto)</t>
  </si>
  <si>
    <t>PROBABILIDAD</t>
  </si>
  <si>
    <t>VALOR</t>
  </si>
  <si>
    <t>Nivel del Riesgo</t>
  </si>
  <si>
    <t>Muy Alta</t>
  </si>
  <si>
    <t>Extremo</t>
  </si>
  <si>
    <t>Alta</t>
  </si>
  <si>
    <t>Alto</t>
  </si>
  <si>
    <t>Media</t>
  </si>
  <si>
    <t>Moderado</t>
  </si>
  <si>
    <t>Baja</t>
  </si>
  <si>
    <t>Bajo</t>
  </si>
  <si>
    <t>Mínima</t>
  </si>
  <si>
    <t>IMPACTO</t>
  </si>
  <si>
    <t>Leve</t>
  </si>
  <si>
    <t>Menor</t>
  </si>
  <si>
    <t>Mayor</t>
  </si>
  <si>
    <t>ALTO</t>
  </si>
  <si>
    <t>Preventivo</t>
  </si>
  <si>
    <t>Gestión de Información Financiera y Contable</t>
  </si>
  <si>
    <t>Código Control</t>
  </si>
  <si>
    <t>CLA1</t>
  </si>
  <si>
    <t>CLA3</t>
  </si>
  <si>
    <t>CLA2</t>
  </si>
  <si>
    <t xml:space="preserve">Posibilidad de contagio por fallas en la identificación de alertas preventivas en la selección o durante la relación por inversión o cuentas bancarias con entidades financieras </t>
  </si>
  <si>
    <t>Adquisición de bienes y servicios</t>
  </si>
  <si>
    <t>Gestión de Talento Humano</t>
  </si>
  <si>
    <t>Gestión de Mercadeo</t>
  </si>
  <si>
    <t>Gestión Económica de los Agentes del Sistema</t>
  </si>
  <si>
    <t>Mapa de Calor Riesgo Residual LA/FT
(Probabilidad X Impacto)</t>
  </si>
  <si>
    <t>MODERADO</t>
  </si>
  <si>
    <t>Reducir el riesgo</t>
  </si>
  <si>
    <t>CONTROLES</t>
  </si>
  <si>
    <t>Profesional Universitario Grado 05 - Tesorería</t>
  </si>
  <si>
    <t>Correo de remisión del listado de entidades financieras</t>
  </si>
  <si>
    <t>(1 listado de entidades remitido / 1) * 100</t>
  </si>
  <si>
    <t>Profesional Especializado grado 6 - Adquisición de Bienes y Servicios</t>
  </si>
  <si>
    <t>Lista de asistencia a la jornada de sensibilización</t>
  </si>
  <si>
    <t>(Jornada de sensibilización realizada / 1) * 100</t>
  </si>
  <si>
    <t>Lista de chequeo actualizada</t>
  </si>
  <si>
    <t>(1 documento actualizado / 1) * 100</t>
  </si>
  <si>
    <t>Profesional especializado grado 6 - Talento Humano</t>
  </si>
  <si>
    <t>Registro de la consulta en la plataforma, el cual puede verificarse directamente.</t>
  </si>
  <si>
    <t>(# Consultas en la plataforma realizadas / # personas correspondientes al 5% de funcionarios vinculado) * 100</t>
  </si>
  <si>
    <t>Formato adoptado en el sistema de gestión de la Entidad</t>
  </si>
  <si>
    <t>(Un documento actualizado en el sistema de gestión de la Entidad/1)*100</t>
  </si>
  <si>
    <t xml:space="preserve">Remitir al equipo de apoyo y al Gestor de Cumplimiento de SARLAFT la base de datos de manera semestral de los contratos de explotación colateral vigentes. </t>
  </si>
  <si>
    <t>Remisión de base de datos</t>
  </si>
  <si>
    <t>(Cantidad de base de datos remitidas a la equipo de apoyo y al Gestor de Cumplimiento de SARLAFT/2)*100</t>
  </si>
  <si>
    <t>Profesional Especializado Grado 06 - Estudios Sectoriales y seguimiento a concesiones</t>
  </si>
  <si>
    <t>CLA4</t>
  </si>
  <si>
    <t>CLA5</t>
  </si>
  <si>
    <t>¿Cuenta con responsable?</t>
  </si>
  <si>
    <t>¿Cuenta con frecuencia establecida?</t>
  </si>
  <si>
    <t>¿Cuenta con evidencia?</t>
  </si>
  <si>
    <t>Tipo de control</t>
  </si>
  <si>
    <t>Total Control</t>
  </si>
  <si>
    <t>EVALUACIÓN DEL CONTROL</t>
  </si>
  <si>
    <t>Ejecución del control</t>
  </si>
  <si>
    <t>Fuerte</t>
  </si>
  <si>
    <t>Resultado evaluación</t>
  </si>
  <si>
    <t>Requiere acciones de fortalecimiento</t>
  </si>
  <si>
    <t>No</t>
  </si>
  <si>
    <t>Remitir en el segundo semestre de 2024, el listado de entidades financieras con las que se tienen inversiones y cuentas bancarias al equipo de apoyo y al Gestor de Cumplimiento de SARLAFT, para el respectivo monitoreo.</t>
  </si>
  <si>
    <t>Realizar una sensibilización a los supervisores de contratos para fortalecer su conocimiento en el desarrollo de su gestión, incluyendo el monitoreo periódico de LA/FT</t>
  </si>
  <si>
    <t>Realizar consulta aleatoria al 5% de los servidores públicos activos en la entidad en la plataforma con la que cuenta la entidad</t>
  </si>
  <si>
    <t>Consolidar anualmente la base de datos de las composiciones accionarias de concesionarios conforme a la información recibida y remitirla al equipo de apoyo y al Gestor de Cumplimiento de SARLAFT para el respectivo monitoreo.</t>
  </si>
  <si>
    <t>Base de datos de composiciones accionarias de concesionarios actualizada y envidad</t>
  </si>
  <si>
    <t>Base de datos de composiciones accionarias actualizada y enviada / 1</t>
  </si>
  <si>
    <t>Profesional Especializado Grado 6 - Negocios de Explotación Colaterales</t>
  </si>
  <si>
    <t>El Profesional Especializado Grado 6 - Negocios de Explotación Colaterales y el equipo de la Subgerencia de Negocios Colaterales de forma permanente previo a la suscripción de cualquier relación comercial, realiza conocimiento de la contraparte mediante los formatos implementados para tal fin, al igual que la debida diligencia inicial mediante la consulta en la plataforma que la entidad disponga con el fin de gestionar cualquier alerta o inusualidad que pudiera exponer a la entidad al contagio.</t>
  </si>
  <si>
    <t>El enlace de contratación de cada una de las áreas de la entidad que llevan a cabo procesos de contratación, de forma permanente previo a la suscripción del contrato, realizan el conocimiento de la contraparte mediante los formatos implementados para tal fin, al igual que la debida diligencia inicial mediante la consulta en la plataforma que la entidad disponga con el fin de gestionar cualquier alerta o inusualidad que pudiera exponer a la entidad al contagio.</t>
  </si>
  <si>
    <t>Adoptar en el sistema de gestión el formato de lista de chequeo documental asociadas a los contratos de explotación colateral en la cual incluyan los documentos asociados a SARLAFT</t>
  </si>
  <si>
    <t>Profesional Especializado Grado 06 - Estudios Sectoriales y seguimiento a concesiones, semestralmente solicita la composición accionaria de los concesionarios y monitoreo mediante la consulta en la plataforma que la entidad disponga con el fin de gestionar cualquier alerta o inusualidad que pudiera exponer a la entidad al contagio.</t>
  </si>
  <si>
    <t>Fecha de Inicio</t>
  </si>
  <si>
    <t>Fecha de Terminación</t>
  </si>
  <si>
    <t>Indicador</t>
  </si>
  <si>
    <t>¿Existen manuales?</t>
  </si>
  <si>
    <t>Actualizar el formato de lista de chequeo documental asociada a los contratos de TRANSMILENIO S.A., estableciendo la obligación de remitir el soporte de verificación SARLAFT, previo a la suscripción de todos y cada uno de los contratos</t>
  </si>
  <si>
    <t>El Profesional Especializado Grado 6 - Talento Humano de forma permanente previo a la vinculación de los empleados públicos y trabajadores oficiales, mediante el formato implementado para tal fin, al igual que la debida diligencia inicial mediante la consulta en la plataforma que la entidad disponga con el fin de gestionar cualquier alerta o inusualidad que pudiera exponer a la entidad al contagio.</t>
  </si>
  <si>
    <t>¿El Control es automático?</t>
  </si>
  <si>
    <t>El Profesional Especializado Grado 05 - Tesorería, anualmente en el primer trimestre de la vigencia, solicita a las entidades financieras con las que la entidad tiene inversiones o cuentas bancarias, certificación o documento que de constancia de la implementación de sus sistemas de prevención del riesgo de lavado de activos y financiación del terrorismos (según la norma aplicable SARLAFT, SAGRILAF, etc.), con el fin de reducir la exposición de la entidad al contagio.</t>
  </si>
  <si>
    <t>EXTREMO</t>
  </si>
  <si>
    <t>Seguimiento a 30 de abril de 2024</t>
  </si>
  <si>
    <t xml:space="preserve">Seguimiento segunda línea de defensa </t>
  </si>
  <si>
    <t>Se recomienda para el segundo semestre realizar un nuevo sondeo con  las entidades financieras con las que se tiene relación comercial para confirmar que se mantiene la certificación de implementación del SARLFAT</t>
  </si>
  <si>
    <t xml:space="preserve">Se recomienda para el segundo semestre realizar una nueva sensibilización </t>
  </si>
  <si>
    <t xml:space="preserve">Realizar para el segundo semestre una verificación que se cuente con el formato de lista de chequeo que se actualizo en enero </t>
  </si>
  <si>
    <t xml:space="preserve">Se realizará la consulta aleatoria en agosto según lo informado por el responsable </t>
  </si>
  <si>
    <t xml:space="preserve">Se debe revisar la oportunidad del plan de tratamiento y agilizar tiempos para su cumplimiento dada la importancia del tema y la necesidad de contar con la información de los contratos de explotación colateral en el marco de la implementación de nuestro sistema de lavado de activos </t>
  </si>
  <si>
    <t xml:space="preserve">Se debe revisar la oportunidad del plan de tratamiento y agilizar tiempos para su cumplimiento dada la importancia del tema y la necesidad de contar con la información de los contratos de explotación colateral en el marco de la implementación de nuestro sistema de lavado de activos , de igual manera al ser semestral se debe contar con dos reportes al año </t>
  </si>
  <si>
    <t xml:space="preserve">Se debe revisar la oportunidad del plan de tratamiento y agilizar tiempos para su cumplimiento dada la importancia del tema y la necesidad de contar con la información en el marco de la implementación de nuestro sistema de lavado de activos. Es importante tener en cuenta que programar actividades anuales para darle cumplimiento al finalizar el año , no aporta para la toma de decisiones y de acciones cuando sea el caso  </t>
  </si>
  <si>
    <t>Soportes</t>
  </si>
  <si>
    <t>Correos enviados a las Entidades Financieras con sus respuestas</t>
  </si>
  <si>
    <t>Plan de Tratamiento</t>
  </si>
  <si>
    <t xml:space="preserve"> Lista de Chequeo Documental V4.docx </t>
  </si>
  <si>
    <t>N.A.</t>
  </si>
  <si>
    <t xml:space="preserve">El área de Tesorería reportó los correos enviados a las Entidades financieras con sus respectivas respuestas. No obstante, el control  en su diseño no establece cual es la evidencia.
</t>
  </si>
  <si>
    <t>Ejecución del control: Se envió correo electrónico a las entidades financieras solicitando las certificaciones que den constancia de la efectividad de sus sistemas SARLAFT para la prevención del riesgo de LA/FT .
Evidencia : Las evidencias pueden ser consultadas en la Tesorería de la Entidad. 
Evito la materialización del Riesgo : SI
Seguimiento Plan de Tratamiento : Ya se obtuvo respuesta de las entidades financieras con que TMSA tiene relación comercial.
Observaciones:</t>
  </si>
  <si>
    <t>Ejecución del control:Se realizó el acompañamiento por parte de los abogados del proceso en las en las 158 adquisiciones realizadas durante la vigencia 2024 del Plan Anual de Adquisiciones - PAA con corte al 31 de marzo de 2024, lo cual evidencia en los procesos de selección realizada en la plataforma SECOP IIde libre consulta.
Evidencia :Plataforma SECOP II (flujos de aprobación)
Evito la materialización del Riesgo : SI
Seguimiento Plan de Tratamiento : El plazo de ejecución vence en Julio
Observaciones: Plataforma SECOP II de libre consulta</t>
  </si>
  <si>
    <t xml:space="preserve">Ejecución del control:Se realizó el acompañamiento por parte de los abogados del proceso en las en las 158 adquisiciones realizadas durante la vigencia 2024 del Plan Anual de Adquisiciones - PAA con corte al 31 de marzo de 2024, lo cual evidencia en los procesos de selección realizada en la plataforma SECOP IIde libre consulta.
Evidencia :Plataforma SECOP II (flujos de aprobación)
Evito la materialización del Riesgo : SI
Seguimiento Plan de Tratamiento : SI se realizó la actualizacion del formato lista de lista de chequeo version 4 enero de 2024.
Observaciones:  https://transmilenio.sharepoint.com/OficPlaneacion/Documents/SIG/Manual de Procedimientos/K. Proceso Adquisición de Bienes y Servicios/Formatos/R-DA-116 Lista de Chequeo Documental V4.docx </t>
  </si>
  <si>
    <t>Ejecución del control: Se realizaron 12 consultas en la plataforma Compliance en el primer trimestre de 2024
Evidencia: Se tiene en cada carpeta de los nuevos ingresos el soporte de la consulta (anexo uno de ejemplo)
Evito la materialización del Riesgo: si
Seguimiento Plan de Tratamiento: N/A
Observaciones: En Agosto se aplicará la consulta aleatoria del 5% de los servidores públicos vinculados a esa fecha</t>
  </si>
  <si>
    <r>
      <t xml:space="preserve">Ejecución del control: </t>
    </r>
    <r>
      <rPr>
        <b/>
        <sz val="14"/>
        <rFont val="Arial"/>
        <family val="2"/>
      </rPr>
      <t xml:space="preserve">Aún no se ha ejecutado el control 
</t>
    </r>
    <r>
      <rPr>
        <sz val="14"/>
        <rFont val="Arial"/>
        <family val="2"/>
      </rPr>
      <t xml:space="preserve">
Evito la materialización del Riesgo :
Seguimiento Plan de Tratamiento : 
Observaciones:</t>
    </r>
  </si>
  <si>
    <r>
      <t>Ejecución del control:</t>
    </r>
    <r>
      <rPr>
        <b/>
        <sz val="14"/>
        <rFont val="Arial"/>
        <family val="2"/>
      </rPr>
      <t xml:space="preserve"> Aún no se ha ejecutado el control 
</t>
    </r>
    <r>
      <rPr>
        <sz val="14"/>
        <rFont val="Arial"/>
        <family val="2"/>
      </rPr>
      <t xml:space="preserve">
Evidencia :
Evito la materialización del Riesgo :
Seguimiento Plan de Tratamiento : 
Observaciones:</t>
    </r>
  </si>
  <si>
    <t>Ejecución del control:La actividad a cargo de la Subgerencia Económica,  es la actualización anual de la base de datos de las composiciones accionarias, la misma tiene una fecha máxima de ejecución del 31 de diciembre de 2024, dado lo anterior y teniendo en cuenta que la base de datos inicial fue enviada en el mes de octubre de 2023, no tenemos avances por reportar
Evidencia : N.A
Evito la materialización del Riesgo :N.A
Seguimiento Plan de Tratamiento : N.A
Observaciones:</t>
  </si>
  <si>
    <t>Primer Seguimiento  Oficina de Control Interno- Tercera Línea de Defensa 30/04/2024</t>
  </si>
  <si>
    <t>N.A.
Se tiene programado ejecutar en el segundo semestre de 2024.
Revisar en próximos seguimientos</t>
  </si>
  <si>
    <t xml:space="preserve">Los abogados del proceso de adquisición de bienes  y servicios realizan un acompañamiento a cada uno de los enlaces designados para llevar el proceso de contratación en la plataforma SECOP II. </t>
  </si>
  <si>
    <t>N.A.
La fecha de inicio esta para el 01 de junio de 2024
No se evidenció sensibilización alguna
Revisar en próximos seguimientos</t>
  </si>
  <si>
    <t>Plataforma Seco II</t>
  </si>
  <si>
    <t xml:space="preserve">Los abogados del proceso de adquisición de bienes  y servicios realizan un acompañamiento a cada uno de los enlaces designados para llevar el proceso de contratación en la plataforma SECOP II.
Se debe dejar por escrito en el control cual será la evidencia de la ejecución del mismo </t>
  </si>
  <si>
    <t xml:space="preserve">
Seguimiento Plan de Tratamiento : SI se realizó la actualización del formato lista  de chequeo versión 4 enero de 2024..
Plan de tratamiento al 100%</t>
  </si>
  <si>
    <t>Este control efectivamente  están siendo ejecutado por el profesional  grado 6 de Talento humano. Aleatoriamente se solicito la evidencia y nos fue remitido  las  3 evidencias solicitadas  informe de validación dato consultado con los respectivos números de c.c..
El control se debe complementar con la evidencia  que se deja.</t>
  </si>
  <si>
    <t>N.A.
La fecha de inicio esta para el 01 de  agosto de 2024
Revisar en próximos seguimientos</t>
  </si>
  <si>
    <t>Informe de validación para  cada numero de cedula consultado</t>
  </si>
  <si>
    <t>Mediante correo electrónico del 10 de mayo el proceso responde a  la OCI, lo siguiente:  "Las actividades no sean desarrollado aún, dado que el plazo no ha vencido."</t>
  </si>
  <si>
    <t>N.A.
Aunque se encuentran dentro del plazo se establecido se recomienda dar celeridad para que se llegue a un feliz termino.  Revisar en próximos seguimientos</t>
  </si>
  <si>
    <t>El  proceso no  registró avance al control , pero teniendo en cuenta que el reporte es semestral se debe revisar en próximos seguimientos.</t>
  </si>
  <si>
    <t>Plan de Tratamiento: El área  responde que  la  actualización anual de la base de datos de las composiciones accionarias, la misma tiene una fecha máxima de ejecución del 31 de diciembre de 2024, dado lo anterior y teniendo en cuenta que la base de datos inicial fue enviada en el mes de octubre de 2023. 
El área no reporta avances.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</si>
</sst>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yy"/>
  </numFmts>
  <fonts count="22">
    <font>
      <sz val="11"/>
      <color theme="1"/>
      <name val="Aptos Narrow"/>
      <family val="2"/>
      <scheme val="minor"/>
    </font>
    <font>
      <sz val="11"/>
      <color theme="1"/>
      <name val="Aptos Narrow"/>
      <family val="2"/>
      <scheme val="minor"/>
    </font>
    <font>
      <sz val="11"/>
      <color theme="1"/>
      <name val="Arial"/>
      <family val="2"/>
    </font>
    <font>
      <b/>
      <sz val="20"/>
      <color theme="1"/>
      <name val="Arial"/>
      <family val="2"/>
    </font>
    <font>
      <sz val="20"/>
      <color theme="1"/>
      <name val="Arial"/>
      <family val="2"/>
    </font>
    <font>
      <sz val="14"/>
      <color theme="1"/>
      <name val="Arial"/>
      <family val="2"/>
    </font>
    <font>
      <b/>
      <sz val="12"/>
      <name val="Arial"/>
      <family val="2"/>
    </font>
    <font>
      <b/>
      <sz val="10"/>
      <name val="Arial"/>
      <family val="2"/>
    </font>
    <font>
      <b/>
      <sz val="10"/>
      <color rgb="FF000000"/>
      <name val="Arial"/>
      <family val="2"/>
    </font>
    <font>
      <sz val="8"/>
      <name val="Aptos Narrow"/>
      <family val="2"/>
      <scheme val="minor"/>
    </font>
    <font>
      <sz val="16"/>
      <color theme="1"/>
      <name val="Arial"/>
      <family val="2"/>
    </font>
    <font>
      <b/>
      <sz val="16"/>
      <color theme="1"/>
      <name val="Arial"/>
      <family val="2"/>
    </font>
    <font>
      <b/>
      <sz val="16"/>
      <color theme="0"/>
      <name val="Arial"/>
      <family val="2"/>
    </font>
    <font>
      <b/>
      <sz val="16"/>
      <name val="Arial"/>
      <family val="2"/>
    </font>
    <font>
      <sz val="12"/>
      <color theme="1"/>
      <name val="Arial"/>
      <family val="2"/>
    </font>
    <font>
      <sz val="12"/>
      <name val="Arial"/>
      <family val="2"/>
    </font>
    <font>
      <sz val="12"/>
      <color rgb="FF000000"/>
      <name val="Arial"/>
      <family val="2"/>
    </font>
    <font>
      <sz val="14"/>
      <color rgb="FF000000"/>
      <name val="Arial"/>
      <family val="2"/>
    </font>
    <font>
      <sz val="14"/>
      <name val="Arial"/>
      <family val="2"/>
    </font>
    <font>
      <sz val="16"/>
      <name val="Arial"/>
      <family val="2"/>
    </font>
    <font>
      <b/>
      <sz val="14"/>
      <name val="Arial"/>
      <family val="2"/>
    </font>
    <font>
      <sz val="11"/>
      <name val="Arial"/>
      <family val="2"/>
    </font>
  </fonts>
  <fills count="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EDEDED"/>
        <bgColor indexed="64"/>
      </patternFill>
    </fill>
    <fill>
      <patternFill patternType="solid">
        <fgColor rgb="FFD9E1F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rgb="FF000000"/>
      </right>
      <top/>
      <bottom style="medium">
        <color indexed="64"/>
      </bottom>
      <diagonal/>
    </border>
    <border>
      <left/>
      <right style="thin">
        <color rgb="FF000000"/>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thin">
        <color rgb="FF000000"/>
      </left>
      <right/>
      <top/>
      <bottom style="medium">
        <color indexed="64"/>
      </bottom>
      <diagonal/>
    </border>
    <border>
      <left style="thin">
        <color rgb="FF000000"/>
      </left>
      <right style="medium">
        <color indexed="64"/>
      </right>
      <top/>
      <bottom style="medium">
        <color indexed="64"/>
      </bottom>
      <diagonal/>
    </border>
    <border>
      <left style="thin">
        <color rgb="FF000000"/>
      </left>
      <right/>
      <top style="medium">
        <color indexed="64"/>
      </top>
      <bottom style="medium">
        <color indexed="64"/>
      </bottom>
      <diagonal/>
    </border>
    <border>
      <left style="thin">
        <color indexed="64"/>
      </left>
      <right style="medium">
        <color indexed="64"/>
      </right>
      <top style="medium">
        <color indexed="64"/>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rgb="FF000000"/>
      </top>
      <bottom style="thin">
        <color indexed="64"/>
      </bottom>
      <diagonal/>
    </border>
    <border>
      <left/>
      <right/>
      <top style="medium">
        <color indexed="64"/>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right/>
      <top/>
      <bottom style="medium">
        <color indexed="64"/>
      </bottom>
      <diagonal/>
    </border>
    <border>
      <left/>
      <right/>
      <top/>
      <bottom style="thin">
        <color rgb="FF000000"/>
      </bottom>
      <diagonal/>
    </border>
    <border>
      <left/>
      <right/>
      <top style="thin">
        <color rgb="FF000000"/>
      </top>
      <bottom/>
      <diagonal/>
    </border>
    <border>
      <left/>
      <right style="medium">
        <color indexed="64"/>
      </right>
      <top style="medium">
        <color indexed="64"/>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indexed="64"/>
      </right>
      <top style="thin">
        <color rgb="FF000000"/>
      </top>
      <bottom/>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style="thin">
        <color rgb="FF000000"/>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4">
    <xf numFmtId="0" fontId="0" fillId="0" borderId="0"/>
    <xf numFmtId="0" fontId="1" fillId="0" borderId="0"/>
    <xf numFmtId="0" fontId="1" fillId="0" borderId="0"/>
    <xf numFmtId="0" fontId="1" fillId="0" borderId="0"/>
  </cellStyleXfs>
  <cellXfs count="169">
    <xf numFmtId="0" fontId="0" fillId="0" borderId="0" xfId="0"/>
    <xf numFmtId="0" fontId="2" fillId="0" borderId="0" xfId="1" applyFont="1" applyAlignment="1">
      <alignment horizontal="justify" vertical="center"/>
    </xf>
    <xf numFmtId="49" fontId="3" fillId="2" borderId="1" xfId="2" applyNumberFormat="1" applyFont="1" applyFill="1" applyBorder="1" applyAlignment="1">
      <alignment vertical="center" wrapText="1"/>
    </xf>
    <xf numFmtId="49" fontId="4" fillId="2" borderId="1" xfId="2" applyNumberFormat="1" applyFont="1" applyFill="1" applyBorder="1" applyAlignment="1">
      <alignment vertical="center" wrapText="1"/>
    </xf>
    <xf numFmtId="0" fontId="5" fillId="0" borderId="0" xfId="1" applyFont="1" applyAlignment="1">
      <alignment horizontal="justify" vertical="center"/>
    </xf>
    <xf numFmtId="0" fontId="0" fillId="0" borderId="0" xfId="0" applyAlignment="1">
      <alignment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5" borderId="9" xfId="0" applyFont="1" applyFill="1" applyBorder="1" applyAlignment="1">
      <alignment horizontal="center" vertical="center"/>
    </xf>
    <xf numFmtId="0" fontId="8" fillId="6" borderId="9"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40" xfId="0" applyFont="1" applyFill="1" applyBorder="1" applyAlignment="1">
      <alignment horizontal="center" vertical="center" wrapText="1"/>
    </xf>
    <xf numFmtId="0" fontId="8" fillId="3" borderId="14"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5" borderId="40"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3" borderId="43" xfId="0" applyFont="1" applyFill="1" applyBorder="1" applyAlignment="1">
      <alignment horizontal="center" vertical="center"/>
    </xf>
    <xf numFmtId="0" fontId="7"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7" fillId="7" borderId="25" xfId="0" applyFont="1" applyFill="1" applyBorder="1" applyAlignment="1">
      <alignment horizontal="center" vertical="center"/>
    </xf>
    <xf numFmtId="0" fontId="7" fillId="7" borderId="36" xfId="0" applyFont="1" applyFill="1" applyBorder="1" applyAlignment="1">
      <alignment horizontal="center" vertical="center"/>
    </xf>
    <xf numFmtId="0" fontId="7" fillId="7" borderId="37" xfId="0" applyFont="1" applyFill="1" applyBorder="1" applyAlignment="1">
      <alignment horizontal="center" vertical="center"/>
    </xf>
    <xf numFmtId="0" fontId="7" fillId="7" borderId="38" xfId="0" applyFont="1" applyFill="1" applyBorder="1" applyAlignment="1">
      <alignment horizontal="center" vertical="center"/>
    </xf>
    <xf numFmtId="0" fontId="7" fillId="7" borderId="39" xfId="0" applyFont="1" applyFill="1" applyBorder="1" applyAlignment="1">
      <alignment horizontal="center" vertical="center"/>
    </xf>
    <xf numFmtId="0" fontId="7" fillId="7" borderId="41" xfId="0" applyFont="1" applyFill="1" applyBorder="1" applyAlignment="1">
      <alignment horizontal="center" vertical="center"/>
    </xf>
    <xf numFmtId="0" fontId="7" fillId="7" borderId="44" xfId="0" applyFont="1" applyFill="1" applyBorder="1" applyAlignment="1">
      <alignment horizontal="center" vertical="center"/>
    </xf>
    <xf numFmtId="0" fontId="7" fillId="8" borderId="35" xfId="0" applyFont="1" applyFill="1" applyBorder="1" applyAlignment="1">
      <alignment vertical="center"/>
    </xf>
    <xf numFmtId="0" fontId="7" fillId="8" borderId="39" xfId="0" applyFont="1" applyFill="1" applyBorder="1" applyAlignment="1">
      <alignment horizontal="center" vertical="center"/>
    </xf>
    <xf numFmtId="0" fontId="7" fillId="8" borderId="41" xfId="0" applyFont="1" applyFill="1" applyBorder="1" applyAlignment="1">
      <alignment horizontal="center" vertical="center"/>
    </xf>
    <xf numFmtId="0" fontId="7" fillId="8" borderId="44" xfId="0" applyFont="1" applyFill="1" applyBorder="1" applyAlignment="1">
      <alignment horizontal="center" vertical="center"/>
    </xf>
    <xf numFmtId="0" fontId="7" fillId="8" borderId="29" xfId="0" applyFont="1" applyFill="1" applyBorder="1" applyAlignment="1">
      <alignment horizontal="center" vertical="center"/>
    </xf>
    <xf numFmtId="0" fontId="7" fillId="8" borderId="20" xfId="0" applyFont="1" applyFill="1" applyBorder="1" applyAlignment="1">
      <alignment horizontal="center" vertical="center"/>
    </xf>
    <xf numFmtId="0" fontId="7" fillId="8" borderId="45" xfId="0" applyFont="1" applyFill="1" applyBorder="1" applyAlignment="1">
      <alignment horizontal="center" vertical="center"/>
    </xf>
    <xf numFmtId="0" fontId="7" fillId="8" borderId="25" xfId="0" applyFont="1" applyFill="1" applyBorder="1" applyAlignment="1">
      <alignment horizontal="center" vertical="center" wrapText="1"/>
    </xf>
    <xf numFmtId="0" fontId="7" fillId="8" borderId="2" xfId="0" applyFont="1" applyFill="1" applyBorder="1" applyAlignment="1">
      <alignment horizontal="centerContinuous" vertical="center" wrapText="1"/>
    </xf>
    <xf numFmtId="0" fontId="7" fillId="8" borderId="3" xfId="0" applyFont="1" applyFill="1" applyBorder="1" applyAlignment="1">
      <alignment horizontal="centerContinuous" vertical="center" wrapText="1"/>
    </xf>
    <xf numFmtId="0" fontId="7" fillId="8" borderId="4" xfId="0" applyFont="1" applyFill="1" applyBorder="1" applyAlignment="1">
      <alignment horizontal="centerContinuous" vertical="center" wrapText="1"/>
    </xf>
    <xf numFmtId="0" fontId="8" fillId="6" borderId="1" xfId="0" applyFont="1" applyFill="1" applyBorder="1" applyAlignment="1">
      <alignment horizontal="left" vertical="center" wrapText="1" indent="12"/>
    </xf>
    <xf numFmtId="0" fontId="8" fillId="5" borderId="1" xfId="0" applyFont="1" applyFill="1" applyBorder="1" applyAlignment="1">
      <alignment horizontal="left" vertical="center" wrapText="1" indent="12"/>
    </xf>
    <xf numFmtId="0" fontId="8" fillId="6" borderId="27" xfId="0" applyFont="1" applyFill="1" applyBorder="1" applyAlignment="1">
      <alignment horizontal="center" vertical="center" wrapText="1"/>
    </xf>
    <xf numFmtId="0" fontId="8" fillId="5" borderId="18" xfId="0" applyFont="1" applyFill="1" applyBorder="1" applyAlignment="1">
      <alignment horizontal="left" vertical="center" wrapText="1" indent="12"/>
    </xf>
    <xf numFmtId="0" fontId="8" fillId="4" borderId="18" xfId="0" applyFont="1" applyFill="1" applyBorder="1" applyAlignment="1">
      <alignment horizontal="left" vertical="center" wrapText="1" indent="12"/>
    </xf>
    <xf numFmtId="0" fontId="2" fillId="0" borderId="0" xfId="0" applyFont="1"/>
    <xf numFmtId="0" fontId="15" fillId="0" borderId="26" xfId="1" applyFont="1" applyBorder="1" applyAlignment="1">
      <alignment horizontal="justify" vertical="center" wrapText="1"/>
    </xf>
    <xf numFmtId="0" fontId="15" fillId="0" borderId="27" xfId="1" applyFont="1" applyBorder="1" applyAlignment="1">
      <alignment horizontal="justify" vertical="center" wrapText="1"/>
    </xf>
    <xf numFmtId="0" fontId="15" fillId="0" borderId="27" xfId="1" applyFont="1" applyBorder="1" applyAlignment="1">
      <alignment vertical="center" wrapText="1"/>
    </xf>
    <xf numFmtId="0" fontId="15" fillId="0" borderId="27" xfId="1" applyFont="1" applyBorder="1" applyAlignment="1">
      <alignment horizontal="left" vertical="center" wrapText="1"/>
    </xf>
    <xf numFmtId="0" fontId="15" fillId="0" borderId="28" xfId="1" applyFont="1" applyBorder="1" applyAlignment="1">
      <alignment horizontal="left" vertical="center" wrapText="1"/>
    </xf>
    <xf numFmtId="0" fontId="15" fillId="0" borderId="48" xfId="1" applyFont="1" applyBorder="1" applyAlignment="1">
      <alignment horizontal="center" vertical="center" wrapText="1"/>
    </xf>
    <xf numFmtId="0" fontId="15" fillId="0" borderId="27" xfId="1" applyFont="1" applyBorder="1" applyAlignment="1">
      <alignment horizontal="center" vertical="center" wrapText="1"/>
    </xf>
    <xf numFmtId="0" fontId="16" fillId="0" borderId="26" xfId="1" applyFont="1" applyBorder="1" applyAlignment="1">
      <alignment horizontal="justify" vertical="center" wrapText="1"/>
    </xf>
    <xf numFmtId="0" fontId="16" fillId="0" borderId="27" xfId="1" applyFont="1" applyBorder="1" applyAlignment="1">
      <alignment horizontal="justify" vertical="center" wrapText="1"/>
    </xf>
    <xf numFmtId="0" fontId="16" fillId="0" borderId="9" xfId="1" applyFont="1" applyBorder="1" applyAlignment="1">
      <alignment horizontal="left" vertical="center" wrapText="1"/>
    </xf>
    <xf numFmtId="0" fontId="16" fillId="0" borderId="9" xfId="1" applyFont="1" applyBorder="1" applyAlignment="1">
      <alignment horizontal="center" vertical="center" wrapText="1"/>
    </xf>
    <xf numFmtId="0" fontId="16" fillId="0" borderId="62" xfId="1" applyFont="1" applyBorder="1" applyAlignment="1">
      <alignment horizontal="justify" vertical="center" wrapText="1"/>
    </xf>
    <xf numFmtId="0" fontId="16" fillId="0" borderId="76" xfId="1" applyFont="1" applyBorder="1" applyAlignment="1">
      <alignment horizontal="center" vertical="center" wrapText="1"/>
    </xf>
    <xf numFmtId="0" fontId="16" fillId="0" borderId="65" xfId="1" applyFont="1" applyBorder="1" applyAlignment="1">
      <alignment horizontal="center" vertical="center" wrapText="1"/>
    </xf>
    <xf numFmtId="0" fontId="16" fillId="0" borderId="81" xfId="1" applyFont="1" applyBorder="1" applyAlignment="1">
      <alignment horizontal="center" vertical="center" wrapText="1"/>
    </xf>
    <xf numFmtId="0" fontId="16" fillId="0" borderId="71" xfId="1" applyFont="1" applyBorder="1" applyAlignment="1">
      <alignment horizontal="center" vertical="center" wrapText="1"/>
    </xf>
    <xf numFmtId="0" fontId="16" fillId="0" borderId="6" xfId="1" applyFont="1" applyBorder="1" applyAlignment="1">
      <alignment horizontal="left" vertical="center" wrapText="1"/>
    </xf>
    <xf numFmtId="0" fontId="16" fillId="0" borderId="5" xfId="1" applyFont="1" applyBorder="1" applyAlignment="1">
      <alignment horizontal="justify" vertical="center" wrapText="1"/>
    </xf>
    <xf numFmtId="0" fontId="16" fillId="0" borderId="5" xfId="1" applyFont="1" applyBorder="1" applyAlignment="1">
      <alignment horizontal="left" vertical="center" wrapText="1"/>
    </xf>
    <xf numFmtId="164" fontId="16" fillId="0" borderId="7" xfId="1" applyNumberFormat="1" applyFont="1" applyBorder="1" applyAlignment="1">
      <alignment horizontal="center" vertical="center" wrapText="1"/>
    </xf>
    <xf numFmtId="0" fontId="16" fillId="0" borderId="55" xfId="1" applyFont="1" applyBorder="1" applyAlignment="1">
      <alignment horizontal="center" vertical="center" wrapText="1"/>
    </xf>
    <xf numFmtId="0" fontId="14" fillId="0" borderId="0" xfId="0" applyFont="1"/>
    <xf numFmtId="0" fontId="15" fillId="0" borderId="14" xfId="1" applyFont="1" applyBorder="1" applyAlignment="1">
      <alignment horizontal="justify" vertical="center" wrapText="1"/>
    </xf>
    <xf numFmtId="0" fontId="15" fillId="0" borderId="1" xfId="1" applyFont="1" applyBorder="1" applyAlignment="1">
      <alignment horizontal="justify" vertical="center" wrapText="1"/>
    </xf>
    <xf numFmtId="15" fontId="15" fillId="2" borderId="1" xfId="1" applyNumberFormat="1" applyFont="1" applyFill="1" applyBorder="1" applyAlignment="1">
      <alignment horizontal="justify" vertical="center" wrapText="1"/>
    </xf>
    <xf numFmtId="0" fontId="15" fillId="0" borderId="15" xfId="1" applyFont="1" applyBorder="1" applyAlignment="1">
      <alignment horizontal="left" vertical="center" wrapText="1"/>
    </xf>
    <xf numFmtId="0" fontId="15" fillId="0" borderId="49" xfId="1" applyFont="1" applyBorder="1" applyAlignment="1">
      <alignment horizontal="center" vertical="center" wrapText="1"/>
    </xf>
    <xf numFmtId="0" fontId="15" fillId="0" borderId="1" xfId="1" applyFont="1" applyBorder="1" applyAlignment="1">
      <alignment horizontal="center" vertical="center" wrapText="1"/>
    </xf>
    <xf numFmtId="0" fontId="16" fillId="0" borderId="14" xfId="1" applyFont="1" applyBorder="1" applyAlignment="1">
      <alignment horizontal="justify" vertical="center" wrapText="1"/>
    </xf>
    <xf numFmtId="0" fontId="16" fillId="0" borderId="1" xfId="1" applyFont="1" applyBorder="1" applyAlignment="1">
      <alignment horizontal="left" vertical="center" wrapText="1"/>
    </xf>
    <xf numFmtId="0" fontId="16" fillId="0" borderId="1" xfId="1" applyFont="1" applyBorder="1" applyAlignment="1">
      <alignment horizontal="center" vertical="center" wrapText="1"/>
    </xf>
    <xf numFmtId="0" fontId="16" fillId="0" borderId="63" xfId="1" applyFont="1" applyBorder="1" applyAlignment="1">
      <alignment horizontal="justify" vertical="center" wrapText="1"/>
    </xf>
    <xf numFmtId="0" fontId="16" fillId="0" borderId="77" xfId="1" applyFont="1" applyBorder="1" applyAlignment="1">
      <alignment horizontal="center" wrapText="1"/>
    </xf>
    <xf numFmtId="0" fontId="16" fillId="0" borderId="70" xfId="1" applyFont="1" applyBorder="1" applyAlignment="1">
      <alignment horizontal="center" wrapText="1"/>
    </xf>
    <xf numFmtId="0" fontId="16" fillId="0" borderId="82" xfId="1" applyFont="1" applyBorder="1" applyAlignment="1">
      <alignment horizontal="center" wrapText="1"/>
    </xf>
    <xf numFmtId="0" fontId="16" fillId="0" borderId="72" xfId="1" applyFont="1" applyBorder="1" applyAlignment="1">
      <alignment horizontal="center" wrapText="1"/>
    </xf>
    <xf numFmtId="0" fontId="16" fillId="0" borderId="12" xfId="1" applyFont="1" applyBorder="1" applyAlignment="1">
      <alignment horizontal="left" vertical="center" wrapText="1"/>
    </xf>
    <xf numFmtId="0" fontId="16" fillId="0" borderId="11" xfId="1" applyFont="1" applyBorder="1" applyAlignment="1">
      <alignment horizontal="justify" vertical="center" wrapText="1"/>
    </xf>
    <xf numFmtId="164" fontId="16" fillId="0" borderId="13" xfId="1" applyNumberFormat="1" applyFont="1" applyBorder="1" applyAlignment="1">
      <alignment horizontal="center" vertical="center" wrapText="1"/>
    </xf>
    <xf numFmtId="0" fontId="16" fillId="0" borderId="56" xfId="1" applyFont="1" applyBorder="1" applyAlignment="1">
      <alignment horizontal="center" vertical="center" wrapText="1"/>
    </xf>
    <xf numFmtId="0" fontId="16" fillId="0" borderId="78" xfId="1" applyFont="1" applyBorder="1" applyAlignment="1">
      <alignment horizontal="center" vertical="center" wrapText="1"/>
    </xf>
    <xf numFmtId="0" fontId="16" fillId="0" borderId="69" xfId="1" applyFont="1" applyBorder="1" applyAlignment="1">
      <alignment horizontal="center" vertical="center" wrapText="1"/>
    </xf>
    <xf numFmtId="0" fontId="16" fillId="0" borderId="83" xfId="1" applyFont="1" applyBorder="1" applyAlignment="1">
      <alignment horizontal="center" vertical="center" wrapText="1"/>
    </xf>
    <xf numFmtId="0" fontId="16" fillId="0" borderId="73" xfId="1" applyFont="1" applyBorder="1" applyAlignment="1">
      <alignment horizontal="center" vertical="center" wrapText="1"/>
    </xf>
    <xf numFmtId="0" fontId="14" fillId="2" borderId="1" xfId="1" applyFont="1" applyFill="1" applyBorder="1" applyAlignment="1">
      <alignment horizontal="justify" vertical="center" wrapText="1"/>
    </xf>
    <xf numFmtId="0" fontId="16" fillId="0" borderId="79" xfId="1" applyFont="1" applyBorder="1" applyAlignment="1">
      <alignment horizontal="center" vertical="center" wrapText="1"/>
    </xf>
    <xf numFmtId="0" fontId="16" fillId="0" borderId="66" xfId="1" applyFont="1" applyBorder="1" applyAlignment="1">
      <alignment horizontal="center" vertical="center" wrapText="1"/>
    </xf>
    <xf numFmtId="0" fontId="16" fillId="0" borderId="84" xfId="1" applyFont="1" applyBorder="1" applyAlignment="1">
      <alignment horizontal="center" vertical="center" wrapText="1"/>
    </xf>
    <xf numFmtId="0" fontId="16" fillId="0" borderId="74" xfId="1" applyFont="1" applyBorder="1" applyAlignment="1">
      <alignment horizontal="center" vertical="center" wrapText="1"/>
    </xf>
    <xf numFmtId="0" fontId="16" fillId="0" borderId="12" xfId="1" applyFont="1" applyBorder="1" applyAlignment="1">
      <alignment horizontal="justify" vertical="center" wrapText="1"/>
    </xf>
    <xf numFmtId="0" fontId="16" fillId="0" borderId="22" xfId="1" applyFont="1" applyBorder="1" applyAlignment="1">
      <alignment horizontal="justify" vertical="center" wrapText="1"/>
    </xf>
    <xf numFmtId="0" fontId="16" fillId="0" borderId="64" xfId="1" applyFont="1" applyBorder="1" applyAlignment="1">
      <alignment horizontal="justify" vertical="center" wrapText="1"/>
    </xf>
    <xf numFmtId="0" fontId="16" fillId="0" borderId="80" xfId="1" applyFont="1" applyBorder="1" applyAlignment="1">
      <alignment horizontal="center" vertical="center" wrapText="1"/>
    </xf>
    <xf numFmtId="0" fontId="16" fillId="0" borderId="67" xfId="1" applyFont="1" applyBorder="1" applyAlignment="1">
      <alignment horizontal="center" vertical="center" wrapText="1"/>
    </xf>
    <xf numFmtId="0" fontId="16" fillId="0" borderId="85" xfId="1" applyFont="1" applyBorder="1" applyAlignment="1">
      <alignment horizontal="center" vertical="center" wrapText="1"/>
    </xf>
    <xf numFmtId="0" fontId="16" fillId="0" borderId="23" xfId="1" applyFont="1" applyBorder="1" applyAlignment="1">
      <alignment horizontal="justify" vertical="center" wrapText="1"/>
    </xf>
    <xf numFmtId="164" fontId="16" fillId="0" borderId="57" xfId="1" applyNumberFormat="1" applyFont="1" applyBorder="1" applyAlignment="1">
      <alignment horizontal="center" vertical="center" wrapText="1"/>
    </xf>
    <xf numFmtId="0" fontId="16" fillId="0" borderId="58" xfId="1" applyFont="1" applyBorder="1" applyAlignment="1">
      <alignment horizontal="center" vertical="center" wrapText="1"/>
    </xf>
    <xf numFmtId="0" fontId="15" fillId="0" borderId="17" xfId="1" applyFont="1" applyBorder="1" applyAlignment="1">
      <alignment horizontal="justify" vertical="center" wrapText="1"/>
    </xf>
    <xf numFmtId="0" fontId="15" fillId="0" borderId="18" xfId="1" applyFont="1" applyBorder="1" applyAlignment="1">
      <alignment horizontal="justify" vertical="center" wrapText="1"/>
    </xf>
    <xf numFmtId="0" fontId="15" fillId="0" borderId="19" xfId="1" applyFont="1" applyBorder="1" applyAlignment="1">
      <alignment horizontal="left" vertical="center" wrapText="1"/>
    </xf>
    <xf numFmtId="0" fontId="15" fillId="0" borderId="50" xfId="1" applyFont="1" applyBorder="1" applyAlignment="1">
      <alignment horizontal="center" vertical="center" wrapText="1"/>
    </xf>
    <xf numFmtId="0" fontId="15" fillId="0" borderId="18" xfId="1" applyFont="1" applyBorder="1" applyAlignment="1">
      <alignment horizontal="center" vertical="center" wrapText="1"/>
    </xf>
    <xf numFmtId="0" fontId="16" fillId="0" borderId="17" xfId="1" applyFont="1" applyBorder="1" applyAlignment="1">
      <alignment horizontal="justify" vertical="center" wrapText="1"/>
    </xf>
    <xf numFmtId="0" fontId="16" fillId="0" borderId="18" xfId="1" applyFont="1" applyBorder="1" applyAlignment="1">
      <alignment horizontal="justify" vertical="center" wrapText="1"/>
    </xf>
    <xf numFmtId="0" fontId="16" fillId="0" borderId="18" xfId="1" applyFont="1" applyBorder="1" applyAlignment="1">
      <alignment horizontal="left" vertical="center" wrapText="1"/>
    </xf>
    <xf numFmtId="0" fontId="14" fillId="2" borderId="18" xfId="1" applyFont="1" applyFill="1" applyBorder="1" applyAlignment="1">
      <alignment horizontal="justify" vertical="center" wrapText="1"/>
    </xf>
    <xf numFmtId="0" fontId="16" fillId="0" borderId="18" xfId="1" applyFont="1" applyBorder="1" applyAlignment="1">
      <alignment horizontal="center" vertical="center" wrapText="1"/>
    </xf>
    <xf numFmtId="0" fontId="16" fillId="0" borderId="45" xfId="1" applyFont="1" applyBorder="1" applyAlignment="1">
      <alignment horizontal="justify" vertical="center" wrapText="1"/>
    </xf>
    <xf numFmtId="0" fontId="16" fillId="0" borderId="21" xfId="1" applyFont="1" applyBorder="1" applyAlignment="1">
      <alignment horizontal="center" vertical="center" wrapText="1"/>
    </xf>
    <xf numFmtId="0" fontId="16" fillId="0" borderId="68" xfId="1" applyFont="1" applyBorder="1" applyAlignment="1">
      <alignment horizontal="center" vertical="center" wrapText="1"/>
    </xf>
    <xf numFmtId="0" fontId="16" fillId="0" borderId="20" xfId="1" applyFont="1" applyBorder="1" applyAlignment="1">
      <alignment horizontal="center" vertical="center" wrapText="1"/>
    </xf>
    <xf numFmtId="0" fontId="16" fillId="0" borderId="75" xfId="1" applyFont="1" applyBorder="1" applyAlignment="1">
      <alignment horizontal="center" vertical="center" wrapText="1"/>
    </xf>
    <xf numFmtId="0" fontId="16" fillId="0" borderId="24" xfId="1" applyFont="1" applyBorder="1" applyAlignment="1">
      <alignment horizontal="justify" vertical="center" wrapText="1"/>
    </xf>
    <xf numFmtId="0" fontId="16" fillId="0" borderId="16" xfId="1" applyFont="1" applyBorder="1" applyAlignment="1">
      <alignment horizontal="justify" vertical="center" wrapText="1"/>
    </xf>
    <xf numFmtId="164" fontId="16" fillId="0" borderId="59" xfId="1" applyNumberFormat="1" applyFont="1" applyBorder="1" applyAlignment="1">
      <alignment horizontal="center" vertical="center" wrapText="1"/>
    </xf>
    <xf numFmtId="0" fontId="16" fillId="0" borderId="60" xfId="1" applyFont="1" applyBorder="1" applyAlignment="1">
      <alignment horizontal="center" vertical="center" wrapText="1"/>
    </xf>
    <xf numFmtId="0" fontId="14" fillId="0" borderId="46"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17" fillId="2" borderId="27" xfId="1" applyFont="1" applyFill="1" applyBorder="1" applyAlignment="1">
      <alignment horizontal="justify" vertical="center" wrapText="1"/>
    </xf>
    <xf numFmtId="0" fontId="17" fillId="2" borderId="27" xfId="1" applyFont="1" applyFill="1" applyBorder="1" applyAlignment="1">
      <alignment horizontal="right" vertical="center" wrapText="1"/>
    </xf>
    <xf numFmtId="0" fontId="5" fillId="2" borderId="0" xfId="1" applyFont="1" applyFill="1" applyAlignment="1">
      <alignment horizontal="justify" vertical="center"/>
    </xf>
    <xf numFmtId="0" fontId="10" fillId="2" borderId="0" xfId="1" applyFont="1" applyFill="1" applyAlignment="1">
      <alignment horizontal="justify" vertical="center"/>
    </xf>
    <xf numFmtId="0" fontId="17" fillId="2" borderId="1" xfId="1" applyFont="1" applyFill="1" applyBorder="1" applyAlignment="1">
      <alignment horizontal="center" vertical="center" wrapText="1"/>
    </xf>
    <xf numFmtId="0" fontId="2" fillId="2" borderId="0" xfId="0" applyFont="1" applyFill="1"/>
    <xf numFmtId="0" fontId="18" fillId="2" borderId="0" xfId="1" applyFont="1" applyFill="1" applyAlignment="1">
      <alignment horizontal="justify" vertical="center"/>
    </xf>
    <xf numFmtId="0" fontId="19" fillId="2" borderId="0" xfId="1" applyFont="1" applyFill="1" applyAlignment="1">
      <alignment horizontal="justify" vertical="center"/>
    </xf>
    <xf numFmtId="0" fontId="18" fillId="2" borderId="1" xfId="1" applyFont="1" applyFill="1" applyBorder="1" applyAlignment="1">
      <alignment horizontal="center" vertical="center" wrapText="1"/>
    </xf>
    <xf numFmtId="0" fontId="18" fillId="2" borderId="27" xfId="1" applyFont="1" applyFill="1" applyBorder="1" applyAlignment="1">
      <alignment horizontal="justify" vertical="center" wrapText="1"/>
    </xf>
    <xf numFmtId="0" fontId="21" fillId="2" borderId="0" xfId="0" applyFont="1" applyFill="1"/>
    <xf numFmtId="0" fontId="11" fillId="2" borderId="2" xfId="2" applyFont="1" applyFill="1" applyBorder="1" applyAlignment="1" applyProtection="1">
      <alignment horizontal="centerContinuous" vertical="center" wrapText="1"/>
      <protection locked="0"/>
    </xf>
    <xf numFmtId="0" fontId="11" fillId="2" borderId="3" xfId="2" applyFont="1" applyFill="1" applyBorder="1" applyAlignment="1" applyProtection="1">
      <alignment horizontal="centerContinuous" vertical="center" wrapText="1"/>
      <protection locked="0"/>
    </xf>
    <xf numFmtId="0" fontId="11" fillId="2" borderId="35" xfId="1" applyFont="1" applyFill="1" applyBorder="1" applyAlignment="1">
      <alignment horizontal="centerContinuous" vertical="center"/>
    </xf>
    <xf numFmtId="0" fontId="10" fillId="2" borderId="53" xfId="1" applyFont="1" applyFill="1" applyBorder="1" applyAlignment="1">
      <alignment horizontal="centerContinuous" vertical="center"/>
    </xf>
    <xf numFmtId="0" fontId="12" fillId="2" borderId="53" xfId="1" applyFont="1" applyFill="1" applyBorder="1" applyAlignment="1">
      <alignment horizontal="centerContinuous" vertical="center"/>
    </xf>
    <xf numFmtId="0" fontId="12" fillId="2" borderId="54" xfId="1" applyFont="1" applyFill="1" applyBorder="1" applyAlignment="1">
      <alignment horizontal="centerContinuous" vertical="center"/>
    </xf>
    <xf numFmtId="0" fontId="13" fillId="2" borderId="2" xfId="1" applyFont="1" applyFill="1" applyBorder="1" applyAlignment="1">
      <alignment horizontal="centerContinuous" vertical="center"/>
    </xf>
    <xf numFmtId="0" fontId="12" fillId="2" borderId="3" xfId="1" applyFont="1" applyFill="1" applyBorder="1" applyAlignment="1">
      <alignment horizontal="centerContinuous" vertical="center"/>
    </xf>
    <xf numFmtId="0" fontId="12" fillId="2" borderId="4" xfId="1" applyFont="1" applyFill="1" applyBorder="1" applyAlignment="1">
      <alignment horizontal="centerContinuous" vertical="center"/>
    </xf>
    <xf numFmtId="0" fontId="13" fillId="2" borderId="35" xfId="3" applyFont="1" applyFill="1" applyBorder="1" applyAlignment="1">
      <alignment horizontal="centerContinuous" vertical="center"/>
    </xf>
    <xf numFmtId="0" fontId="13" fillId="2" borderId="53" xfId="3" applyFont="1" applyFill="1" applyBorder="1" applyAlignment="1">
      <alignment horizontal="centerContinuous" vertical="center"/>
    </xf>
    <xf numFmtId="0" fontId="13" fillId="2" borderId="54" xfId="3" applyFont="1" applyFill="1" applyBorder="1" applyAlignment="1">
      <alignment horizontal="centerContinuous" vertical="center"/>
    </xf>
    <xf numFmtId="0" fontId="6" fillId="2" borderId="29" xfId="1" applyFont="1" applyFill="1" applyBorder="1" applyAlignment="1">
      <alignment horizontal="left" vertical="center" wrapText="1"/>
    </xf>
    <xf numFmtId="0" fontId="6" fillId="2" borderId="30" xfId="1" applyFont="1" applyFill="1" applyBorder="1" applyAlignment="1">
      <alignment horizontal="left" vertical="center" wrapText="1"/>
    </xf>
    <xf numFmtId="0" fontId="6" fillId="2" borderId="31" xfId="1" applyFont="1" applyFill="1" applyBorder="1" applyAlignment="1">
      <alignment horizontal="left" vertical="center" wrapText="1"/>
    </xf>
    <xf numFmtId="0" fontId="6" fillId="2" borderId="47" xfId="1" applyFont="1" applyFill="1" applyBorder="1" applyAlignment="1">
      <alignment horizontal="left" vertical="center" wrapText="1"/>
    </xf>
    <xf numFmtId="0" fontId="6" fillId="2" borderId="32" xfId="1" applyFont="1" applyFill="1" applyBorder="1" applyAlignment="1">
      <alignment horizontal="left" vertical="center" wrapText="1"/>
    </xf>
    <xf numFmtId="0" fontId="6" fillId="2" borderId="51" xfId="1" applyFont="1" applyFill="1" applyBorder="1" applyAlignment="1">
      <alignment horizontal="left" vertical="center" wrapText="1"/>
    </xf>
    <xf numFmtId="0" fontId="6" fillId="2" borderId="24" xfId="1" applyFont="1" applyFill="1" applyBorder="1" applyAlignment="1">
      <alignment horizontal="left" vertical="center" wrapText="1"/>
    </xf>
    <xf numFmtId="0" fontId="6" fillId="2" borderId="52" xfId="1" applyFont="1" applyFill="1" applyBorder="1" applyAlignment="1">
      <alignment horizontal="left" vertical="center" wrapText="1"/>
    </xf>
    <xf numFmtId="0" fontId="6" fillId="2" borderId="61" xfId="1" applyFont="1" applyFill="1" applyBorder="1" applyAlignment="1">
      <alignment horizontal="left" vertical="center" wrapText="1"/>
    </xf>
    <xf numFmtId="0" fontId="6" fillId="2" borderId="2" xfId="1" applyFont="1" applyFill="1" applyBorder="1" applyAlignment="1">
      <alignment horizontal="left" vertical="center" wrapText="1"/>
    </xf>
    <xf numFmtId="0" fontId="6" fillId="2" borderId="4" xfId="1" applyFont="1" applyFill="1" applyBorder="1" applyAlignment="1">
      <alignment horizontal="left" vertical="center" wrapText="1"/>
    </xf>
    <xf numFmtId="0" fontId="6" fillId="2" borderId="48" xfId="3" applyFont="1" applyFill="1" applyBorder="1" applyAlignment="1">
      <alignment horizontal="left" vertical="center" wrapText="1"/>
    </xf>
    <xf numFmtId="0" fontId="6" fillId="2" borderId="27" xfId="3" applyFont="1" applyFill="1" applyBorder="1" applyAlignment="1">
      <alignment horizontal="left" vertical="center" wrapText="1"/>
    </xf>
    <xf numFmtId="0" fontId="6" fillId="2" borderId="46" xfId="3" applyFont="1" applyFill="1" applyBorder="1" applyAlignment="1">
      <alignment horizontal="left" vertical="center" wrapText="1"/>
    </xf>
    <xf numFmtId="0" fontId="14" fillId="2" borderId="0" xfId="1" applyFont="1" applyFill="1" applyAlignment="1">
      <alignment horizontal="left" vertical="center"/>
    </xf>
  </cellXfs>
  <cellStyles count="4">
    <cellStyle name="Normal" xfId="0" builtinId="0"/>
    <cellStyle name="Normal 2 3" xfId="1" xr:uid="{B8C87F46-C963-40C0-A7DF-575499C6F4B1}"/>
    <cellStyle name="Normal 2 3 2" xfId="3" xr:uid="{6B77E6F1-90C9-4723-B4D3-254B61D8E564}"/>
    <cellStyle name="Normal 3 5 2 2" xfId="2" xr:uid="{59908E47-9A92-42DA-A794-408CD8CE411F}"/>
  </cellStyles>
  <dxfs count="9">
    <dxf>
      <font>
        <b/>
        <i val="0"/>
        <color auto="1"/>
      </font>
      <fill>
        <patternFill>
          <bgColor rgb="FFC00000"/>
        </patternFill>
      </fill>
    </dxf>
    <dxf>
      <font>
        <b/>
        <i val="0"/>
        <color auto="1"/>
      </font>
      <fill>
        <patternFill>
          <bgColor theme="5"/>
        </patternFill>
      </fill>
    </dxf>
    <dxf>
      <font>
        <b/>
        <i val="0"/>
        <color auto="1"/>
      </font>
      <fill>
        <patternFill>
          <bgColor rgb="FFFFFF00"/>
        </patternFill>
      </fill>
    </dxf>
    <dxf>
      <font>
        <b/>
        <i val="0"/>
        <color auto="1"/>
      </font>
      <fill>
        <patternFill>
          <bgColor rgb="FF92D050"/>
        </patternFill>
      </fill>
    </dxf>
    <dxf>
      <font>
        <b/>
        <i val="0"/>
        <color auto="1"/>
      </font>
      <fill>
        <patternFill>
          <bgColor rgb="FF00B050"/>
        </patternFill>
      </fill>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92D050"/>
        </patternFill>
      </fill>
    </dxf>
  </dxfs>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154779</xdr:colOff>
      <xdr:row>9</xdr:row>
      <xdr:rowOff>50013</xdr:rowOff>
    </xdr:from>
    <xdr:to>
      <xdr:col>8</xdr:col>
      <xdr:colOff>466725</xdr:colOff>
      <xdr:row>10</xdr:row>
      <xdr:rowOff>85726</xdr:rowOff>
    </xdr:to>
    <xdr:sp macro="" textlink="">
      <xdr:nvSpPr>
        <xdr:cNvPr id="2" name="Flecha: a la derecha 1">
          <a:extLst>
            <a:ext uri="{FF2B5EF4-FFF2-40B4-BE49-F238E27FC236}">
              <a16:creationId xmlns:a16="http://schemas.microsoft.com/office/drawing/2014/main" id="{23E04EB9-0407-4BAA-A4F7-F0DD4A75CC46}"/>
            </a:ext>
          </a:extLst>
        </xdr:cNvPr>
        <xdr:cNvSpPr/>
      </xdr:nvSpPr>
      <xdr:spPr>
        <a:xfrm>
          <a:off x="3440904" y="5193513"/>
          <a:ext cx="4769646" cy="521488"/>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300" b="1">
              <a:latin typeface="Arial" panose="020B0604020202020204" pitchFamily="34" charset="0"/>
              <a:cs typeface="Arial" panose="020B0604020202020204" pitchFamily="34" charset="0"/>
            </a:rPr>
            <a:t>IMPACTO</a:t>
          </a:r>
        </a:p>
      </xdr:txBody>
    </xdr:sp>
    <xdr:clientData/>
  </xdr:twoCellAnchor>
  <xdr:twoCellAnchor>
    <xdr:from>
      <xdr:col>1</xdr:col>
      <xdr:colOff>161925</xdr:colOff>
      <xdr:row>2</xdr:row>
      <xdr:rowOff>276225</xdr:rowOff>
    </xdr:from>
    <xdr:to>
      <xdr:col>1</xdr:col>
      <xdr:colOff>608410</xdr:colOff>
      <xdr:row>8</xdr:row>
      <xdr:rowOff>236935</xdr:rowOff>
    </xdr:to>
    <xdr:sp macro="" textlink="">
      <xdr:nvSpPr>
        <xdr:cNvPr id="3" name="Flecha: a la derecha 2">
          <a:extLst>
            <a:ext uri="{FF2B5EF4-FFF2-40B4-BE49-F238E27FC236}">
              <a16:creationId xmlns:a16="http://schemas.microsoft.com/office/drawing/2014/main" id="{31D3E7F4-FA21-4DB0-98CE-1061896D0E6E}"/>
            </a:ext>
          </a:extLst>
        </xdr:cNvPr>
        <xdr:cNvSpPr/>
      </xdr:nvSpPr>
      <xdr:spPr>
        <a:xfrm rot="16200000">
          <a:off x="300038" y="3348037"/>
          <a:ext cx="3218260" cy="446485"/>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s-CO" sz="1300" b="1">
              <a:latin typeface="Arial" panose="020B0604020202020204" pitchFamily="34" charset="0"/>
              <a:cs typeface="Arial" panose="020B0604020202020204" pitchFamily="34" charset="0"/>
            </a:rPr>
            <a:t>PROBAPILIDAD</a:t>
          </a:r>
        </a:p>
      </xdr:txBody>
    </xdr:sp>
    <xdr:clientData/>
  </xdr:twoCellAnchor>
  <xdr:twoCellAnchor>
    <xdr:from>
      <xdr:col>7</xdr:col>
      <xdr:colOff>123826</xdr:colOff>
      <xdr:row>4</xdr:row>
      <xdr:rowOff>57150</xdr:rowOff>
    </xdr:from>
    <xdr:to>
      <xdr:col>7</xdr:col>
      <xdr:colOff>895350</xdr:colOff>
      <xdr:row>4</xdr:row>
      <xdr:rowOff>847725</xdr:rowOff>
    </xdr:to>
    <xdr:sp macro="" textlink="">
      <xdr:nvSpPr>
        <xdr:cNvPr id="4" name="Elipse 3">
          <a:extLst>
            <a:ext uri="{FF2B5EF4-FFF2-40B4-BE49-F238E27FC236}">
              <a16:creationId xmlns:a16="http://schemas.microsoft.com/office/drawing/2014/main" id="{95E35C83-D6C7-E2B3-0FAF-02CD1192F4D7}"/>
            </a:ext>
          </a:extLst>
        </xdr:cNvPr>
        <xdr:cNvSpPr/>
      </xdr:nvSpPr>
      <xdr:spPr>
        <a:xfrm>
          <a:off x="7953376" y="2857500"/>
          <a:ext cx="771524" cy="7905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ysClr val="windowText" lastClr="000000"/>
              </a:solidFill>
              <a:latin typeface="Arial" panose="020B0604020202020204" pitchFamily="34" charset="0"/>
              <a:cs typeface="Arial" panose="020B0604020202020204" pitchFamily="34" charset="0"/>
            </a:rPr>
            <a:t>LA2</a:t>
          </a:r>
        </a:p>
        <a:p>
          <a:pPr algn="ctr"/>
          <a:r>
            <a:rPr lang="es-CO" sz="1000" b="1">
              <a:solidFill>
                <a:sysClr val="windowText" lastClr="000000"/>
              </a:solidFill>
              <a:latin typeface="Arial" panose="020B0604020202020204" pitchFamily="34" charset="0"/>
              <a:cs typeface="Arial" panose="020B0604020202020204" pitchFamily="34" charset="0"/>
            </a:rPr>
            <a:t>LA4</a:t>
          </a:r>
        </a:p>
        <a:p>
          <a:pPr algn="ctr"/>
          <a:r>
            <a:rPr lang="es-CO" sz="1000" b="1">
              <a:solidFill>
                <a:sysClr val="windowText" lastClr="000000"/>
              </a:solidFill>
              <a:latin typeface="Arial" panose="020B0604020202020204" pitchFamily="34" charset="0"/>
              <a:cs typeface="Arial" panose="020B0604020202020204" pitchFamily="34" charset="0"/>
            </a:rPr>
            <a:t>LA5</a:t>
          </a:r>
        </a:p>
      </xdr:txBody>
    </xdr:sp>
    <xdr:clientData/>
  </xdr:twoCellAnchor>
  <xdr:twoCellAnchor>
    <xdr:from>
      <xdr:col>7</xdr:col>
      <xdr:colOff>209550</xdr:colOff>
      <xdr:row>6</xdr:row>
      <xdr:rowOff>123825</xdr:rowOff>
    </xdr:from>
    <xdr:to>
      <xdr:col>7</xdr:col>
      <xdr:colOff>838199</xdr:colOff>
      <xdr:row>6</xdr:row>
      <xdr:rowOff>762000</xdr:rowOff>
    </xdr:to>
    <xdr:sp macro="" textlink="">
      <xdr:nvSpPr>
        <xdr:cNvPr id="6" name="Elipse 5">
          <a:extLst>
            <a:ext uri="{FF2B5EF4-FFF2-40B4-BE49-F238E27FC236}">
              <a16:creationId xmlns:a16="http://schemas.microsoft.com/office/drawing/2014/main" id="{86B7D379-813C-4DB4-A909-29AF72176787}"/>
            </a:ext>
          </a:extLst>
        </xdr:cNvPr>
        <xdr:cNvSpPr/>
      </xdr:nvSpPr>
      <xdr:spPr>
        <a:xfrm>
          <a:off x="8039100" y="4752975"/>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LA1 LA3</a:t>
          </a:r>
        </a:p>
      </xdr:txBody>
    </xdr:sp>
    <xdr:clientData/>
  </xdr:twoCellAnchor>
  <xdr:twoCellAnchor>
    <xdr:from>
      <xdr:col>15</xdr:col>
      <xdr:colOff>154779</xdr:colOff>
      <xdr:row>9</xdr:row>
      <xdr:rowOff>50013</xdr:rowOff>
    </xdr:from>
    <xdr:to>
      <xdr:col>19</xdr:col>
      <xdr:colOff>466725</xdr:colOff>
      <xdr:row>10</xdr:row>
      <xdr:rowOff>85726</xdr:rowOff>
    </xdr:to>
    <xdr:sp macro="" textlink="">
      <xdr:nvSpPr>
        <xdr:cNvPr id="12" name="Flecha: a la derecha 11">
          <a:extLst>
            <a:ext uri="{FF2B5EF4-FFF2-40B4-BE49-F238E27FC236}">
              <a16:creationId xmlns:a16="http://schemas.microsoft.com/office/drawing/2014/main" id="{C74AAF6C-FED3-4A71-8625-36AF41BEF283}"/>
            </a:ext>
          </a:extLst>
        </xdr:cNvPr>
        <xdr:cNvSpPr/>
      </xdr:nvSpPr>
      <xdr:spPr>
        <a:xfrm>
          <a:off x="2888454" y="6479388"/>
          <a:ext cx="6369846" cy="521488"/>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300" b="1">
              <a:latin typeface="Arial" panose="020B0604020202020204" pitchFamily="34" charset="0"/>
              <a:cs typeface="Arial" panose="020B0604020202020204" pitchFamily="34" charset="0"/>
            </a:rPr>
            <a:t>IMPACTO</a:t>
          </a:r>
        </a:p>
      </xdr:txBody>
    </xdr:sp>
    <xdr:clientData/>
  </xdr:twoCellAnchor>
  <xdr:twoCellAnchor>
    <xdr:from>
      <xdr:col>12</xdr:col>
      <xdr:colOff>161925</xdr:colOff>
      <xdr:row>2</xdr:row>
      <xdr:rowOff>276225</xdr:rowOff>
    </xdr:from>
    <xdr:to>
      <xdr:col>12</xdr:col>
      <xdr:colOff>608410</xdr:colOff>
      <xdr:row>8</xdr:row>
      <xdr:rowOff>236935</xdr:rowOff>
    </xdr:to>
    <xdr:sp macro="" textlink="">
      <xdr:nvSpPr>
        <xdr:cNvPr id="13" name="Flecha: a la derecha 12">
          <a:extLst>
            <a:ext uri="{FF2B5EF4-FFF2-40B4-BE49-F238E27FC236}">
              <a16:creationId xmlns:a16="http://schemas.microsoft.com/office/drawing/2014/main" id="{C390D01B-7092-47AB-A99A-3D69E78E2D98}"/>
            </a:ext>
          </a:extLst>
        </xdr:cNvPr>
        <xdr:cNvSpPr/>
      </xdr:nvSpPr>
      <xdr:spPr>
        <a:xfrm rot="16200000">
          <a:off x="-1943100" y="3362325"/>
          <a:ext cx="5075635" cy="446485"/>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s-CO" sz="1300" b="1">
              <a:latin typeface="Arial" panose="020B0604020202020204" pitchFamily="34" charset="0"/>
              <a:cs typeface="Arial" panose="020B0604020202020204" pitchFamily="34" charset="0"/>
            </a:rPr>
            <a:t>PROBAPILIDAD</a:t>
          </a:r>
        </a:p>
      </xdr:txBody>
    </xdr:sp>
    <xdr:clientData/>
  </xdr:twoCellAnchor>
  <xdr:twoCellAnchor>
    <xdr:from>
      <xdr:col>18</xdr:col>
      <xdr:colOff>123826</xdr:colOff>
      <xdr:row>5</xdr:row>
      <xdr:rowOff>76200</xdr:rowOff>
    </xdr:from>
    <xdr:to>
      <xdr:col>18</xdr:col>
      <xdr:colOff>895350</xdr:colOff>
      <xdr:row>5</xdr:row>
      <xdr:rowOff>866775</xdr:rowOff>
    </xdr:to>
    <xdr:sp macro="" textlink="">
      <xdr:nvSpPr>
        <xdr:cNvPr id="14" name="Elipse 13">
          <a:extLst>
            <a:ext uri="{FF2B5EF4-FFF2-40B4-BE49-F238E27FC236}">
              <a16:creationId xmlns:a16="http://schemas.microsoft.com/office/drawing/2014/main" id="{18F9D922-A953-457F-BB1D-12F775D50C20}"/>
            </a:ext>
          </a:extLst>
        </xdr:cNvPr>
        <xdr:cNvSpPr/>
      </xdr:nvSpPr>
      <xdr:spPr>
        <a:xfrm>
          <a:off x="19307176" y="3219450"/>
          <a:ext cx="771524" cy="7905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ysClr val="windowText" lastClr="000000"/>
              </a:solidFill>
              <a:latin typeface="Arial" panose="020B0604020202020204" pitchFamily="34" charset="0"/>
              <a:cs typeface="Arial" panose="020B0604020202020204" pitchFamily="34" charset="0"/>
            </a:rPr>
            <a:t>LA2</a:t>
          </a:r>
        </a:p>
        <a:p>
          <a:pPr algn="ctr"/>
          <a:r>
            <a:rPr lang="es-CO" sz="1000" b="1">
              <a:solidFill>
                <a:sysClr val="windowText" lastClr="000000"/>
              </a:solidFill>
              <a:latin typeface="Arial" panose="020B0604020202020204" pitchFamily="34" charset="0"/>
              <a:cs typeface="Arial" panose="020B0604020202020204" pitchFamily="34" charset="0"/>
            </a:rPr>
            <a:t>LA4</a:t>
          </a:r>
        </a:p>
        <a:p>
          <a:pPr algn="ctr"/>
          <a:r>
            <a:rPr lang="es-CO" sz="1000" b="1">
              <a:solidFill>
                <a:sysClr val="windowText" lastClr="000000"/>
              </a:solidFill>
              <a:latin typeface="Arial" panose="020B0604020202020204" pitchFamily="34" charset="0"/>
              <a:cs typeface="Arial" panose="020B0604020202020204" pitchFamily="34" charset="0"/>
            </a:rPr>
            <a:t>LA5</a:t>
          </a:r>
        </a:p>
      </xdr:txBody>
    </xdr:sp>
    <xdr:clientData/>
  </xdr:twoCellAnchor>
  <xdr:twoCellAnchor>
    <xdr:from>
      <xdr:col>18</xdr:col>
      <xdr:colOff>209550</xdr:colOff>
      <xdr:row>7</xdr:row>
      <xdr:rowOff>142875</xdr:rowOff>
    </xdr:from>
    <xdr:to>
      <xdr:col>18</xdr:col>
      <xdr:colOff>838199</xdr:colOff>
      <xdr:row>7</xdr:row>
      <xdr:rowOff>781050</xdr:rowOff>
    </xdr:to>
    <xdr:sp macro="" textlink="">
      <xdr:nvSpPr>
        <xdr:cNvPr id="16" name="Elipse 15">
          <a:extLst>
            <a:ext uri="{FF2B5EF4-FFF2-40B4-BE49-F238E27FC236}">
              <a16:creationId xmlns:a16="http://schemas.microsoft.com/office/drawing/2014/main" id="{24CFB4B9-C0CA-41AB-8D8C-6988EDDE9F39}"/>
            </a:ext>
          </a:extLst>
        </xdr:cNvPr>
        <xdr:cNvSpPr/>
      </xdr:nvSpPr>
      <xdr:spPr>
        <a:xfrm>
          <a:off x="19392900" y="5114925"/>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LA3</a:t>
          </a:r>
        </a:p>
      </xdr:txBody>
    </xdr:sp>
    <xdr:clientData/>
  </xdr:twoCellAnchor>
  <xdr:twoCellAnchor>
    <xdr:from>
      <xdr:col>17</xdr:col>
      <xdr:colOff>38100</xdr:colOff>
      <xdr:row>7</xdr:row>
      <xdr:rowOff>133349</xdr:rowOff>
    </xdr:from>
    <xdr:to>
      <xdr:col>17</xdr:col>
      <xdr:colOff>666749</xdr:colOff>
      <xdr:row>7</xdr:row>
      <xdr:rowOff>771524</xdr:rowOff>
    </xdr:to>
    <xdr:sp macro="" textlink="">
      <xdr:nvSpPr>
        <xdr:cNvPr id="17" name="Elipse 16">
          <a:extLst>
            <a:ext uri="{FF2B5EF4-FFF2-40B4-BE49-F238E27FC236}">
              <a16:creationId xmlns:a16="http://schemas.microsoft.com/office/drawing/2014/main" id="{E8158B76-11F0-4B8C-A5CE-10DD93D2214F}"/>
            </a:ext>
          </a:extLst>
        </xdr:cNvPr>
        <xdr:cNvSpPr/>
      </xdr:nvSpPr>
      <xdr:spPr>
        <a:xfrm>
          <a:off x="17706975" y="5105399"/>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LA1</a:t>
          </a:r>
        </a:p>
      </xdr:txBody>
    </xdr:sp>
    <xdr:clientData/>
  </xdr:twoCellAnchor>
</xdr:wsDr>
</file>

<file path=xl/persons/person.xml><?xml version="1.0" encoding="utf-8"?>
<personList xmlns="http://schemas.microsoft.com/office/spreadsheetml/2018/threadedcomments" xmlns:x="http://schemas.openxmlformats.org/spreadsheetml/2006/main">
  <person displayName="Katherine Prada Mejia" id="{719E2F24-B804-47D8-9998-8B4A5BA708A3}" userId="S::katherine.prada@transmilenio.gov.co::f15b5a22-efbd-4cd6-934d-6564143d8a7c"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8" dT="2024-03-19T02:06:40.22" personId="{719E2F24-B804-47D8-9998-8B4A5BA708A3}" id="{3A45B3FE-397F-44C1-B4C3-D1BC003AB864}">
    <text>Evento que puede ocurrir y entorpecer el normal desarrollo de las actividades de los procesos clave identificados.
Iniciar con “Posibilidad de...”</text>
  </threadedComment>
  <threadedComment ref="C8" dT="2024-03-19T02:06:50.44" personId="{719E2F24-B804-47D8-9998-8B4A5BA708A3}" id="{1D096AC3-F216-40CB-84F8-087940A5FD7C}">
    <text>Actividad que posibilita la ocurrencia de un riesgo</text>
  </threadedComment>
  <threadedComment ref="D8" dT="2024-03-19T02:07:07.30" personId="{719E2F24-B804-47D8-9998-8B4A5BA708A3}" id="{749FED39-EB38-4373-8332-F1DE6FCF3C37}">
    <text>Resultado negativo generado por la materialización del riesgo</text>
  </threadedComment>
  <threadedComment ref="F8" dT="2024-03-19T02:02:49.60" personId="{719E2F24-B804-47D8-9998-8B4A5BA708A3}" id="{1569062A-3EFC-488E-8A6C-BC56697F77C7}">
    <text>Calificación del Riesgo Inherente (columnas F hasta H)</text>
  </threadedComment>
  <threadedComment ref="M8" dT="2024-03-19T02:05:42.84" personId="{719E2F24-B804-47D8-9998-8B4A5BA708A3}" id="{0BAADB2C-F1CA-4C3D-839A-B1BA03D65593}">
    <text>Calificación Riesgo Residual (columnas M hasta 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50F32-F616-4A10-81ED-DC3667047FF6}">
  <dimension ref="A1:AK15"/>
  <sheetViews>
    <sheetView showGridLines="0" tabSelected="1" zoomScale="25" zoomScaleNormal="25" workbookViewId="0">
      <selection activeCell="O9" sqref="O9"/>
    </sheetView>
  </sheetViews>
  <sheetFormatPr baseColWidth="10" defaultColWidth="16.25" defaultRowHeight="14.25"/>
  <cols>
    <col min="1" max="1" width="9.25" style="50" bestFit="1" customWidth="1"/>
    <col min="2" max="2" width="54.375" style="50" customWidth="1"/>
    <col min="3" max="3" width="60.625" style="50" customWidth="1"/>
    <col min="4" max="4" width="72.625" style="50" customWidth="1"/>
    <col min="5" max="5" width="20" style="50" customWidth="1"/>
    <col min="6" max="6" width="15.125" style="50" bestFit="1" customWidth="1"/>
    <col min="7" max="7" width="13.875" style="50" customWidth="1"/>
    <col min="8" max="8" width="16.75" style="50" bestFit="1" customWidth="1"/>
    <col min="9" max="9" width="14" style="50" bestFit="1" customWidth="1"/>
    <col min="10" max="10" width="14" style="50" customWidth="1"/>
    <col min="11" max="11" width="80" style="50" customWidth="1"/>
    <col min="12" max="12" width="35.625" style="50" bestFit="1" customWidth="1"/>
    <col min="13" max="13" width="15.125" style="50" bestFit="1" customWidth="1"/>
    <col min="14" max="14" width="14.125" style="50" customWidth="1"/>
    <col min="15" max="15" width="14.875" style="50" bestFit="1" customWidth="1"/>
    <col min="16" max="16" width="21.875" style="50" customWidth="1"/>
    <col min="17" max="17" width="13.25" style="50" bestFit="1" customWidth="1"/>
    <col min="18" max="18" width="16.375" style="50" bestFit="1" customWidth="1"/>
    <col min="19" max="19" width="16.875" style="50" bestFit="1" customWidth="1"/>
    <col min="20" max="21" width="15.25" style="50" bestFit="1" customWidth="1"/>
    <col min="22" max="23" width="9.375" style="50" bestFit="1" customWidth="1"/>
    <col min="24" max="24" width="13.125" style="50" bestFit="1" customWidth="1"/>
    <col min="25" max="25" width="16" style="50" bestFit="1" customWidth="1"/>
    <col min="26" max="26" width="21.875" style="50" customWidth="1"/>
    <col min="27" max="27" width="64.125" style="50" customWidth="1"/>
    <col min="28" max="28" width="38.875" style="50" customWidth="1"/>
    <col min="29" max="29" width="35.125" style="50" bestFit="1" customWidth="1"/>
    <col min="30" max="30" width="14.375" style="50" bestFit="1" customWidth="1"/>
    <col min="31" max="31" width="15.875" style="50" bestFit="1" customWidth="1"/>
    <col min="32" max="32" width="55.125" style="50" customWidth="1"/>
    <col min="33" max="33" width="79.75" style="141" customWidth="1"/>
    <col min="34" max="34" width="56.125" style="136" customWidth="1"/>
    <col min="35" max="36" width="70.625" style="136" customWidth="1"/>
    <col min="37" max="37" width="46.375" style="136" customWidth="1"/>
    <col min="38" max="16384" width="16.25" style="50"/>
  </cols>
  <sheetData>
    <row r="1" spans="1:37" s="4" customFormat="1" ht="51">
      <c r="B1" s="1"/>
      <c r="C1" s="2" t="s">
        <v>0</v>
      </c>
      <c r="D1" s="3" t="s">
        <v>1</v>
      </c>
      <c r="E1" s="1"/>
      <c r="F1" s="1"/>
      <c r="G1" s="1"/>
      <c r="H1" s="1"/>
      <c r="I1" s="1"/>
      <c r="J1" s="1"/>
      <c r="K1" s="1"/>
      <c r="L1" s="1"/>
      <c r="M1" s="1"/>
      <c r="N1" s="1"/>
      <c r="O1" s="1"/>
      <c r="P1" s="1"/>
      <c r="Q1" s="1"/>
      <c r="R1" s="1"/>
      <c r="S1" s="1"/>
      <c r="T1" s="1"/>
      <c r="U1" s="1"/>
      <c r="V1" s="1"/>
      <c r="W1" s="1"/>
      <c r="X1" s="1"/>
      <c r="Y1" s="1"/>
      <c r="Z1" s="1"/>
      <c r="AA1" s="1"/>
      <c r="AB1" s="1"/>
      <c r="AC1" s="1"/>
      <c r="AD1" s="1"/>
      <c r="AE1" s="1"/>
      <c r="AF1" s="1"/>
      <c r="AG1" s="137"/>
      <c r="AH1" s="133"/>
      <c r="AI1" s="133"/>
      <c r="AJ1" s="133"/>
      <c r="AK1" s="133"/>
    </row>
    <row r="2" spans="1:37" s="4" customFormat="1" ht="51">
      <c r="B2" s="1"/>
      <c r="C2" s="2" t="s">
        <v>2</v>
      </c>
      <c r="D2" s="3" t="s">
        <v>3</v>
      </c>
      <c r="E2" s="1"/>
      <c r="F2" s="1"/>
      <c r="G2" s="1"/>
      <c r="H2" s="1"/>
      <c r="I2" s="1"/>
      <c r="J2" s="1"/>
      <c r="K2" s="1"/>
      <c r="L2" s="1"/>
      <c r="M2" s="1"/>
      <c r="N2" s="1"/>
      <c r="O2" s="1"/>
      <c r="P2" s="1"/>
      <c r="Q2" s="1"/>
      <c r="R2" s="1"/>
      <c r="S2" s="1"/>
      <c r="T2" s="1"/>
      <c r="U2" s="1"/>
      <c r="V2" s="1"/>
      <c r="W2" s="1"/>
      <c r="X2" s="1"/>
      <c r="Y2" s="1"/>
      <c r="Z2" s="1"/>
      <c r="AA2" s="1"/>
      <c r="AB2" s="1"/>
      <c r="AC2" s="1"/>
      <c r="AD2" s="1"/>
      <c r="AE2" s="1"/>
      <c r="AF2" s="1"/>
      <c r="AG2" s="137"/>
      <c r="AH2" s="133"/>
      <c r="AI2" s="133"/>
      <c r="AJ2" s="133"/>
      <c r="AK2" s="133"/>
    </row>
    <row r="3" spans="1:37" s="4" customFormat="1" ht="26.25">
      <c r="B3" s="1"/>
      <c r="C3" s="2" t="s">
        <v>4</v>
      </c>
      <c r="D3" s="3" t="s">
        <v>5</v>
      </c>
      <c r="E3" s="1"/>
      <c r="F3" s="1"/>
      <c r="G3" s="1"/>
      <c r="H3" s="1"/>
      <c r="I3" s="1"/>
      <c r="J3" s="1"/>
      <c r="K3" s="1"/>
      <c r="L3" s="1"/>
      <c r="M3" s="1"/>
      <c r="N3" s="1"/>
      <c r="O3" s="1"/>
      <c r="P3" s="1"/>
      <c r="Q3" s="1"/>
      <c r="R3" s="1"/>
      <c r="S3" s="1"/>
      <c r="T3" s="1"/>
      <c r="U3" s="1"/>
      <c r="V3" s="1"/>
      <c r="W3" s="1"/>
      <c r="X3" s="1"/>
      <c r="Y3" s="1"/>
      <c r="Z3" s="1"/>
      <c r="AA3" s="1"/>
      <c r="AB3" s="1"/>
      <c r="AC3" s="1"/>
      <c r="AD3" s="1"/>
      <c r="AE3" s="1"/>
      <c r="AF3" s="1"/>
      <c r="AG3" s="137"/>
      <c r="AH3" s="133"/>
      <c r="AI3" s="133"/>
      <c r="AJ3" s="133"/>
      <c r="AK3" s="133"/>
    </row>
    <row r="4" spans="1:37" s="4" customFormat="1" ht="26.25">
      <c r="B4" s="1"/>
      <c r="C4" s="2" t="s">
        <v>6</v>
      </c>
      <c r="D4" s="3" t="s">
        <v>45</v>
      </c>
      <c r="E4" s="1"/>
      <c r="F4" s="1"/>
      <c r="G4" s="1"/>
      <c r="H4" s="1"/>
      <c r="I4" s="1"/>
      <c r="J4" s="1"/>
      <c r="K4" s="1"/>
      <c r="L4" s="1"/>
      <c r="M4" s="1"/>
      <c r="N4" s="1"/>
      <c r="O4" s="1"/>
      <c r="P4" s="1"/>
      <c r="Q4" s="1"/>
      <c r="R4" s="1"/>
      <c r="S4" s="1"/>
      <c r="T4" s="1"/>
      <c r="U4" s="1"/>
      <c r="V4" s="1"/>
      <c r="W4" s="1"/>
      <c r="X4" s="1"/>
      <c r="Y4" s="1"/>
      <c r="Z4" s="1"/>
      <c r="AA4" s="1"/>
      <c r="AB4" s="1"/>
      <c r="AC4" s="1"/>
      <c r="AD4" s="1"/>
      <c r="AE4" s="1"/>
      <c r="AF4" s="1"/>
      <c r="AG4" s="137"/>
      <c r="AH4" s="133"/>
      <c r="AI4" s="133"/>
      <c r="AJ4" s="133"/>
      <c r="AK4" s="133"/>
    </row>
    <row r="5" spans="1:37" s="4" customFormat="1" ht="26.25">
      <c r="B5" s="1"/>
      <c r="C5" s="2" t="s">
        <v>7</v>
      </c>
      <c r="D5" s="3" t="s">
        <v>46</v>
      </c>
      <c r="E5" s="1"/>
      <c r="F5" s="1"/>
      <c r="G5" s="1"/>
      <c r="H5" s="1"/>
      <c r="I5" s="1"/>
      <c r="J5" s="1"/>
      <c r="K5" s="1"/>
      <c r="L5" s="1"/>
      <c r="M5" s="1"/>
      <c r="N5" s="1"/>
      <c r="O5" s="1"/>
      <c r="P5" s="1"/>
      <c r="Q5" s="1"/>
      <c r="R5" s="1"/>
      <c r="S5" s="1"/>
      <c r="T5" s="1"/>
      <c r="U5" s="1"/>
      <c r="V5" s="1"/>
      <c r="W5" s="1"/>
      <c r="X5" s="1"/>
      <c r="Y5" s="1"/>
      <c r="Z5" s="1"/>
      <c r="AA5" s="1"/>
      <c r="AB5" s="1"/>
      <c r="AC5" s="1"/>
      <c r="AD5" s="1"/>
      <c r="AE5" s="1"/>
      <c r="AF5" s="1"/>
      <c r="AG5" s="137"/>
      <c r="AH5" s="133"/>
      <c r="AI5" s="133"/>
      <c r="AJ5" s="133"/>
      <c r="AK5" s="133"/>
    </row>
    <row r="6" spans="1:37" s="4" customFormat="1" ht="18.75" thickBot="1">
      <c r="AG6" s="137"/>
      <c r="AH6" s="133"/>
      <c r="AI6" s="133"/>
      <c r="AJ6" s="133"/>
      <c r="AK6" s="133"/>
    </row>
    <row r="7" spans="1:37" s="134" customFormat="1" ht="21" thickBot="1">
      <c r="B7" s="142" t="s">
        <v>8</v>
      </c>
      <c r="C7" s="143"/>
      <c r="D7" s="143"/>
      <c r="E7" s="143"/>
      <c r="F7" s="143"/>
      <c r="G7" s="143"/>
      <c r="H7" s="143"/>
      <c r="I7" s="144" t="s">
        <v>79</v>
      </c>
      <c r="J7" s="145"/>
      <c r="K7" s="146"/>
      <c r="L7" s="146"/>
      <c r="M7" s="146"/>
      <c r="N7" s="146"/>
      <c r="O7" s="146"/>
      <c r="P7" s="147"/>
      <c r="Q7" s="148" t="s">
        <v>104</v>
      </c>
      <c r="R7" s="149"/>
      <c r="S7" s="149"/>
      <c r="T7" s="149"/>
      <c r="U7" s="149"/>
      <c r="V7" s="149"/>
      <c r="W7" s="149"/>
      <c r="X7" s="149"/>
      <c r="Y7" s="149"/>
      <c r="Z7" s="150"/>
      <c r="AA7" s="151" t="s">
        <v>9</v>
      </c>
      <c r="AB7" s="152"/>
      <c r="AC7" s="152"/>
      <c r="AD7" s="152"/>
      <c r="AE7" s="152"/>
      <c r="AF7" s="153"/>
      <c r="AG7" s="138"/>
    </row>
    <row r="8" spans="1:37" s="168" customFormat="1" ht="48" thickBot="1">
      <c r="A8" s="154" t="s">
        <v>42</v>
      </c>
      <c r="B8" s="155" t="s">
        <v>11</v>
      </c>
      <c r="C8" s="155" t="s">
        <v>10</v>
      </c>
      <c r="D8" s="155" t="s">
        <v>21</v>
      </c>
      <c r="E8" s="156" t="s">
        <v>12</v>
      </c>
      <c r="F8" s="157" t="s">
        <v>18</v>
      </c>
      <c r="G8" s="155" t="s">
        <v>19</v>
      </c>
      <c r="H8" s="158" t="s">
        <v>20</v>
      </c>
      <c r="I8" s="159" t="s">
        <v>43</v>
      </c>
      <c r="J8" s="160" t="s">
        <v>67</v>
      </c>
      <c r="K8" s="161" t="s">
        <v>44</v>
      </c>
      <c r="L8" s="161" t="s">
        <v>13</v>
      </c>
      <c r="M8" s="161" t="s">
        <v>18</v>
      </c>
      <c r="N8" s="161" t="s">
        <v>19</v>
      </c>
      <c r="O8" s="162" t="s">
        <v>20</v>
      </c>
      <c r="P8" s="156" t="s">
        <v>15</v>
      </c>
      <c r="Q8" s="163" t="s">
        <v>124</v>
      </c>
      <c r="R8" s="158" t="s">
        <v>99</v>
      </c>
      <c r="S8" s="158" t="s">
        <v>127</v>
      </c>
      <c r="T8" s="158" t="s">
        <v>100</v>
      </c>
      <c r="U8" s="158" t="s">
        <v>101</v>
      </c>
      <c r="V8" s="158" t="s">
        <v>102</v>
      </c>
      <c r="W8" s="158" t="s">
        <v>103</v>
      </c>
      <c r="X8" s="158" t="s">
        <v>107</v>
      </c>
      <c r="Y8" s="155" t="s">
        <v>105</v>
      </c>
      <c r="Z8" s="164" t="s">
        <v>108</v>
      </c>
      <c r="AA8" s="165" t="s">
        <v>16</v>
      </c>
      <c r="AB8" s="166" t="s">
        <v>14</v>
      </c>
      <c r="AC8" s="166" t="s">
        <v>17</v>
      </c>
      <c r="AD8" s="166" t="s">
        <v>121</v>
      </c>
      <c r="AE8" s="166" t="s">
        <v>122</v>
      </c>
      <c r="AF8" s="167" t="s">
        <v>123</v>
      </c>
      <c r="AG8" s="139" t="s">
        <v>130</v>
      </c>
      <c r="AH8" s="135" t="s">
        <v>131</v>
      </c>
      <c r="AI8" s="135" t="s">
        <v>152</v>
      </c>
      <c r="AJ8" s="135" t="s">
        <v>141</v>
      </c>
      <c r="AK8" s="135" t="s">
        <v>139</v>
      </c>
    </row>
    <row r="9" spans="1:37" s="72" customFormat="1" ht="305.25" customHeight="1">
      <c r="A9" s="51" t="s">
        <v>37</v>
      </c>
      <c r="B9" s="52" t="s">
        <v>71</v>
      </c>
      <c r="C9" s="53" t="s">
        <v>26</v>
      </c>
      <c r="D9" s="54" t="s">
        <v>31</v>
      </c>
      <c r="E9" s="55" t="s">
        <v>36</v>
      </c>
      <c r="F9" s="56">
        <v>2</v>
      </c>
      <c r="G9" s="57">
        <v>4</v>
      </c>
      <c r="H9" s="128" t="s">
        <v>64</v>
      </c>
      <c r="I9" s="58" t="s">
        <v>65</v>
      </c>
      <c r="J9" s="59" t="s">
        <v>68</v>
      </c>
      <c r="K9" s="60" t="s">
        <v>128</v>
      </c>
      <c r="L9" s="60" t="s">
        <v>66</v>
      </c>
      <c r="M9" s="61">
        <v>1</v>
      </c>
      <c r="N9" s="61">
        <v>3</v>
      </c>
      <c r="O9" s="129" t="s">
        <v>77</v>
      </c>
      <c r="P9" s="62" t="s">
        <v>78</v>
      </c>
      <c r="Q9" s="63">
        <v>15</v>
      </c>
      <c r="R9" s="64">
        <v>20</v>
      </c>
      <c r="S9" s="65">
        <v>5</v>
      </c>
      <c r="T9" s="64">
        <v>20</v>
      </c>
      <c r="U9" s="65">
        <v>10</v>
      </c>
      <c r="V9" s="64">
        <v>20</v>
      </c>
      <c r="W9" s="65">
        <f>SUM(Q9:V9)</f>
        <v>90</v>
      </c>
      <c r="X9" s="64" t="s">
        <v>106</v>
      </c>
      <c r="Y9" s="65" t="s">
        <v>106</v>
      </c>
      <c r="Z9" s="66" t="s">
        <v>109</v>
      </c>
      <c r="AA9" s="67" t="s">
        <v>110</v>
      </c>
      <c r="AB9" s="68" t="s">
        <v>80</v>
      </c>
      <c r="AC9" s="69" t="s">
        <v>81</v>
      </c>
      <c r="AD9" s="70">
        <v>45505</v>
      </c>
      <c r="AE9" s="70">
        <v>45535</v>
      </c>
      <c r="AF9" s="71" t="s">
        <v>82</v>
      </c>
      <c r="AG9" s="140" t="s">
        <v>145</v>
      </c>
      <c r="AH9" s="131" t="s">
        <v>132</v>
      </c>
      <c r="AI9" s="131" t="s">
        <v>144</v>
      </c>
      <c r="AJ9" s="131" t="s">
        <v>153</v>
      </c>
      <c r="AK9" s="131" t="s">
        <v>140</v>
      </c>
    </row>
    <row r="10" spans="1:37" s="72" customFormat="1" ht="287.25" customHeight="1">
      <c r="A10" s="73" t="s">
        <v>38</v>
      </c>
      <c r="B10" s="74" t="s">
        <v>22</v>
      </c>
      <c r="C10" s="75" t="s">
        <v>27</v>
      </c>
      <c r="D10" s="74" t="s">
        <v>32</v>
      </c>
      <c r="E10" s="76" t="s">
        <v>36</v>
      </c>
      <c r="F10" s="77">
        <v>4</v>
      </c>
      <c r="G10" s="78">
        <v>4</v>
      </c>
      <c r="H10" s="129" t="s">
        <v>129</v>
      </c>
      <c r="I10" s="79" t="s">
        <v>65</v>
      </c>
      <c r="J10" s="59" t="s">
        <v>70</v>
      </c>
      <c r="K10" s="80" t="s">
        <v>118</v>
      </c>
      <c r="L10" s="80" t="s">
        <v>72</v>
      </c>
      <c r="M10" s="81">
        <v>3</v>
      </c>
      <c r="N10" s="81">
        <v>4</v>
      </c>
      <c r="O10" s="129" t="s">
        <v>64</v>
      </c>
      <c r="P10" s="82" t="s">
        <v>78</v>
      </c>
      <c r="Q10" s="83">
        <v>15</v>
      </c>
      <c r="R10" s="84">
        <v>20</v>
      </c>
      <c r="S10" s="85">
        <v>5</v>
      </c>
      <c r="T10" s="84">
        <v>20</v>
      </c>
      <c r="U10" s="85">
        <v>10</v>
      </c>
      <c r="V10" s="84">
        <v>20</v>
      </c>
      <c r="W10" s="85">
        <f>SUM(Q10:V10)</f>
        <v>90</v>
      </c>
      <c r="X10" s="84" t="s">
        <v>106</v>
      </c>
      <c r="Y10" s="85" t="s">
        <v>106</v>
      </c>
      <c r="Z10" s="86" t="s">
        <v>109</v>
      </c>
      <c r="AA10" s="87" t="s">
        <v>111</v>
      </c>
      <c r="AB10" s="88" t="s">
        <v>83</v>
      </c>
      <c r="AC10" s="88" t="s">
        <v>84</v>
      </c>
      <c r="AD10" s="89">
        <v>45444</v>
      </c>
      <c r="AE10" s="89">
        <v>45504</v>
      </c>
      <c r="AF10" s="90" t="s">
        <v>85</v>
      </c>
      <c r="AG10" s="140" t="s">
        <v>146</v>
      </c>
      <c r="AH10" s="131" t="s">
        <v>133</v>
      </c>
      <c r="AI10" s="131" t="s">
        <v>154</v>
      </c>
      <c r="AJ10" s="131" t="s">
        <v>155</v>
      </c>
      <c r="AK10" s="131" t="s">
        <v>156</v>
      </c>
    </row>
    <row r="11" spans="1:37" s="72" customFormat="1" ht="393" customHeight="1">
      <c r="A11" s="73" t="s">
        <v>38</v>
      </c>
      <c r="B11" s="74" t="s">
        <v>22</v>
      </c>
      <c r="C11" s="75" t="s">
        <v>27</v>
      </c>
      <c r="D11" s="74" t="s">
        <v>32</v>
      </c>
      <c r="E11" s="76" t="s">
        <v>36</v>
      </c>
      <c r="F11" s="77">
        <v>4</v>
      </c>
      <c r="G11" s="78">
        <v>4</v>
      </c>
      <c r="H11" s="129" t="s">
        <v>129</v>
      </c>
      <c r="I11" s="79" t="s">
        <v>65</v>
      </c>
      <c r="J11" s="59" t="s">
        <v>70</v>
      </c>
      <c r="K11" s="80" t="s">
        <v>118</v>
      </c>
      <c r="L11" s="80" t="s">
        <v>72</v>
      </c>
      <c r="M11" s="81">
        <v>3</v>
      </c>
      <c r="N11" s="81">
        <v>4</v>
      </c>
      <c r="O11" s="129" t="s">
        <v>64</v>
      </c>
      <c r="P11" s="82" t="s">
        <v>78</v>
      </c>
      <c r="Q11" s="91"/>
      <c r="R11" s="92"/>
      <c r="S11" s="93"/>
      <c r="T11" s="92"/>
      <c r="U11" s="93"/>
      <c r="V11" s="92"/>
      <c r="W11" s="93"/>
      <c r="X11" s="92"/>
      <c r="Y11" s="93"/>
      <c r="Z11" s="94"/>
      <c r="AA11" s="87" t="s">
        <v>125</v>
      </c>
      <c r="AB11" s="88" t="s">
        <v>83</v>
      </c>
      <c r="AC11" s="88" t="s">
        <v>86</v>
      </c>
      <c r="AD11" s="89">
        <v>45323</v>
      </c>
      <c r="AE11" s="89">
        <v>45382</v>
      </c>
      <c r="AF11" s="90" t="s">
        <v>87</v>
      </c>
      <c r="AG11" s="140" t="s">
        <v>147</v>
      </c>
      <c r="AH11" s="131" t="s">
        <v>134</v>
      </c>
      <c r="AI11" s="131" t="s">
        <v>157</v>
      </c>
      <c r="AJ11" s="132" t="s">
        <v>158</v>
      </c>
      <c r="AK11" s="131" t="s">
        <v>142</v>
      </c>
    </row>
    <row r="12" spans="1:37" s="72" customFormat="1" ht="273" customHeight="1">
      <c r="A12" s="73" t="s">
        <v>39</v>
      </c>
      <c r="B12" s="74" t="s">
        <v>23</v>
      </c>
      <c r="C12" s="75" t="s">
        <v>28</v>
      </c>
      <c r="D12" s="74" t="s">
        <v>33</v>
      </c>
      <c r="E12" s="76" t="s">
        <v>36</v>
      </c>
      <c r="F12" s="77">
        <v>2</v>
      </c>
      <c r="G12" s="78">
        <v>4</v>
      </c>
      <c r="H12" s="129" t="s">
        <v>64</v>
      </c>
      <c r="I12" s="79" t="s">
        <v>65</v>
      </c>
      <c r="J12" s="59" t="s">
        <v>69</v>
      </c>
      <c r="K12" s="80" t="s">
        <v>126</v>
      </c>
      <c r="L12" s="95" t="s">
        <v>73</v>
      </c>
      <c r="M12" s="81">
        <v>1</v>
      </c>
      <c r="N12" s="81">
        <v>3</v>
      </c>
      <c r="O12" s="129" t="s">
        <v>77</v>
      </c>
      <c r="P12" s="82" t="s">
        <v>78</v>
      </c>
      <c r="Q12" s="96">
        <v>15</v>
      </c>
      <c r="R12" s="97">
        <v>20</v>
      </c>
      <c r="S12" s="98">
        <v>5</v>
      </c>
      <c r="T12" s="97">
        <v>20</v>
      </c>
      <c r="U12" s="98">
        <v>10</v>
      </c>
      <c r="V12" s="97">
        <v>20</v>
      </c>
      <c r="W12" s="98">
        <f>SUM(Q12:V12)</f>
        <v>90</v>
      </c>
      <c r="X12" s="97" t="s">
        <v>106</v>
      </c>
      <c r="Y12" s="98" t="s">
        <v>106</v>
      </c>
      <c r="Z12" s="99" t="s">
        <v>109</v>
      </c>
      <c r="AA12" s="87" t="s">
        <v>112</v>
      </c>
      <c r="AB12" s="88" t="s">
        <v>88</v>
      </c>
      <c r="AC12" s="88" t="s">
        <v>89</v>
      </c>
      <c r="AD12" s="89">
        <v>45505</v>
      </c>
      <c r="AE12" s="89">
        <v>45535</v>
      </c>
      <c r="AF12" s="90" t="s">
        <v>90</v>
      </c>
      <c r="AG12" s="140" t="s">
        <v>148</v>
      </c>
      <c r="AH12" s="131" t="s">
        <v>135</v>
      </c>
      <c r="AI12" s="131" t="s">
        <v>159</v>
      </c>
      <c r="AJ12" s="131" t="s">
        <v>160</v>
      </c>
      <c r="AK12" s="131" t="s">
        <v>161</v>
      </c>
    </row>
    <row r="13" spans="1:37" s="72" customFormat="1" ht="126">
      <c r="A13" s="73" t="s">
        <v>40</v>
      </c>
      <c r="B13" s="74" t="s">
        <v>24</v>
      </c>
      <c r="C13" s="74" t="s">
        <v>29</v>
      </c>
      <c r="D13" s="74" t="s">
        <v>34</v>
      </c>
      <c r="E13" s="76" t="s">
        <v>36</v>
      </c>
      <c r="F13" s="77">
        <v>4</v>
      </c>
      <c r="G13" s="78">
        <v>4</v>
      </c>
      <c r="H13" s="129" t="s">
        <v>129</v>
      </c>
      <c r="I13" s="79" t="s">
        <v>65</v>
      </c>
      <c r="J13" s="59" t="s">
        <v>97</v>
      </c>
      <c r="K13" s="80" t="s">
        <v>117</v>
      </c>
      <c r="L13" s="95" t="s">
        <v>74</v>
      </c>
      <c r="M13" s="81">
        <v>3</v>
      </c>
      <c r="N13" s="81">
        <v>4</v>
      </c>
      <c r="O13" s="129" t="s">
        <v>64</v>
      </c>
      <c r="P13" s="82" t="s">
        <v>78</v>
      </c>
      <c r="Q13" s="96">
        <v>15</v>
      </c>
      <c r="R13" s="97">
        <v>20</v>
      </c>
      <c r="S13" s="98">
        <v>5</v>
      </c>
      <c r="T13" s="97">
        <v>20</v>
      </c>
      <c r="U13" s="98">
        <v>10</v>
      </c>
      <c r="V13" s="97">
        <v>20</v>
      </c>
      <c r="W13" s="98">
        <f>SUM(Q13:V13)</f>
        <v>90</v>
      </c>
      <c r="X13" s="97" t="s">
        <v>106</v>
      </c>
      <c r="Y13" s="98" t="s">
        <v>106</v>
      </c>
      <c r="Z13" s="99" t="s">
        <v>109</v>
      </c>
      <c r="AA13" s="100" t="s">
        <v>119</v>
      </c>
      <c r="AB13" s="101" t="s">
        <v>116</v>
      </c>
      <c r="AC13" s="88" t="s">
        <v>91</v>
      </c>
      <c r="AD13" s="89">
        <v>45292</v>
      </c>
      <c r="AE13" s="89">
        <v>45535</v>
      </c>
      <c r="AF13" s="90" t="s">
        <v>92</v>
      </c>
      <c r="AG13" s="140" t="s">
        <v>149</v>
      </c>
      <c r="AH13" s="131" t="s">
        <v>136</v>
      </c>
      <c r="AI13" s="131" t="s">
        <v>162</v>
      </c>
      <c r="AJ13" s="131" t="s">
        <v>163</v>
      </c>
      <c r="AK13" s="131" t="s">
        <v>143</v>
      </c>
    </row>
    <row r="14" spans="1:37" s="72" customFormat="1" ht="198" customHeight="1">
      <c r="A14" s="73" t="s">
        <v>40</v>
      </c>
      <c r="B14" s="74" t="s">
        <v>24</v>
      </c>
      <c r="C14" s="74" t="s">
        <v>29</v>
      </c>
      <c r="D14" s="74" t="s">
        <v>34</v>
      </c>
      <c r="E14" s="76" t="s">
        <v>36</v>
      </c>
      <c r="F14" s="77">
        <v>4</v>
      </c>
      <c r="G14" s="78">
        <v>4</v>
      </c>
      <c r="H14" s="129" t="s">
        <v>129</v>
      </c>
      <c r="I14" s="79" t="s">
        <v>65</v>
      </c>
      <c r="J14" s="59" t="s">
        <v>97</v>
      </c>
      <c r="K14" s="80" t="s">
        <v>117</v>
      </c>
      <c r="L14" s="95" t="s">
        <v>74</v>
      </c>
      <c r="M14" s="81">
        <v>3</v>
      </c>
      <c r="N14" s="81">
        <v>4</v>
      </c>
      <c r="O14" s="129" t="s">
        <v>64</v>
      </c>
      <c r="P14" s="102" t="s">
        <v>78</v>
      </c>
      <c r="Q14" s="103">
        <v>15</v>
      </c>
      <c r="R14" s="104">
        <v>20</v>
      </c>
      <c r="S14" s="105">
        <v>5</v>
      </c>
      <c r="T14" s="104">
        <v>20</v>
      </c>
      <c r="U14" s="105">
        <v>10</v>
      </c>
      <c r="V14" s="104">
        <v>20</v>
      </c>
      <c r="W14" s="98">
        <f>SUM(Q14:V14)</f>
        <v>90</v>
      </c>
      <c r="X14" s="97" t="s">
        <v>106</v>
      </c>
      <c r="Y14" s="98" t="s">
        <v>106</v>
      </c>
      <c r="Z14" s="99" t="s">
        <v>109</v>
      </c>
      <c r="AA14" s="106" t="s">
        <v>93</v>
      </c>
      <c r="AB14" s="101" t="s">
        <v>116</v>
      </c>
      <c r="AC14" s="101" t="s">
        <v>94</v>
      </c>
      <c r="AD14" s="107">
        <v>45292</v>
      </c>
      <c r="AE14" s="107">
        <v>45657</v>
      </c>
      <c r="AF14" s="108" t="s">
        <v>95</v>
      </c>
      <c r="AG14" s="140" t="s">
        <v>150</v>
      </c>
      <c r="AH14" s="131" t="s">
        <v>137</v>
      </c>
      <c r="AI14" s="131" t="s">
        <v>162</v>
      </c>
      <c r="AJ14" s="131" t="s">
        <v>163</v>
      </c>
      <c r="AK14" s="131" t="s">
        <v>143</v>
      </c>
    </row>
    <row r="15" spans="1:37" s="72" customFormat="1" ht="252.75" thickBot="1">
      <c r="A15" s="109" t="s">
        <v>41</v>
      </c>
      <c r="B15" s="110" t="s">
        <v>25</v>
      </c>
      <c r="C15" s="110" t="s">
        <v>30</v>
      </c>
      <c r="D15" s="110" t="s">
        <v>35</v>
      </c>
      <c r="E15" s="111" t="s">
        <v>36</v>
      </c>
      <c r="F15" s="112">
        <v>4</v>
      </c>
      <c r="G15" s="113">
        <v>4</v>
      </c>
      <c r="H15" s="130" t="s">
        <v>129</v>
      </c>
      <c r="I15" s="114" t="s">
        <v>65</v>
      </c>
      <c r="J15" s="115" t="s">
        <v>98</v>
      </c>
      <c r="K15" s="116" t="s">
        <v>120</v>
      </c>
      <c r="L15" s="117" t="s">
        <v>75</v>
      </c>
      <c r="M15" s="118">
        <v>3</v>
      </c>
      <c r="N15" s="118">
        <v>4</v>
      </c>
      <c r="O15" s="130" t="s">
        <v>64</v>
      </c>
      <c r="P15" s="119" t="s">
        <v>78</v>
      </c>
      <c r="Q15" s="120">
        <v>15</v>
      </c>
      <c r="R15" s="121">
        <v>20</v>
      </c>
      <c r="S15" s="122">
        <v>5</v>
      </c>
      <c r="T15" s="121">
        <v>20</v>
      </c>
      <c r="U15" s="122">
        <v>10</v>
      </c>
      <c r="V15" s="121">
        <v>20</v>
      </c>
      <c r="W15" s="122">
        <f>SUM(Q15:V15)</f>
        <v>90</v>
      </c>
      <c r="X15" s="121" t="s">
        <v>106</v>
      </c>
      <c r="Y15" s="122" t="s">
        <v>106</v>
      </c>
      <c r="Z15" s="123" t="s">
        <v>109</v>
      </c>
      <c r="AA15" s="124" t="s">
        <v>113</v>
      </c>
      <c r="AB15" s="125" t="s">
        <v>96</v>
      </c>
      <c r="AC15" s="125" t="s">
        <v>114</v>
      </c>
      <c r="AD15" s="126">
        <v>45292</v>
      </c>
      <c r="AE15" s="126">
        <v>45657</v>
      </c>
      <c r="AF15" s="127" t="s">
        <v>115</v>
      </c>
      <c r="AG15" s="140" t="s">
        <v>151</v>
      </c>
      <c r="AH15" s="131" t="s">
        <v>138</v>
      </c>
      <c r="AI15" s="131" t="s">
        <v>164</v>
      </c>
      <c r="AJ15" s="131" t="s">
        <v>165</v>
      </c>
      <c r="AK15" s="131" t="s">
        <v>143</v>
      </c>
    </row>
  </sheetData>
  <phoneticPr fontId="9" type="noConversion"/>
  <conditionalFormatting sqref="H9:H15 O9:O15">
    <cfRule type="cellIs" dxfId="8" priority="10" operator="equal">
      <formula>"BAJO"</formula>
    </cfRule>
    <cfRule type="cellIs" dxfId="7" priority="11" operator="equal">
      <formula>"MODERADO"</formula>
    </cfRule>
    <cfRule type="cellIs" dxfId="6" priority="12" operator="equal">
      <formula>"ALTO"</formula>
    </cfRule>
    <cfRule type="cellIs" dxfId="5" priority="13" operator="equal">
      <formula>"EXTREMO"</formula>
    </cfRule>
  </conditionalFormatting>
  <conditionalFormatting sqref="M9:N15">
    <cfRule type="cellIs" dxfId="4" priority="5" operator="equal">
      <formula>"Mínima"</formula>
    </cfRule>
    <cfRule type="cellIs" dxfId="3" priority="6" operator="equal">
      <formula>"Baja"</formula>
    </cfRule>
    <cfRule type="cellIs" dxfId="2" priority="7" operator="equal">
      <formula>"Moderada"</formula>
    </cfRule>
    <cfRule type="cellIs" dxfId="1" priority="8" operator="equal">
      <formula>"Alta"</formula>
    </cfRule>
    <cfRule type="cellIs" dxfId="0" priority="9" operator="equal">
      <formula>"Extrema"</formula>
    </cfRule>
  </conditionalFormatting>
  <dataValidations count="1">
    <dataValidation type="list" allowBlank="1" showInputMessage="1" showErrorMessage="1" sqref="I9:I15" xr:uid="{E93E9B06-7789-4B28-97F0-F672DBCAC6A2}">
      <formula1>"Preventivo,Detectivo,Correctivo"</formula1>
    </dataValidation>
  </dataValidations>
  <pageMargins left="0.7" right="0.7" top="0.75" bottom="0.75" header="0.3" footer="0.3"/>
  <pageSetup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72FEA-5DBC-4F51-BDA8-26D45B1C15EA}">
  <dimension ref="B1:V31"/>
  <sheetViews>
    <sheetView showGridLines="0" zoomScale="55" zoomScaleNormal="55" workbookViewId="0">
      <selection activeCell="Q2" sqref="Q2"/>
    </sheetView>
  </sheetViews>
  <sheetFormatPr baseColWidth="10" defaultRowHeight="14.25"/>
  <cols>
    <col min="1" max="1" width="3.125" customWidth="1"/>
    <col min="3" max="3" width="15" bestFit="1" customWidth="1"/>
    <col min="5" max="9" width="22.75" customWidth="1"/>
    <col min="10" max="10" width="3.125" customWidth="1"/>
    <col min="11" max="11" width="12.625" customWidth="1"/>
    <col min="14" max="14" width="15" bestFit="1" customWidth="1"/>
    <col min="16" max="20" width="22.75" customWidth="1"/>
    <col min="21" max="21" width="3.125" customWidth="1"/>
    <col min="22" max="22" width="12.625" customWidth="1"/>
    <col min="23" max="23" width="2.25" customWidth="1"/>
  </cols>
  <sheetData>
    <row r="1" spans="2:22" ht="15" thickBot="1"/>
    <row r="2" spans="2:22" ht="45" customHeight="1" thickBot="1">
      <c r="B2" s="5"/>
      <c r="C2" s="42" t="s">
        <v>47</v>
      </c>
      <c r="D2" s="43"/>
      <c r="E2" s="43"/>
      <c r="F2" s="43"/>
      <c r="G2" s="43"/>
      <c r="H2" s="43"/>
      <c r="I2" s="44"/>
      <c r="J2" s="5"/>
      <c r="K2" s="5"/>
      <c r="M2" s="5"/>
      <c r="N2" s="42" t="s">
        <v>76</v>
      </c>
      <c r="O2" s="43"/>
      <c r="P2" s="43"/>
      <c r="Q2" s="43"/>
      <c r="R2" s="43"/>
      <c r="S2" s="43"/>
      <c r="T2" s="44"/>
      <c r="U2" s="5"/>
      <c r="V2" s="5"/>
    </row>
    <row r="3" spans="2:22" ht="42.75" customHeight="1" thickBot="1">
      <c r="B3" s="5"/>
      <c r="C3" s="34" t="s">
        <v>48</v>
      </c>
      <c r="D3" s="27" t="s">
        <v>49</v>
      </c>
      <c r="E3" s="28">
        <v>1</v>
      </c>
      <c r="F3" s="29">
        <v>2</v>
      </c>
      <c r="G3" s="29">
        <v>3</v>
      </c>
      <c r="H3" s="29">
        <v>4</v>
      </c>
      <c r="I3" s="30">
        <v>5</v>
      </c>
      <c r="J3" s="5"/>
      <c r="K3" s="41" t="s">
        <v>50</v>
      </c>
      <c r="M3" s="5"/>
      <c r="N3" s="34" t="s">
        <v>48</v>
      </c>
      <c r="O3" s="27" t="s">
        <v>49</v>
      </c>
      <c r="P3" s="28">
        <v>1</v>
      </c>
      <c r="Q3" s="29">
        <v>2</v>
      </c>
      <c r="R3" s="29">
        <v>3</v>
      </c>
      <c r="S3" s="29">
        <v>4</v>
      </c>
      <c r="T3" s="30">
        <v>5</v>
      </c>
      <c r="U3" s="5"/>
      <c r="V3" s="41" t="s">
        <v>50</v>
      </c>
    </row>
    <row r="4" spans="2:22" ht="72" customHeight="1">
      <c r="B4" s="5"/>
      <c r="C4" s="35" t="s">
        <v>51</v>
      </c>
      <c r="D4" s="31">
        <v>5</v>
      </c>
      <c r="E4" s="6">
        <f t="shared" ref="E4:I8" ca="1" si="0">+E$6*$E4</f>
        <v>5</v>
      </c>
      <c r="F4" s="7">
        <f t="shared" ca="1" si="0"/>
        <v>10</v>
      </c>
      <c r="G4" s="8">
        <f t="shared" ca="1" si="0"/>
        <v>15</v>
      </c>
      <c r="H4" s="9">
        <f t="shared" ca="1" si="0"/>
        <v>20</v>
      </c>
      <c r="I4" s="10">
        <f t="shared" ca="1" si="0"/>
        <v>25</v>
      </c>
      <c r="J4" s="5"/>
      <c r="K4" s="11" t="s">
        <v>52</v>
      </c>
      <c r="M4" s="5"/>
      <c r="N4" s="35" t="s">
        <v>51</v>
      </c>
      <c r="O4" s="31">
        <v>5</v>
      </c>
      <c r="P4" s="6">
        <f t="shared" ref="P4:T8" ca="1" si="1">+P$6*$E4</f>
        <v>5</v>
      </c>
      <c r="Q4" s="7">
        <f t="shared" ca="1" si="1"/>
        <v>10</v>
      </c>
      <c r="R4" s="8">
        <f t="shared" ca="1" si="1"/>
        <v>15</v>
      </c>
      <c r="S4" s="9">
        <f t="shared" ca="1" si="1"/>
        <v>20</v>
      </c>
      <c r="T4" s="10">
        <f t="shared" ca="1" si="1"/>
        <v>25</v>
      </c>
      <c r="U4" s="5"/>
      <c r="V4" s="11" t="s">
        <v>52</v>
      </c>
    </row>
    <row r="5" spans="2:22" ht="72" customHeight="1">
      <c r="B5" s="5"/>
      <c r="C5" s="36" t="s">
        <v>53</v>
      </c>
      <c r="D5" s="32">
        <v>4</v>
      </c>
      <c r="E5" s="12">
        <f t="shared" ca="1" si="0"/>
        <v>4</v>
      </c>
      <c r="F5" s="13">
        <f t="shared" ca="1" si="0"/>
        <v>8</v>
      </c>
      <c r="G5" s="14">
        <f t="shared" ca="1" si="0"/>
        <v>12</v>
      </c>
      <c r="H5" s="45">
        <f t="shared" ca="1" si="0"/>
        <v>16</v>
      </c>
      <c r="I5" s="15">
        <f t="shared" ca="1" si="0"/>
        <v>20</v>
      </c>
      <c r="J5" s="5"/>
      <c r="K5" s="16" t="s">
        <v>54</v>
      </c>
      <c r="M5" s="5"/>
      <c r="N5" s="36" t="s">
        <v>53</v>
      </c>
      <c r="O5" s="32">
        <v>4</v>
      </c>
      <c r="P5" s="12">
        <f t="shared" ca="1" si="1"/>
        <v>4</v>
      </c>
      <c r="Q5" s="13">
        <f t="shared" ca="1" si="1"/>
        <v>8</v>
      </c>
      <c r="R5" s="14">
        <f t="shared" ca="1" si="1"/>
        <v>12</v>
      </c>
      <c r="S5" s="47">
        <f t="shared" ca="1" si="1"/>
        <v>16</v>
      </c>
      <c r="T5" s="15">
        <f t="shared" ca="1" si="1"/>
        <v>20</v>
      </c>
      <c r="U5" s="5"/>
      <c r="V5" s="16" t="s">
        <v>54</v>
      </c>
    </row>
    <row r="6" spans="2:22" ht="72" customHeight="1">
      <c r="B6" s="5"/>
      <c r="C6" s="36" t="s">
        <v>55</v>
      </c>
      <c r="D6" s="32">
        <v>3</v>
      </c>
      <c r="E6" s="12">
        <f t="shared" ca="1" si="0"/>
        <v>3</v>
      </c>
      <c r="F6" s="13">
        <f t="shared" ca="1" si="0"/>
        <v>6</v>
      </c>
      <c r="G6" s="13">
        <f t="shared" ca="1" si="0"/>
        <v>9</v>
      </c>
      <c r="H6" s="14">
        <f t="shared" ca="1" si="0"/>
        <v>12</v>
      </c>
      <c r="I6" s="15">
        <f t="shared" ca="1" si="0"/>
        <v>15</v>
      </c>
      <c r="J6" s="5"/>
      <c r="K6" s="17" t="s">
        <v>56</v>
      </c>
      <c r="M6" s="5"/>
      <c r="N6" s="36" t="s">
        <v>55</v>
      </c>
      <c r="O6" s="32">
        <v>3</v>
      </c>
      <c r="P6" s="12">
        <f t="shared" ca="1" si="1"/>
        <v>3</v>
      </c>
      <c r="Q6" s="13">
        <f t="shared" ca="1" si="1"/>
        <v>6</v>
      </c>
      <c r="R6" s="13">
        <f t="shared" ca="1" si="1"/>
        <v>9</v>
      </c>
      <c r="S6" s="46">
        <f t="shared" ca="1" si="1"/>
        <v>12</v>
      </c>
      <c r="T6" s="15">
        <f t="shared" ca="1" si="1"/>
        <v>15</v>
      </c>
      <c r="U6" s="5"/>
      <c r="V6" s="17" t="s">
        <v>56</v>
      </c>
    </row>
    <row r="7" spans="2:22" ht="72" customHeight="1" thickBot="1">
      <c r="B7" s="5"/>
      <c r="C7" s="36" t="s">
        <v>57</v>
      </c>
      <c r="D7" s="32">
        <v>2</v>
      </c>
      <c r="E7" s="18">
        <f t="shared" ca="1" si="0"/>
        <v>2</v>
      </c>
      <c r="F7" s="19">
        <f t="shared" ca="1" si="0"/>
        <v>4</v>
      </c>
      <c r="G7" s="20">
        <f t="shared" ca="1" si="0"/>
        <v>6</v>
      </c>
      <c r="H7" s="46">
        <f t="shared" ca="1" si="0"/>
        <v>8</v>
      </c>
      <c r="I7" s="15">
        <f t="shared" ca="1" si="0"/>
        <v>10</v>
      </c>
      <c r="J7" s="5"/>
      <c r="K7" s="21" t="s">
        <v>58</v>
      </c>
      <c r="M7" s="5"/>
      <c r="N7" s="36" t="s">
        <v>57</v>
      </c>
      <c r="O7" s="32">
        <v>2</v>
      </c>
      <c r="P7" s="18">
        <f t="shared" ca="1" si="1"/>
        <v>2</v>
      </c>
      <c r="Q7" s="19">
        <f t="shared" ca="1" si="1"/>
        <v>4</v>
      </c>
      <c r="R7" s="20">
        <f t="shared" ca="1" si="1"/>
        <v>6</v>
      </c>
      <c r="S7" s="46">
        <f t="shared" ca="1" si="1"/>
        <v>8</v>
      </c>
      <c r="T7" s="15">
        <f t="shared" ca="1" si="1"/>
        <v>10</v>
      </c>
      <c r="U7" s="5"/>
      <c r="V7" s="21" t="s">
        <v>58</v>
      </c>
    </row>
    <row r="8" spans="2:22" ht="72" customHeight="1" thickBot="1">
      <c r="B8" s="5"/>
      <c r="C8" s="37" t="s">
        <v>59</v>
      </c>
      <c r="D8" s="33">
        <v>1</v>
      </c>
      <c r="E8" s="22">
        <f t="shared" ca="1" si="0"/>
        <v>1</v>
      </c>
      <c r="F8" s="23">
        <f t="shared" ca="1" si="0"/>
        <v>2</v>
      </c>
      <c r="G8" s="24">
        <f t="shared" ca="1" si="0"/>
        <v>3</v>
      </c>
      <c r="H8" s="25">
        <f t="shared" ca="1" si="0"/>
        <v>4</v>
      </c>
      <c r="I8" s="26">
        <f t="shared" ca="1" si="0"/>
        <v>5</v>
      </c>
      <c r="J8" s="5"/>
      <c r="K8" s="5"/>
      <c r="M8" s="5"/>
      <c r="N8" s="37" t="s">
        <v>59</v>
      </c>
      <c r="O8" s="33">
        <v>1</v>
      </c>
      <c r="P8" s="22">
        <f t="shared" ca="1" si="1"/>
        <v>1</v>
      </c>
      <c r="Q8" s="23">
        <f t="shared" ca="1" si="1"/>
        <v>2</v>
      </c>
      <c r="R8" s="49">
        <f t="shared" ca="1" si="1"/>
        <v>3</v>
      </c>
      <c r="S8" s="48">
        <f t="shared" ca="1" si="1"/>
        <v>4</v>
      </c>
      <c r="T8" s="26">
        <f t="shared" ca="1" si="1"/>
        <v>5</v>
      </c>
      <c r="U8" s="5"/>
      <c r="V8" s="5"/>
    </row>
    <row r="9" spans="2:22" ht="42.75" customHeight="1" thickBot="1">
      <c r="B9" s="5"/>
      <c r="C9" s="5"/>
      <c r="D9" s="38" t="s">
        <v>60</v>
      </c>
      <c r="E9" s="39" t="s">
        <v>61</v>
      </c>
      <c r="F9" s="39" t="s">
        <v>62</v>
      </c>
      <c r="G9" s="39" t="s">
        <v>56</v>
      </c>
      <c r="H9" s="39" t="s">
        <v>63</v>
      </c>
      <c r="I9" s="40" t="s">
        <v>52</v>
      </c>
      <c r="J9" s="5"/>
      <c r="K9" s="5"/>
      <c r="M9" s="5"/>
      <c r="N9" s="5"/>
      <c r="O9" s="38" t="s">
        <v>60</v>
      </c>
      <c r="P9" s="39" t="s">
        <v>61</v>
      </c>
      <c r="Q9" s="39" t="s">
        <v>62</v>
      </c>
      <c r="R9" s="39" t="s">
        <v>56</v>
      </c>
      <c r="S9" s="39" t="s">
        <v>63</v>
      </c>
      <c r="T9" s="40" t="s">
        <v>52</v>
      </c>
      <c r="U9" s="5"/>
      <c r="V9" s="5"/>
    </row>
    <row r="10" spans="2:22" ht="38.25" customHeight="1">
      <c r="B10" s="5"/>
      <c r="C10" s="5"/>
      <c r="D10" s="5"/>
      <c r="E10" s="5"/>
      <c r="F10" s="5"/>
      <c r="G10" s="5"/>
      <c r="H10" s="5"/>
      <c r="I10" s="5"/>
      <c r="J10" s="5"/>
      <c r="K10" s="5"/>
      <c r="M10" s="5"/>
      <c r="N10" s="5"/>
      <c r="O10" s="5"/>
      <c r="P10" s="5"/>
      <c r="Q10" s="5"/>
      <c r="R10" s="5"/>
      <c r="S10" s="5"/>
      <c r="T10" s="5"/>
      <c r="U10" s="5"/>
      <c r="V10" s="5"/>
    </row>
    <row r="11" spans="2:22">
      <c r="B11" s="5"/>
      <c r="C11" s="5"/>
      <c r="D11" s="5"/>
      <c r="E11" s="5"/>
      <c r="F11" s="5"/>
      <c r="G11" s="5"/>
      <c r="H11" s="5"/>
      <c r="I11" s="5"/>
      <c r="J11" s="5"/>
      <c r="K11" s="5"/>
    </row>
    <row r="12" spans="2:22">
      <c r="B12" s="5"/>
      <c r="C12" s="5"/>
      <c r="D12" s="5"/>
      <c r="E12" s="5"/>
      <c r="F12" s="5"/>
      <c r="G12" s="5"/>
      <c r="H12" s="5"/>
      <c r="I12" s="5"/>
      <c r="J12" s="5"/>
      <c r="K12" s="5"/>
    </row>
    <row r="24" ht="34.5" customHeight="1"/>
    <row r="25" ht="33" customHeight="1"/>
    <row r="26" ht="72" customHeight="1"/>
    <row r="27" ht="72" customHeight="1"/>
    <row r="28" ht="72" customHeight="1"/>
    <row r="29" ht="72" customHeight="1"/>
    <row r="30" ht="72" customHeight="1"/>
    <row r="31" ht="39.75" customHeight="1"/>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Riesgos LA-FT</vt:lpstr>
      <vt:lpstr>Mapa de calor LA-FT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3 Mapa de Riesgos de LAFT 2024 Versión 1</dc:title>
  <dc:creator>Katherine Prada Mejia</dc:creator>
  <cp:lastModifiedBy>Usuario</cp:lastModifiedBy>
  <dcterms:created xsi:type="dcterms:W3CDTF">2024-03-19T01:52:11Z</dcterms:created>
  <dcterms:modified xsi:type="dcterms:W3CDTF">2024-05-16T14:02:58Z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2024-03-19T04:01:58Z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a694cdd0-a15a-4c4b-bd8c-44d031badcba</vt:lpwstr>
  </property>
  <property fmtid="{D5CDD505-2E9C-101B-9397-08002B2CF9AE}" pid="8" name="MSIP_Label_6d4a1d0b-1085-4621-a04c-793d50865184_ContentBits">
    <vt:lpwstr>0</vt:lpwstr>
  </property>
</Properties>
</file>