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john.burgos\Desktop\PTEP 2025\Anexos Finales\"/>
    </mc:Choice>
  </mc:AlternateContent>
  <xr:revisionPtr revIDLastSave="0" documentId="13_ncr:1_{66170240-BAF6-4484-98BB-14B9C2C73729}" xr6:coauthVersionLast="47" xr6:coauthVersionMax="47" xr10:uidLastSave="{00000000-0000-0000-0000-000000000000}"/>
  <bookViews>
    <workbookView xWindow="-120" yWindow="-120" windowWidth="29040" windowHeight="15840" xr2:uid="{1B1D7283-9FCD-4787-AC36-D59DB9C32978}"/>
  </bookViews>
  <sheets>
    <sheet name="Matriz de Riesgos LA-FT" sheetId="1" r:id="rId1"/>
    <sheet name="Mapa de calor LA-FT" sheetId="2" r:id="rId2"/>
  </sheets>
  <definedNames>
    <definedName name="_xlnm._FilterDatabase" localSheetId="0" hidden="1">'Matriz de Riesgos LA-FT'!$A$8:$AN$15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1" l="1"/>
  <c r="Y14" i="1"/>
  <c r="Y13" i="1"/>
  <c r="Y12" i="1"/>
  <c r="Y10" i="1"/>
  <c r="Y9" i="1"/>
  <c r="Q8" i="2" l="1"/>
  <c r="Q4" i="2"/>
  <c r="Q5" i="2"/>
  <c r="Q6" i="2"/>
  <c r="Q7" i="2"/>
  <c r="P7" i="2"/>
  <c r="P8" i="2"/>
  <c r="P4" i="2"/>
  <c r="P6" i="2"/>
  <c r="P5" i="2"/>
  <c r="F7" i="2"/>
  <c r="F5" i="2"/>
  <c r="F8" i="2"/>
  <c r="F6" i="2"/>
  <c r="F4" i="2"/>
  <c r="E8" i="2"/>
  <c r="E7" i="2"/>
  <c r="E4" i="2"/>
  <c r="E6" i="2"/>
  <c r="E5" i="2"/>
  <c r="R7" i="2"/>
  <c r="R5" i="2"/>
  <c r="R8" i="2"/>
  <c r="R6" i="2"/>
  <c r="R4" i="2"/>
  <c r="I4" i="2"/>
  <c r="I5" i="2"/>
  <c r="I7" i="2"/>
  <c r="I6" i="2"/>
  <c r="I8" i="2"/>
  <c r="G5" i="2"/>
  <c r="G7" i="2"/>
  <c r="G8" i="2"/>
  <c r="G6" i="2"/>
  <c r="G4" i="2"/>
  <c r="S4" i="2"/>
  <c r="S8" i="2"/>
  <c r="S5" i="2"/>
  <c r="S6" i="2"/>
  <c r="S7" i="2"/>
  <c r="T8" i="2"/>
  <c r="T5" i="2"/>
  <c r="T7" i="2"/>
  <c r="T6" i="2"/>
  <c r="T4" i="2"/>
  <c r="H4" i="2"/>
  <c r="H8" i="2"/>
  <c r="H7" i="2"/>
  <c r="H6" i="2"/>
  <c r="H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8" authorId="0" shapeId="0" xr:uid="{4C634CA7-4E55-4C99-89A5-C91F48FAB6E8}">
      <text>
        <r>
          <rPr>
            <sz val="9"/>
            <color indexed="81"/>
            <rFont val="Tahoma"/>
            <family val="2"/>
          </rPr>
          <t>Evento que puede ocurrir y entorpecer el normal desarrollo de las actividades de los procesos clave identificados.
Iniciar con “Posibilidad de...”</t>
        </r>
      </text>
    </comment>
    <comment ref="C8" authorId="0" shapeId="0" xr:uid="{724139AF-679C-490C-BFE6-4D6509A6F228}">
      <text>
        <r>
          <rPr>
            <sz val="9"/>
            <color indexed="81"/>
            <rFont val="Tahoma"/>
            <family val="2"/>
          </rPr>
          <t>Actividad que posibilita la ocurrencia de un riesgo</t>
        </r>
      </text>
    </comment>
    <comment ref="D8" authorId="0" shapeId="0" xr:uid="{3545E5F7-00BD-468A-88D8-64B5AB7EC9C5}">
      <text>
        <r>
          <rPr>
            <sz val="9"/>
            <color indexed="81"/>
            <rFont val="Tahoma"/>
            <family val="2"/>
          </rPr>
          <t>Resultado negativo generado por la materialización del riesgo</t>
        </r>
      </text>
    </comment>
    <comment ref="F8" authorId="0" shapeId="0" xr:uid="{46723D93-94ED-483D-9ED8-9BEC3BC908C9}">
      <text>
        <r>
          <rPr>
            <sz val="9"/>
            <color indexed="81"/>
            <rFont val="Tahoma"/>
            <family val="2"/>
          </rPr>
          <t>Calificación del Riesgo Inherente (columnas F hasta H)</t>
        </r>
      </text>
    </comment>
    <comment ref="M8" authorId="0" shapeId="0" xr:uid="{315D4F6A-19F3-4A9D-8C6E-442DA5BCA576}">
      <text>
        <r>
          <rPr>
            <sz val="9"/>
            <color indexed="81"/>
            <rFont val="Tahoma"/>
            <family val="2"/>
          </rPr>
          <t>Calificación Riesgo Residual (columnas M hasta N)</t>
        </r>
      </text>
    </comment>
  </commentList>
</comments>
</file>

<file path=xl/sharedStrings.xml><?xml version="1.0" encoding="utf-8"?>
<sst xmlns="http://schemas.openxmlformats.org/spreadsheetml/2006/main" count="298" uniqueCount="194">
  <si>
    <t>Nombre de la Entidad</t>
  </si>
  <si>
    <t>Empresa de Transporte del Tercer Milenio - TRANSMILENIO S. A.</t>
  </si>
  <si>
    <t>Nombre del documento</t>
  </si>
  <si>
    <t>Riesgos Lavado de Activos y Financiación del Terrorismo</t>
  </si>
  <si>
    <t>Vigencia</t>
  </si>
  <si>
    <t>2024</t>
  </si>
  <si>
    <t>Versión del documento</t>
  </si>
  <si>
    <t>Fecha de Publicación</t>
  </si>
  <si>
    <t>PLAN DE TRATAMIENTO</t>
  </si>
  <si>
    <t>Causa</t>
  </si>
  <si>
    <t>Descripción de Riesgo</t>
  </si>
  <si>
    <t>Riesgo Asociado</t>
  </si>
  <si>
    <t>Proceso Responsable</t>
  </si>
  <si>
    <t xml:space="preserve">Responsable </t>
  </si>
  <si>
    <t>Opciones de manejo del riesgo</t>
  </si>
  <si>
    <t>Actividad</t>
  </si>
  <si>
    <t>Soporte</t>
  </si>
  <si>
    <t>Probabilidad</t>
  </si>
  <si>
    <t>Impacto</t>
  </si>
  <si>
    <t>Severidad</t>
  </si>
  <si>
    <t xml:space="preserve">Consecuencia / Efecto </t>
  </si>
  <si>
    <t>Posibilidad de contagio por fallas en la identificación de alertas preventivas en la gestión precontractual o contractual de contratistas (prestación de servicios, licitación, selección abreviada, etc.)</t>
  </si>
  <si>
    <t xml:space="preserve">Posibilidad de contagio por fallas en la identificación de alertas preventivas en vinculación de servidores públicos (empleados públicos o trabajadores oficiales) o durante la relación laboral </t>
  </si>
  <si>
    <t>Posibilidad de contagio por fallas en la identificación de alertas preventivas en la gestión precontractual o contractual de socios de negocios (procesos de negocios colaterales)</t>
  </si>
  <si>
    <t>Posibilidad de contagio por fallas en la identificación de alertas preventivas en la gestión precontractual o contractual de concesionarios (Agentes del Sistema)</t>
  </si>
  <si>
    <t xml:space="preserve">Inversiones en entidades financieras con exposición al riesgo de LA/FT </t>
  </si>
  <si>
    <t>Contratos de convocatoria publica o selección directa expuestos al riesgo de LA/FT</t>
  </si>
  <si>
    <t>Vinculación de servidores públicos expuestos al riesgo de LA/FT</t>
  </si>
  <si>
    <t xml:space="preserve">Celebración de negocios colaterales con terceros que tengan exposición al riesgo de LA/FT </t>
  </si>
  <si>
    <t xml:space="preserve">Celebración o continuidad de los contratos de concesión con terceros que tengan exposición al riesgo de LA/FT </t>
  </si>
  <si>
    <t xml:space="preserve">Contratar con entidades financieras que tengan riesgo reputacional o se encuentren relacionados con lavado de activos, financiación del terrorismo o delitos conexos </t>
  </si>
  <si>
    <t xml:space="preserve">Contratar con contrapartes o terceras partes que tengan riesgo reputacional o se encuentren relacionados con lavado de activos, financiación del terrorismo o delitos conexos </t>
  </si>
  <si>
    <t xml:space="preserve">Contratar con socios de negocios que tengan riesgo reputacional o se encuentren relacionados con lavado de activos, financiación del terrorismo o delitos conexos </t>
  </si>
  <si>
    <t xml:space="preserve">Contratar con concesionarios que tengan riesgo reputacional o se encuentren relacionados con lavado de activos, financiación del terrorismo o delitos conexos </t>
  </si>
  <si>
    <t>Legal / Reputacional / Contagio</t>
  </si>
  <si>
    <t>LA1</t>
  </si>
  <si>
    <t>LA2</t>
  </si>
  <si>
    <t>LA3</t>
  </si>
  <si>
    <t>LA4</t>
  </si>
  <si>
    <t>LA5</t>
  </si>
  <si>
    <t>Código Riesgo</t>
  </si>
  <si>
    <t>Tipo Control</t>
  </si>
  <si>
    <t>Descripción del control</t>
  </si>
  <si>
    <t>Mapa de Calor Riesgo Inherente LA/FT
(Probabilidad X Impacto)</t>
  </si>
  <si>
    <t>PROBABILIDAD</t>
  </si>
  <si>
    <t>VALOR</t>
  </si>
  <si>
    <t>Nivel del Riesgo</t>
  </si>
  <si>
    <t>Muy Alta</t>
  </si>
  <si>
    <t>Extremo</t>
  </si>
  <si>
    <t>Alta</t>
  </si>
  <si>
    <t>Alto</t>
  </si>
  <si>
    <t>Media</t>
  </si>
  <si>
    <t>Moderado</t>
  </si>
  <si>
    <t>Baja</t>
  </si>
  <si>
    <t>Bajo</t>
  </si>
  <si>
    <t>Mínima</t>
  </si>
  <si>
    <t>IMPACTO</t>
  </si>
  <si>
    <t>Leve</t>
  </si>
  <si>
    <t>Menor</t>
  </si>
  <si>
    <t>Mayor</t>
  </si>
  <si>
    <t>ALTO</t>
  </si>
  <si>
    <t>Preventivo</t>
  </si>
  <si>
    <t>Gestión de Información Financiera y Contable</t>
  </si>
  <si>
    <t>Código Control</t>
  </si>
  <si>
    <t>CLA1</t>
  </si>
  <si>
    <t>CLA3</t>
  </si>
  <si>
    <t>CLA2</t>
  </si>
  <si>
    <t xml:space="preserve">Posibilidad de contagio por fallas en la identificación de alertas preventivas en la selección o durante la relación por inversión o cuentas bancarias con entidades financieras </t>
  </si>
  <si>
    <t>Adquisición de bienes y servicios</t>
  </si>
  <si>
    <t>Gestión de Talento Humano</t>
  </si>
  <si>
    <t>Gestión de Mercadeo</t>
  </si>
  <si>
    <t>Gestión Económica de los Agentes del Sistema</t>
  </si>
  <si>
    <t>Mapa de Calor Riesgo Residual LA/FT
(Probabilidad X Impacto)</t>
  </si>
  <si>
    <t>MODERADO</t>
  </si>
  <si>
    <t>Reducir el riesgo</t>
  </si>
  <si>
    <t>CONTROLES</t>
  </si>
  <si>
    <t>Correo de remisión del listado de entidades financieras</t>
  </si>
  <si>
    <t>Profesional Especializado grado 6 - Adquisición de Bienes y Servicios</t>
  </si>
  <si>
    <t>Lista de asistencia a la jornada de sensibilización</t>
  </si>
  <si>
    <t>(Jornada de sensibilización realizada / 1) * 100</t>
  </si>
  <si>
    <t>Lista de chequeo actualizada</t>
  </si>
  <si>
    <t>(1 documento actualizado / 1) * 100</t>
  </si>
  <si>
    <t>Profesional especializado grado 6 - Talento Humano</t>
  </si>
  <si>
    <t>Registro de la consulta en la plataforma, el cual puede verificarse directamente.</t>
  </si>
  <si>
    <t>(# Consultas en la plataforma realizadas / # personas correspondientes al 5% de funcionarios vinculado) * 100</t>
  </si>
  <si>
    <t>Formato adoptado en el sistema de gestión de la Entidad</t>
  </si>
  <si>
    <t>Remisión de base de datos</t>
  </si>
  <si>
    <t>CLA4</t>
  </si>
  <si>
    <t>CLA5</t>
  </si>
  <si>
    <t>¿Cuenta con responsable?</t>
  </si>
  <si>
    <t>¿Cuenta con frecuencia establecida?</t>
  </si>
  <si>
    <t>¿Cuenta con evidencia?</t>
  </si>
  <si>
    <t>Tipo de control</t>
  </si>
  <si>
    <t>Total Control</t>
  </si>
  <si>
    <t>EVALUACIÓN DEL CONTROL</t>
  </si>
  <si>
    <t>Ejecución del control</t>
  </si>
  <si>
    <t>Fuerte</t>
  </si>
  <si>
    <t>Resultado evaluación</t>
  </si>
  <si>
    <t>Requiere acciones de fortalecimiento</t>
  </si>
  <si>
    <t>No</t>
  </si>
  <si>
    <t>Base de datos de composiciones accionarias de concesionarios actualizada y envidad</t>
  </si>
  <si>
    <t>Base de datos de composiciones accionarias actualizada y enviada / 1</t>
  </si>
  <si>
    <t>Profesional Especializado Grado 6 - Negocios de Explotación Colaterales</t>
  </si>
  <si>
    <t>Adoptar en el sistema de gestión el formato de lista de chequeo documental asociadas a los contratos de explotación colateral en la cual incluyan los documentos asociados a SARLAFT</t>
  </si>
  <si>
    <t>Fecha de Inicio</t>
  </si>
  <si>
    <t>Fecha de Terminación</t>
  </si>
  <si>
    <t>Indicador</t>
  </si>
  <si>
    <t>¿Existen manuales?</t>
  </si>
  <si>
    <t>Actualizar el formato de lista de chequeo documental asociada a los contratos de TRANSMILENIO S.A., estableciendo la obligación de remitir el soporte de verificación SARLAFT, previo a la suscripción de todos y cada uno de los contratos</t>
  </si>
  <si>
    <t>¿El Control es automático?</t>
  </si>
  <si>
    <t>EXTREMO</t>
  </si>
  <si>
    <t>Tesorero General</t>
  </si>
  <si>
    <t xml:space="preserve">Vincular servidores públicos que tengan riesgo reputacional o se encuentren relacionados con lavado de activos, financiación del terrorismo o delitos conexos </t>
  </si>
  <si>
    <t>El enlace de contratación de cada una de las dependencias de la entidad que llevan a cabo procesos de contratación, de forma permanente previo a la suscripción del contrato, realizan el conocimiento de la contraparte mediante los formatos implementados para tal fin, al igual que la consulta previa en la plataforma que la entidad disponga con el fin de gestionar cualquier alerta o inusualidad que pudiera exponer a la entidad al contagio.</t>
  </si>
  <si>
    <t>El Profesional Especializado Grado 6 - Talento Humano de forma permanente previo a la vinculación de los empleados públicos y trabajadores oficiales, mediante el formato implementado para tal fin, al igual que la consulta previa en la plataforma que la entidad disponga con el fin de gestionar cualquier alerta o inusualidad que pudiera exponer a la entidad al contagio.</t>
  </si>
  <si>
    <t>El Profesional Especializado Grado 6 - Negocios de Explotación Colaterales y el equipo de la Subgerencia de Negocios Colaterales de forma permanente previo a la suscripción de cualquier relación comercial, realiza conocimiento de la contraparte mediante los formatos implementados para tal fin, al igual que la consulta previa en la plataforma que la entidad disponga con el fin de gestionar cualquier alerta o inusualidad que pudiera exponer a la entidad al contagio.</t>
  </si>
  <si>
    <t>Consolidar en una base de datos en Excel las composiciones accionarias de los concesionarios anualmente y realizar el envío al miembro del equipo de apoyo al SARLAFT de la Oficina Asesora de Planeación.</t>
  </si>
  <si>
    <t>Realizar consulta aleatoria al menos al 5% de los servidores públicos activos en la entidad en la plataforma con la que cuenta la entidad y remitir el soporte al miembro del equipo de apoyo al SARLAFT de la Oficina Asesora de Planeación.</t>
  </si>
  <si>
    <t>Remitir en el segundo semestre de 2024, el listado de entidades financieras con las que se tienen inversiones y cuentas bancarias al miembro del equipo de apoyo al SARLAFT de la Oficina Asesora de Planeación o al Gestor de Cumplimiento de SARLAFT, para el respectivo monitoreo.</t>
  </si>
  <si>
    <t>Realizar una sensibilización a los supervisores de contratos o a los enlaces de contratación, con el fin de fortalecer su conocimiento en el desarrollo de su gestión, incluyendo el monitoreo periódico de LA/FT</t>
  </si>
  <si>
    <t>Profesional Especializado Grado 06 - Estudios Sectoriales y Seguimiento a Concesiones</t>
  </si>
  <si>
    <t>(Un documento actualizado en el sistema de gestión de la Entidad / 1)*100</t>
  </si>
  <si>
    <t xml:space="preserve">Remitir en el segundo semestre, al miembro del equipo de apoyo al SARLAFT de la Oficina Asesora de Planeación o al Gestor de Cumplimiento de SARLAFT la base de datos de los contratos de explotación colateral vigentes. </t>
  </si>
  <si>
    <t>(Cantidad de base de datos remitidas a la equipo de apoyo o al Gestor de Cumplimiento de SARLAFT / 1)*100</t>
  </si>
  <si>
    <t>(listado de entidades remitido / 1) * 100</t>
  </si>
  <si>
    <t>El Tesorero General anualmente en el primer trimestre de la vigencia, solicita a las entidades financieras con las que la entidad tiene inversiones o cuentas bancarias, certificación o documento que de constancia de la implementación de sus sistemas de prevención del riesgo de lavado de activos y financiación del terrorismos (según la norma aplicable SARLAFT, SAGRILAF, etc.), con el fin de reducir la exposición de la entidad al contagio.</t>
  </si>
  <si>
    <t>3</t>
  </si>
  <si>
    <t>Octubre 2024</t>
  </si>
  <si>
    <t>Profesional Especializado Grado 06 - Estudios Sectoriales y Seguimiento a Concesiones, en la vigencia recibe la composición accionaria de los concesionarios conforme a lo establecido en los contratos, con el fin de remitir la información al miembro del equipo de apoyo al SARLAFT de la Oficina Asesora de Planeación, para gestionar cualquier alerta o inusualidad que pudiera exponer a la entidad al contagio.</t>
  </si>
  <si>
    <t>Seguimiento del control primera línea de defensa a 30 de agosto de 2024</t>
  </si>
  <si>
    <t>Se envió correo electrónico a las entidades financieras solicitando las certificaciones que den constancia de la efectividad de sus sistemas SARLAFT para la prevención del riesgo de LA/FT , obteniendo respuesta de cada uno de ellos, quienes remitieron las respectivas certificaciones. Estas certificaciones fueron remitidas a la Dirección de Planeación.</t>
  </si>
  <si>
    <t xml:space="preserve">La entidad cuenta con enlaces asignados en cada una de las diferentes dependencias que tienen procesos  de contratación  los cuales cuentan con usuario y contraseña para la verificación. </t>
  </si>
  <si>
    <t xml:space="preserve">Se cuenta con un profesional en contratación para verificación en los procesos de convocatoria publica. </t>
  </si>
  <si>
    <t>Durante el periodo comprendido entre mayo y agosto de 2024 ingresaron un total de 47 funcionarios de los cuales 46 son trabajadores oficiales y 1 empleado público, quienes diligenciaron y entregaron el formato R-DA-020 Formulario para el conocimiento de persona natural por vinculación laboral, para la prevención del Lavado de Activos y Financiación del Terrorismo - LA / FT previo a su vinculación y se procedió a realizar la consulta en la plataforma Compliance y en los casos que se haya generado novedad se escaló la alerta al profesional del equipo de apoyo de SARLAFT para el respectivo tramite. 
Los documentos reposan en la historia laboral de cada uno de los vinculados de forma confidencial.</t>
  </si>
  <si>
    <t xml:space="preserve">El equipo de la Subgerencia de Negocios Colaterales ha gestionado el conocimiento de la contraparte mediante la revisión de los formatos SARLAFT aportados por las personas naturales y jurídicas, al igual que la debida diligencia inicial mediante la consulta en la plataforma dispuesta, previo a la suscripción de cualquier relación comercial o contractual. </t>
  </si>
  <si>
    <t>Se suministra la base de datos debidamente diligenciada y actualizada</t>
  </si>
  <si>
    <t>Seguimiento del control primera línea de defensa a 31 de diciembre de 2024</t>
  </si>
  <si>
    <t>Seguimiento</t>
  </si>
  <si>
    <t>Seguimiento del plan de tratamiento primera línea de defensa a 30 de agosto de 2024</t>
  </si>
  <si>
    <t>Soportes</t>
  </si>
  <si>
    <t>Seguimiento segunda línea de defensa a 30 de agosto de 2024</t>
  </si>
  <si>
    <t>Se remitió el listado con la información de las Entidades bancarias, con las que TRANSMILENIO S. A., tiene cuentas bancarias o inversiones de liquidez. Igualmente las constancias del sistema de administración del riesgo de lavado de activos y financiación del terrorismo.</t>
  </si>
  <si>
    <t>La Dirección Corporativa solicitó el ajuste del control y el plan de tratamiento en junio de 2024, lo cual se registró en la versión 2 del PTEP y del anexo 2 de la matriz de riesgos LA/FT.
Control: La información remitida correspondiente a las constancia de los bancos se archivo en el expediente en el sistema de gestión documental con el que cuenta la entidad. 
Plan de tratamiento: En cuanto al listado de bancos se corrió la consulta en la plataforma Compliance (la información es confidencial), la cual no arrojo alertas asociadas a LA/FT</t>
  </si>
  <si>
    <t>Control: 
CLA2, CLA3 y CLA4_Consultas por mes y enlace 202401-202408
Plan de tratamiento:
CLA2_2_1 Remisión de documentos SARLAFT
CLA2_2_1 Socialización a supervisores
CLA2_2_1 Socialización actualización de los manuales M-DA-013 y M-DA-015</t>
  </si>
  <si>
    <t>Control: En la plataforma Compliance se evidencian las consultas realizadas por los enlaces de contratación de cada una de las dependencias de la entidad.
Plan de tratamiento: La Dirección Corporativa realizó la jornada planeada a los supervisores y adicional a los enlaces de contratación.</t>
  </si>
  <si>
    <t>Se actualizó la versión 4 de enero de 2024, de la lista de checheo incluyendo los siguientes documentos: 
1. Soporte de consulta LA / FT (Herramienta de la entidad)
2. Formato diligenciado R-DA 145 Formulario para conocimiento de persona jurídica o sin personería para la prevención LA - FT según aplique
3. Formato diligenciado R-DA 146 Formulario para conocimiento de persona natural para la prevención LA / FT según aplique
4. Formato diligenciado R-DA 147 Formulario para conocimiento de otras entidades para la prevención LA/FT según aplique</t>
  </si>
  <si>
    <t>Control: 
CLA2, CLA3 y CLA4_Consultas por mes y enlace 202401-202408
Plan de tratamiento:
CLA2_2_2 Formatos publicados ABYS
CLA2_2_2 R-DA-116 Lista de Chequeo Documental V4
CLA2_2_2 R-DA-116 Lista de Chequeo Documental V5</t>
  </si>
  <si>
    <t>Control: En la plataforma Compliance se evidencian las consultas realizadas por los enlaces de contratación de la Dirección Corporativa.
Plan de tratamiento: La versión 4 se adoptó en el SIGEST, previa validación de la incorporación de los documentos asociados a LA / FT, actualmente se encuentra vigente la versión 5 la cual contiene la información.</t>
  </si>
  <si>
    <t>Dentro del plazo establecido se realizó la consulta en la plataforma Compliance de 40 funcionarios activos que corresponde al 10% de la planta activa. La selección de forma aleatoria se estableció que se tomarían los últimos funcionarios que enviaran la actualización de la Hoja de vida por la plataforma SIDEAP.
De las consultas realizadas ninguna genero novedades asociadas a LA-FT.</t>
  </si>
  <si>
    <t>El soporte de la consulta se entrega para custodia del profesional del equipo apoyo a SARLAFT de la OAP debido a que contiene información confidencial.
Control: 
CLA2, CLA3 y CLA4_Consultas por mes y enlace 202401-202408
Plan de tratamiento:
CLA3_ Correo soportes de consulta de nomina</t>
  </si>
  <si>
    <t>Control: En la plataforma Compliance se evidencian las consultas realizadas por el Profesional Especializado Grado 06 - Talento Humando de la Dirección Corporativa.
Plan de tratamiento: En el sistema no se presentaron novedades asociadas a las consultas realizadas, los documentos se archivan en la carpeta digital de SARLAFT.</t>
  </si>
  <si>
    <t xml:space="preserve">El formato R-SN-029 «Lista de chequeo documental para la contratación de la explotación colateral» fue adoptado en el sistema de gestión de la Entidad en el proceso de Gestión de Mercadeo el día 29/08/2024. Enlace Intranet: </t>
  </si>
  <si>
    <t>Control: 
CLA2, CLA3 y CLA4_Consultas por mes y enlace 202401-202408
Plan de tratamiento:
CLA4_1_ Formatos publicados GM
CLA4_2_ Correo base de datos terceros GM</t>
  </si>
  <si>
    <t>Control: En la plataforma Compliance se evidencian las consultas realizadas por el enlace de contratación
Plan de tratamiento: Se adoptó el formato de lista de chequeo, igualmente se actualizaron dos formatos adicionales que hacen parte de la lista de chequeo</t>
  </si>
  <si>
    <t xml:space="preserve">La base de datos con la información de la relación de los Terceros de la Subgerencia de Negocios Colaterales  fue remitida al equipo de apoyo y gestor de cumplimiento de SARLAFT de la Oficina Asesora de Planeación el día 19/07/2024. </t>
  </si>
  <si>
    <t>Control: 
CLA2, CLA3 y CLA4_Consultas por mes y enlace 202401-202408
Plan de tratamiento:
CLA4_2_ Correo base de datos terceros GM</t>
  </si>
  <si>
    <t xml:space="preserve">Control: En la plataforma Compliance se evidencian las consultas realizadas por el enlace de contratación.
Plan de tratamiento: Se cargo en la plataforma Compliance la base de datos remitida por la Subgerencia de Negocios Colaterales </t>
  </si>
  <si>
    <t>CLA5_ Soporte de envío de la información</t>
  </si>
  <si>
    <t>Seguimiento del plan de tratamiento primera línea de defensa a 31 de diciembre de 2024</t>
  </si>
  <si>
    <t>Seguimiento segunda línea de defensa a 31 de diciembre de 2024</t>
  </si>
  <si>
    <t>Control y plan de tratamiento: Cumplido en el seguimiento anterior
Los resultados del monitoreo se presentaron en el informe de gestión LA/FT al comité de gestión y desempeño el 30 de octubre de 2024.</t>
  </si>
  <si>
    <t>Se solicitó a las entidades financieras la certificación de la efectividad de sus sistemas SARLAFT. Todas remitieron las respectivas certificaciones</t>
  </si>
  <si>
    <t>Se actualizó la versión 4 de enero de 2024, de la lista de checheo incluyendo los siguientes documentos: 
1. Soporte de consulta LA / FT (Herramienta de la entidad)
2. Formato diligenciado R-DA 145 Formulario para conocimiento de persona jurídica o sin personería para la prevención LA - FT según aplique
3. Formato diligenciado R-DA 146 Formulario para conocimiento de persona natural para la prevención LA / FT según aplique
4. Formato diligenciado R-DA 147 Formulario para conocimiento de otras entidades para la prevención LA/FT según aplique
Nota: Esta actividad se realizó el 100% dado que era 1 documento a actualizar</t>
  </si>
  <si>
    <t>Cumplida, se evidencia en el control corte agosto 30 2024</t>
  </si>
  <si>
    <t xml:space="preserve">Desde la adopción del formato  R-SN-029 «Lista de chequeo documental para la contratación de la explotación colateral» en el proceso de Gestión de mercadeo, se ha continuado con el conocimiento de la contraparte, como parte fundamental previo al establecimiento de cualquier relación contractual o comercial. </t>
  </si>
  <si>
    <t>Cumplida, se evidencia en el control corte a 30 de agosto de 2024</t>
  </si>
  <si>
    <t xml:space="preserve">El equipo de la Subgerencia de Negocios Colaterales gestionó de forma permanente, el conocimiento de la contraparte mediante la revisión de los formatos SARLAFT aportados por las personas naturales y jurídicas con las que se estableció alguna relación contractual o comercial, al igual que la debida diligencia inicial mediante la consulta de cada una, en la plataforma dispuesta por la Entidad para tal fin. </t>
  </si>
  <si>
    <t>Entre los meses de septiembre a Diciembre de 2024 ingresaron 03 empleados públicos los cuales diligenciaron el  formato R-DA-020 Formulario para el conocimiento de persona natural por vinculación laboral, para la prevención del Lavado de Activos y Financiación del Terrorismo - LA / FT previo a su vinculación, posteriormente  se procedió a realizar la consulta en la plataforma Compliance.
De las consultas realizadas ninguna genero novedades asociadas a LA-FT.
Los documentos reposan en la historia laboral de cada uno de los vinculados de forma confidencial.</t>
  </si>
  <si>
    <t xml:space="preserve">Se actualiza la base de datos con la información de la relación de los Terceros de la Subgerencia de Negocios Colaterales de forma permanente, a medida que se efectúan las consultas en el aplicativo de la entidad destinado para tal fin. </t>
  </si>
  <si>
    <t>Control: para el caso del control se evidenció que se debe ajustar su redacción, debido a que es una obligación contractual la remisión de la información por parte de los concesionarios.
Plan de tratamiento: Se recibió la información correspondiente a la base de datos, la consulta se cargará en septiembre de 2024</t>
  </si>
  <si>
    <t>IDENTIFICACIÓN RIESGO</t>
  </si>
  <si>
    <t xml:space="preserve">Control:
CLA1_ Documentos de bancos
CLA1_1 Documentos de bancos
CLA1_2 Documentos T-DOC Bancos
Plan de tratamiento:
CLA1_3 Relación de bancos - Plan de tratamiento
CLA1_4 Relación de bancos - Plan de tratamiento 202408
</t>
  </si>
  <si>
    <t>Se remitió el listado con la información de las entidades bancarias en las que TMSA tiene cuentas bancarias o inversiones de liquidez.</t>
  </si>
  <si>
    <t xml:space="preserve">Se realizó una sensibilización a los supervisores sobre el manual de supervisión.
Adicional se realiza socialización a los enlaces sobre el inicio de los contratos incluyendo el monitoreo periódico de LA/FT. </t>
  </si>
  <si>
    <t>Se realizó una sensibilización a los supervisores sobre el manual de supervisión.
Adicional se realiza socialización a los enlaces sobre el inicio de los contratos incluyendo el monitoreo periódico de LA/FT. 
Nota: Esta actividad se cumplió al 100% dado que era una sola sensibilización</t>
  </si>
  <si>
    <t>Control: En la plataforma Compliance se evidencia el monitoreo realizado conforme a la información suministrada por la Subgerencia Económica, el total de consultas asociadas a los concesionarios fue de 187 realizadas en octubre de 2024.
Plan de tratamiento: Se realizó la consulta en la plataforma Compliance, los resultados del monitoreo se presentaron en el informe de gestión LA/FT al comité de gestión y desempeño el 30 de octubre de 2024.
Soporte: CLA2, CLA3, CLA4 y CLA5_Consultas por mes y enlace 202409-202412</t>
  </si>
  <si>
    <t>Entre los meses de septiembre a diciembre de 2024 ingresaron 03 empleados públicos los cuales diligenciaron el  formato R-DA-020 Formulario para el conocimiento de persona natural por vinculación laboral, para la prevención del Lavado de Activos y Financiación del Terrorismo - LA / FT previo a su vinculación, posteriormente  se procedió a realizar la consulta en la plataforma Compliance.
De las consultas realizadas ninguna genero novedades asociadas a LA-FT.
Los documentos reposan en la historia laboral de cada uno de los vinculados de forma confidencial.</t>
  </si>
  <si>
    <t>Control: En la plataforma Compliance se evidencian las consultas realizadas en el ultimo cuatrimestre por los enlaces de contratación de cada una de las dependencias de la entidad. El total de consultas asociadas a los procesos de contratación fue de: a) septiembre 2024: 134, b) octubre 2024: 86, c) noviembre 2024: 456 (adiciones de contratos) y d) diciembre 2024: 137
Plan de tratamiento: Cumplido en el seguimiento anterior.
Los resultados del monitoreo se presentaron en el informe de gestión LA/FT al comité de gestión y desempeño el 30 de octubre de 2024.
Soporte: CLA2, CLA3, CLA4 y CLA5_Consultas por mes y enlace 202409-202412</t>
  </si>
  <si>
    <t>Control: En la plataforma Compliance se evidencian las consultas realizadas por el enlace de contratación para los procesos de convocatoria publica de la Dirección Corporativa, adicionalmente cuenta con un repositorio donde se almacenan los resultados de las consultas y la gestión adelantada. El total de consultas asociadas a los procesos de contratación fue de: a) septiembre 2024: 134, b) octubre 2024: 86, c) noviembre 2024: 456 (adiciones de contratos) y d) diciembre 2024: 137
Plan de tratamiento: Cumplido en el seguimiento anterior.
Los resultados del monitoreo se presentaron en el informe de gestión LA/FT al comité de gestión y desempeño el 30 de octubre de 2024.
Soporte: CLA2, CLA3, CLA4 y CLA5_Consultas por mes y enlace 202409-202412</t>
  </si>
  <si>
    <t>Control: En la plataforma Compliance se evidencian las consultas realizadas en el ultimo cuatrimestre por el enlace para los procesos de vinculación. El total de consultas asociadas a los procesos de vinculación fue de: a) septiembre 2024: 1, b) noviembre 2024: 2
Plan de tratamiento: Cumplido en el seguimiento anterior.
Los resultados del monitoreo se presentaron en el informe de gestión LA/FT al comité de gestión y desempeño el 30 de octubre de 2024.
Soporte: CLA2, CLA3, CLA4 y CLA5_Consultas por mes y enlace 202409-202412</t>
  </si>
  <si>
    <t>Control: En la plataforma Compliance se evidencian las consultas realizadas en el ultimo cuatrimestre por los enlaces para los procesos de negocios colaterales. El total de consultas asociadas a los procesos de negocios fue de: a) septiembre 2024: 29 b) octubre 2024: 25, c) noviembre 2024: 44 y d) diciembre 2024: 102
Plan de tratamiento: Cumplido en el seguimiento anterior.
Los resultados del monitoreo se presentaron en el informe de gestión LA/FT al comité de gestión y desempeño el 30 de octubre de 2024.
Soporte: CLA2, CLA3, CLA4 y CLA5_Consultas por mes y enlace 202409-202412</t>
  </si>
  <si>
    <t>OFICINA DE CONTROL INTERNO</t>
  </si>
  <si>
    <t xml:space="preserve">Tercera Línea de Defensa
Tercer Monitoreo (período reportado Septiembre / Diciembre de 2024)
</t>
  </si>
  <si>
    <t>% avance al indicador dado por la Oficina de Control Interno</t>
  </si>
  <si>
    <t>No Aplica</t>
  </si>
  <si>
    <r>
      <t xml:space="preserve">Control:
CLA1_ Documentos de bancos
CLA1_1 Documentos de bancos
CLA1_2 Documentos T-DOC Bancos
Plan de tratamiento:
CLA1_3 Relación de bancos - Plan de tratamiento
CLA1_4 Relación de bancos - Plan de tratamiento 202408
</t>
    </r>
    <r>
      <rPr>
        <b/>
        <sz val="12"/>
        <rFont val="Arial"/>
        <family val="2"/>
      </rPr>
      <t>La evidencia reposa en la OCI debido a que se entrego en seguimientos anteriores</t>
    </r>
  </si>
  <si>
    <r>
      <t xml:space="preserve">Control: 
CLA2, CLA3 y CLA4_Consultas por mes y enlace 202401-202408
Plan de tratamiento:
CLA2_2_1 Remisión de documentos SARLAFT
CLA2_2_1 Socialización a supervisores
CLA2_2_1 Socialización actualización de los manuales M-DA-013 y M-DA-015
</t>
    </r>
    <r>
      <rPr>
        <b/>
        <sz val="12"/>
        <rFont val="Arial"/>
        <family val="2"/>
      </rPr>
      <t>La evidencia reposa en la OCI debido a que se entrego en seguimientos anteriores</t>
    </r>
  </si>
  <si>
    <r>
      <t xml:space="preserve">Control: 
CLA2, CLA3 y CLA4_Consultas por mes y enlace 202401-202408
Plan de tratamiento:
CLA2_2_2 Formatos publicados ABYS
CLA2_2_2 R-DA-116 Lista de Chequeo Documental V4
CLA2_2_2 R-DA-116 Lista de Chequeo Documental V5
</t>
    </r>
    <r>
      <rPr>
        <b/>
        <sz val="12"/>
        <rFont val="Arial"/>
        <family val="2"/>
      </rPr>
      <t>La evidencia reposa en la OCI debido a que se entrego en seguimientos anteriores</t>
    </r>
  </si>
  <si>
    <r>
      <t xml:space="preserve">El soporte de la consulta se entrega para custodia del profesional del equipo apoyo a SARLAFT de la OAP debido a que contiene información confidencial.
Control: 
CLA2, CLA3 y CLA4_Consultas por mes y enlace 202401-202408
Plan de tratamiento:
CLA3_ Correo soportes de consulta de nomina
</t>
    </r>
    <r>
      <rPr>
        <b/>
        <sz val="12"/>
        <rFont val="Arial"/>
        <family val="2"/>
      </rPr>
      <t xml:space="preserve">
La evidencia reposa en la OCI debido a que se entrego en seguimientos anteriores</t>
    </r>
  </si>
  <si>
    <r>
      <t xml:space="preserve">Control: 
CLA2, CLA3 y CLA4_Consultas por mes y enlace 202401-202408
Plan de tratamiento:
CLA4_1_ Formatos publicados GM
CLA4_2_ Correo base de datos terceros GM
</t>
    </r>
    <r>
      <rPr>
        <b/>
        <sz val="12"/>
        <rFont val="Arial"/>
        <family val="2"/>
      </rPr>
      <t>La evidencia reposa en la OCI debido a que se entrego en seguimientos anteriores</t>
    </r>
  </si>
  <si>
    <r>
      <t xml:space="preserve">Control: 
CLA2, CLA3 y CLA4_Consultas por mes y enlace 202401-202408
Plan de tratamiento:
CLA4_2_ Correo base de datos terceros GM
</t>
    </r>
    <r>
      <rPr>
        <b/>
        <sz val="12"/>
        <rFont val="Arial"/>
        <family val="2"/>
      </rPr>
      <t>La evidencia reposa en la OCI debido a que se entrego en seguimientos anteriores</t>
    </r>
  </si>
  <si>
    <r>
      <t xml:space="preserve">CLA5_ Soporte de envío de la información
</t>
    </r>
    <r>
      <rPr>
        <b/>
        <sz val="12"/>
        <rFont val="Arial"/>
        <family val="2"/>
      </rPr>
      <t>La evidencia reposa en la OCI debido a que se entrego en seguimientos anteriores</t>
    </r>
  </si>
  <si>
    <t>La validación de las evidencias se realizó mediante verificación de los soportes suministrados por la segunda línea de defensa, en el sentido de corroborar que las consultas de los responsables en la plataforma Compliance se hayan realizado en los meses de septiembre, octubre, noviembre y diciembre de 2024.</t>
  </si>
  <si>
    <t>Correo electrónico enviado por la Oficina Asesora de Planeción de fecha 03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</si>
</sst>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21" x14ac:knownFonts="1">
    <font>
      <sz val="11"/>
      <color theme="1"/>
      <name val="Aptos Narrow"/>
      <family val="2"/>
      <scheme val="minor"/>
    </font>
    <font>
      <sz val="11"/>
      <color theme="1"/>
      <name val="Aptos Narrow"/>
      <family val="2"/>
      <scheme val="minor"/>
    </font>
    <font>
      <sz val="11"/>
      <color theme="1"/>
      <name val="Arial"/>
      <family val="2"/>
    </font>
    <font>
      <b/>
      <sz val="20"/>
      <color theme="1"/>
      <name val="Arial"/>
      <family val="2"/>
    </font>
    <font>
      <sz val="20"/>
      <color theme="1"/>
      <name val="Arial"/>
      <family val="2"/>
    </font>
    <font>
      <sz val="14"/>
      <color theme="1"/>
      <name val="Arial"/>
      <family val="2"/>
    </font>
    <font>
      <b/>
      <sz val="12"/>
      <name val="Arial"/>
      <family val="2"/>
    </font>
    <font>
      <b/>
      <sz val="10"/>
      <name val="Arial"/>
      <family val="2"/>
    </font>
    <font>
      <b/>
      <sz val="10"/>
      <color rgb="FF000000"/>
      <name val="Arial"/>
      <family val="2"/>
    </font>
    <font>
      <sz val="8"/>
      <name val="Aptos Narrow"/>
      <family val="2"/>
      <scheme val="minor"/>
    </font>
    <font>
      <sz val="16"/>
      <color theme="1"/>
      <name val="Arial"/>
      <family val="2"/>
    </font>
    <font>
      <b/>
      <sz val="16"/>
      <color theme="1"/>
      <name val="Arial"/>
      <family val="2"/>
    </font>
    <font>
      <b/>
      <sz val="16"/>
      <color theme="0"/>
      <name val="Arial"/>
      <family val="2"/>
    </font>
    <font>
      <b/>
      <sz val="16"/>
      <name val="Arial"/>
      <family val="2"/>
    </font>
    <font>
      <sz val="12"/>
      <color theme="1"/>
      <name val="Arial"/>
      <family val="2"/>
    </font>
    <font>
      <sz val="12"/>
      <name val="Arial"/>
      <family val="2"/>
    </font>
    <font>
      <sz val="12"/>
      <color rgb="FF000000"/>
      <name val="Arial"/>
      <family val="2"/>
    </font>
    <font>
      <sz val="9"/>
      <color indexed="81"/>
      <name val="Tahoma"/>
      <family val="2"/>
    </font>
    <font>
      <b/>
      <sz val="14"/>
      <color theme="0"/>
      <name val="Arial"/>
      <family val="2"/>
    </font>
    <font>
      <b/>
      <sz val="12"/>
      <color rgb="FF000000"/>
      <name val="Arial"/>
      <family val="2"/>
    </font>
    <font>
      <b/>
      <sz val="14"/>
      <color theme="1"/>
      <name val="Arial"/>
      <family val="2"/>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DEDED"/>
        <bgColor indexed="64"/>
      </patternFill>
    </fill>
    <fill>
      <patternFill patternType="solid">
        <fgColor rgb="FFD9E1F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bottom style="medium">
        <color indexed="64"/>
      </bottom>
      <diagonal/>
    </border>
    <border>
      <left/>
      <right style="thin">
        <color rgb="FF000000"/>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top/>
      <bottom style="medium">
        <color indexed="64"/>
      </bottom>
      <diagonal/>
    </border>
    <border>
      <left/>
      <right/>
      <top/>
      <bottom style="thin">
        <color rgb="FF000000"/>
      </bottom>
      <diagonal/>
    </border>
    <border>
      <left/>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212">
    <xf numFmtId="0" fontId="0" fillId="0" borderId="0" xfId="0"/>
    <xf numFmtId="0" fontId="2" fillId="0" borderId="0" xfId="1" applyFont="1" applyAlignment="1">
      <alignment horizontal="justify" vertical="center"/>
    </xf>
    <xf numFmtId="49" fontId="3" fillId="2" borderId="1" xfId="2" applyNumberFormat="1" applyFont="1" applyFill="1" applyBorder="1" applyAlignment="1">
      <alignment vertical="center" wrapText="1"/>
    </xf>
    <xf numFmtId="49" fontId="4" fillId="2" borderId="1" xfId="2" applyNumberFormat="1" applyFont="1" applyFill="1" applyBorder="1" applyAlignment="1">
      <alignment vertical="center" wrapText="1"/>
    </xf>
    <xf numFmtId="0" fontId="5" fillId="0" borderId="0" xfId="1" applyFont="1" applyAlignment="1">
      <alignment horizontal="justify" vertical="center"/>
    </xf>
    <xf numFmtId="0" fontId="0" fillId="0" borderId="0" xfId="0" applyAlignment="1">
      <alignment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10" borderId="9"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8" fillId="5" borderId="14"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7" fillId="9" borderId="42"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5" borderId="43" xfId="0" applyFont="1" applyFill="1" applyBorder="1" applyAlignment="1">
      <alignment horizontal="center" vertical="center"/>
    </xf>
    <xf numFmtId="0" fontId="7"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7" fillId="12" borderId="25" xfId="0" applyFont="1" applyFill="1" applyBorder="1" applyAlignment="1">
      <alignment horizontal="center" vertical="center"/>
    </xf>
    <xf numFmtId="0" fontId="7" fillId="12" borderId="36" xfId="0" applyFont="1" applyFill="1" applyBorder="1" applyAlignment="1">
      <alignment horizontal="center" vertical="center"/>
    </xf>
    <xf numFmtId="0" fontId="7" fillId="12" borderId="37" xfId="0" applyFont="1" applyFill="1" applyBorder="1" applyAlignment="1">
      <alignment horizontal="center" vertical="center"/>
    </xf>
    <xf numFmtId="0" fontId="7" fillId="12" borderId="38" xfId="0" applyFont="1" applyFill="1" applyBorder="1" applyAlignment="1">
      <alignment horizontal="center" vertical="center"/>
    </xf>
    <xf numFmtId="0" fontId="7" fillId="12" borderId="39" xfId="0" applyFont="1" applyFill="1" applyBorder="1" applyAlignment="1">
      <alignment horizontal="center" vertical="center"/>
    </xf>
    <xf numFmtId="0" fontId="7" fillId="12" borderId="41" xfId="0" applyFont="1" applyFill="1" applyBorder="1" applyAlignment="1">
      <alignment horizontal="center" vertical="center"/>
    </xf>
    <xf numFmtId="0" fontId="7" fillId="12" borderId="44" xfId="0" applyFont="1" applyFill="1" applyBorder="1" applyAlignment="1">
      <alignment horizontal="center" vertical="center"/>
    </xf>
    <xf numFmtId="0" fontId="7" fillId="13" borderId="35" xfId="0" applyFont="1" applyFill="1" applyBorder="1" applyAlignment="1">
      <alignment vertical="center"/>
    </xf>
    <xf numFmtId="0" fontId="7" fillId="13" borderId="39" xfId="0" applyFont="1" applyFill="1" applyBorder="1" applyAlignment="1">
      <alignment horizontal="center" vertical="center"/>
    </xf>
    <xf numFmtId="0" fontId="7" fillId="13" borderId="41" xfId="0" applyFont="1" applyFill="1" applyBorder="1" applyAlignment="1">
      <alignment horizontal="center" vertical="center"/>
    </xf>
    <xf numFmtId="0" fontId="7" fillId="13" borderId="44"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0" xfId="0" applyFont="1" applyFill="1" applyBorder="1" applyAlignment="1">
      <alignment horizontal="center" vertical="center"/>
    </xf>
    <xf numFmtId="0" fontId="7" fillId="13" borderId="45" xfId="0" applyFont="1" applyFill="1" applyBorder="1" applyAlignment="1">
      <alignment horizontal="center" vertical="center"/>
    </xf>
    <xf numFmtId="0" fontId="7" fillId="13" borderId="25" xfId="0" applyFont="1" applyFill="1" applyBorder="1" applyAlignment="1">
      <alignment horizontal="center" vertical="center" wrapText="1"/>
    </xf>
    <xf numFmtId="0" fontId="7" fillId="13" borderId="2" xfId="0" applyFont="1" applyFill="1" applyBorder="1" applyAlignment="1">
      <alignment horizontal="centerContinuous" vertical="center" wrapText="1"/>
    </xf>
    <xf numFmtId="0" fontId="7" fillId="13" borderId="3" xfId="0" applyFont="1" applyFill="1" applyBorder="1" applyAlignment="1">
      <alignment horizontal="centerContinuous" vertical="center" wrapText="1"/>
    </xf>
    <xf numFmtId="0" fontId="7" fillId="13" borderId="4" xfId="0" applyFont="1" applyFill="1" applyBorder="1" applyAlignment="1">
      <alignment horizontal="centerContinuous" vertical="center" wrapText="1"/>
    </xf>
    <xf numFmtId="0" fontId="8" fillId="11" borderId="1" xfId="0" applyFont="1" applyFill="1" applyBorder="1" applyAlignment="1">
      <alignment horizontal="left" vertical="center" wrapText="1" indent="12"/>
    </xf>
    <xf numFmtId="0" fontId="8" fillId="10" borderId="1" xfId="0" applyFont="1" applyFill="1" applyBorder="1" applyAlignment="1">
      <alignment horizontal="left" vertical="center" wrapText="1" indent="12"/>
    </xf>
    <xf numFmtId="0" fontId="8" fillId="11" borderId="27" xfId="0" applyFont="1" applyFill="1" applyBorder="1" applyAlignment="1">
      <alignment horizontal="center" vertical="center" wrapText="1"/>
    </xf>
    <xf numFmtId="0" fontId="8" fillId="10" borderId="18" xfId="0" applyFont="1" applyFill="1" applyBorder="1" applyAlignment="1">
      <alignment horizontal="left" vertical="center" wrapText="1" indent="12"/>
    </xf>
    <xf numFmtId="0" fontId="8" fillId="9" borderId="18" xfId="0" applyFont="1" applyFill="1" applyBorder="1" applyAlignment="1">
      <alignment horizontal="left" vertical="center" wrapText="1" indent="12"/>
    </xf>
    <xf numFmtId="0" fontId="10" fillId="0" borderId="0" xfId="1" applyFont="1" applyAlignment="1">
      <alignment horizontal="justify" vertical="center"/>
    </xf>
    <xf numFmtId="0" fontId="11" fillId="7" borderId="2" xfId="2" applyFont="1" applyFill="1" applyBorder="1" applyAlignment="1" applyProtection="1">
      <alignment horizontal="centerContinuous" vertical="center" wrapText="1"/>
      <protection locked="0"/>
    </xf>
    <xf numFmtId="0" fontId="11" fillId="7" borderId="3" xfId="2" applyFont="1" applyFill="1" applyBorder="1" applyAlignment="1" applyProtection="1">
      <alignment horizontal="centerContinuous" vertical="center" wrapText="1"/>
      <protection locked="0"/>
    </xf>
    <xf numFmtId="0" fontId="12" fillId="16" borderId="3" xfId="1" applyFont="1" applyFill="1" applyBorder="1" applyAlignment="1">
      <alignment horizontal="centerContinuous" vertical="center"/>
    </xf>
    <xf numFmtId="0" fontId="13" fillId="16" borderId="2" xfId="1" applyFont="1" applyFill="1" applyBorder="1" applyAlignment="1">
      <alignment horizontal="centerContinuous" vertical="center"/>
    </xf>
    <xf numFmtId="0" fontId="12" fillId="16" borderId="4" xfId="1" applyFont="1" applyFill="1" applyBorder="1" applyAlignment="1">
      <alignment horizontal="centerContinuous" vertical="center"/>
    </xf>
    <xf numFmtId="0" fontId="6" fillId="15" borderId="2" xfId="1" applyFont="1" applyFill="1" applyBorder="1" applyAlignment="1">
      <alignment horizontal="left" vertical="center" wrapText="1"/>
    </xf>
    <xf numFmtId="0" fontId="13" fillId="4" borderId="35" xfId="3" applyFont="1" applyFill="1" applyBorder="1" applyAlignment="1">
      <alignment horizontal="centerContinuous" vertical="center"/>
    </xf>
    <xf numFmtId="0" fontId="13" fillId="4" borderId="53" xfId="3" applyFont="1" applyFill="1" applyBorder="1" applyAlignment="1">
      <alignment horizontal="centerContinuous" vertical="center"/>
    </xf>
    <xf numFmtId="0" fontId="13" fillId="4" borderId="54" xfId="3" applyFont="1" applyFill="1" applyBorder="1" applyAlignment="1">
      <alignment horizontal="centerContinuous" vertical="center"/>
    </xf>
    <xf numFmtId="0" fontId="2" fillId="0" borderId="0" xfId="0" applyFont="1"/>
    <xf numFmtId="0" fontId="15" fillId="0" borderId="26" xfId="1" applyFont="1" applyBorder="1" applyAlignment="1">
      <alignment horizontal="justify" vertical="center" wrapText="1"/>
    </xf>
    <xf numFmtId="0" fontId="15" fillId="0" borderId="27" xfId="1" applyFont="1" applyBorder="1" applyAlignment="1">
      <alignment horizontal="justify" vertical="center" wrapText="1"/>
    </xf>
    <xf numFmtId="0" fontId="15" fillId="0" borderId="27" xfId="1" applyFont="1" applyBorder="1" applyAlignment="1">
      <alignment vertical="center" wrapText="1"/>
    </xf>
    <xf numFmtId="0" fontId="15" fillId="0" borderId="27" xfId="1" applyFont="1" applyBorder="1" applyAlignment="1">
      <alignment horizontal="left" vertical="center" wrapText="1"/>
    </xf>
    <xf numFmtId="0" fontId="15" fillId="0" borderId="28" xfId="1" applyFont="1" applyBorder="1" applyAlignment="1">
      <alignment horizontal="left" vertical="center" wrapText="1"/>
    </xf>
    <xf numFmtId="0" fontId="15" fillId="0" borderId="48" xfId="1" applyFont="1" applyBorder="1" applyAlignment="1">
      <alignment horizontal="center" vertical="center" wrapText="1"/>
    </xf>
    <xf numFmtId="0" fontId="15" fillId="0" borderId="27" xfId="1" applyFont="1" applyBorder="1" applyAlignment="1">
      <alignment horizontal="center" vertical="center" wrapText="1"/>
    </xf>
    <xf numFmtId="0" fontId="16" fillId="0" borderId="26" xfId="1" applyFont="1" applyBorder="1" applyAlignment="1">
      <alignment horizontal="justify" vertical="center" wrapText="1"/>
    </xf>
    <xf numFmtId="0" fontId="16" fillId="0" borderId="27" xfId="1" applyFont="1" applyBorder="1" applyAlignment="1">
      <alignment horizontal="justify" vertical="center" wrapText="1"/>
    </xf>
    <xf numFmtId="0" fontId="16" fillId="0" borderId="9" xfId="1" applyFont="1" applyBorder="1" applyAlignment="1">
      <alignment horizontal="left" vertical="center" wrapText="1"/>
    </xf>
    <xf numFmtId="0" fontId="16" fillId="0" borderId="9" xfId="1" applyFont="1" applyBorder="1" applyAlignment="1">
      <alignment horizontal="center" vertical="center" wrapText="1"/>
    </xf>
    <xf numFmtId="0" fontId="16" fillId="0" borderId="61" xfId="1" applyFont="1" applyBorder="1" applyAlignment="1">
      <alignment horizontal="justify" vertical="center" wrapText="1"/>
    </xf>
    <xf numFmtId="0" fontId="16" fillId="0" borderId="75" xfId="1" applyFont="1" applyBorder="1" applyAlignment="1">
      <alignment horizontal="center" vertical="center" wrapText="1"/>
    </xf>
    <xf numFmtId="0" fontId="16" fillId="0" borderId="64" xfId="1" applyFont="1" applyBorder="1" applyAlignment="1">
      <alignment horizontal="center" vertical="center" wrapText="1"/>
    </xf>
    <xf numFmtId="0" fontId="16" fillId="0" borderId="80" xfId="1" applyFont="1" applyBorder="1" applyAlignment="1">
      <alignment horizontal="center" vertical="center" wrapText="1"/>
    </xf>
    <xf numFmtId="0" fontId="16" fillId="0" borderId="70" xfId="1" applyFont="1" applyBorder="1" applyAlignment="1">
      <alignment horizontal="center" vertical="center" wrapText="1"/>
    </xf>
    <xf numFmtId="0" fontId="14" fillId="0" borderId="0" xfId="0" applyFont="1"/>
    <xf numFmtId="0" fontId="15" fillId="0" borderId="14" xfId="1" applyFont="1" applyBorder="1" applyAlignment="1">
      <alignment horizontal="justify" vertical="center" wrapText="1"/>
    </xf>
    <xf numFmtId="0" fontId="15" fillId="0" borderId="1" xfId="1" applyFont="1" applyBorder="1" applyAlignment="1">
      <alignment horizontal="justify" vertical="center" wrapText="1"/>
    </xf>
    <xf numFmtId="15" fontId="15" fillId="2" borderId="1" xfId="1" applyNumberFormat="1" applyFont="1" applyFill="1" applyBorder="1" applyAlignment="1">
      <alignment horizontal="justify" vertical="center" wrapText="1"/>
    </xf>
    <xf numFmtId="0" fontId="15" fillId="0" borderId="15" xfId="1" applyFont="1" applyBorder="1" applyAlignment="1">
      <alignment horizontal="left" vertical="center" wrapText="1"/>
    </xf>
    <xf numFmtId="0" fontId="15" fillId="0" borderId="49" xfId="1" applyFont="1" applyBorder="1" applyAlignment="1">
      <alignment horizontal="center" vertical="center" wrapText="1"/>
    </xf>
    <xf numFmtId="0" fontId="15" fillId="0" borderId="1" xfId="1" applyFont="1" applyBorder="1" applyAlignment="1">
      <alignment horizontal="center" vertical="center" wrapText="1"/>
    </xf>
    <xf numFmtId="0" fontId="16" fillId="0" borderId="14" xfId="1" applyFont="1" applyBorder="1" applyAlignment="1">
      <alignment horizontal="justify" vertical="center" wrapText="1"/>
    </xf>
    <xf numFmtId="0" fontId="16" fillId="0" borderId="1" xfId="1" applyFont="1" applyBorder="1" applyAlignment="1">
      <alignment horizontal="left" vertical="center" wrapText="1"/>
    </xf>
    <xf numFmtId="0" fontId="16" fillId="0" borderId="1" xfId="1" applyFont="1" applyBorder="1" applyAlignment="1">
      <alignment horizontal="center" vertical="center" wrapText="1"/>
    </xf>
    <xf numFmtId="0" fontId="16" fillId="0" borderId="62" xfId="1" applyFont="1" applyBorder="1" applyAlignment="1">
      <alignment horizontal="justify" vertical="center" wrapText="1"/>
    </xf>
    <xf numFmtId="0" fontId="16" fillId="0" borderId="76" xfId="1" applyFont="1" applyBorder="1" applyAlignment="1">
      <alignment horizontal="center" wrapText="1"/>
    </xf>
    <xf numFmtId="0" fontId="16" fillId="0" borderId="69" xfId="1" applyFont="1" applyBorder="1" applyAlignment="1">
      <alignment horizontal="center" wrapText="1"/>
    </xf>
    <xf numFmtId="0" fontId="16" fillId="0" borderId="81" xfId="1" applyFont="1" applyBorder="1" applyAlignment="1">
      <alignment horizontal="center" wrapText="1"/>
    </xf>
    <xf numFmtId="0" fontId="16" fillId="0" borderId="71" xfId="1" applyFont="1" applyBorder="1" applyAlignment="1">
      <alignment horizontal="center" wrapText="1"/>
    </xf>
    <xf numFmtId="0" fontId="16" fillId="0" borderId="77" xfId="1" applyFont="1" applyBorder="1" applyAlignment="1">
      <alignment horizontal="center" vertical="center" wrapText="1"/>
    </xf>
    <xf numFmtId="0" fontId="16" fillId="0" borderId="68" xfId="1" applyFont="1" applyBorder="1" applyAlignment="1">
      <alignment horizontal="center" vertical="center" wrapText="1"/>
    </xf>
    <xf numFmtId="0" fontId="16" fillId="0" borderId="82" xfId="1" applyFont="1" applyBorder="1" applyAlignment="1">
      <alignment horizontal="center" vertical="center" wrapText="1"/>
    </xf>
    <xf numFmtId="0" fontId="16" fillId="0" borderId="72" xfId="1" applyFont="1" applyBorder="1" applyAlignment="1">
      <alignment horizontal="center" vertical="center" wrapText="1"/>
    </xf>
    <xf numFmtId="0" fontId="14" fillId="2" borderId="1" xfId="1" applyFont="1" applyFill="1" applyBorder="1" applyAlignment="1">
      <alignment horizontal="justify" vertical="center" wrapText="1"/>
    </xf>
    <xf numFmtId="0" fontId="16" fillId="0" borderId="78" xfId="1" applyFont="1" applyBorder="1" applyAlignment="1">
      <alignment horizontal="center" vertical="center" wrapText="1"/>
    </xf>
    <xf numFmtId="0" fontId="16" fillId="0" borderId="65" xfId="1" applyFont="1" applyBorder="1" applyAlignment="1">
      <alignment horizontal="center" vertical="center" wrapText="1"/>
    </xf>
    <xf numFmtId="0" fontId="16" fillId="0" borderId="83" xfId="1" applyFont="1" applyBorder="1" applyAlignment="1">
      <alignment horizontal="center" vertical="center" wrapText="1"/>
    </xf>
    <xf numFmtId="0" fontId="16" fillId="0" borderId="73" xfId="1" applyFont="1" applyBorder="1" applyAlignment="1">
      <alignment horizontal="center" vertical="center" wrapText="1"/>
    </xf>
    <xf numFmtId="0" fontId="16" fillId="0" borderId="63" xfId="1" applyFont="1" applyBorder="1" applyAlignment="1">
      <alignment horizontal="justify" vertical="center" wrapText="1"/>
    </xf>
    <xf numFmtId="0" fontId="16" fillId="0" borderId="79" xfId="1" applyFont="1" applyBorder="1" applyAlignment="1">
      <alignment horizontal="center" vertical="center" wrapText="1"/>
    </xf>
    <xf numFmtId="0" fontId="16" fillId="0" borderId="66" xfId="1" applyFont="1" applyBorder="1" applyAlignment="1">
      <alignment horizontal="center" vertical="center" wrapText="1"/>
    </xf>
    <xf numFmtId="0" fontId="16" fillId="0" borderId="84" xfId="1" applyFont="1" applyBorder="1" applyAlignment="1">
      <alignment horizontal="center" vertical="center" wrapText="1"/>
    </xf>
    <xf numFmtId="0" fontId="15" fillId="0" borderId="17" xfId="1" applyFont="1" applyBorder="1" applyAlignment="1">
      <alignment horizontal="justify" vertical="center" wrapText="1"/>
    </xf>
    <xf numFmtId="0" fontId="15" fillId="0" borderId="18" xfId="1" applyFont="1" applyBorder="1" applyAlignment="1">
      <alignment horizontal="justify" vertical="center" wrapText="1"/>
    </xf>
    <xf numFmtId="0" fontId="15" fillId="0" borderId="19" xfId="1" applyFont="1" applyBorder="1" applyAlignment="1">
      <alignment horizontal="left" vertical="center" wrapText="1"/>
    </xf>
    <xf numFmtId="0" fontId="15" fillId="0" borderId="50" xfId="1" applyFont="1" applyBorder="1" applyAlignment="1">
      <alignment horizontal="center" vertical="center" wrapText="1"/>
    </xf>
    <xf numFmtId="0" fontId="15" fillId="0" borderId="18" xfId="1" applyFont="1" applyBorder="1" applyAlignment="1">
      <alignment horizontal="center" vertical="center" wrapText="1"/>
    </xf>
    <xf numFmtId="0" fontId="16" fillId="0" borderId="17" xfId="1" applyFont="1" applyBorder="1" applyAlignment="1">
      <alignment horizontal="justify" vertical="center" wrapText="1"/>
    </xf>
    <xf numFmtId="0" fontId="16" fillId="0" borderId="18" xfId="1" applyFont="1" applyBorder="1" applyAlignment="1">
      <alignment horizontal="justify" vertical="center" wrapText="1"/>
    </xf>
    <xf numFmtId="0" fontId="14" fillId="2" borderId="18" xfId="1" applyFont="1" applyFill="1" applyBorder="1" applyAlignment="1">
      <alignment horizontal="justify" vertical="center" wrapText="1"/>
    </xf>
    <xf numFmtId="0" fontId="16" fillId="0" borderId="18" xfId="1" applyFont="1" applyBorder="1" applyAlignment="1">
      <alignment horizontal="center" vertical="center" wrapText="1"/>
    </xf>
    <xf numFmtId="0" fontId="16" fillId="0" borderId="45" xfId="1" applyFont="1" applyBorder="1" applyAlignment="1">
      <alignment horizontal="justify" vertical="center" wrapText="1"/>
    </xf>
    <xf numFmtId="0" fontId="16" fillId="0" borderId="21" xfId="1" applyFont="1" applyBorder="1" applyAlignment="1">
      <alignment horizontal="center" vertical="center" wrapText="1"/>
    </xf>
    <xf numFmtId="0" fontId="16" fillId="0" borderId="67"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74" xfId="1" applyFont="1" applyBorder="1" applyAlignment="1">
      <alignment horizontal="center" vertical="center" wrapText="1"/>
    </xf>
    <xf numFmtId="0" fontId="6" fillId="3" borderId="28" xfId="3" applyFont="1" applyFill="1" applyBorder="1" applyAlignment="1">
      <alignment horizontal="left" vertical="center" wrapText="1"/>
    </xf>
    <xf numFmtId="0" fontId="14" fillId="0" borderId="46"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6" fillId="0" borderId="18" xfId="1" applyFont="1" applyBorder="1" applyAlignment="1">
      <alignment horizontal="left" vertical="center" wrapText="1"/>
    </xf>
    <xf numFmtId="0" fontId="16" fillId="0" borderId="6" xfId="1" applyFont="1" applyBorder="1" applyAlignment="1">
      <alignment horizontal="left" vertical="center" wrapText="1"/>
    </xf>
    <xf numFmtId="0" fontId="16" fillId="0" borderId="5" xfId="1" applyFont="1" applyBorder="1" applyAlignment="1">
      <alignment horizontal="justify" vertical="center" wrapText="1"/>
    </xf>
    <xf numFmtId="0" fontId="16" fillId="0" borderId="5" xfId="1" applyFont="1" applyBorder="1" applyAlignment="1">
      <alignment horizontal="left" vertical="center" wrapText="1"/>
    </xf>
    <xf numFmtId="164" fontId="16" fillId="0" borderId="7" xfId="1" applyNumberFormat="1" applyFont="1" applyBorder="1" applyAlignment="1">
      <alignment horizontal="center" vertical="center" wrapText="1"/>
    </xf>
    <xf numFmtId="0" fontId="16" fillId="0" borderId="55" xfId="1" applyFont="1" applyBorder="1" applyAlignment="1">
      <alignment horizontal="center" vertical="center" wrapText="1"/>
    </xf>
    <xf numFmtId="0" fontId="16" fillId="0" borderId="12" xfId="1" applyFont="1" applyBorder="1" applyAlignment="1">
      <alignment horizontal="left" vertical="center" wrapText="1"/>
    </xf>
    <xf numFmtId="0" fontId="16" fillId="0" borderId="11" xfId="1" applyFont="1" applyBorder="1" applyAlignment="1">
      <alignment horizontal="justify" vertical="center" wrapText="1"/>
    </xf>
    <xf numFmtId="164" fontId="16" fillId="0" borderId="13" xfId="1" applyNumberFormat="1" applyFont="1" applyBorder="1" applyAlignment="1">
      <alignment horizontal="center" vertical="center" wrapText="1"/>
    </xf>
    <xf numFmtId="0" fontId="16" fillId="0" borderId="56" xfId="1" applyFont="1" applyBorder="1" applyAlignment="1">
      <alignment horizontal="center" vertical="center" wrapText="1"/>
    </xf>
    <xf numFmtId="0" fontId="16" fillId="0" borderId="12" xfId="1" applyFont="1" applyBorder="1" applyAlignment="1">
      <alignment horizontal="justify" vertical="center" wrapText="1"/>
    </xf>
    <xf numFmtId="0" fontId="16" fillId="0" borderId="22" xfId="1" applyFont="1" applyBorder="1" applyAlignment="1">
      <alignment horizontal="justify" vertical="center" wrapText="1"/>
    </xf>
    <xf numFmtId="0" fontId="16" fillId="0" borderId="23" xfId="1" applyFont="1" applyBorder="1" applyAlignment="1">
      <alignment horizontal="justify" vertical="center" wrapText="1"/>
    </xf>
    <xf numFmtId="164" fontId="16" fillId="0" borderId="57" xfId="1" applyNumberFormat="1" applyFont="1" applyBorder="1" applyAlignment="1">
      <alignment horizontal="center" vertical="center" wrapText="1"/>
    </xf>
    <xf numFmtId="0" fontId="16" fillId="0" borderId="58" xfId="1" applyFont="1" applyBorder="1" applyAlignment="1">
      <alignment horizontal="center" vertical="center" wrapText="1"/>
    </xf>
    <xf numFmtId="0" fontId="16" fillId="0" borderId="24" xfId="1" applyFont="1" applyBorder="1" applyAlignment="1">
      <alignment horizontal="justify" vertical="center" wrapText="1"/>
    </xf>
    <xf numFmtId="0" fontId="16" fillId="0" borderId="16" xfId="1" applyFont="1" applyBorder="1" applyAlignment="1">
      <alignment horizontal="justify" vertical="center" wrapText="1"/>
    </xf>
    <xf numFmtId="164" fontId="16" fillId="0" borderId="59" xfId="1" applyNumberFormat="1" applyFont="1" applyBorder="1" applyAlignment="1">
      <alignment horizontal="center" vertical="center" wrapText="1"/>
    </xf>
    <xf numFmtId="0" fontId="16" fillId="0" borderId="60" xfId="1" applyFont="1" applyBorder="1" applyAlignment="1">
      <alignment horizontal="center" vertical="center" wrapText="1"/>
    </xf>
    <xf numFmtId="0" fontId="14" fillId="0" borderId="27" xfId="1" applyFont="1" applyBorder="1" applyAlignment="1">
      <alignment horizontal="justify" vertical="center" wrapText="1"/>
    </xf>
    <xf numFmtId="0" fontId="14" fillId="0" borderId="1" xfId="1" applyFont="1" applyBorder="1" applyAlignment="1">
      <alignment horizontal="justify" vertical="center" wrapText="1"/>
    </xf>
    <xf numFmtId="0" fontId="14" fillId="0" borderId="18" xfId="1" applyFont="1" applyBorder="1" applyAlignment="1">
      <alignment horizontal="justify" vertical="center" wrapText="1"/>
    </xf>
    <xf numFmtId="0" fontId="11" fillId="15" borderId="3" xfId="1" applyFont="1" applyFill="1" applyBorder="1" applyAlignment="1">
      <alignment horizontal="center" vertical="center"/>
    </xf>
    <xf numFmtId="0" fontId="6" fillId="8" borderId="59" xfId="1" applyFont="1" applyFill="1" applyBorder="1" applyAlignment="1">
      <alignment horizontal="left" vertical="center" wrapText="1"/>
    </xf>
    <xf numFmtId="0" fontId="6" fillId="8" borderId="45" xfId="1" applyFont="1" applyFill="1" applyBorder="1" applyAlignment="1">
      <alignment horizontal="left" vertical="center" wrapText="1"/>
    </xf>
    <xf numFmtId="0" fontId="11" fillId="14" borderId="35" xfId="1" applyFont="1" applyFill="1" applyBorder="1" applyAlignment="1">
      <alignment horizontal="centerContinuous" vertical="center"/>
    </xf>
    <xf numFmtId="0" fontId="10" fillId="14" borderId="53" xfId="1" applyFont="1" applyFill="1" applyBorder="1" applyAlignment="1">
      <alignment horizontal="centerContinuous" vertical="center"/>
    </xf>
    <xf numFmtId="0" fontId="12" fillId="14" borderId="53" xfId="1" applyFont="1" applyFill="1" applyBorder="1" applyAlignment="1">
      <alignment horizontal="centerContinuous" vertical="center"/>
    </xf>
    <xf numFmtId="0" fontId="12" fillId="14" borderId="54" xfId="1" applyFont="1" applyFill="1" applyBorder="1" applyAlignment="1">
      <alignment horizontal="centerContinuous" vertical="center"/>
    </xf>
    <xf numFmtId="0" fontId="10" fillId="17" borderId="54" xfId="1" applyFont="1" applyFill="1" applyBorder="1" applyAlignment="1">
      <alignment horizontal="justify" vertical="center"/>
    </xf>
    <xf numFmtId="0" fontId="10" fillId="17" borderId="2" xfId="1" applyFont="1" applyFill="1" applyBorder="1" applyAlignment="1">
      <alignment horizontal="justify" vertical="center"/>
    </xf>
    <xf numFmtId="0" fontId="11" fillId="17" borderId="3" xfId="1" applyFont="1" applyFill="1" applyBorder="1" applyAlignment="1">
      <alignment horizontal="center" vertical="center"/>
    </xf>
    <xf numFmtId="0" fontId="16" fillId="0" borderId="26" xfId="1" applyFont="1" applyBorder="1" applyAlignment="1">
      <alignment horizontal="left" vertical="center" wrapText="1"/>
    </xf>
    <xf numFmtId="0" fontId="16" fillId="0" borderId="28" xfId="1" applyFont="1" applyBorder="1" applyAlignment="1">
      <alignment horizontal="left" vertical="center" wrapText="1"/>
    </xf>
    <xf numFmtId="0" fontId="16" fillId="0" borderId="14" xfId="1" applyFont="1" applyBorder="1" applyAlignment="1">
      <alignment horizontal="left" vertical="center" wrapText="1"/>
    </xf>
    <xf numFmtId="0" fontId="16" fillId="0" borderId="15" xfId="1" applyFont="1" applyBorder="1" applyAlignment="1">
      <alignment horizontal="left" vertical="center" wrapText="1"/>
    </xf>
    <xf numFmtId="0" fontId="14" fillId="0" borderId="14" xfId="1" applyFont="1" applyBorder="1" applyAlignment="1">
      <alignment horizontal="justify" vertical="center" wrapText="1"/>
    </xf>
    <xf numFmtId="0" fontId="14" fillId="0" borderId="15" xfId="1" applyFont="1" applyBorder="1" applyAlignment="1">
      <alignment horizontal="justify" vertical="center" wrapText="1"/>
    </xf>
    <xf numFmtId="0" fontId="14" fillId="0" borderId="17" xfId="1" applyFont="1" applyBorder="1" applyAlignment="1">
      <alignment horizontal="justify" vertical="center" wrapText="1"/>
    </xf>
    <xf numFmtId="0" fontId="14" fillId="0" borderId="19" xfId="1" applyFont="1" applyBorder="1" applyAlignment="1">
      <alignment horizontal="justify" vertical="center" wrapText="1"/>
    </xf>
    <xf numFmtId="0" fontId="10" fillId="15" borderId="54" xfId="1" applyFont="1" applyFill="1" applyBorder="1" applyAlignment="1">
      <alignment horizontal="justify" vertical="center"/>
    </xf>
    <xf numFmtId="0" fontId="6" fillId="15" borderId="29" xfId="1" applyFont="1" applyFill="1" applyBorder="1" applyAlignment="1">
      <alignment horizontal="left" vertical="center" wrapText="1"/>
    </xf>
    <xf numFmtId="0" fontId="6" fillId="15" borderId="31" xfId="1" applyFont="1" applyFill="1" applyBorder="1" applyAlignment="1">
      <alignment horizontal="left" vertical="center" wrapText="1"/>
    </xf>
    <xf numFmtId="0" fontId="16" fillId="0" borderId="88" xfId="1" applyFont="1" applyBorder="1" applyAlignment="1">
      <alignment horizontal="left" vertical="center" wrapText="1"/>
    </xf>
    <xf numFmtId="0" fontId="14" fillId="0" borderId="88" xfId="1" applyFont="1" applyBorder="1" applyAlignment="1">
      <alignment horizontal="justify" vertical="center" wrapText="1"/>
    </xf>
    <xf numFmtId="0" fontId="6" fillId="6" borderId="29" xfId="1" applyFont="1" applyFill="1" applyBorder="1" applyAlignment="1">
      <alignment horizontal="left" vertical="center" wrapText="1"/>
    </xf>
    <xf numFmtId="0" fontId="6" fillId="6" borderId="30" xfId="1" applyFont="1" applyFill="1" applyBorder="1" applyAlignment="1">
      <alignment horizontal="left" vertical="center" wrapText="1"/>
    </xf>
    <xf numFmtId="0" fontId="6" fillId="6" borderId="31" xfId="1" applyFont="1" applyFill="1" applyBorder="1" applyAlignment="1">
      <alignment horizontal="left" vertical="center" wrapText="1"/>
    </xf>
    <xf numFmtId="0" fontId="6" fillId="6" borderId="47" xfId="1" applyFont="1" applyFill="1" applyBorder="1" applyAlignment="1">
      <alignment horizontal="left" vertical="center" wrapText="1"/>
    </xf>
    <xf numFmtId="0" fontId="6" fillId="6" borderId="32" xfId="1" applyFont="1" applyFill="1" applyBorder="1" applyAlignment="1">
      <alignment horizontal="left" vertical="center" wrapText="1"/>
    </xf>
    <xf numFmtId="0" fontId="6" fillId="8" borderId="51" xfId="1" applyFont="1" applyFill="1" applyBorder="1" applyAlignment="1">
      <alignment horizontal="left" vertical="center" wrapText="1"/>
    </xf>
    <xf numFmtId="0" fontId="6" fillId="8" borderId="24" xfId="1" applyFont="1" applyFill="1" applyBorder="1" applyAlignment="1">
      <alignment horizontal="left" vertical="center" wrapText="1"/>
    </xf>
    <xf numFmtId="0" fontId="6" fillId="8" borderId="52" xfId="1" applyFont="1" applyFill="1" applyBorder="1" applyAlignment="1">
      <alignment horizontal="left" vertical="center" wrapText="1"/>
    </xf>
    <xf numFmtId="0" fontId="6" fillId="15" borderId="4" xfId="1" applyFont="1" applyFill="1" applyBorder="1" applyAlignment="1">
      <alignment horizontal="left" vertical="center" wrapText="1"/>
    </xf>
    <xf numFmtId="0" fontId="14" fillId="0" borderId="0" xfId="1" applyFont="1" applyAlignment="1">
      <alignment horizontal="left" vertical="center"/>
    </xf>
    <xf numFmtId="0" fontId="6" fillId="15" borderId="32" xfId="1" applyFont="1" applyFill="1" applyBorder="1" applyAlignment="1">
      <alignment horizontal="left" vertical="center" wrapText="1"/>
    </xf>
    <xf numFmtId="0" fontId="6" fillId="15" borderId="30" xfId="1" applyFont="1" applyFill="1" applyBorder="1" applyAlignment="1">
      <alignment horizontal="left" vertical="center" wrapText="1"/>
    </xf>
    <xf numFmtId="0" fontId="6" fillId="3" borderId="48" xfId="3" applyFont="1" applyFill="1" applyBorder="1" applyAlignment="1">
      <alignment horizontal="left" vertical="center" wrapText="1"/>
    </xf>
    <xf numFmtId="0" fontId="6" fillId="3" borderId="27" xfId="3" applyFont="1" applyFill="1" applyBorder="1" applyAlignment="1">
      <alignment horizontal="left" vertical="center" wrapText="1"/>
    </xf>
    <xf numFmtId="0" fontId="6" fillId="18" borderId="54" xfId="1" applyFont="1" applyFill="1" applyBorder="1" applyAlignment="1">
      <alignment horizontal="left" vertical="center" wrapText="1"/>
    </xf>
    <xf numFmtId="0" fontId="6" fillId="17" borderId="29" xfId="1" applyFont="1" applyFill="1" applyBorder="1" applyAlignment="1">
      <alignment horizontal="left" vertical="center" wrapText="1"/>
    </xf>
    <xf numFmtId="0" fontId="6" fillId="17" borderId="31" xfId="1" applyFont="1" applyFill="1" applyBorder="1" applyAlignment="1">
      <alignment horizontal="left" vertical="center" wrapText="1"/>
    </xf>
    <xf numFmtId="0" fontId="10" fillId="15" borderId="2" xfId="1" applyFont="1" applyFill="1" applyBorder="1" applyAlignment="1">
      <alignment horizontal="center" vertical="center"/>
    </xf>
    <xf numFmtId="0" fontId="6" fillId="17" borderId="85" xfId="1" applyFont="1" applyFill="1" applyBorder="1" applyAlignment="1">
      <alignment horizontal="left" vertical="center" wrapText="1"/>
    </xf>
    <xf numFmtId="0" fontId="6" fillId="18" borderId="53" xfId="1" applyFont="1" applyFill="1" applyBorder="1" applyAlignment="1">
      <alignment horizontal="left" vertical="center" wrapText="1"/>
    </xf>
    <xf numFmtId="0" fontId="14" fillId="0" borderId="44" xfId="1" applyFont="1" applyBorder="1" applyAlignment="1">
      <alignment horizontal="justify" vertical="center" wrapText="1"/>
    </xf>
    <xf numFmtId="0" fontId="6" fillId="19" borderId="54" xfId="1" applyFont="1" applyFill="1" applyBorder="1" applyAlignment="1">
      <alignment horizontal="center" vertical="center" wrapText="1"/>
    </xf>
    <xf numFmtId="0" fontId="16" fillId="2" borderId="26" xfId="1" applyFont="1" applyFill="1" applyBorder="1" applyAlignment="1">
      <alignment horizontal="left" vertical="center" wrapText="1"/>
    </xf>
    <xf numFmtId="0" fontId="15" fillId="2" borderId="28" xfId="1" applyFont="1" applyFill="1" applyBorder="1" applyAlignment="1">
      <alignment horizontal="left" vertical="center" wrapText="1"/>
    </xf>
    <xf numFmtId="0" fontId="16" fillId="2" borderId="86" xfId="1" applyFont="1" applyFill="1" applyBorder="1" applyAlignment="1">
      <alignment horizontal="left" vertical="center" wrapText="1"/>
    </xf>
    <xf numFmtId="9" fontId="19" fillId="2" borderId="86" xfId="1" applyNumberFormat="1" applyFont="1" applyFill="1" applyBorder="1" applyAlignment="1">
      <alignment horizontal="center" vertical="center" wrapText="1"/>
    </xf>
    <xf numFmtId="0" fontId="16" fillId="2" borderId="14" xfId="1" applyFont="1" applyFill="1" applyBorder="1" applyAlignment="1">
      <alignment horizontal="left" vertical="center" wrapText="1"/>
    </xf>
    <xf numFmtId="0" fontId="15" fillId="2" borderId="15" xfId="1" applyFont="1" applyFill="1" applyBorder="1" applyAlignment="1">
      <alignment horizontal="left" vertical="center" wrapText="1"/>
    </xf>
    <xf numFmtId="0" fontId="14" fillId="2" borderId="14" xfId="1" applyFont="1" applyFill="1" applyBorder="1" applyAlignment="1">
      <alignment horizontal="justify" vertical="center" wrapText="1"/>
    </xf>
    <xf numFmtId="0" fontId="15" fillId="2" borderId="15" xfId="1" applyFont="1" applyFill="1" applyBorder="1" applyAlignment="1">
      <alignment horizontal="justify" vertical="center" wrapText="1"/>
    </xf>
    <xf numFmtId="0" fontId="14" fillId="2" borderId="17" xfId="1" applyFont="1" applyFill="1" applyBorder="1" applyAlignment="1">
      <alignment horizontal="justify" vertical="center" wrapText="1"/>
    </xf>
    <xf numFmtId="0" fontId="15" fillId="2" borderId="19" xfId="1" applyFont="1" applyFill="1" applyBorder="1" applyAlignment="1">
      <alignment horizontal="justify" vertical="center" wrapText="1"/>
    </xf>
    <xf numFmtId="0" fontId="14" fillId="2" borderId="87" xfId="1" applyFont="1" applyFill="1" applyBorder="1" applyAlignment="1">
      <alignment horizontal="justify" vertical="center" wrapText="1"/>
    </xf>
    <xf numFmtId="0" fontId="14" fillId="2" borderId="27" xfId="1" applyFont="1" applyFill="1" applyBorder="1" applyAlignment="1">
      <alignment horizontal="justify" vertical="center" wrapText="1"/>
    </xf>
    <xf numFmtId="0" fontId="20" fillId="17" borderId="33" xfId="0" applyFont="1" applyFill="1" applyBorder="1" applyAlignment="1">
      <alignment horizontal="centerContinuous" vertical="center"/>
    </xf>
    <xf numFmtId="0" fontId="18" fillId="17" borderId="88" xfId="0" applyFont="1" applyFill="1" applyBorder="1" applyAlignment="1">
      <alignment horizontal="centerContinuous" vertical="center"/>
    </xf>
    <xf numFmtId="0" fontId="18" fillId="17" borderId="49" xfId="0" applyFont="1" applyFill="1" applyBorder="1" applyAlignment="1">
      <alignment horizontal="centerContinuous" vertical="center"/>
    </xf>
    <xf numFmtId="0" fontId="16" fillId="2" borderId="89" xfId="1" applyFont="1" applyFill="1" applyBorder="1" applyAlignment="1">
      <alignment horizontal="center" vertical="center" wrapText="1"/>
    </xf>
    <xf numFmtId="9" fontId="19" fillId="2" borderId="90" xfId="1" applyNumberFormat="1" applyFont="1" applyFill="1" applyBorder="1" applyAlignment="1">
      <alignment horizontal="center" vertical="center" wrapText="1"/>
    </xf>
    <xf numFmtId="0" fontId="16" fillId="2" borderId="90" xfId="1" applyFont="1" applyFill="1" applyBorder="1" applyAlignment="1">
      <alignment horizontal="center" vertical="center" wrapText="1"/>
    </xf>
    <xf numFmtId="0" fontId="16" fillId="2" borderId="42" xfId="1" applyFont="1" applyFill="1" applyBorder="1" applyAlignment="1">
      <alignment horizontal="left" vertical="center" wrapText="1"/>
    </xf>
    <xf numFmtId="0" fontId="16" fillId="2" borderId="43" xfId="1" applyFont="1" applyFill="1" applyBorder="1" applyAlignment="1">
      <alignment horizontal="left" vertical="center" wrapText="1"/>
    </xf>
    <xf numFmtId="9" fontId="19" fillId="2" borderId="87" xfId="1" applyNumberFormat="1" applyFont="1" applyFill="1" applyBorder="1" applyAlignment="1">
      <alignment horizontal="center" vertical="center" wrapText="1"/>
    </xf>
    <xf numFmtId="0" fontId="16" fillId="2" borderId="87" xfId="1" applyFont="1" applyFill="1" applyBorder="1" applyAlignment="1">
      <alignment horizontal="left" vertical="center" wrapText="1"/>
    </xf>
  </cellXfs>
  <cellStyles count="4">
    <cellStyle name="Normal" xfId="0" builtinId="0"/>
    <cellStyle name="Normal 2 3" xfId="1" xr:uid="{B8C87F46-C963-40C0-A7DF-575499C6F4B1}"/>
    <cellStyle name="Normal 2 3 2" xfId="3" xr:uid="{6B77E6F1-90C9-4723-B4D3-254B61D8E564}"/>
    <cellStyle name="Normal 3 5 2 2" xfId="2" xr:uid="{59908E47-9A92-42DA-A794-408CD8CE411F}"/>
  </cellStyles>
  <dxfs count="9">
    <dxf>
      <font>
        <b/>
        <i val="0"/>
        <color auto="1"/>
      </font>
      <fill>
        <patternFill>
          <bgColor rgb="FFC00000"/>
        </patternFill>
      </fill>
    </dxf>
    <dxf>
      <font>
        <b/>
        <i val="0"/>
        <color auto="1"/>
      </font>
      <fill>
        <patternFill>
          <bgColor theme="5"/>
        </patternFill>
      </fill>
    </dxf>
    <dxf>
      <font>
        <b/>
        <i val="0"/>
        <color auto="1"/>
      </font>
      <fill>
        <patternFill>
          <bgColor rgb="FFFFFF00"/>
        </patternFill>
      </fill>
    </dxf>
    <dxf>
      <font>
        <b/>
        <i val="0"/>
        <color auto="1"/>
      </font>
      <fill>
        <patternFill>
          <bgColor rgb="FF92D050"/>
        </patternFill>
      </fill>
    </dxf>
    <dxf>
      <font>
        <b/>
        <i val="0"/>
        <color auto="1"/>
      </font>
      <fill>
        <patternFill>
          <bgColor rgb="FF00B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1025525</xdr:colOff>
      <xdr:row>0</xdr:row>
      <xdr:rowOff>320675</xdr:rowOff>
    </xdr:from>
    <xdr:ext cx="1628587" cy="1449935"/>
    <xdr:pic>
      <xdr:nvPicPr>
        <xdr:cNvPr id="3" name="Imagen 4" descr="Resultado de imagen para logo transmilenio">
          <a:extLst>
            <a:ext uri="{FF2B5EF4-FFF2-40B4-BE49-F238E27FC236}">
              <a16:creationId xmlns:a16="http://schemas.microsoft.com/office/drawing/2014/main" id="{D734DCA9-078C-424E-9598-45E11E835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2111375" y="320675"/>
          <a:ext cx="1628587" cy="14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154779</xdr:colOff>
      <xdr:row>9</xdr:row>
      <xdr:rowOff>50013</xdr:rowOff>
    </xdr:from>
    <xdr:to>
      <xdr:col>8</xdr:col>
      <xdr:colOff>466725</xdr:colOff>
      <xdr:row>10</xdr:row>
      <xdr:rowOff>85726</xdr:rowOff>
    </xdr:to>
    <xdr:sp macro="" textlink="">
      <xdr:nvSpPr>
        <xdr:cNvPr id="2" name="Flecha: a la derecha 1">
          <a:extLst>
            <a:ext uri="{FF2B5EF4-FFF2-40B4-BE49-F238E27FC236}">
              <a16:creationId xmlns:a16="http://schemas.microsoft.com/office/drawing/2014/main" id="{23E04EB9-0407-4BAA-A4F7-F0DD4A75CC46}"/>
            </a:ext>
          </a:extLst>
        </xdr:cNvPr>
        <xdr:cNvSpPr/>
      </xdr:nvSpPr>
      <xdr:spPr>
        <a:xfrm>
          <a:off x="3440904" y="5193513"/>
          <a:ext cx="47696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xdr:col>
      <xdr:colOff>161925</xdr:colOff>
      <xdr:row>2</xdr:row>
      <xdr:rowOff>276225</xdr:rowOff>
    </xdr:from>
    <xdr:to>
      <xdr:col>1</xdr:col>
      <xdr:colOff>608410</xdr:colOff>
      <xdr:row>8</xdr:row>
      <xdr:rowOff>236935</xdr:rowOff>
    </xdr:to>
    <xdr:sp macro="" textlink="">
      <xdr:nvSpPr>
        <xdr:cNvPr id="3" name="Flecha: a la derecha 2">
          <a:extLst>
            <a:ext uri="{FF2B5EF4-FFF2-40B4-BE49-F238E27FC236}">
              <a16:creationId xmlns:a16="http://schemas.microsoft.com/office/drawing/2014/main" id="{31D3E7F4-FA21-4DB0-98CE-1061896D0E6E}"/>
            </a:ext>
          </a:extLst>
        </xdr:cNvPr>
        <xdr:cNvSpPr/>
      </xdr:nvSpPr>
      <xdr:spPr>
        <a:xfrm rot="16200000">
          <a:off x="300038" y="3348037"/>
          <a:ext cx="3218260"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7</xdr:col>
      <xdr:colOff>123826</xdr:colOff>
      <xdr:row>4</xdr:row>
      <xdr:rowOff>57150</xdr:rowOff>
    </xdr:from>
    <xdr:to>
      <xdr:col>7</xdr:col>
      <xdr:colOff>895350</xdr:colOff>
      <xdr:row>4</xdr:row>
      <xdr:rowOff>847725</xdr:rowOff>
    </xdr:to>
    <xdr:sp macro="" textlink="">
      <xdr:nvSpPr>
        <xdr:cNvPr id="4" name="Elipse 3">
          <a:extLst>
            <a:ext uri="{FF2B5EF4-FFF2-40B4-BE49-F238E27FC236}">
              <a16:creationId xmlns:a16="http://schemas.microsoft.com/office/drawing/2014/main" id="{95E35C83-D6C7-E2B3-0FAF-02CD1192F4D7}"/>
            </a:ext>
          </a:extLst>
        </xdr:cNvPr>
        <xdr:cNvSpPr/>
      </xdr:nvSpPr>
      <xdr:spPr>
        <a:xfrm>
          <a:off x="7953376" y="285750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7</xdr:col>
      <xdr:colOff>209550</xdr:colOff>
      <xdr:row>6</xdr:row>
      <xdr:rowOff>123825</xdr:rowOff>
    </xdr:from>
    <xdr:to>
      <xdr:col>7</xdr:col>
      <xdr:colOff>838199</xdr:colOff>
      <xdr:row>6</xdr:row>
      <xdr:rowOff>762000</xdr:rowOff>
    </xdr:to>
    <xdr:sp macro="" textlink="">
      <xdr:nvSpPr>
        <xdr:cNvPr id="6" name="Elipse 5">
          <a:extLst>
            <a:ext uri="{FF2B5EF4-FFF2-40B4-BE49-F238E27FC236}">
              <a16:creationId xmlns:a16="http://schemas.microsoft.com/office/drawing/2014/main" id="{86B7D379-813C-4DB4-A909-29AF72176787}"/>
            </a:ext>
          </a:extLst>
        </xdr:cNvPr>
        <xdr:cNvSpPr/>
      </xdr:nvSpPr>
      <xdr:spPr>
        <a:xfrm>
          <a:off x="8039100" y="475297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twoCellAnchor>
    <xdr:from>
      <xdr:col>15</xdr:col>
      <xdr:colOff>154779</xdr:colOff>
      <xdr:row>9</xdr:row>
      <xdr:rowOff>50013</xdr:rowOff>
    </xdr:from>
    <xdr:to>
      <xdr:col>19</xdr:col>
      <xdr:colOff>466725</xdr:colOff>
      <xdr:row>10</xdr:row>
      <xdr:rowOff>85726</xdr:rowOff>
    </xdr:to>
    <xdr:sp macro="" textlink="">
      <xdr:nvSpPr>
        <xdr:cNvPr id="12" name="Flecha: a la derecha 11">
          <a:extLst>
            <a:ext uri="{FF2B5EF4-FFF2-40B4-BE49-F238E27FC236}">
              <a16:creationId xmlns:a16="http://schemas.microsoft.com/office/drawing/2014/main" id="{C74AAF6C-FED3-4A71-8625-36AF41BEF283}"/>
            </a:ext>
          </a:extLst>
        </xdr:cNvPr>
        <xdr:cNvSpPr/>
      </xdr:nvSpPr>
      <xdr:spPr>
        <a:xfrm>
          <a:off x="2888454" y="6479388"/>
          <a:ext cx="63698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12</xdr:col>
      <xdr:colOff>161925</xdr:colOff>
      <xdr:row>2</xdr:row>
      <xdr:rowOff>276225</xdr:rowOff>
    </xdr:from>
    <xdr:to>
      <xdr:col>12</xdr:col>
      <xdr:colOff>608410</xdr:colOff>
      <xdr:row>8</xdr:row>
      <xdr:rowOff>236935</xdr:rowOff>
    </xdr:to>
    <xdr:sp macro="" textlink="">
      <xdr:nvSpPr>
        <xdr:cNvPr id="13" name="Flecha: a la derecha 12">
          <a:extLst>
            <a:ext uri="{FF2B5EF4-FFF2-40B4-BE49-F238E27FC236}">
              <a16:creationId xmlns:a16="http://schemas.microsoft.com/office/drawing/2014/main" id="{C390D01B-7092-47AB-A99A-3D69E78E2D98}"/>
            </a:ext>
          </a:extLst>
        </xdr:cNvPr>
        <xdr:cNvSpPr/>
      </xdr:nvSpPr>
      <xdr:spPr>
        <a:xfrm rot="16200000">
          <a:off x="-1943100" y="3362325"/>
          <a:ext cx="5075635"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18</xdr:col>
      <xdr:colOff>123826</xdr:colOff>
      <xdr:row>5</xdr:row>
      <xdr:rowOff>76200</xdr:rowOff>
    </xdr:from>
    <xdr:to>
      <xdr:col>18</xdr:col>
      <xdr:colOff>895350</xdr:colOff>
      <xdr:row>5</xdr:row>
      <xdr:rowOff>866775</xdr:rowOff>
    </xdr:to>
    <xdr:sp macro="" textlink="">
      <xdr:nvSpPr>
        <xdr:cNvPr id="14" name="Elipse 13">
          <a:extLst>
            <a:ext uri="{FF2B5EF4-FFF2-40B4-BE49-F238E27FC236}">
              <a16:creationId xmlns:a16="http://schemas.microsoft.com/office/drawing/2014/main" id="{18F9D922-A953-457F-BB1D-12F775D50C20}"/>
            </a:ext>
          </a:extLst>
        </xdr:cNvPr>
        <xdr:cNvSpPr/>
      </xdr:nvSpPr>
      <xdr:spPr>
        <a:xfrm>
          <a:off x="19307176" y="321945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18</xdr:col>
      <xdr:colOff>209550</xdr:colOff>
      <xdr:row>7</xdr:row>
      <xdr:rowOff>142875</xdr:rowOff>
    </xdr:from>
    <xdr:to>
      <xdr:col>18</xdr:col>
      <xdr:colOff>838199</xdr:colOff>
      <xdr:row>7</xdr:row>
      <xdr:rowOff>781050</xdr:rowOff>
    </xdr:to>
    <xdr:sp macro="" textlink="">
      <xdr:nvSpPr>
        <xdr:cNvPr id="16" name="Elipse 15">
          <a:extLst>
            <a:ext uri="{FF2B5EF4-FFF2-40B4-BE49-F238E27FC236}">
              <a16:creationId xmlns:a16="http://schemas.microsoft.com/office/drawing/2014/main" id="{24CFB4B9-C0CA-41AB-8D8C-6988EDDE9F39}"/>
            </a:ext>
          </a:extLst>
        </xdr:cNvPr>
        <xdr:cNvSpPr/>
      </xdr:nvSpPr>
      <xdr:spPr>
        <a:xfrm>
          <a:off x="19392900" y="511492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LA3</a:t>
          </a:r>
        </a:p>
      </xdr:txBody>
    </xdr:sp>
    <xdr:clientData/>
  </xdr:twoCellAnchor>
  <xdr:twoCellAnchor>
    <xdr:from>
      <xdr:col>17</xdr:col>
      <xdr:colOff>38100</xdr:colOff>
      <xdr:row>7</xdr:row>
      <xdr:rowOff>133349</xdr:rowOff>
    </xdr:from>
    <xdr:to>
      <xdr:col>17</xdr:col>
      <xdr:colOff>666749</xdr:colOff>
      <xdr:row>7</xdr:row>
      <xdr:rowOff>771524</xdr:rowOff>
    </xdr:to>
    <xdr:sp macro="" textlink="">
      <xdr:nvSpPr>
        <xdr:cNvPr id="17" name="Elipse 16">
          <a:extLst>
            <a:ext uri="{FF2B5EF4-FFF2-40B4-BE49-F238E27FC236}">
              <a16:creationId xmlns:a16="http://schemas.microsoft.com/office/drawing/2014/main" id="{E8158B76-11F0-4B8C-A5CE-10DD93D2214F}"/>
            </a:ext>
          </a:extLst>
        </xdr:cNvPr>
        <xdr:cNvSpPr/>
      </xdr:nvSpPr>
      <xdr:spPr>
        <a:xfrm>
          <a:off x="17706975" y="5105399"/>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0F32-F616-4A10-81ED-DC3667047FF6}">
  <dimension ref="A1:AQ15"/>
  <sheetViews>
    <sheetView showGridLines="0" tabSelected="1" zoomScale="60" zoomScaleNormal="60" workbookViewId="0"/>
  </sheetViews>
  <sheetFormatPr baseColWidth="10" defaultColWidth="16.28515625" defaultRowHeight="14.25" x14ac:dyDescent="0.2"/>
  <cols>
    <col min="1" max="1" width="14.5703125" style="60" customWidth="1"/>
    <col min="2" max="2" width="54.42578125" style="60" customWidth="1"/>
    <col min="3" max="3" width="60.5703125" style="60" customWidth="1"/>
    <col min="4" max="4" width="72.5703125" style="60" customWidth="1"/>
    <col min="5" max="5" width="20" style="60" customWidth="1"/>
    <col min="6" max="6" width="19.7109375" style="60" customWidth="1"/>
    <col min="7" max="7" width="12.5703125" style="60" bestFit="1" customWidth="1"/>
    <col min="8" max="8" width="15.42578125" style="60" bestFit="1" customWidth="1"/>
    <col min="9" max="9" width="13.28515625" style="60" bestFit="1" customWidth="1"/>
    <col min="10" max="10" width="11.5703125" style="60" bestFit="1" customWidth="1"/>
    <col min="11" max="11" width="80.85546875" style="60" customWidth="1"/>
    <col min="12" max="12" width="35.5703125" style="60" bestFit="1" customWidth="1"/>
    <col min="13" max="13" width="15.140625" style="60" customWidth="1"/>
    <col min="14" max="14" width="14.140625" style="60" customWidth="1"/>
    <col min="15" max="15" width="14.85546875" style="60" customWidth="1"/>
    <col min="16" max="16" width="18.28515625" style="60" customWidth="1"/>
    <col min="17" max="17" width="60.42578125" style="60" customWidth="1"/>
    <col min="18" max="18" width="53" style="60" customWidth="1"/>
    <col min="19" max="19" width="16.140625" style="60" customWidth="1"/>
    <col min="20" max="21" width="19.7109375" style="60" customWidth="1"/>
    <col min="22" max="22" width="20.140625" style="60" customWidth="1"/>
    <col min="23" max="23" width="19.7109375" style="60" customWidth="1"/>
    <col min="24" max="26" width="16.140625" style="60" customWidth="1"/>
    <col min="27" max="27" width="16" style="60" customWidth="1"/>
    <col min="28" max="28" width="0.28515625" style="60" customWidth="1"/>
    <col min="29" max="29" width="64.140625" style="60" customWidth="1"/>
    <col min="30" max="30" width="38.85546875" style="60" customWidth="1"/>
    <col min="31" max="31" width="35.140625" style="60" bestFit="1" customWidth="1"/>
    <col min="32" max="32" width="14.42578125" style="60" bestFit="1" customWidth="1"/>
    <col min="33" max="33" width="18.42578125" style="60" customWidth="1"/>
    <col min="34" max="34" width="38.42578125" style="60" customWidth="1"/>
    <col min="35" max="36" width="66.5703125" style="60" customWidth="1"/>
    <col min="37" max="37" width="73.28515625" style="60" bestFit="1" customWidth="1"/>
    <col min="38" max="38" width="75.28515625" style="60" customWidth="1"/>
    <col min="39" max="39" width="84.140625" style="60" customWidth="1"/>
    <col min="40" max="40" width="79.28515625" style="60" customWidth="1"/>
    <col min="41" max="41" width="85.28515625" style="60" customWidth="1"/>
    <col min="42" max="42" width="34.7109375" style="60" customWidth="1"/>
    <col min="43" max="43" width="73.85546875" style="60" customWidth="1"/>
    <col min="44" max="16384" width="16.28515625" style="60"/>
  </cols>
  <sheetData>
    <row r="1" spans="1:43" s="4" customFormat="1" ht="51" x14ac:dyDescent="0.25">
      <c r="B1" s="1"/>
      <c r="C1" s="2" t="s">
        <v>0</v>
      </c>
      <c r="D1" s="3" t="s">
        <v>1</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L1" s="1"/>
    </row>
    <row r="2" spans="1:43" s="4" customFormat="1" ht="51" x14ac:dyDescent="0.25">
      <c r="B2" s="1"/>
      <c r="C2" s="2" t="s">
        <v>2</v>
      </c>
      <c r="D2" s="3" t="s">
        <v>3</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L2" s="1"/>
    </row>
    <row r="3" spans="1:43" s="4" customFormat="1" ht="26.25" x14ac:dyDescent="0.25">
      <c r="B3" s="1"/>
      <c r="C3" s="2" t="s">
        <v>4</v>
      </c>
      <c r="D3" s="3" t="s">
        <v>5</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L3" s="1"/>
    </row>
    <row r="4" spans="1:43" s="4" customFormat="1" ht="26.25" x14ac:dyDescent="0.25">
      <c r="B4" s="1"/>
      <c r="C4" s="2" t="s">
        <v>6</v>
      </c>
      <c r="D4" s="3" t="s">
        <v>126</v>
      </c>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L4" s="1"/>
    </row>
    <row r="5" spans="1:43" s="4" customFormat="1" ht="26.25" x14ac:dyDescent="0.25">
      <c r="B5" s="1"/>
      <c r="C5" s="2" t="s">
        <v>7</v>
      </c>
      <c r="D5" s="3" t="s">
        <v>127</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L5" s="1"/>
    </row>
    <row r="6" spans="1:43" s="4" customFormat="1" ht="18.75" thickBot="1" x14ac:dyDescent="0.3"/>
    <row r="7" spans="1:43" s="50" customFormat="1" ht="21" thickBot="1" x14ac:dyDescent="0.3">
      <c r="B7" s="51" t="s">
        <v>170</v>
      </c>
      <c r="C7" s="52"/>
      <c r="D7" s="52"/>
      <c r="E7" s="52"/>
      <c r="F7" s="52"/>
      <c r="G7" s="52"/>
      <c r="H7" s="52"/>
      <c r="I7" s="148" t="s">
        <v>75</v>
      </c>
      <c r="J7" s="149"/>
      <c r="K7" s="150"/>
      <c r="L7" s="150"/>
      <c r="M7" s="150"/>
      <c r="N7" s="150"/>
      <c r="O7" s="150"/>
      <c r="P7" s="151"/>
      <c r="Q7" s="150"/>
      <c r="R7" s="151"/>
      <c r="S7" s="54" t="s">
        <v>94</v>
      </c>
      <c r="T7" s="53"/>
      <c r="U7" s="53"/>
      <c r="V7" s="53"/>
      <c r="W7" s="53"/>
      <c r="X7" s="53"/>
      <c r="Y7" s="53"/>
      <c r="Z7" s="53"/>
      <c r="AA7" s="53"/>
      <c r="AB7" s="55"/>
      <c r="AC7" s="57" t="s">
        <v>8</v>
      </c>
      <c r="AD7" s="58"/>
      <c r="AE7" s="58"/>
      <c r="AF7" s="58"/>
      <c r="AG7" s="58"/>
      <c r="AH7" s="59"/>
      <c r="AI7" s="153"/>
      <c r="AJ7" s="154" t="s">
        <v>137</v>
      </c>
      <c r="AK7" s="152"/>
      <c r="AL7" s="185"/>
      <c r="AM7" s="145" t="s">
        <v>137</v>
      </c>
      <c r="AN7" s="163"/>
      <c r="AO7" s="202" t="s">
        <v>181</v>
      </c>
      <c r="AP7" s="203"/>
      <c r="AQ7" s="204"/>
    </row>
    <row r="8" spans="1:43" s="177" customFormat="1" ht="100.5" customHeight="1" thickBot="1" x14ac:dyDescent="0.3">
      <c r="A8" s="168" t="s">
        <v>40</v>
      </c>
      <c r="B8" s="169" t="s">
        <v>10</v>
      </c>
      <c r="C8" s="169" t="s">
        <v>9</v>
      </c>
      <c r="D8" s="169" t="s">
        <v>20</v>
      </c>
      <c r="E8" s="170" t="s">
        <v>11</v>
      </c>
      <c r="F8" s="171" t="s">
        <v>17</v>
      </c>
      <c r="G8" s="169" t="s">
        <v>18</v>
      </c>
      <c r="H8" s="172" t="s">
        <v>19</v>
      </c>
      <c r="I8" s="173" t="s">
        <v>41</v>
      </c>
      <c r="J8" s="174" t="s">
        <v>63</v>
      </c>
      <c r="K8" s="175" t="s">
        <v>42</v>
      </c>
      <c r="L8" s="175" t="s">
        <v>12</v>
      </c>
      <c r="M8" s="175" t="s">
        <v>17</v>
      </c>
      <c r="N8" s="175" t="s">
        <v>18</v>
      </c>
      <c r="O8" s="146" t="s">
        <v>19</v>
      </c>
      <c r="P8" s="147" t="s">
        <v>14</v>
      </c>
      <c r="Q8" s="186" t="s">
        <v>129</v>
      </c>
      <c r="R8" s="186" t="s">
        <v>136</v>
      </c>
      <c r="S8" s="56" t="s">
        <v>107</v>
      </c>
      <c r="T8" s="178" t="s">
        <v>89</v>
      </c>
      <c r="U8" s="178" t="s">
        <v>109</v>
      </c>
      <c r="V8" s="178" t="s">
        <v>90</v>
      </c>
      <c r="W8" s="178" t="s">
        <v>91</v>
      </c>
      <c r="X8" s="178" t="s">
        <v>92</v>
      </c>
      <c r="Y8" s="178" t="s">
        <v>93</v>
      </c>
      <c r="Z8" s="178" t="s">
        <v>97</v>
      </c>
      <c r="AA8" s="179" t="s">
        <v>95</v>
      </c>
      <c r="AB8" s="176" t="s">
        <v>98</v>
      </c>
      <c r="AC8" s="180" t="s">
        <v>15</v>
      </c>
      <c r="AD8" s="181" t="s">
        <v>13</v>
      </c>
      <c r="AE8" s="181" t="s">
        <v>16</v>
      </c>
      <c r="AF8" s="181" t="s">
        <v>104</v>
      </c>
      <c r="AG8" s="181" t="s">
        <v>105</v>
      </c>
      <c r="AH8" s="119" t="s">
        <v>106</v>
      </c>
      <c r="AI8" s="183" t="s">
        <v>138</v>
      </c>
      <c r="AJ8" s="184" t="s">
        <v>139</v>
      </c>
      <c r="AK8" s="187" t="s">
        <v>140</v>
      </c>
      <c r="AL8" s="164" t="s">
        <v>158</v>
      </c>
      <c r="AM8" s="165" t="s">
        <v>139</v>
      </c>
      <c r="AN8" s="182" t="s">
        <v>159</v>
      </c>
      <c r="AO8" s="189" t="s">
        <v>182</v>
      </c>
      <c r="AP8" s="189" t="s">
        <v>183</v>
      </c>
      <c r="AQ8" s="189" t="s">
        <v>139</v>
      </c>
    </row>
    <row r="9" spans="1:43" s="77" customFormat="1" ht="166.5" x14ac:dyDescent="0.2">
      <c r="A9" s="61" t="s">
        <v>35</v>
      </c>
      <c r="B9" s="62" t="s">
        <v>67</v>
      </c>
      <c r="C9" s="63" t="s">
        <v>25</v>
      </c>
      <c r="D9" s="64" t="s">
        <v>30</v>
      </c>
      <c r="E9" s="65" t="s">
        <v>34</v>
      </c>
      <c r="F9" s="66">
        <v>2</v>
      </c>
      <c r="G9" s="67">
        <v>4</v>
      </c>
      <c r="H9" s="120" t="s">
        <v>60</v>
      </c>
      <c r="I9" s="68" t="s">
        <v>61</v>
      </c>
      <c r="J9" s="69" t="s">
        <v>64</v>
      </c>
      <c r="K9" s="70" t="s">
        <v>125</v>
      </c>
      <c r="L9" s="70" t="s">
        <v>62</v>
      </c>
      <c r="M9" s="71">
        <v>1</v>
      </c>
      <c r="N9" s="71">
        <v>3</v>
      </c>
      <c r="O9" s="121" t="s">
        <v>73</v>
      </c>
      <c r="P9" s="72" t="s">
        <v>74</v>
      </c>
      <c r="Q9" s="142" t="s">
        <v>130</v>
      </c>
      <c r="R9" s="201" t="s">
        <v>161</v>
      </c>
      <c r="S9" s="73">
        <v>15</v>
      </c>
      <c r="T9" s="74">
        <v>20</v>
      </c>
      <c r="U9" s="75">
        <v>5</v>
      </c>
      <c r="V9" s="74">
        <v>20</v>
      </c>
      <c r="W9" s="75">
        <v>10</v>
      </c>
      <c r="X9" s="74">
        <v>20</v>
      </c>
      <c r="Y9" s="75">
        <f>SUM(S9:X9)</f>
        <v>90</v>
      </c>
      <c r="Z9" s="74" t="s">
        <v>96</v>
      </c>
      <c r="AA9" s="75" t="s">
        <v>96</v>
      </c>
      <c r="AB9" s="76" t="s">
        <v>99</v>
      </c>
      <c r="AC9" s="124" t="s">
        <v>118</v>
      </c>
      <c r="AD9" s="125" t="s">
        <v>111</v>
      </c>
      <c r="AE9" s="126" t="s">
        <v>76</v>
      </c>
      <c r="AF9" s="127">
        <v>45505</v>
      </c>
      <c r="AG9" s="127">
        <v>45535</v>
      </c>
      <c r="AH9" s="128" t="s">
        <v>124</v>
      </c>
      <c r="AI9" s="155" t="s">
        <v>141</v>
      </c>
      <c r="AJ9" s="156" t="s">
        <v>171</v>
      </c>
      <c r="AK9" s="166" t="s">
        <v>142</v>
      </c>
      <c r="AL9" s="190" t="s">
        <v>172</v>
      </c>
      <c r="AM9" s="191" t="s">
        <v>185</v>
      </c>
      <c r="AN9" s="192" t="s">
        <v>160</v>
      </c>
      <c r="AO9" s="205" t="s">
        <v>184</v>
      </c>
      <c r="AP9" s="206">
        <v>1</v>
      </c>
      <c r="AQ9" s="207" t="s">
        <v>184</v>
      </c>
    </row>
    <row r="10" spans="1:43" s="77" customFormat="1" ht="195" x14ac:dyDescent="0.2">
      <c r="A10" s="78" t="s">
        <v>36</v>
      </c>
      <c r="B10" s="79" t="s">
        <v>21</v>
      </c>
      <c r="C10" s="80" t="s">
        <v>26</v>
      </c>
      <c r="D10" s="79" t="s">
        <v>31</v>
      </c>
      <c r="E10" s="81" t="s">
        <v>34</v>
      </c>
      <c r="F10" s="82">
        <v>4</v>
      </c>
      <c r="G10" s="83">
        <v>4</v>
      </c>
      <c r="H10" s="121" t="s">
        <v>110</v>
      </c>
      <c r="I10" s="84" t="s">
        <v>61</v>
      </c>
      <c r="J10" s="69" t="s">
        <v>66</v>
      </c>
      <c r="K10" s="85" t="s">
        <v>113</v>
      </c>
      <c r="L10" s="85" t="s">
        <v>68</v>
      </c>
      <c r="M10" s="86">
        <v>3</v>
      </c>
      <c r="N10" s="86">
        <v>4</v>
      </c>
      <c r="O10" s="121" t="s">
        <v>60</v>
      </c>
      <c r="P10" s="87" t="s">
        <v>74</v>
      </c>
      <c r="Q10" s="143" t="s">
        <v>131</v>
      </c>
      <c r="R10" s="96" t="s">
        <v>131</v>
      </c>
      <c r="S10" s="88">
        <v>15</v>
      </c>
      <c r="T10" s="89">
        <v>20</v>
      </c>
      <c r="U10" s="90">
        <v>5</v>
      </c>
      <c r="V10" s="89">
        <v>20</v>
      </c>
      <c r="W10" s="90">
        <v>10</v>
      </c>
      <c r="X10" s="89">
        <v>20</v>
      </c>
      <c r="Y10" s="90">
        <f>SUM(S10:X10)</f>
        <v>90</v>
      </c>
      <c r="Z10" s="89" t="s">
        <v>96</v>
      </c>
      <c r="AA10" s="90" t="s">
        <v>96</v>
      </c>
      <c r="AB10" s="91" t="s">
        <v>99</v>
      </c>
      <c r="AC10" s="129" t="s">
        <v>119</v>
      </c>
      <c r="AD10" s="130" t="s">
        <v>77</v>
      </c>
      <c r="AE10" s="130" t="s">
        <v>78</v>
      </c>
      <c r="AF10" s="131">
        <v>45444</v>
      </c>
      <c r="AG10" s="131">
        <v>45504</v>
      </c>
      <c r="AH10" s="132" t="s">
        <v>79</v>
      </c>
      <c r="AI10" s="157" t="s">
        <v>173</v>
      </c>
      <c r="AJ10" s="158" t="s">
        <v>143</v>
      </c>
      <c r="AK10" s="166" t="s">
        <v>144</v>
      </c>
      <c r="AL10" s="194" t="s">
        <v>174</v>
      </c>
      <c r="AM10" s="195" t="s">
        <v>186</v>
      </c>
      <c r="AN10" s="192" t="s">
        <v>177</v>
      </c>
      <c r="AO10" s="208" t="s">
        <v>192</v>
      </c>
      <c r="AP10" s="193">
        <v>1</v>
      </c>
      <c r="AQ10" s="192" t="s">
        <v>193</v>
      </c>
    </row>
    <row r="11" spans="1:43" s="77" customFormat="1" ht="225" x14ac:dyDescent="0.2">
      <c r="A11" s="78" t="s">
        <v>36</v>
      </c>
      <c r="B11" s="79" t="s">
        <v>21</v>
      </c>
      <c r="C11" s="80" t="s">
        <v>26</v>
      </c>
      <c r="D11" s="79" t="s">
        <v>31</v>
      </c>
      <c r="E11" s="81" t="s">
        <v>34</v>
      </c>
      <c r="F11" s="82">
        <v>4</v>
      </c>
      <c r="G11" s="83">
        <v>4</v>
      </c>
      <c r="H11" s="121" t="s">
        <v>110</v>
      </c>
      <c r="I11" s="84" t="s">
        <v>61</v>
      </c>
      <c r="J11" s="69" t="s">
        <v>66</v>
      </c>
      <c r="K11" s="85" t="s">
        <v>113</v>
      </c>
      <c r="L11" s="85" t="s">
        <v>68</v>
      </c>
      <c r="M11" s="86">
        <v>3</v>
      </c>
      <c r="N11" s="86">
        <v>4</v>
      </c>
      <c r="O11" s="121" t="s">
        <v>60</v>
      </c>
      <c r="P11" s="87" t="s">
        <v>74</v>
      </c>
      <c r="Q11" s="143" t="s">
        <v>132</v>
      </c>
      <c r="R11" s="96" t="s">
        <v>132</v>
      </c>
      <c r="S11" s="92"/>
      <c r="T11" s="93"/>
      <c r="U11" s="94"/>
      <c r="V11" s="93"/>
      <c r="W11" s="94"/>
      <c r="X11" s="93"/>
      <c r="Y11" s="94"/>
      <c r="Z11" s="93"/>
      <c r="AA11" s="94"/>
      <c r="AB11" s="95"/>
      <c r="AC11" s="129" t="s">
        <v>108</v>
      </c>
      <c r="AD11" s="130" t="s">
        <v>77</v>
      </c>
      <c r="AE11" s="130" t="s">
        <v>80</v>
      </c>
      <c r="AF11" s="131">
        <v>45323</v>
      </c>
      <c r="AG11" s="131">
        <v>45382</v>
      </c>
      <c r="AH11" s="132" t="s">
        <v>81</v>
      </c>
      <c r="AI11" s="157" t="s">
        <v>145</v>
      </c>
      <c r="AJ11" s="158" t="s">
        <v>146</v>
      </c>
      <c r="AK11" s="166" t="s">
        <v>147</v>
      </c>
      <c r="AL11" s="194" t="s">
        <v>162</v>
      </c>
      <c r="AM11" s="195" t="s">
        <v>187</v>
      </c>
      <c r="AN11" s="192" t="s">
        <v>178</v>
      </c>
      <c r="AO11" s="208" t="s">
        <v>192</v>
      </c>
      <c r="AP11" s="193">
        <v>1</v>
      </c>
      <c r="AQ11" s="192" t="s">
        <v>193</v>
      </c>
    </row>
    <row r="12" spans="1:43" s="77" customFormat="1" ht="225" x14ac:dyDescent="0.2">
      <c r="A12" s="78" t="s">
        <v>37</v>
      </c>
      <c r="B12" s="79" t="s">
        <v>22</v>
      </c>
      <c r="C12" s="80" t="s">
        <v>27</v>
      </c>
      <c r="D12" s="79" t="s">
        <v>112</v>
      </c>
      <c r="E12" s="81" t="s">
        <v>34</v>
      </c>
      <c r="F12" s="82">
        <v>2</v>
      </c>
      <c r="G12" s="83">
        <v>4</v>
      </c>
      <c r="H12" s="121" t="s">
        <v>60</v>
      </c>
      <c r="I12" s="84" t="s">
        <v>61</v>
      </c>
      <c r="J12" s="69" t="s">
        <v>65</v>
      </c>
      <c r="K12" s="85" t="s">
        <v>114</v>
      </c>
      <c r="L12" s="96" t="s">
        <v>69</v>
      </c>
      <c r="M12" s="86">
        <v>1</v>
      </c>
      <c r="N12" s="86">
        <v>3</v>
      </c>
      <c r="O12" s="121" t="s">
        <v>73</v>
      </c>
      <c r="P12" s="87" t="s">
        <v>74</v>
      </c>
      <c r="Q12" s="143" t="s">
        <v>133</v>
      </c>
      <c r="R12" s="96" t="s">
        <v>167</v>
      </c>
      <c r="S12" s="97">
        <v>15</v>
      </c>
      <c r="T12" s="98">
        <v>20</v>
      </c>
      <c r="U12" s="99">
        <v>5</v>
      </c>
      <c r="V12" s="98">
        <v>20</v>
      </c>
      <c r="W12" s="99">
        <v>10</v>
      </c>
      <c r="X12" s="98">
        <v>20</v>
      </c>
      <c r="Y12" s="99">
        <f>SUM(S12:X12)</f>
        <v>90</v>
      </c>
      <c r="Z12" s="98" t="s">
        <v>96</v>
      </c>
      <c r="AA12" s="99" t="s">
        <v>96</v>
      </c>
      <c r="AB12" s="100" t="s">
        <v>99</v>
      </c>
      <c r="AC12" s="129" t="s">
        <v>117</v>
      </c>
      <c r="AD12" s="130" t="s">
        <v>82</v>
      </c>
      <c r="AE12" s="130" t="s">
        <v>83</v>
      </c>
      <c r="AF12" s="131">
        <v>45505</v>
      </c>
      <c r="AG12" s="131">
        <v>45535</v>
      </c>
      <c r="AH12" s="132" t="s">
        <v>84</v>
      </c>
      <c r="AI12" s="157" t="s">
        <v>148</v>
      </c>
      <c r="AJ12" s="158" t="s">
        <v>149</v>
      </c>
      <c r="AK12" s="166" t="s">
        <v>150</v>
      </c>
      <c r="AL12" s="194" t="s">
        <v>176</v>
      </c>
      <c r="AM12" s="195" t="s">
        <v>188</v>
      </c>
      <c r="AN12" s="192" t="s">
        <v>179</v>
      </c>
      <c r="AO12" s="208" t="s">
        <v>192</v>
      </c>
      <c r="AP12" s="193">
        <v>1</v>
      </c>
      <c r="AQ12" s="192" t="s">
        <v>193</v>
      </c>
    </row>
    <row r="13" spans="1:43" s="77" customFormat="1" ht="195" x14ac:dyDescent="0.2">
      <c r="A13" s="78" t="s">
        <v>38</v>
      </c>
      <c r="B13" s="79" t="s">
        <v>23</v>
      </c>
      <c r="C13" s="79" t="s">
        <v>28</v>
      </c>
      <c r="D13" s="79" t="s">
        <v>32</v>
      </c>
      <c r="E13" s="81" t="s">
        <v>34</v>
      </c>
      <c r="F13" s="82">
        <v>4</v>
      </c>
      <c r="G13" s="83">
        <v>4</v>
      </c>
      <c r="H13" s="121" t="s">
        <v>110</v>
      </c>
      <c r="I13" s="84" t="s">
        <v>61</v>
      </c>
      <c r="J13" s="69" t="s">
        <v>87</v>
      </c>
      <c r="K13" s="85" t="s">
        <v>115</v>
      </c>
      <c r="L13" s="96" t="s">
        <v>70</v>
      </c>
      <c r="M13" s="86">
        <v>3</v>
      </c>
      <c r="N13" s="86">
        <v>4</v>
      </c>
      <c r="O13" s="121" t="s">
        <v>60</v>
      </c>
      <c r="P13" s="87" t="s">
        <v>74</v>
      </c>
      <c r="Q13" s="143" t="s">
        <v>134</v>
      </c>
      <c r="R13" s="96" t="s">
        <v>166</v>
      </c>
      <c r="S13" s="97">
        <v>15</v>
      </c>
      <c r="T13" s="98">
        <v>20</v>
      </c>
      <c r="U13" s="99">
        <v>5</v>
      </c>
      <c r="V13" s="98">
        <v>20</v>
      </c>
      <c r="W13" s="99">
        <v>10</v>
      </c>
      <c r="X13" s="98">
        <v>20</v>
      </c>
      <c r="Y13" s="99">
        <f>SUM(S13:X13)</f>
        <v>90</v>
      </c>
      <c r="Z13" s="98" t="s">
        <v>96</v>
      </c>
      <c r="AA13" s="99" t="s">
        <v>96</v>
      </c>
      <c r="AB13" s="100" t="s">
        <v>99</v>
      </c>
      <c r="AC13" s="133" t="s">
        <v>103</v>
      </c>
      <c r="AD13" s="134" t="s">
        <v>102</v>
      </c>
      <c r="AE13" s="130" t="s">
        <v>85</v>
      </c>
      <c r="AF13" s="131">
        <v>45292</v>
      </c>
      <c r="AG13" s="131">
        <v>45535</v>
      </c>
      <c r="AH13" s="132" t="s">
        <v>121</v>
      </c>
      <c r="AI13" s="159" t="s">
        <v>151</v>
      </c>
      <c r="AJ13" s="158" t="s">
        <v>152</v>
      </c>
      <c r="AK13" s="167" t="s">
        <v>153</v>
      </c>
      <c r="AL13" s="196" t="s">
        <v>164</v>
      </c>
      <c r="AM13" s="195" t="s">
        <v>189</v>
      </c>
      <c r="AN13" s="192" t="s">
        <v>180</v>
      </c>
      <c r="AO13" s="208" t="s">
        <v>192</v>
      </c>
      <c r="AP13" s="193">
        <v>1</v>
      </c>
      <c r="AQ13" s="192" t="s">
        <v>193</v>
      </c>
    </row>
    <row r="14" spans="1:43" s="77" customFormat="1" ht="195" x14ac:dyDescent="0.2">
      <c r="A14" s="78" t="s">
        <v>38</v>
      </c>
      <c r="B14" s="79" t="s">
        <v>23</v>
      </c>
      <c r="C14" s="79" t="s">
        <v>28</v>
      </c>
      <c r="D14" s="79" t="s">
        <v>32</v>
      </c>
      <c r="E14" s="81" t="s">
        <v>34</v>
      </c>
      <c r="F14" s="82">
        <v>4</v>
      </c>
      <c r="G14" s="83">
        <v>4</v>
      </c>
      <c r="H14" s="121" t="s">
        <v>110</v>
      </c>
      <c r="I14" s="84" t="s">
        <v>61</v>
      </c>
      <c r="J14" s="69" t="s">
        <v>87</v>
      </c>
      <c r="K14" s="85" t="s">
        <v>115</v>
      </c>
      <c r="L14" s="96" t="s">
        <v>70</v>
      </c>
      <c r="M14" s="86">
        <v>3</v>
      </c>
      <c r="N14" s="86">
        <v>4</v>
      </c>
      <c r="O14" s="121" t="s">
        <v>60</v>
      </c>
      <c r="P14" s="101" t="s">
        <v>74</v>
      </c>
      <c r="Q14" s="143" t="s">
        <v>134</v>
      </c>
      <c r="R14" s="96" t="s">
        <v>166</v>
      </c>
      <c r="S14" s="102">
        <v>15</v>
      </c>
      <c r="T14" s="103">
        <v>20</v>
      </c>
      <c r="U14" s="104">
        <v>5</v>
      </c>
      <c r="V14" s="103">
        <v>20</v>
      </c>
      <c r="W14" s="104">
        <v>10</v>
      </c>
      <c r="X14" s="103">
        <v>20</v>
      </c>
      <c r="Y14" s="99">
        <f>SUM(S14:X14)</f>
        <v>90</v>
      </c>
      <c r="Z14" s="98" t="s">
        <v>96</v>
      </c>
      <c r="AA14" s="99" t="s">
        <v>96</v>
      </c>
      <c r="AB14" s="100" t="s">
        <v>99</v>
      </c>
      <c r="AC14" s="135" t="s">
        <v>122</v>
      </c>
      <c r="AD14" s="134" t="s">
        <v>102</v>
      </c>
      <c r="AE14" s="134" t="s">
        <v>86</v>
      </c>
      <c r="AF14" s="136">
        <v>45292</v>
      </c>
      <c r="AG14" s="136">
        <v>45657</v>
      </c>
      <c r="AH14" s="137" t="s">
        <v>123</v>
      </c>
      <c r="AI14" s="159" t="s">
        <v>154</v>
      </c>
      <c r="AJ14" s="160" t="s">
        <v>155</v>
      </c>
      <c r="AK14" s="167" t="s">
        <v>156</v>
      </c>
      <c r="AL14" s="196" t="s">
        <v>168</v>
      </c>
      <c r="AM14" s="197" t="s">
        <v>190</v>
      </c>
      <c r="AN14" s="192" t="s">
        <v>180</v>
      </c>
      <c r="AO14" s="208" t="s">
        <v>192</v>
      </c>
      <c r="AP14" s="193">
        <v>1</v>
      </c>
      <c r="AQ14" s="192" t="s">
        <v>193</v>
      </c>
    </row>
    <row r="15" spans="1:43" s="77" customFormat="1" ht="165.75" thickBot="1" x14ac:dyDescent="0.25">
      <c r="A15" s="105" t="s">
        <v>39</v>
      </c>
      <c r="B15" s="106" t="s">
        <v>24</v>
      </c>
      <c r="C15" s="106" t="s">
        <v>29</v>
      </c>
      <c r="D15" s="106" t="s">
        <v>33</v>
      </c>
      <c r="E15" s="107" t="s">
        <v>34</v>
      </c>
      <c r="F15" s="108">
        <v>4</v>
      </c>
      <c r="G15" s="109">
        <v>4</v>
      </c>
      <c r="H15" s="122" t="s">
        <v>110</v>
      </c>
      <c r="I15" s="110" t="s">
        <v>61</v>
      </c>
      <c r="J15" s="111" t="s">
        <v>88</v>
      </c>
      <c r="K15" s="123" t="s">
        <v>128</v>
      </c>
      <c r="L15" s="112" t="s">
        <v>71</v>
      </c>
      <c r="M15" s="113">
        <v>3</v>
      </c>
      <c r="N15" s="113">
        <v>4</v>
      </c>
      <c r="O15" s="122" t="s">
        <v>60</v>
      </c>
      <c r="P15" s="114" t="s">
        <v>74</v>
      </c>
      <c r="Q15" s="144" t="s">
        <v>135</v>
      </c>
      <c r="R15" s="112" t="s">
        <v>163</v>
      </c>
      <c r="S15" s="115">
        <v>15</v>
      </c>
      <c r="T15" s="116">
        <v>20</v>
      </c>
      <c r="U15" s="117">
        <v>5</v>
      </c>
      <c r="V15" s="116">
        <v>20</v>
      </c>
      <c r="W15" s="117">
        <v>10</v>
      </c>
      <c r="X15" s="116">
        <v>20</v>
      </c>
      <c r="Y15" s="117">
        <f>SUM(S15:X15)</f>
        <v>90</v>
      </c>
      <c r="Z15" s="116" t="s">
        <v>96</v>
      </c>
      <c r="AA15" s="117" t="s">
        <v>96</v>
      </c>
      <c r="AB15" s="118" t="s">
        <v>99</v>
      </c>
      <c r="AC15" s="138" t="s">
        <v>116</v>
      </c>
      <c r="AD15" s="139" t="s">
        <v>120</v>
      </c>
      <c r="AE15" s="139" t="s">
        <v>100</v>
      </c>
      <c r="AF15" s="140">
        <v>45566</v>
      </c>
      <c r="AG15" s="140">
        <v>45657</v>
      </c>
      <c r="AH15" s="141" t="s">
        <v>101</v>
      </c>
      <c r="AI15" s="161" t="s">
        <v>135</v>
      </c>
      <c r="AJ15" s="162" t="s">
        <v>157</v>
      </c>
      <c r="AK15" s="188" t="s">
        <v>169</v>
      </c>
      <c r="AL15" s="198" t="s">
        <v>165</v>
      </c>
      <c r="AM15" s="199" t="s">
        <v>191</v>
      </c>
      <c r="AN15" s="200" t="s">
        <v>175</v>
      </c>
      <c r="AO15" s="209" t="s">
        <v>192</v>
      </c>
      <c r="AP15" s="210">
        <v>1</v>
      </c>
      <c r="AQ15" s="211" t="s">
        <v>193</v>
      </c>
    </row>
  </sheetData>
  <autoFilter ref="A8:AN15" xr:uid="{11850F32-F616-4A10-81ED-DC3667047FF6}"/>
  <phoneticPr fontId="9" type="noConversion"/>
  <conditionalFormatting sqref="H9:H15 O9:O15">
    <cfRule type="cellIs" dxfId="8" priority="10" operator="equal">
      <formula>"BAJO"</formula>
    </cfRule>
    <cfRule type="cellIs" dxfId="7" priority="11" operator="equal">
      <formula>"MODERADO"</formula>
    </cfRule>
    <cfRule type="cellIs" dxfId="6" priority="12" operator="equal">
      <formula>"ALTO"</formula>
    </cfRule>
    <cfRule type="cellIs" dxfId="5" priority="13" operator="equal">
      <formula>"EXTREMO"</formula>
    </cfRule>
  </conditionalFormatting>
  <conditionalFormatting sqref="M9:N15">
    <cfRule type="cellIs" dxfId="4" priority="5" operator="equal">
      <formula>"Mínima"</formula>
    </cfRule>
    <cfRule type="cellIs" dxfId="3" priority="6" operator="equal">
      <formula>"Baja"</formula>
    </cfRule>
    <cfRule type="cellIs" dxfId="2" priority="7" operator="equal">
      <formula>"Moderada"</formula>
    </cfRule>
    <cfRule type="cellIs" dxfId="1" priority="8" operator="equal">
      <formula>"Alta"</formula>
    </cfRule>
    <cfRule type="cellIs" dxfId="0" priority="9" operator="equal">
      <formula>"Extrema"</formula>
    </cfRule>
  </conditionalFormatting>
  <dataValidations disablePrompts="1" count="1">
    <dataValidation type="list" allowBlank="1" showInputMessage="1" showErrorMessage="1" sqref="I9:I15" xr:uid="{E93E9B06-7789-4B28-97F0-F672DBCAC6A2}">
      <formula1>"Preventivo,Detectivo,Correctivo"</formula1>
    </dataValidation>
  </dataValidations>
  <pageMargins left="0.7" right="0.7" top="0.75" bottom="0.75" header="0.3" footer="0.3"/>
  <pageSetup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2FEA-5DBC-4F51-BDA8-26D45B1C15EA}">
  <dimension ref="B1:V31"/>
  <sheetViews>
    <sheetView showGridLines="0" workbookViewId="0">
      <selection activeCell="W35" sqref="M23:W35"/>
    </sheetView>
  </sheetViews>
  <sheetFormatPr baseColWidth="10" defaultRowHeight="15" x14ac:dyDescent="0.25"/>
  <cols>
    <col min="1" max="1" width="3.140625" customWidth="1"/>
    <col min="3" max="3" width="15" bestFit="1" customWidth="1"/>
    <col min="5" max="9" width="22.7109375" customWidth="1"/>
    <col min="10" max="10" width="3.140625" customWidth="1"/>
    <col min="11" max="11" width="12.5703125" customWidth="1"/>
    <col min="14" max="14" width="15" bestFit="1" customWidth="1"/>
    <col min="16" max="20" width="22.7109375" customWidth="1"/>
    <col min="21" max="21" width="3.140625" customWidth="1"/>
    <col min="22" max="22" width="12.5703125" customWidth="1"/>
    <col min="23" max="23" width="2.28515625" customWidth="1"/>
  </cols>
  <sheetData>
    <row r="1" spans="2:22" ht="15.75" thickBot="1" x14ac:dyDescent="0.3"/>
    <row r="2" spans="2:22" ht="45" customHeight="1" thickBot="1" x14ac:dyDescent="0.3">
      <c r="B2" s="5"/>
      <c r="C2" s="42" t="s">
        <v>43</v>
      </c>
      <c r="D2" s="43"/>
      <c r="E2" s="43"/>
      <c r="F2" s="43"/>
      <c r="G2" s="43"/>
      <c r="H2" s="43"/>
      <c r="I2" s="44"/>
      <c r="J2" s="5"/>
      <c r="K2" s="5"/>
      <c r="M2" s="5"/>
      <c r="N2" s="42" t="s">
        <v>72</v>
      </c>
      <c r="O2" s="43"/>
      <c r="P2" s="43"/>
      <c r="Q2" s="43"/>
      <c r="R2" s="43"/>
      <c r="S2" s="43"/>
      <c r="T2" s="44"/>
      <c r="U2" s="5"/>
      <c r="V2" s="5"/>
    </row>
    <row r="3" spans="2:22" ht="42.75" customHeight="1" thickBot="1" x14ac:dyDescent="0.3">
      <c r="B3" s="5"/>
      <c r="C3" s="34" t="s">
        <v>44</v>
      </c>
      <c r="D3" s="27" t="s">
        <v>45</v>
      </c>
      <c r="E3" s="28">
        <v>1</v>
      </c>
      <c r="F3" s="29">
        <v>2</v>
      </c>
      <c r="G3" s="29">
        <v>3</v>
      </c>
      <c r="H3" s="29">
        <v>4</v>
      </c>
      <c r="I3" s="30">
        <v>5</v>
      </c>
      <c r="J3" s="5"/>
      <c r="K3" s="41" t="s">
        <v>46</v>
      </c>
      <c r="M3" s="5"/>
      <c r="N3" s="34" t="s">
        <v>44</v>
      </c>
      <c r="O3" s="27" t="s">
        <v>45</v>
      </c>
      <c r="P3" s="28">
        <v>1</v>
      </c>
      <c r="Q3" s="29">
        <v>2</v>
      </c>
      <c r="R3" s="29">
        <v>3</v>
      </c>
      <c r="S3" s="29">
        <v>4</v>
      </c>
      <c r="T3" s="30">
        <v>5</v>
      </c>
      <c r="U3" s="5"/>
      <c r="V3" s="41" t="s">
        <v>46</v>
      </c>
    </row>
    <row r="4" spans="2:22" ht="72" customHeight="1" x14ac:dyDescent="0.25">
      <c r="B4" s="5"/>
      <c r="C4" s="35" t="s">
        <v>47</v>
      </c>
      <c r="D4" s="31">
        <v>5</v>
      </c>
      <c r="E4" s="6">
        <f t="shared" ref="E4:I8" ca="1" si="0">+E$6*$E4</f>
        <v>5</v>
      </c>
      <c r="F4" s="7">
        <f t="shared" ca="1" si="0"/>
        <v>10</v>
      </c>
      <c r="G4" s="8">
        <f t="shared" ca="1" si="0"/>
        <v>15</v>
      </c>
      <c r="H4" s="9">
        <f t="shared" ca="1" si="0"/>
        <v>20</v>
      </c>
      <c r="I4" s="10">
        <f t="shared" ca="1" si="0"/>
        <v>25</v>
      </c>
      <c r="J4" s="5"/>
      <c r="K4" s="11" t="s">
        <v>48</v>
      </c>
      <c r="M4" s="5"/>
      <c r="N4" s="35" t="s">
        <v>47</v>
      </c>
      <c r="O4" s="31">
        <v>5</v>
      </c>
      <c r="P4" s="6">
        <f t="shared" ref="P4:T8" ca="1" si="1">+P$6*$E4</f>
        <v>5</v>
      </c>
      <c r="Q4" s="7">
        <f t="shared" ca="1" si="1"/>
        <v>10</v>
      </c>
      <c r="R4" s="8">
        <f t="shared" ca="1" si="1"/>
        <v>15</v>
      </c>
      <c r="S4" s="9">
        <f t="shared" ca="1" si="1"/>
        <v>20</v>
      </c>
      <c r="T4" s="10">
        <f t="shared" ca="1" si="1"/>
        <v>25</v>
      </c>
      <c r="U4" s="5"/>
      <c r="V4" s="11" t="s">
        <v>48</v>
      </c>
    </row>
    <row r="5" spans="2:22" ht="72" customHeight="1" x14ac:dyDescent="0.25">
      <c r="B5" s="5"/>
      <c r="C5" s="36" t="s">
        <v>49</v>
      </c>
      <c r="D5" s="32">
        <v>4</v>
      </c>
      <c r="E5" s="12">
        <f t="shared" ca="1" si="0"/>
        <v>4</v>
      </c>
      <c r="F5" s="13">
        <f t="shared" ca="1" si="0"/>
        <v>8</v>
      </c>
      <c r="G5" s="14">
        <f t="shared" ca="1" si="0"/>
        <v>12</v>
      </c>
      <c r="H5" s="45">
        <f t="shared" ca="1" si="0"/>
        <v>16</v>
      </c>
      <c r="I5" s="15">
        <f t="shared" ca="1" si="0"/>
        <v>20</v>
      </c>
      <c r="J5" s="5"/>
      <c r="K5" s="16" t="s">
        <v>50</v>
      </c>
      <c r="M5" s="5"/>
      <c r="N5" s="36" t="s">
        <v>49</v>
      </c>
      <c r="O5" s="32">
        <v>4</v>
      </c>
      <c r="P5" s="12">
        <f t="shared" ca="1" si="1"/>
        <v>4</v>
      </c>
      <c r="Q5" s="13">
        <f t="shared" ca="1" si="1"/>
        <v>8</v>
      </c>
      <c r="R5" s="14">
        <f t="shared" ca="1" si="1"/>
        <v>12</v>
      </c>
      <c r="S5" s="47">
        <f t="shared" ca="1" si="1"/>
        <v>16</v>
      </c>
      <c r="T5" s="15">
        <f t="shared" ca="1" si="1"/>
        <v>20</v>
      </c>
      <c r="U5" s="5"/>
      <c r="V5" s="16" t="s">
        <v>50</v>
      </c>
    </row>
    <row r="6" spans="2:22" ht="72" customHeight="1" x14ac:dyDescent="0.25">
      <c r="B6" s="5"/>
      <c r="C6" s="36" t="s">
        <v>51</v>
      </c>
      <c r="D6" s="32">
        <v>3</v>
      </c>
      <c r="E6" s="12">
        <f t="shared" ca="1" si="0"/>
        <v>3</v>
      </c>
      <c r="F6" s="13">
        <f t="shared" ca="1" si="0"/>
        <v>6</v>
      </c>
      <c r="G6" s="13">
        <f t="shared" ca="1" si="0"/>
        <v>9</v>
      </c>
      <c r="H6" s="14">
        <f t="shared" ca="1" si="0"/>
        <v>12</v>
      </c>
      <c r="I6" s="15">
        <f t="shared" ca="1" si="0"/>
        <v>15</v>
      </c>
      <c r="J6" s="5"/>
      <c r="K6" s="17" t="s">
        <v>52</v>
      </c>
      <c r="M6" s="5"/>
      <c r="N6" s="36" t="s">
        <v>51</v>
      </c>
      <c r="O6" s="32">
        <v>3</v>
      </c>
      <c r="P6" s="12">
        <f t="shared" ca="1" si="1"/>
        <v>3</v>
      </c>
      <c r="Q6" s="13">
        <f t="shared" ca="1" si="1"/>
        <v>6</v>
      </c>
      <c r="R6" s="13">
        <f t="shared" ca="1" si="1"/>
        <v>9</v>
      </c>
      <c r="S6" s="46">
        <f t="shared" ca="1" si="1"/>
        <v>12</v>
      </c>
      <c r="T6" s="15">
        <f t="shared" ca="1" si="1"/>
        <v>15</v>
      </c>
      <c r="U6" s="5"/>
      <c r="V6" s="17" t="s">
        <v>52</v>
      </c>
    </row>
    <row r="7" spans="2:22" ht="72" customHeight="1" thickBot="1" x14ac:dyDescent="0.3">
      <c r="B7" s="5"/>
      <c r="C7" s="36" t="s">
        <v>53</v>
      </c>
      <c r="D7" s="32">
        <v>2</v>
      </c>
      <c r="E7" s="18">
        <f t="shared" ca="1" si="0"/>
        <v>2</v>
      </c>
      <c r="F7" s="19">
        <f t="shared" ca="1" si="0"/>
        <v>4</v>
      </c>
      <c r="G7" s="20">
        <f t="shared" ca="1" si="0"/>
        <v>6</v>
      </c>
      <c r="H7" s="46">
        <f t="shared" ca="1" si="0"/>
        <v>8</v>
      </c>
      <c r="I7" s="15">
        <f t="shared" ca="1" si="0"/>
        <v>10</v>
      </c>
      <c r="J7" s="5"/>
      <c r="K7" s="21" t="s">
        <v>54</v>
      </c>
      <c r="M7" s="5"/>
      <c r="N7" s="36" t="s">
        <v>53</v>
      </c>
      <c r="O7" s="32">
        <v>2</v>
      </c>
      <c r="P7" s="18">
        <f t="shared" ca="1" si="1"/>
        <v>2</v>
      </c>
      <c r="Q7" s="19">
        <f t="shared" ca="1" si="1"/>
        <v>4</v>
      </c>
      <c r="R7" s="20">
        <f t="shared" ca="1" si="1"/>
        <v>6</v>
      </c>
      <c r="S7" s="46">
        <f t="shared" ca="1" si="1"/>
        <v>8</v>
      </c>
      <c r="T7" s="15">
        <f t="shared" ca="1" si="1"/>
        <v>10</v>
      </c>
      <c r="U7" s="5"/>
      <c r="V7" s="21" t="s">
        <v>54</v>
      </c>
    </row>
    <row r="8" spans="2:22" ht="72" customHeight="1" thickBot="1" x14ac:dyDescent="0.3">
      <c r="B8" s="5"/>
      <c r="C8" s="37" t="s">
        <v>55</v>
      </c>
      <c r="D8" s="33">
        <v>1</v>
      </c>
      <c r="E8" s="22">
        <f t="shared" ca="1" si="0"/>
        <v>1</v>
      </c>
      <c r="F8" s="23">
        <f t="shared" ca="1" si="0"/>
        <v>2</v>
      </c>
      <c r="G8" s="24">
        <f t="shared" ca="1" si="0"/>
        <v>3</v>
      </c>
      <c r="H8" s="25">
        <f t="shared" ca="1" si="0"/>
        <v>4</v>
      </c>
      <c r="I8" s="26">
        <f t="shared" ca="1" si="0"/>
        <v>5</v>
      </c>
      <c r="J8" s="5"/>
      <c r="K8" s="5"/>
      <c r="M8" s="5"/>
      <c r="N8" s="37" t="s">
        <v>55</v>
      </c>
      <c r="O8" s="33">
        <v>1</v>
      </c>
      <c r="P8" s="22">
        <f t="shared" ca="1" si="1"/>
        <v>1</v>
      </c>
      <c r="Q8" s="23">
        <f t="shared" ca="1" si="1"/>
        <v>2</v>
      </c>
      <c r="R8" s="49">
        <f t="shared" ca="1" si="1"/>
        <v>3</v>
      </c>
      <c r="S8" s="48">
        <f t="shared" ca="1" si="1"/>
        <v>4</v>
      </c>
      <c r="T8" s="26">
        <f t="shared" ca="1" si="1"/>
        <v>5</v>
      </c>
      <c r="U8" s="5"/>
      <c r="V8" s="5"/>
    </row>
    <row r="9" spans="2:22" ht="42.75" customHeight="1" thickBot="1" x14ac:dyDescent="0.3">
      <c r="B9" s="5"/>
      <c r="C9" s="5"/>
      <c r="D9" s="38" t="s">
        <v>56</v>
      </c>
      <c r="E9" s="39" t="s">
        <v>57</v>
      </c>
      <c r="F9" s="39" t="s">
        <v>58</v>
      </c>
      <c r="G9" s="39" t="s">
        <v>52</v>
      </c>
      <c r="H9" s="39" t="s">
        <v>59</v>
      </c>
      <c r="I9" s="40" t="s">
        <v>48</v>
      </c>
      <c r="J9" s="5"/>
      <c r="K9" s="5"/>
      <c r="M9" s="5"/>
      <c r="N9" s="5"/>
      <c r="O9" s="38" t="s">
        <v>56</v>
      </c>
      <c r="P9" s="39" t="s">
        <v>57</v>
      </c>
      <c r="Q9" s="39" t="s">
        <v>58</v>
      </c>
      <c r="R9" s="39" t="s">
        <v>52</v>
      </c>
      <c r="S9" s="39" t="s">
        <v>59</v>
      </c>
      <c r="T9" s="40" t="s">
        <v>48</v>
      </c>
      <c r="U9" s="5"/>
      <c r="V9" s="5"/>
    </row>
    <row r="10" spans="2:22" ht="38.25" customHeight="1" x14ac:dyDescent="0.25">
      <c r="B10" s="5"/>
      <c r="C10" s="5"/>
      <c r="D10" s="5"/>
      <c r="E10" s="5"/>
      <c r="F10" s="5"/>
      <c r="G10" s="5"/>
      <c r="H10" s="5"/>
      <c r="I10" s="5"/>
      <c r="J10" s="5"/>
      <c r="K10" s="5"/>
      <c r="M10" s="5"/>
      <c r="N10" s="5"/>
      <c r="O10" s="5"/>
      <c r="P10" s="5"/>
      <c r="Q10" s="5"/>
      <c r="R10" s="5"/>
      <c r="S10" s="5"/>
      <c r="T10" s="5"/>
      <c r="U10" s="5"/>
      <c r="V10" s="5"/>
    </row>
    <row r="11" spans="2:22" x14ac:dyDescent="0.25">
      <c r="B11" s="5"/>
      <c r="C11" s="5"/>
      <c r="D11" s="5"/>
      <c r="E11" s="5"/>
      <c r="F11" s="5"/>
      <c r="G11" s="5"/>
      <c r="H11" s="5"/>
      <c r="I11" s="5"/>
      <c r="J11" s="5"/>
      <c r="K11" s="5"/>
    </row>
    <row r="12" spans="2:22" x14ac:dyDescent="0.25">
      <c r="B12" s="5"/>
      <c r="C12" s="5"/>
      <c r="D12" s="5"/>
      <c r="E12" s="5"/>
      <c r="F12" s="5"/>
      <c r="G12" s="5"/>
      <c r="H12" s="5"/>
      <c r="I12" s="5"/>
      <c r="J12" s="5"/>
      <c r="K12" s="5"/>
    </row>
    <row r="24" ht="34.5" customHeight="1" x14ac:dyDescent="0.25"/>
    <row r="25" ht="33" customHeight="1" x14ac:dyDescent="0.25"/>
    <row r="26" ht="72" customHeight="1" x14ac:dyDescent="0.25"/>
    <row r="27" ht="72" customHeight="1" x14ac:dyDescent="0.25"/>
    <row r="28" ht="72" customHeight="1" x14ac:dyDescent="0.25"/>
    <row r="29" ht="72" customHeight="1" x14ac:dyDescent="0.25"/>
    <row r="30" ht="72" customHeight="1" x14ac:dyDescent="0.25"/>
    <row r="31" ht="39.75" customHeight="1" x14ac:dyDescent="0.25"/>
  </sheetData>
  <pageMargins left="0.7" right="0.7" top="0.75" bottom="0.75" header="0.3" footer="0.3"/>
  <drawing r:id="rId1"/>
</worksheet>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LA-FT</vt:lpstr>
      <vt:lpstr>Mapa de calor LA-FT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3 Mapa de Riesgos de LAFT 2024 Versión 1</dc:title>
  <dc:creator>Katherine Prada Mejia</dc:creator>
  <cp:lastModifiedBy>John Edward Burgos Pineros</cp:lastModifiedBy>
  <dcterms:created xsi:type="dcterms:W3CDTF">2024-03-19T01:52:11Z</dcterms:created>
  <dcterms:modified xsi:type="dcterms:W3CDTF">2025-01-16T19:30:10Z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2024-03-19T04:01:58Z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a694cdd0-a15a-4c4b-bd8c-44d031badcba</vt:lpwstr>
  </property>
  <property fmtid="{D5CDD505-2E9C-101B-9397-08002B2CF9AE}" pid="8" name="MSIP_Label_6d4a1d0b-1085-4621-a04c-793d50865184_ContentBits">
    <vt:lpwstr>0</vt:lpwstr>
  </property>
</Properties>
</file>